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2"/>
  <workbookPr defaultThemeVersion="166925"/>
  <mc:AlternateContent xmlns:mc="http://schemas.openxmlformats.org/markup-compatibility/2006">
    <mc:Choice Requires="x15">
      <x15ac:absPath xmlns:x15ac="http://schemas.microsoft.com/office/spreadsheetml/2010/11/ac" url="/Users/jalvespe/Desktop/"/>
    </mc:Choice>
  </mc:AlternateContent>
  <xr:revisionPtr revIDLastSave="0" documentId="13_ncr:1_{C7B916C9-A5EC-4C4A-9464-C0EC5C02343B}" xr6:coauthVersionLast="36" xr6:coauthVersionMax="36" xr10:uidLastSave="{00000000-0000-0000-0000-000000000000}"/>
  <bookViews>
    <workbookView xWindow="0" yWindow="460" windowWidth="38400" windowHeight="21920" xr2:uid="{00000000-000D-0000-FFFF-FFFF00000000}"/>
  </bookViews>
  <sheets>
    <sheet name="Selection_Criteria" sheetId="1" r:id="rId1"/>
    <sheet name="Papers_IEEE" sheetId="2" r:id="rId2"/>
    <sheet name="Papers_ACM" sheetId="3" r:id="rId3"/>
    <sheet name="Papers_SpringerLink" sheetId="4" r:id="rId4"/>
    <sheet name="Papers_Scopus" sheetId="5" r:id="rId5"/>
    <sheet name="Papers_ScienceDirect" sheetId="6" r:id="rId6"/>
    <sheet name="Relevant_Papers" sheetId="7" r:id="rId7"/>
    <sheet name="Options" sheetId="17" r:id="rId8"/>
  </sheets>
  <definedNames>
    <definedName name="_xlnm._FilterDatabase" localSheetId="2" hidden="1">Papers_ACM!$A$2:$U$120</definedName>
    <definedName name="_xlnm._FilterDatabase" localSheetId="1" hidden="1">Papers_IEEE!$A$2:$V$493</definedName>
    <definedName name="_xlnm._FilterDatabase" localSheetId="5" hidden="1">Papers_ScienceDirect!$A$2:$AC$66</definedName>
    <definedName name="_xlnm._FilterDatabase" localSheetId="4" hidden="1">Papers_Scopus!$A$2:$AD$886</definedName>
    <definedName name="_xlnm._FilterDatabase" localSheetId="3" hidden="1">Papers_SpringerLink!$A$2:$Y$72</definedName>
    <definedName name="_xlnm._FilterDatabase" localSheetId="6" hidden="1">Relevant_Papers!$A$2:$R$39</definedName>
  </definedNames>
  <calcPr calcId="181029"/>
</workbook>
</file>

<file path=xl/calcChain.xml><?xml version="1.0" encoding="utf-8"?>
<calcChain xmlns="http://schemas.openxmlformats.org/spreadsheetml/2006/main">
  <c r="Q77" i="7" l="1"/>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307" i="5"/>
  <c r="K308" i="5"/>
  <c r="K309" i="5"/>
  <c r="K310" i="5"/>
  <c r="K311" i="5"/>
  <c r="K312" i="5"/>
  <c r="K313" i="5"/>
  <c r="K314" i="5"/>
  <c r="K315" i="5"/>
  <c r="K316" i="5"/>
  <c r="K317" i="5"/>
  <c r="K318" i="5"/>
  <c r="K319" i="5"/>
  <c r="K320" i="5"/>
  <c r="K321" i="5"/>
  <c r="K322" i="5"/>
  <c r="K323" i="5"/>
  <c r="K324" i="5"/>
  <c r="K325" i="5"/>
  <c r="K326" i="5"/>
  <c r="K327" i="5"/>
  <c r="K328" i="5"/>
  <c r="K329" i="5"/>
  <c r="K330" i="5"/>
  <c r="K331" i="5"/>
  <c r="K332" i="5"/>
  <c r="K333" i="5"/>
  <c r="K334" i="5"/>
  <c r="K335" i="5"/>
  <c r="K336" i="5"/>
  <c r="K337" i="5"/>
  <c r="K338" i="5"/>
  <c r="K339" i="5"/>
  <c r="K340" i="5"/>
  <c r="K341" i="5"/>
  <c r="K342" i="5"/>
  <c r="K343" i="5"/>
  <c r="K344" i="5"/>
  <c r="K345" i="5"/>
  <c r="K346" i="5"/>
  <c r="K347" i="5"/>
  <c r="K348" i="5"/>
  <c r="K349" i="5"/>
  <c r="K350" i="5"/>
  <c r="K351" i="5"/>
  <c r="K352" i="5"/>
  <c r="K353" i="5"/>
  <c r="K354" i="5"/>
  <c r="K355" i="5"/>
  <c r="K356" i="5"/>
  <c r="K357" i="5"/>
  <c r="K358" i="5"/>
  <c r="K359" i="5"/>
  <c r="K360" i="5"/>
  <c r="K361" i="5"/>
  <c r="K362" i="5"/>
  <c r="K363" i="5"/>
  <c r="K364" i="5"/>
  <c r="K365" i="5"/>
  <c r="K366" i="5"/>
  <c r="K367" i="5"/>
  <c r="K368" i="5"/>
  <c r="K369" i="5"/>
  <c r="K370" i="5"/>
  <c r="K371" i="5"/>
  <c r="K372" i="5"/>
  <c r="K373" i="5"/>
  <c r="K374" i="5"/>
  <c r="K375" i="5"/>
  <c r="K376" i="5"/>
  <c r="K377" i="5"/>
  <c r="K378" i="5"/>
  <c r="K379" i="5"/>
  <c r="K380" i="5"/>
  <c r="K381" i="5"/>
  <c r="K382" i="5"/>
  <c r="K383" i="5"/>
  <c r="K384" i="5"/>
  <c r="K385" i="5"/>
  <c r="K386" i="5"/>
  <c r="K387" i="5"/>
  <c r="K388" i="5"/>
  <c r="K389" i="5"/>
  <c r="K390" i="5"/>
  <c r="K391" i="5"/>
  <c r="K392" i="5"/>
  <c r="K393" i="5"/>
  <c r="K394" i="5"/>
  <c r="K395" i="5"/>
  <c r="K396" i="5"/>
  <c r="K397" i="5"/>
  <c r="K398" i="5"/>
  <c r="K399" i="5"/>
  <c r="K400" i="5"/>
  <c r="K401" i="5"/>
  <c r="K402" i="5"/>
  <c r="K403" i="5"/>
  <c r="K404" i="5"/>
  <c r="K405" i="5"/>
  <c r="K406" i="5"/>
  <c r="K407" i="5"/>
  <c r="K408" i="5"/>
  <c r="K409" i="5"/>
  <c r="K410" i="5"/>
  <c r="K411" i="5"/>
  <c r="K412" i="5"/>
  <c r="K413" i="5"/>
  <c r="K414" i="5"/>
  <c r="K415" i="5"/>
  <c r="K416" i="5"/>
  <c r="K417" i="5"/>
  <c r="K418" i="5"/>
  <c r="K419" i="5"/>
  <c r="K420" i="5"/>
  <c r="K421" i="5"/>
  <c r="K422" i="5"/>
  <c r="K423" i="5"/>
  <c r="K424" i="5"/>
  <c r="K425" i="5"/>
  <c r="K426" i="5"/>
  <c r="K427" i="5"/>
  <c r="K428" i="5"/>
  <c r="K429" i="5"/>
  <c r="K430" i="5"/>
  <c r="K431" i="5"/>
  <c r="K432" i="5"/>
  <c r="K433" i="5"/>
  <c r="K434" i="5"/>
  <c r="K435" i="5"/>
  <c r="K436" i="5"/>
  <c r="K437" i="5"/>
  <c r="K438" i="5"/>
  <c r="K439" i="5"/>
  <c r="K440" i="5"/>
  <c r="K441" i="5"/>
  <c r="K442" i="5"/>
  <c r="K443" i="5"/>
  <c r="K444" i="5"/>
  <c r="K445" i="5"/>
  <c r="K446" i="5"/>
  <c r="K447" i="5"/>
  <c r="K448" i="5"/>
  <c r="K449" i="5"/>
  <c r="K450" i="5"/>
  <c r="K451" i="5"/>
  <c r="K452" i="5"/>
  <c r="K453" i="5"/>
  <c r="K454" i="5"/>
  <c r="K455" i="5"/>
  <c r="K456" i="5"/>
  <c r="K457" i="5"/>
  <c r="K458" i="5"/>
  <c r="K459" i="5"/>
  <c r="K460" i="5"/>
  <c r="K461" i="5"/>
  <c r="K462" i="5"/>
  <c r="K463" i="5"/>
  <c r="K464" i="5"/>
  <c r="K465" i="5"/>
  <c r="K466" i="5"/>
  <c r="K467" i="5"/>
  <c r="K468" i="5"/>
  <c r="K469" i="5"/>
  <c r="K470" i="5"/>
  <c r="K471" i="5"/>
  <c r="K472" i="5"/>
  <c r="K473" i="5"/>
  <c r="K474" i="5"/>
  <c r="K475" i="5"/>
  <c r="K476" i="5"/>
  <c r="K477" i="5"/>
  <c r="K478" i="5"/>
  <c r="K479" i="5"/>
  <c r="K480" i="5"/>
  <c r="K481" i="5"/>
  <c r="K482" i="5"/>
  <c r="K483" i="5"/>
  <c r="K484" i="5"/>
  <c r="K485" i="5"/>
  <c r="K486" i="5"/>
  <c r="K487" i="5"/>
  <c r="K488" i="5"/>
  <c r="K489" i="5"/>
  <c r="K490" i="5"/>
  <c r="K491" i="5"/>
  <c r="K492" i="5"/>
  <c r="K493" i="5"/>
  <c r="K494" i="5"/>
  <c r="K495" i="5"/>
  <c r="K496" i="5"/>
  <c r="K497" i="5"/>
  <c r="K498" i="5"/>
  <c r="K499" i="5"/>
  <c r="K500" i="5"/>
  <c r="K501" i="5"/>
  <c r="K502" i="5"/>
  <c r="K503" i="5"/>
  <c r="K504" i="5"/>
  <c r="K505" i="5"/>
  <c r="K506" i="5"/>
  <c r="K507" i="5"/>
  <c r="K508" i="5"/>
  <c r="K509" i="5"/>
  <c r="K510" i="5"/>
  <c r="K511" i="5"/>
  <c r="K512" i="5"/>
  <c r="K513" i="5"/>
  <c r="K514" i="5"/>
  <c r="K515" i="5"/>
  <c r="K516" i="5"/>
  <c r="K517" i="5"/>
  <c r="K518" i="5"/>
  <c r="K519" i="5"/>
  <c r="K520" i="5"/>
  <c r="K521" i="5"/>
  <c r="K522" i="5"/>
  <c r="K523" i="5"/>
  <c r="K524" i="5"/>
  <c r="K525" i="5"/>
  <c r="K526" i="5"/>
  <c r="K527" i="5"/>
  <c r="K528" i="5"/>
  <c r="K529" i="5"/>
  <c r="K530" i="5"/>
  <c r="K531" i="5"/>
  <c r="K532" i="5"/>
  <c r="K533" i="5"/>
  <c r="K534" i="5"/>
  <c r="K535" i="5"/>
  <c r="K536" i="5"/>
  <c r="K537" i="5"/>
  <c r="K538" i="5"/>
  <c r="K539" i="5"/>
  <c r="K540" i="5"/>
  <c r="K541" i="5"/>
  <c r="K542" i="5"/>
  <c r="K543" i="5"/>
  <c r="K544" i="5"/>
  <c r="K545" i="5"/>
  <c r="K546" i="5"/>
  <c r="K547" i="5"/>
  <c r="K548" i="5"/>
  <c r="K549" i="5"/>
  <c r="K550" i="5"/>
  <c r="K551" i="5"/>
  <c r="K552" i="5"/>
  <c r="K553" i="5"/>
  <c r="K554" i="5"/>
  <c r="K555" i="5"/>
  <c r="K556" i="5"/>
  <c r="K557" i="5"/>
  <c r="K558" i="5"/>
  <c r="K559" i="5"/>
  <c r="K560" i="5"/>
  <c r="K561" i="5"/>
  <c r="K562" i="5"/>
  <c r="K563" i="5"/>
  <c r="K564" i="5"/>
  <c r="K565" i="5"/>
  <c r="K566" i="5"/>
  <c r="K567" i="5"/>
  <c r="K568" i="5"/>
  <c r="K3" i="5"/>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3" i="2"/>
  <c r="Q87" i="7"/>
  <c r="H87" i="7"/>
  <c r="E87" i="7"/>
  <c r="Q86" i="7"/>
  <c r="H86" i="7"/>
  <c r="E86" i="7"/>
  <c r="Q85" i="7"/>
  <c r="H85" i="7"/>
  <c r="E85" i="7"/>
  <c r="Q84" i="7"/>
  <c r="H84" i="7"/>
  <c r="E84" i="7"/>
  <c r="Q83" i="7"/>
  <c r="H83" i="7"/>
  <c r="E83" i="7"/>
  <c r="Q82" i="7"/>
  <c r="Q81" i="7"/>
  <c r="H81" i="7"/>
  <c r="E81" i="7"/>
  <c r="Q80" i="7"/>
  <c r="H80" i="7"/>
  <c r="E80" i="7"/>
  <c r="Q79" i="7"/>
  <c r="H79" i="7"/>
  <c r="E79" i="7"/>
  <c r="Q78" i="7"/>
  <c r="I78" i="7"/>
  <c r="H78" i="7"/>
  <c r="E78" i="7"/>
  <c r="I77" i="7"/>
  <c r="H77" i="7"/>
  <c r="E77" i="7"/>
  <c r="Q76" i="7"/>
  <c r="H76" i="7"/>
  <c r="E76" i="7"/>
  <c r="Q75" i="7"/>
  <c r="H75" i="7"/>
  <c r="E75" i="7"/>
  <c r="Q74" i="7"/>
  <c r="I74" i="7"/>
  <c r="H74" i="7"/>
  <c r="E74" i="7"/>
  <c r="Q73" i="7"/>
  <c r="I73" i="7"/>
  <c r="H73" i="7"/>
  <c r="E73" i="7"/>
  <c r="Q72" i="7"/>
  <c r="Q71" i="7"/>
  <c r="Q70" i="7"/>
  <c r="H70" i="7"/>
  <c r="E70" i="7"/>
  <c r="Q69" i="7"/>
  <c r="H69" i="7"/>
  <c r="E69" i="7"/>
  <c r="Q68" i="7"/>
  <c r="H68" i="7"/>
  <c r="E68" i="7"/>
  <c r="Q67" i="7"/>
  <c r="H67" i="7"/>
  <c r="E67" i="7"/>
  <c r="Q66" i="7"/>
  <c r="H66" i="7"/>
  <c r="E66" i="7"/>
  <c r="Q65" i="7"/>
  <c r="H65" i="7"/>
  <c r="E65" i="7"/>
  <c r="Q64" i="7"/>
  <c r="H64" i="7"/>
  <c r="E64" i="7"/>
  <c r="Q63" i="7"/>
  <c r="H63" i="7"/>
  <c r="E63" i="7"/>
  <c r="Q62" i="7"/>
  <c r="H62" i="7"/>
  <c r="E62" i="7"/>
  <c r="Q61" i="7"/>
  <c r="H61" i="7"/>
  <c r="E61" i="7"/>
  <c r="Q60" i="7"/>
  <c r="H60" i="7"/>
  <c r="E60" i="7"/>
  <c r="Q59" i="7"/>
  <c r="H59" i="7"/>
  <c r="E59" i="7"/>
  <c r="Q58" i="7"/>
  <c r="H58" i="7"/>
  <c r="E58" i="7"/>
  <c r="Q57" i="7"/>
  <c r="H57" i="7"/>
  <c r="E57" i="7"/>
  <c r="Q56" i="7"/>
  <c r="H56" i="7"/>
  <c r="E56" i="7"/>
  <c r="Q55" i="7"/>
  <c r="E55" i="7"/>
  <c r="Q54" i="7"/>
  <c r="H54" i="7"/>
  <c r="E54" i="7"/>
  <c r="Q53" i="7"/>
  <c r="H53" i="7"/>
  <c r="E53" i="7"/>
  <c r="Q52" i="7"/>
  <c r="H52" i="7"/>
  <c r="E52" i="7"/>
  <c r="Q51" i="7"/>
  <c r="H51" i="7"/>
  <c r="E51" i="7"/>
  <c r="Q50" i="7"/>
  <c r="H50" i="7"/>
  <c r="E50" i="7"/>
  <c r="Q49" i="7"/>
  <c r="H49" i="7"/>
  <c r="E49" i="7"/>
  <c r="Q48" i="7"/>
  <c r="H48" i="7"/>
  <c r="E48" i="7"/>
  <c r="Q47" i="7"/>
  <c r="H47" i="7"/>
  <c r="E47" i="7"/>
  <c r="Q46" i="7"/>
  <c r="H46" i="7"/>
  <c r="E46" i="7"/>
  <c r="Q45" i="7"/>
  <c r="H45" i="7"/>
  <c r="E45" i="7"/>
  <c r="Q44" i="7"/>
  <c r="H44" i="7"/>
  <c r="E44" i="7"/>
  <c r="Q43" i="7"/>
  <c r="H43" i="7"/>
  <c r="E43" i="7"/>
  <c r="Q42" i="7"/>
  <c r="H42" i="7"/>
  <c r="E42" i="7"/>
  <c r="Q41" i="7"/>
  <c r="H41" i="7"/>
  <c r="E41" i="7"/>
  <c r="Q40" i="7"/>
  <c r="H40" i="7"/>
  <c r="E40" i="7"/>
  <c r="Q39" i="7"/>
  <c r="H39" i="7"/>
  <c r="E39" i="7"/>
  <c r="Q38" i="7"/>
  <c r="H38" i="7"/>
  <c r="E38" i="7"/>
  <c r="Q37" i="7"/>
  <c r="H37" i="7"/>
  <c r="E37" i="7"/>
  <c r="Q36" i="7"/>
  <c r="H36" i="7"/>
  <c r="E36" i="7"/>
  <c r="Q35" i="7"/>
  <c r="H35" i="7"/>
  <c r="E35" i="7"/>
  <c r="Q34" i="7"/>
  <c r="H34" i="7"/>
  <c r="E34" i="7"/>
  <c r="Q33" i="7"/>
  <c r="H33" i="7"/>
  <c r="E33" i="7"/>
  <c r="Q32" i="7"/>
  <c r="I32" i="7"/>
  <c r="H32" i="7"/>
  <c r="E32" i="7"/>
  <c r="Q31" i="7"/>
  <c r="I31" i="7"/>
  <c r="H31" i="7"/>
  <c r="E31" i="7"/>
  <c r="Q30" i="7"/>
  <c r="H30" i="7"/>
  <c r="E30" i="7"/>
  <c r="Q29" i="7"/>
  <c r="H29" i="7"/>
  <c r="E29" i="7"/>
  <c r="Q28" i="7"/>
  <c r="H28" i="7"/>
  <c r="E28" i="7"/>
  <c r="Q27" i="7"/>
  <c r="H27" i="7"/>
  <c r="E27" i="7"/>
  <c r="Q26" i="7"/>
  <c r="H26" i="7"/>
  <c r="E26" i="7"/>
  <c r="Q25" i="7"/>
  <c r="H25" i="7"/>
  <c r="E25" i="7"/>
  <c r="Q24" i="7"/>
  <c r="H24" i="7"/>
  <c r="E24" i="7"/>
  <c r="Q23" i="7"/>
  <c r="H23" i="7"/>
  <c r="E23" i="7"/>
  <c r="Q22" i="7"/>
  <c r="E22" i="7"/>
  <c r="Q21" i="7"/>
  <c r="H21" i="7"/>
  <c r="E21" i="7"/>
  <c r="Q20" i="7"/>
  <c r="H20" i="7"/>
  <c r="E20" i="7"/>
  <c r="Q19" i="7"/>
  <c r="H19" i="7"/>
  <c r="E19" i="7"/>
  <c r="Q18" i="7"/>
  <c r="H18" i="7"/>
  <c r="E18" i="7"/>
  <c r="Q17" i="7"/>
  <c r="H17" i="7"/>
  <c r="E17" i="7"/>
  <c r="Q16" i="7"/>
  <c r="H16" i="7"/>
  <c r="E16" i="7"/>
  <c r="Q15" i="7"/>
  <c r="H15" i="7"/>
  <c r="E15" i="7"/>
  <c r="Q14" i="7"/>
  <c r="H14" i="7"/>
  <c r="E14" i="7"/>
  <c r="Q13" i="7"/>
  <c r="H13" i="7"/>
  <c r="E13" i="7"/>
  <c r="Q12" i="7"/>
  <c r="H12" i="7"/>
  <c r="E12" i="7"/>
  <c r="Q11" i="7"/>
  <c r="H11" i="7"/>
  <c r="E11" i="7"/>
  <c r="Q10" i="7"/>
  <c r="H10" i="7"/>
  <c r="E10" i="7"/>
  <c r="Q9" i="7"/>
  <c r="H9" i="7"/>
  <c r="E9" i="7"/>
  <c r="Q8" i="7"/>
  <c r="H8" i="7"/>
  <c r="E8" i="7"/>
  <c r="Q7" i="7"/>
  <c r="H7" i="7"/>
  <c r="E7" i="7"/>
  <c r="Q6" i="7"/>
  <c r="H6" i="7"/>
  <c r="E6" i="7"/>
  <c r="Q5" i="7"/>
  <c r="H5" i="7"/>
  <c r="E5" i="7"/>
  <c r="Q4" i="7"/>
  <c r="H4" i="7"/>
  <c r="E4" i="7"/>
  <c r="Q3" i="7"/>
  <c r="H3" i="7"/>
  <c r="E3" i="7"/>
  <c r="X66" i="6"/>
  <c r="K66" i="6"/>
  <c r="D66" i="6"/>
  <c r="C66" i="6"/>
  <c r="B66" i="6"/>
  <c r="A66" i="6"/>
  <c r="X65" i="6"/>
  <c r="K65" i="6"/>
  <c r="D65" i="6"/>
  <c r="C65" i="6"/>
  <c r="B65" i="6"/>
  <c r="A65" i="6"/>
  <c r="X64" i="6"/>
  <c r="K64" i="6"/>
  <c r="D64" i="6"/>
  <c r="C64" i="6"/>
  <c r="B64" i="6"/>
  <c r="A64" i="6"/>
  <c r="X63" i="6"/>
  <c r="K63" i="6"/>
  <c r="D63" i="6"/>
  <c r="C63" i="6"/>
  <c r="B63" i="6"/>
  <c r="A63" i="6"/>
  <c r="X62" i="6"/>
  <c r="K62" i="6"/>
  <c r="D62" i="6"/>
  <c r="C62" i="6"/>
  <c r="B62" i="6"/>
  <c r="A62" i="6"/>
  <c r="X61" i="6"/>
  <c r="K61" i="6"/>
  <c r="D61" i="6"/>
  <c r="C61" i="6"/>
  <c r="B61" i="6"/>
  <c r="A61" i="6"/>
  <c r="X60" i="6"/>
  <c r="K60" i="6"/>
  <c r="D60" i="6"/>
  <c r="C60" i="6"/>
  <c r="B60" i="6"/>
  <c r="A60" i="6"/>
  <c r="X59" i="6"/>
  <c r="K59" i="6"/>
  <c r="D59" i="6"/>
  <c r="C59" i="6"/>
  <c r="B59" i="6"/>
  <c r="A59" i="6"/>
  <c r="X58" i="6"/>
  <c r="K58" i="6"/>
  <c r="D58" i="6"/>
  <c r="C58" i="6"/>
  <c r="B58" i="6"/>
  <c r="A58" i="6"/>
  <c r="X57" i="6"/>
  <c r="K57" i="6"/>
  <c r="D57" i="6"/>
  <c r="C57" i="6"/>
  <c r="B57" i="6"/>
  <c r="A57" i="6"/>
  <c r="X56" i="6"/>
  <c r="K56" i="6"/>
  <c r="D56" i="6"/>
  <c r="C56" i="6"/>
  <c r="B56" i="6"/>
  <c r="A56" i="6"/>
  <c r="X55" i="6"/>
  <c r="K55" i="6"/>
  <c r="D55" i="6"/>
  <c r="C55" i="6"/>
  <c r="B55" i="6"/>
  <c r="A55" i="6"/>
  <c r="X54" i="6"/>
  <c r="K54" i="6"/>
  <c r="D54" i="6"/>
  <c r="C54" i="6"/>
  <c r="B54" i="6"/>
  <c r="A54" i="6"/>
  <c r="X53" i="6"/>
  <c r="K53" i="6"/>
  <c r="D53" i="6"/>
  <c r="C53" i="6"/>
  <c r="B53" i="6"/>
  <c r="A53" i="6"/>
  <c r="X52" i="6"/>
  <c r="K52" i="6"/>
  <c r="D52" i="6"/>
  <c r="C52" i="6"/>
  <c r="B52" i="6"/>
  <c r="A52" i="6"/>
  <c r="X51" i="6"/>
  <c r="K51" i="6"/>
  <c r="D51" i="6"/>
  <c r="C51" i="6"/>
  <c r="B51" i="6"/>
  <c r="A51" i="6"/>
  <c r="X50" i="6"/>
  <c r="K50" i="6"/>
  <c r="D50" i="6"/>
  <c r="C50" i="6"/>
  <c r="B50" i="6"/>
  <c r="A50" i="6"/>
  <c r="X49" i="6"/>
  <c r="K49" i="6"/>
  <c r="D49" i="6"/>
  <c r="C49" i="6"/>
  <c r="B49" i="6"/>
  <c r="A49" i="6"/>
  <c r="X48" i="6"/>
  <c r="K48" i="6"/>
  <c r="D48" i="6"/>
  <c r="C48" i="6"/>
  <c r="B48" i="6"/>
  <c r="A48" i="6"/>
  <c r="X47" i="6"/>
  <c r="K47" i="6"/>
  <c r="D47" i="6"/>
  <c r="C47" i="6"/>
  <c r="B47" i="6"/>
  <c r="A47" i="6"/>
  <c r="X46" i="6"/>
  <c r="K46" i="6"/>
  <c r="D46" i="6"/>
  <c r="C46" i="6"/>
  <c r="B46" i="6"/>
  <c r="A46" i="6"/>
  <c r="X45" i="6"/>
  <c r="K45" i="6"/>
  <c r="D45" i="6"/>
  <c r="C45" i="6"/>
  <c r="B45" i="6"/>
  <c r="A45" i="6"/>
  <c r="X44" i="6"/>
  <c r="K44" i="6"/>
  <c r="D44" i="6"/>
  <c r="C44" i="6"/>
  <c r="B44" i="6"/>
  <c r="A44" i="6"/>
  <c r="X43" i="6"/>
  <c r="K43" i="6"/>
  <c r="D43" i="6"/>
  <c r="C43" i="6"/>
  <c r="B43" i="6"/>
  <c r="A43" i="6"/>
  <c r="X42" i="6"/>
  <c r="K42" i="6"/>
  <c r="D42" i="6"/>
  <c r="C42" i="6"/>
  <c r="B42" i="6"/>
  <c r="A42" i="6"/>
  <c r="X41" i="6"/>
  <c r="K41" i="6"/>
  <c r="D41" i="6"/>
  <c r="C41" i="6"/>
  <c r="B41" i="6"/>
  <c r="A41" i="6"/>
  <c r="X40" i="6"/>
  <c r="K40" i="6"/>
  <c r="D40" i="6"/>
  <c r="C40" i="6"/>
  <c r="B40" i="6"/>
  <c r="A40" i="6"/>
  <c r="X39" i="6"/>
  <c r="K39" i="6"/>
  <c r="D39" i="6"/>
  <c r="C39" i="6"/>
  <c r="B39" i="6"/>
  <c r="A39" i="6"/>
  <c r="X38" i="6"/>
  <c r="K38" i="6"/>
  <c r="D38" i="6"/>
  <c r="C38" i="6"/>
  <c r="B38" i="6"/>
  <c r="A38" i="6"/>
  <c r="X37" i="6"/>
  <c r="K37" i="6"/>
  <c r="D37" i="6"/>
  <c r="C37" i="6"/>
  <c r="B37" i="6"/>
  <c r="A37" i="6"/>
  <c r="X36" i="6"/>
  <c r="K36" i="6"/>
  <c r="D36" i="6"/>
  <c r="C36" i="6"/>
  <c r="B36" i="6"/>
  <c r="A36" i="6"/>
  <c r="X35" i="6"/>
  <c r="K35" i="6"/>
  <c r="D35" i="6"/>
  <c r="C35" i="6"/>
  <c r="B35" i="6"/>
  <c r="A35" i="6"/>
  <c r="X34" i="6"/>
  <c r="K34" i="6"/>
  <c r="D34" i="6"/>
  <c r="C34" i="6"/>
  <c r="B34" i="6"/>
  <c r="A34" i="6"/>
  <c r="X33" i="6"/>
  <c r="K33" i="6"/>
  <c r="D33" i="6"/>
  <c r="C33" i="6"/>
  <c r="B33" i="6"/>
  <c r="A33" i="6"/>
  <c r="X32" i="6"/>
  <c r="K32" i="6"/>
  <c r="D32" i="6"/>
  <c r="C32" i="6"/>
  <c r="B32" i="6"/>
  <c r="A32" i="6"/>
  <c r="X31" i="6"/>
  <c r="K31" i="6"/>
  <c r="D31" i="6"/>
  <c r="C31" i="6"/>
  <c r="B31" i="6"/>
  <c r="A31" i="6"/>
  <c r="X30" i="6"/>
  <c r="K30" i="6"/>
  <c r="D30" i="6"/>
  <c r="C30" i="6"/>
  <c r="B30" i="6"/>
  <c r="A30" i="6"/>
  <c r="X29" i="6"/>
  <c r="K29" i="6"/>
  <c r="D29" i="6"/>
  <c r="C29" i="6"/>
  <c r="B29" i="6"/>
  <c r="A29" i="6"/>
  <c r="X28" i="6"/>
  <c r="K28" i="6"/>
  <c r="D28" i="6"/>
  <c r="C28" i="6"/>
  <c r="B28" i="6"/>
  <c r="A28" i="6"/>
  <c r="X27" i="6"/>
  <c r="K27" i="6"/>
  <c r="D27" i="6"/>
  <c r="C27" i="6"/>
  <c r="B27" i="6"/>
  <c r="A27" i="6"/>
  <c r="X26" i="6"/>
  <c r="K26" i="6"/>
  <c r="D26" i="6"/>
  <c r="C26" i="6"/>
  <c r="B26" i="6"/>
  <c r="A26" i="6"/>
  <c r="X25" i="6"/>
  <c r="K25" i="6"/>
  <c r="D25" i="6"/>
  <c r="C25" i="6"/>
  <c r="B25" i="6"/>
  <c r="A25" i="6"/>
  <c r="X24" i="6"/>
  <c r="K24" i="6"/>
  <c r="D24" i="6"/>
  <c r="C24" i="6"/>
  <c r="B24" i="6"/>
  <c r="A24" i="6"/>
  <c r="X23" i="6"/>
  <c r="K23" i="6"/>
  <c r="D23" i="6"/>
  <c r="C23" i="6"/>
  <c r="B23" i="6"/>
  <c r="A23" i="6"/>
  <c r="X22" i="6"/>
  <c r="K22" i="6"/>
  <c r="D22" i="6"/>
  <c r="C22" i="6"/>
  <c r="B22" i="6"/>
  <c r="A22" i="6"/>
  <c r="X21" i="6"/>
  <c r="K21" i="6"/>
  <c r="D21" i="6"/>
  <c r="C21" i="6"/>
  <c r="B21" i="6"/>
  <c r="A21" i="6"/>
  <c r="X20" i="6"/>
  <c r="K20" i="6"/>
  <c r="D20" i="6"/>
  <c r="C20" i="6"/>
  <c r="B20" i="6"/>
  <c r="A20" i="6"/>
  <c r="X19" i="6"/>
  <c r="K19" i="6"/>
  <c r="D19" i="6"/>
  <c r="C19" i="6"/>
  <c r="B19" i="6"/>
  <c r="A19" i="6"/>
  <c r="X18" i="6"/>
  <c r="K18" i="6"/>
  <c r="D18" i="6"/>
  <c r="C18" i="6"/>
  <c r="B18" i="6"/>
  <c r="A18" i="6"/>
  <c r="X17" i="6"/>
  <c r="K17" i="6"/>
  <c r="D17" i="6"/>
  <c r="C17" i="6"/>
  <c r="B17" i="6"/>
  <c r="A17" i="6"/>
  <c r="X16" i="6"/>
  <c r="K16" i="6"/>
  <c r="D16" i="6"/>
  <c r="C16" i="6"/>
  <c r="B16" i="6"/>
  <c r="A16" i="6"/>
  <c r="X15" i="6"/>
  <c r="K15" i="6"/>
  <c r="D15" i="6"/>
  <c r="C15" i="6"/>
  <c r="B15" i="6"/>
  <c r="A15" i="6"/>
  <c r="X14" i="6"/>
  <c r="K14" i="6"/>
  <c r="D14" i="6"/>
  <c r="C14" i="6"/>
  <c r="B14" i="6"/>
  <c r="A14" i="6"/>
  <c r="X13" i="6"/>
  <c r="K13" i="6"/>
  <c r="D13" i="6"/>
  <c r="C13" i="6"/>
  <c r="B13" i="6"/>
  <c r="A13" i="6"/>
  <c r="X12" i="6"/>
  <c r="K12" i="6"/>
  <c r="D12" i="6"/>
  <c r="C12" i="6"/>
  <c r="B12" i="6"/>
  <c r="A12" i="6"/>
  <c r="X11" i="6"/>
  <c r="K11" i="6"/>
  <c r="D11" i="6"/>
  <c r="C11" i="6"/>
  <c r="B11" i="6"/>
  <c r="A11" i="6"/>
  <c r="X10" i="6"/>
  <c r="K10" i="6"/>
  <c r="D10" i="6"/>
  <c r="C10" i="6"/>
  <c r="B10" i="6"/>
  <c r="A10" i="6"/>
  <c r="X9" i="6"/>
  <c r="K9" i="6"/>
  <c r="D9" i="6"/>
  <c r="C9" i="6"/>
  <c r="B9" i="6"/>
  <c r="A9" i="6"/>
  <c r="X8" i="6"/>
  <c r="K8" i="6"/>
  <c r="D8" i="6"/>
  <c r="C8" i="6"/>
  <c r="B8" i="6"/>
  <c r="A8" i="6"/>
  <c r="X7" i="6"/>
  <c r="K7" i="6"/>
  <c r="D7" i="6"/>
  <c r="C7" i="6"/>
  <c r="B7" i="6"/>
  <c r="A7" i="6"/>
  <c r="X6" i="6"/>
  <c r="K6" i="6"/>
  <c r="D6" i="6"/>
  <c r="C6" i="6"/>
  <c r="B6" i="6"/>
  <c r="A6" i="6"/>
  <c r="X5" i="6"/>
  <c r="K5" i="6"/>
  <c r="D5" i="6"/>
  <c r="C5" i="6"/>
  <c r="B5" i="6"/>
  <c r="A5" i="6"/>
  <c r="X4" i="6"/>
  <c r="K4" i="6"/>
  <c r="D4" i="6"/>
  <c r="C4" i="6"/>
  <c r="B4" i="6"/>
  <c r="A4" i="6"/>
  <c r="X3" i="6"/>
  <c r="K3" i="6"/>
  <c r="D3" i="6"/>
  <c r="C3" i="6"/>
  <c r="B3" i="6"/>
  <c r="A3" i="6"/>
  <c r="Y886" i="5"/>
  <c r="N886" i="5"/>
  <c r="K886" i="5"/>
  <c r="D886" i="5"/>
  <c r="C886" i="5"/>
  <c r="B886" i="5"/>
  <c r="A886" i="5"/>
  <c r="Y885" i="5"/>
  <c r="N885" i="5"/>
  <c r="K885" i="5"/>
  <c r="D885" i="5"/>
  <c r="C885" i="5"/>
  <c r="B885" i="5"/>
  <c r="A885" i="5"/>
  <c r="Y884" i="5"/>
  <c r="N884" i="5"/>
  <c r="K884" i="5"/>
  <c r="D884" i="5"/>
  <c r="C884" i="5"/>
  <c r="B884" i="5"/>
  <c r="A884" i="5"/>
  <c r="Y883" i="5"/>
  <c r="N883" i="5"/>
  <c r="K883" i="5"/>
  <c r="D883" i="5"/>
  <c r="C883" i="5"/>
  <c r="B883" i="5"/>
  <c r="A883" i="5"/>
  <c r="Y882" i="5"/>
  <c r="N882" i="5"/>
  <c r="K882" i="5"/>
  <c r="D882" i="5"/>
  <c r="C882" i="5"/>
  <c r="B882" i="5"/>
  <c r="A882" i="5"/>
  <c r="Y881" i="5"/>
  <c r="N881" i="5"/>
  <c r="K881" i="5"/>
  <c r="D881" i="5"/>
  <c r="C881" i="5"/>
  <c r="B881" i="5"/>
  <c r="A881" i="5"/>
  <c r="Y880" i="5"/>
  <c r="N880" i="5"/>
  <c r="K880" i="5"/>
  <c r="D880" i="5"/>
  <c r="C880" i="5"/>
  <c r="B880" i="5"/>
  <c r="A880" i="5"/>
  <c r="Y879" i="5"/>
  <c r="N879" i="5"/>
  <c r="K879" i="5"/>
  <c r="D879" i="5"/>
  <c r="C879" i="5"/>
  <c r="B879" i="5"/>
  <c r="A879" i="5"/>
  <c r="Y878" i="5"/>
  <c r="N878" i="5"/>
  <c r="K878" i="5"/>
  <c r="D878" i="5"/>
  <c r="C878" i="5"/>
  <c r="B878" i="5"/>
  <c r="A878" i="5"/>
  <c r="Y877" i="5"/>
  <c r="N877" i="5"/>
  <c r="K877" i="5"/>
  <c r="D877" i="5"/>
  <c r="C877" i="5"/>
  <c r="B877" i="5"/>
  <c r="A877" i="5"/>
  <c r="Y876" i="5"/>
  <c r="N876" i="5"/>
  <c r="K876" i="5"/>
  <c r="D876" i="5"/>
  <c r="C876" i="5"/>
  <c r="B876" i="5"/>
  <c r="A876" i="5"/>
  <c r="Y875" i="5"/>
  <c r="N875" i="5"/>
  <c r="K875" i="5"/>
  <c r="D875" i="5"/>
  <c r="C875" i="5"/>
  <c r="B875" i="5"/>
  <c r="A875" i="5"/>
  <c r="Y874" i="5"/>
  <c r="K874" i="5"/>
  <c r="D874" i="5"/>
  <c r="C874" i="5"/>
  <c r="B874" i="5"/>
  <c r="A874" i="5"/>
  <c r="Y873" i="5"/>
  <c r="N873" i="5"/>
  <c r="K873" i="5"/>
  <c r="D873" i="5"/>
  <c r="C873" i="5"/>
  <c r="B873" i="5"/>
  <c r="A873" i="5"/>
  <c r="Y872" i="5"/>
  <c r="N872" i="5"/>
  <c r="K872" i="5"/>
  <c r="D872" i="5"/>
  <c r="C872" i="5"/>
  <c r="B872" i="5"/>
  <c r="A872" i="5"/>
  <c r="Y871" i="5"/>
  <c r="N871" i="5"/>
  <c r="K871" i="5"/>
  <c r="D871" i="5"/>
  <c r="C871" i="5"/>
  <c r="B871" i="5"/>
  <c r="A871" i="5"/>
  <c r="Y870" i="5"/>
  <c r="N870" i="5"/>
  <c r="K870" i="5"/>
  <c r="D870" i="5"/>
  <c r="C870" i="5"/>
  <c r="B870" i="5"/>
  <c r="A870" i="5"/>
  <c r="Y869" i="5"/>
  <c r="N869" i="5"/>
  <c r="K869" i="5"/>
  <c r="D869" i="5"/>
  <c r="C869" i="5"/>
  <c r="B869" i="5"/>
  <c r="A869" i="5"/>
  <c r="Y868" i="5"/>
  <c r="N868" i="5"/>
  <c r="K868" i="5"/>
  <c r="D868" i="5"/>
  <c r="C868" i="5"/>
  <c r="B868" i="5"/>
  <c r="A868" i="5"/>
  <c r="Y867" i="5"/>
  <c r="N867" i="5"/>
  <c r="K867" i="5"/>
  <c r="D867" i="5"/>
  <c r="C867" i="5"/>
  <c r="B867" i="5"/>
  <c r="A867" i="5"/>
  <c r="Y866" i="5"/>
  <c r="N866" i="5"/>
  <c r="K866" i="5"/>
  <c r="D866" i="5"/>
  <c r="C866" i="5"/>
  <c r="B866" i="5"/>
  <c r="A866" i="5"/>
  <c r="Y865" i="5"/>
  <c r="N865" i="5"/>
  <c r="K865" i="5"/>
  <c r="D865" i="5"/>
  <c r="C865" i="5"/>
  <c r="B865" i="5"/>
  <c r="A865" i="5"/>
  <c r="Y864" i="5"/>
  <c r="N864" i="5"/>
  <c r="K864" i="5"/>
  <c r="D864" i="5"/>
  <c r="C864" i="5"/>
  <c r="B864" i="5"/>
  <c r="A864" i="5"/>
  <c r="Y863" i="5"/>
  <c r="N863" i="5"/>
  <c r="K863" i="5"/>
  <c r="D863" i="5"/>
  <c r="C863" i="5"/>
  <c r="B863" i="5"/>
  <c r="A863" i="5"/>
  <c r="Y862" i="5"/>
  <c r="N862" i="5"/>
  <c r="K862" i="5"/>
  <c r="D862" i="5"/>
  <c r="C862" i="5"/>
  <c r="B862" i="5"/>
  <c r="A862" i="5"/>
  <c r="Y861" i="5"/>
  <c r="N861" i="5"/>
  <c r="K861" i="5"/>
  <c r="D861" i="5"/>
  <c r="C861" i="5"/>
  <c r="B861" i="5"/>
  <c r="A861" i="5"/>
  <c r="Y860" i="5"/>
  <c r="N860" i="5"/>
  <c r="K860" i="5"/>
  <c r="D860" i="5"/>
  <c r="C860" i="5"/>
  <c r="B860" i="5"/>
  <c r="A860" i="5"/>
  <c r="Y859" i="5"/>
  <c r="N859" i="5"/>
  <c r="K859" i="5"/>
  <c r="D859" i="5"/>
  <c r="C859" i="5"/>
  <c r="B859" i="5"/>
  <c r="A859" i="5"/>
  <c r="Y858" i="5"/>
  <c r="N858" i="5"/>
  <c r="K858" i="5"/>
  <c r="D858" i="5"/>
  <c r="C858" i="5"/>
  <c r="B858" i="5"/>
  <c r="A858" i="5"/>
  <c r="Y857" i="5"/>
  <c r="N857" i="5"/>
  <c r="K857" i="5"/>
  <c r="D857" i="5"/>
  <c r="C857" i="5"/>
  <c r="B857" i="5"/>
  <c r="A857" i="5"/>
  <c r="Y856" i="5"/>
  <c r="N856" i="5"/>
  <c r="K856" i="5"/>
  <c r="D856" i="5"/>
  <c r="C856" i="5"/>
  <c r="B856" i="5"/>
  <c r="A856" i="5"/>
  <c r="Y855" i="5"/>
  <c r="N855" i="5"/>
  <c r="K855" i="5"/>
  <c r="D855" i="5"/>
  <c r="C855" i="5"/>
  <c r="B855" i="5"/>
  <c r="A855" i="5"/>
  <c r="Y854" i="5"/>
  <c r="N854" i="5"/>
  <c r="K854" i="5"/>
  <c r="D854" i="5"/>
  <c r="C854" i="5"/>
  <c r="B854" i="5"/>
  <c r="A854" i="5"/>
  <c r="Y853" i="5"/>
  <c r="N853" i="5"/>
  <c r="K853" i="5"/>
  <c r="D853" i="5"/>
  <c r="C853" i="5"/>
  <c r="B853" i="5"/>
  <c r="A853" i="5"/>
  <c r="Y852" i="5"/>
  <c r="N852" i="5"/>
  <c r="K852" i="5"/>
  <c r="D852" i="5"/>
  <c r="C852" i="5"/>
  <c r="B852" i="5"/>
  <c r="A852" i="5"/>
  <c r="Y851" i="5"/>
  <c r="N851" i="5"/>
  <c r="K851" i="5"/>
  <c r="D851" i="5"/>
  <c r="C851" i="5"/>
  <c r="B851" i="5"/>
  <c r="A851" i="5"/>
  <c r="Y850" i="5"/>
  <c r="N850" i="5"/>
  <c r="K850" i="5"/>
  <c r="D850" i="5"/>
  <c r="C850" i="5"/>
  <c r="B850" i="5"/>
  <c r="A850" i="5"/>
  <c r="Y849" i="5"/>
  <c r="N849" i="5"/>
  <c r="K849" i="5"/>
  <c r="D849" i="5"/>
  <c r="C849" i="5"/>
  <c r="B849" i="5"/>
  <c r="A849" i="5"/>
  <c r="Y848" i="5"/>
  <c r="N848" i="5"/>
  <c r="K848" i="5"/>
  <c r="D848" i="5"/>
  <c r="C848" i="5"/>
  <c r="B848" i="5"/>
  <c r="A848" i="5"/>
  <c r="Y847" i="5"/>
  <c r="N847" i="5"/>
  <c r="K847" i="5"/>
  <c r="D847" i="5"/>
  <c r="C847" i="5"/>
  <c r="B847" i="5"/>
  <c r="A847" i="5"/>
  <c r="Y846" i="5"/>
  <c r="N846" i="5"/>
  <c r="K846" i="5"/>
  <c r="D846" i="5"/>
  <c r="C846" i="5"/>
  <c r="B846" i="5"/>
  <c r="A846" i="5"/>
  <c r="Y845" i="5"/>
  <c r="N845" i="5"/>
  <c r="K845" i="5"/>
  <c r="D845" i="5"/>
  <c r="C845" i="5"/>
  <c r="B845" i="5"/>
  <c r="A845" i="5"/>
  <c r="Y844" i="5"/>
  <c r="N844" i="5"/>
  <c r="K844" i="5"/>
  <c r="D844" i="5"/>
  <c r="C844" i="5"/>
  <c r="B844" i="5"/>
  <c r="A844" i="5"/>
  <c r="Y843" i="5"/>
  <c r="N843" i="5"/>
  <c r="K843" i="5"/>
  <c r="D843" i="5"/>
  <c r="C843" i="5"/>
  <c r="B843" i="5"/>
  <c r="A843" i="5"/>
  <c r="Y842" i="5"/>
  <c r="N842" i="5"/>
  <c r="K842" i="5"/>
  <c r="D842" i="5"/>
  <c r="C842" i="5"/>
  <c r="B842" i="5"/>
  <c r="A842" i="5"/>
  <c r="Y841" i="5"/>
  <c r="N841" i="5"/>
  <c r="K841" i="5"/>
  <c r="D841" i="5"/>
  <c r="C841" i="5"/>
  <c r="B841" i="5"/>
  <c r="A841" i="5"/>
  <c r="Y840" i="5"/>
  <c r="N840" i="5"/>
  <c r="K840" i="5"/>
  <c r="D840" i="5"/>
  <c r="C840" i="5"/>
  <c r="B840" i="5"/>
  <c r="A840" i="5"/>
  <c r="Y839" i="5"/>
  <c r="N839" i="5"/>
  <c r="K839" i="5"/>
  <c r="D839" i="5"/>
  <c r="C839" i="5"/>
  <c r="B839" i="5"/>
  <c r="A839" i="5"/>
  <c r="Y838" i="5"/>
  <c r="N838" i="5"/>
  <c r="K838" i="5"/>
  <c r="D838" i="5"/>
  <c r="C838" i="5"/>
  <c r="B838" i="5"/>
  <c r="A838" i="5"/>
  <c r="Y837" i="5"/>
  <c r="N837" i="5"/>
  <c r="K837" i="5"/>
  <c r="D837" i="5"/>
  <c r="C837" i="5"/>
  <c r="B837" i="5"/>
  <c r="A837" i="5"/>
  <c r="Y836" i="5"/>
  <c r="N836" i="5"/>
  <c r="K836" i="5"/>
  <c r="D836" i="5"/>
  <c r="C836" i="5"/>
  <c r="B836" i="5"/>
  <c r="A836" i="5"/>
  <c r="Y835" i="5"/>
  <c r="N835" i="5"/>
  <c r="K835" i="5"/>
  <c r="D835" i="5"/>
  <c r="C835" i="5"/>
  <c r="B835" i="5"/>
  <c r="A835" i="5"/>
  <c r="Y834" i="5"/>
  <c r="N834" i="5"/>
  <c r="K834" i="5"/>
  <c r="D834" i="5"/>
  <c r="C834" i="5"/>
  <c r="B834" i="5"/>
  <c r="A834" i="5"/>
  <c r="Y833" i="5"/>
  <c r="N833" i="5"/>
  <c r="K833" i="5"/>
  <c r="D833" i="5"/>
  <c r="C833" i="5"/>
  <c r="B833" i="5"/>
  <c r="A833" i="5"/>
  <c r="Y832" i="5"/>
  <c r="N832" i="5"/>
  <c r="K832" i="5"/>
  <c r="D832" i="5"/>
  <c r="C832" i="5"/>
  <c r="B832" i="5"/>
  <c r="A832" i="5"/>
  <c r="Y831" i="5"/>
  <c r="N831" i="5"/>
  <c r="K831" i="5"/>
  <c r="D831" i="5"/>
  <c r="C831" i="5"/>
  <c r="B831" i="5"/>
  <c r="A831" i="5"/>
  <c r="Y830" i="5"/>
  <c r="K830" i="5"/>
  <c r="D830" i="5"/>
  <c r="C830" i="5"/>
  <c r="B830" i="5"/>
  <c r="A830" i="5"/>
  <c r="Y829" i="5"/>
  <c r="N829" i="5"/>
  <c r="K829" i="5"/>
  <c r="D829" i="5"/>
  <c r="C829" i="5"/>
  <c r="B829" i="5"/>
  <c r="A829" i="5"/>
  <c r="Y828" i="5"/>
  <c r="N828" i="5"/>
  <c r="K828" i="5"/>
  <c r="D828" i="5"/>
  <c r="C828" i="5"/>
  <c r="B828" i="5"/>
  <c r="A828" i="5"/>
  <c r="Y827" i="5"/>
  <c r="N827" i="5"/>
  <c r="K827" i="5"/>
  <c r="D827" i="5"/>
  <c r="C827" i="5"/>
  <c r="B827" i="5"/>
  <c r="A827" i="5"/>
  <c r="Y826" i="5"/>
  <c r="N826" i="5"/>
  <c r="K826" i="5"/>
  <c r="D826" i="5"/>
  <c r="C826" i="5"/>
  <c r="B826" i="5"/>
  <c r="A826" i="5"/>
  <c r="Y825" i="5"/>
  <c r="N825" i="5"/>
  <c r="K825" i="5"/>
  <c r="D825" i="5"/>
  <c r="C825" i="5"/>
  <c r="B825" i="5"/>
  <c r="A825" i="5"/>
  <c r="Y824" i="5"/>
  <c r="N824" i="5"/>
  <c r="K824" i="5"/>
  <c r="D824" i="5"/>
  <c r="C824" i="5"/>
  <c r="B824" i="5"/>
  <c r="A824" i="5"/>
  <c r="Y823" i="5"/>
  <c r="N823" i="5"/>
  <c r="K823" i="5"/>
  <c r="D823" i="5"/>
  <c r="C823" i="5"/>
  <c r="B823" i="5"/>
  <c r="A823" i="5"/>
  <c r="Y822" i="5"/>
  <c r="K822" i="5"/>
  <c r="D822" i="5"/>
  <c r="C822" i="5"/>
  <c r="B822" i="5"/>
  <c r="A822" i="5"/>
  <c r="Y821" i="5"/>
  <c r="N821" i="5"/>
  <c r="K821" i="5"/>
  <c r="D821" i="5"/>
  <c r="C821" i="5"/>
  <c r="B821" i="5"/>
  <c r="A821" i="5"/>
  <c r="Y820" i="5"/>
  <c r="N820" i="5"/>
  <c r="K820" i="5"/>
  <c r="D820" i="5"/>
  <c r="C820" i="5"/>
  <c r="B820" i="5"/>
  <c r="A820" i="5"/>
  <c r="Y819" i="5"/>
  <c r="N819" i="5"/>
  <c r="K819" i="5"/>
  <c r="D819" i="5"/>
  <c r="C819" i="5"/>
  <c r="B819" i="5"/>
  <c r="A819" i="5"/>
  <c r="Y818" i="5"/>
  <c r="N818" i="5"/>
  <c r="K818" i="5"/>
  <c r="D818" i="5"/>
  <c r="C818" i="5"/>
  <c r="B818" i="5"/>
  <c r="A818" i="5"/>
  <c r="Y817" i="5"/>
  <c r="N817" i="5"/>
  <c r="K817" i="5"/>
  <c r="D817" i="5"/>
  <c r="C817" i="5"/>
  <c r="B817" i="5"/>
  <c r="A817" i="5"/>
  <c r="Y816" i="5"/>
  <c r="N816" i="5"/>
  <c r="K816" i="5"/>
  <c r="D816" i="5"/>
  <c r="C816" i="5"/>
  <c r="B816" i="5"/>
  <c r="A816" i="5"/>
  <c r="Y815" i="5"/>
  <c r="N815" i="5"/>
  <c r="K815" i="5"/>
  <c r="D815" i="5"/>
  <c r="C815" i="5"/>
  <c r="B815" i="5"/>
  <c r="A815" i="5"/>
  <c r="Y814" i="5"/>
  <c r="N814" i="5"/>
  <c r="K814" i="5"/>
  <c r="D814" i="5"/>
  <c r="C814" i="5"/>
  <c r="B814" i="5"/>
  <c r="A814" i="5"/>
  <c r="Y813" i="5"/>
  <c r="N813" i="5"/>
  <c r="K813" i="5"/>
  <c r="D813" i="5"/>
  <c r="C813" i="5"/>
  <c r="B813" i="5"/>
  <c r="A813" i="5"/>
  <c r="Y812" i="5"/>
  <c r="N812" i="5"/>
  <c r="K812" i="5"/>
  <c r="D812" i="5"/>
  <c r="C812" i="5"/>
  <c r="B812" i="5"/>
  <c r="A812" i="5"/>
  <c r="Y811" i="5"/>
  <c r="N811" i="5"/>
  <c r="K811" i="5"/>
  <c r="D811" i="5"/>
  <c r="C811" i="5"/>
  <c r="B811" i="5"/>
  <c r="A811" i="5"/>
  <c r="Y810" i="5"/>
  <c r="N810" i="5"/>
  <c r="K810" i="5"/>
  <c r="D810" i="5"/>
  <c r="C810" i="5"/>
  <c r="B810" i="5"/>
  <c r="A810" i="5"/>
  <c r="Y809" i="5"/>
  <c r="K809" i="5"/>
  <c r="D809" i="5"/>
  <c r="C809" i="5"/>
  <c r="B809" i="5"/>
  <c r="A809" i="5"/>
  <c r="Y808" i="5"/>
  <c r="N808" i="5"/>
  <c r="K808" i="5"/>
  <c r="D808" i="5"/>
  <c r="C808" i="5"/>
  <c r="B808" i="5"/>
  <c r="A808" i="5"/>
  <c r="Y807" i="5"/>
  <c r="N807" i="5"/>
  <c r="K807" i="5"/>
  <c r="D807" i="5"/>
  <c r="C807" i="5"/>
  <c r="B807" i="5"/>
  <c r="A807" i="5"/>
  <c r="Y806" i="5"/>
  <c r="N806" i="5"/>
  <c r="K806" i="5"/>
  <c r="D806" i="5"/>
  <c r="C806" i="5"/>
  <c r="B806" i="5"/>
  <c r="A806" i="5"/>
  <c r="Y805" i="5"/>
  <c r="N805" i="5"/>
  <c r="K805" i="5"/>
  <c r="D805" i="5"/>
  <c r="C805" i="5"/>
  <c r="B805" i="5"/>
  <c r="A805" i="5"/>
  <c r="Y804" i="5"/>
  <c r="K804" i="5"/>
  <c r="D804" i="5"/>
  <c r="C804" i="5"/>
  <c r="B804" i="5"/>
  <c r="A804" i="5"/>
  <c r="Y803" i="5"/>
  <c r="N803" i="5"/>
  <c r="K803" i="5"/>
  <c r="D803" i="5"/>
  <c r="C803" i="5"/>
  <c r="B803" i="5"/>
  <c r="A803" i="5"/>
  <c r="Y802" i="5"/>
  <c r="N802" i="5"/>
  <c r="K802" i="5"/>
  <c r="D802" i="5"/>
  <c r="C802" i="5"/>
  <c r="B802" i="5"/>
  <c r="A802" i="5"/>
  <c r="Y801" i="5"/>
  <c r="N801" i="5"/>
  <c r="K801" i="5"/>
  <c r="D801" i="5"/>
  <c r="C801" i="5"/>
  <c r="B801" i="5"/>
  <c r="A801" i="5"/>
  <c r="Y800" i="5"/>
  <c r="N800" i="5"/>
  <c r="K800" i="5"/>
  <c r="D800" i="5"/>
  <c r="C800" i="5"/>
  <c r="B800" i="5"/>
  <c r="A800" i="5"/>
  <c r="Y799" i="5"/>
  <c r="N799" i="5"/>
  <c r="K799" i="5"/>
  <c r="D799" i="5"/>
  <c r="C799" i="5"/>
  <c r="B799" i="5"/>
  <c r="A799" i="5"/>
  <c r="Y798" i="5"/>
  <c r="N798" i="5"/>
  <c r="K798" i="5"/>
  <c r="D798" i="5"/>
  <c r="C798" i="5"/>
  <c r="B798" i="5"/>
  <c r="A798" i="5"/>
  <c r="Y797" i="5"/>
  <c r="N797" i="5"/>
  <c r="K797" i="5"/>
  <c r="D797" i="5"/>
  <c r="C797" i="5"/>
  <c r="B797" i="5"/>
  <c r="A797" i="5"/>
  <c r="Y796" i="5"/>
  <c r="N796" i="5"/>
  <c r="K796" i="5"/>
  <c r="D796" i="5"/>
  <c r="C796" i="5"/>
  <c r="B796" i="5"/>
  <c r="A796" i="5"/>
  <c r="Y795" i="5"/>
  <c r="N795" i="5"/>
  <c r="K795" i="5"/>
  <c r="D795" i="5"/>
  <c r="C795" i="5"/>
  <c r="B795" i="5"/>
  <c r="A795" i="5"/>
  <c r="Y794" i="5"/>
  <c r="N794" i="5"/>
  <c r="K794" i="5"/>
  <c r="D794" i="5"/>
  <c r="C794" i="5"/>
  <c r="B794" i="5"/>
  <c r="A794" i="5"/>
  <c r="Y793" i="5"/>
  <c r="N793" i="5"/>
  <c r="K793" i="5"/>
  <c r="D793" i="5"/>
  <c r="C793" i="5"/>
  <c r="B793" i="5"/>
  <c r="A793" i="5"/>
  <c r="Y792" i="5"/>
  <c r="N792" i="5"/>
  <c r="K792" i="5"/>
  <c r="D792" i="5"/>
  <c r="C792" i="5"/>
  <c r="B792" i="5"/>
  <c r="A792" i="5"/>
  <c r="Y791" i="5"/>
  <c r="N791" i="5"/>
  <c r="K791" i="5"/>
  <c r="D791" i="5"/>
  <c r="C791" i="5"/>
  <c r="B791" i="5"/>
  <c r="A791" i="5"/>
  <c r="Y790" i="5"/>
  <c r="N790" i="5"/>
  <c r="K790" i="5"/>
  <c r="D790" i="5"/>
  <c r="C790" i="5"/>
  <c r="B790" i="5"/>
  <c r="A790" i="5"/>
  <c r="Y789" i="5"/>
  <c r="N789" i="5"/>
  <c r="K789" i="5"/>
  <c r="D789" i="5"/>
  <c r="C789" i="5"/>
  <c r="B789" i="5"/>
  <c r="A789" i="5"/>
  <c r="Y788" i="5"/>
  <c r="N788" i="5"/>
  <c r="K788" i="5"/>
  <c r="D788" i="5"/>
  <c r="C788" i="5"/>
  <c r="B788" i="5"/>
  <c r="A788" i="5"/>
  <c r="Y787" i="5"/>
  <c r="N787" i="5"/>
  <c r="K787" i="5"/>
  <c r="D787" i="5"/>
  <c r="C787" i="5"/>
  <c r="B787" i="5"/>
  <c r="A787" i="5"/>
  <c r="Y786" i="5"/>
  <c r="N786" i="5"/>
  <c r="K786" i="5"/>
  <c r="D786" i="5"/>
  <c r="C786" i="5"/>
  <c r="B786" i="5"/>
  <c r="A786" i="5"/>
  <c r="Y785" i="5"/>
  <c r="K785" i="5"/>
  <c r="D785" i="5"/>
  <c r="C785" i="5"/>
  <c r="B785" i="5"/>
  <c r="A785" i="5"/>
  <c r="Y784" i="5"/>
  <c r="N784" i="5"/>
  <c r="K784" i="5"/>
  <c r="D784" i="5"/>
  <c r="C784" i="5"/>
  <c r="B784" i="5"/>
  <c r="A784" i="5"/>
  <c r="Y783" i="5"/>
  <c r="N783" i="5"/>
  <c r="K783" i="5"/>
  <c r="D783" i="5"/>
  <c r="C783" i="5"/>
  <c r="B783" i="5"/>
  <c r="A783" i="5"/>
  <c r="Y782" i="5"/>
  <c r="N782" i="5"/>
  <c r="K782" i="5"/>
  <c r="D782" i="5"/>
  <c r="C782" i="5"/>
  <c r="B782" i="5"/>
  <c r="A782" i="5"/>
  <c r="Y781" i="5"/>
  <c r="N781" i="5"/>
  <c r="K781" i="5"/>
  <c r="D781" i="5"/>
  <c r="C781" i="5"/>
  <c r="B781" i="5"/>
  <c r="A781" i="5"/>
  <c r="Y780" i="5"/>
  <c r="N780" i="5"/>
  <c r="K780" i="5"/>
  <c r="D780" i="5"/>
  <c r="C780" i="5"/>
  <c r="B780" i="5"/>
  <c r="A780" i="5"/>
  <c r="Y779" i="5"/>
  <c r="N779" i="5"/>
  <c r="K779" i="5"/>
  <c r="D779" i="5"/>
  <c r="C779" i="5"/>
  <c r="B779" i="5"/>
  <c r="A779" i="5"/>
  <c r="Y778" i="5"/>
  <c r="N778" i="5"/>
  <c r="K778" i="5"/>
  <c r="D778" i="5"/>
  <c r="C778" i="5"/>
  <c r="B778" i="5"/>
  <c r="A778" i="5"/>
  <c r="Y777" i="5"/>
  <c r="N777" i="5"/>
  <c r="K777" i="5"/>
  <c r="D777" i="5"/>
  <c r="C777" i="5"/>
  <c r="B777" i="5"/>
  <c r="A777" i="5"/>
  <c r="Y776" i="5"/>
  <c r="N776" i="5"/>
  <c r="K776" i="5"/>
  <c r="D776" i="5"/>
  <c r="C776" i="5"/>
  <c r="B776" i="5"/>
  <c r="A776" i="5"/>
  <c r="Y775" i="5"/>
  <c r="N775" i="5"/>
  <c r="K775" i="5"/>
  <c r="D775" i="5"/>
  <c r="C775" i="5"/>
  <c r="B775" i="5"/>
  <c r="A775" i="5"/>
  <c r="Y774" i="5"/>
  <c r="N774" i="5"/>
  <c r="K774" i="5"/>
  <c r="D774" i="5"/>
  <c r="C774" i="5"/>
  <c r="B774" i="5"/>
  <c r="A774" i="5"/>
  <c r="Y773" i="5"/>
  <c r="N773" i="5"/>
  <c r="K773" i="5"/>
  <c r="D773" i="5"/>
  <c r="C773" i="5"/>
  <c r="B773" i="5"/>
  <c r="A773" i="5"/>
  <c r="Y772" i="5"/>
  <c r="N772" i="5"/>
  <c r="K772" i="5"/>
  <c r="D772" i="5"/>
  <c r="C772" i="5"/>
  <c r="B772" i="5"/>
  <c r="A772" i="5"/>
  <c r="Y771" i="5"/>
  <c r="N771" i="5"/>
  <c r="K771" i="5"/>
  <c r="D771" i="5"/>
  <c r="C771" i="5"/>
  <c r="B771" i="5"/>
  <c r="A771" i="5"/>
  <c r="Y770" i="5"/>
  <c r="N770" i="5"/>
  <c r="K770" i="5"/>
  <c r="D770" i="5"/>
  <c r="C770" i="5"/>
  <c r="B770" i="5"/>
  <c r="A770" i="5"/>
  <c r="Y769" i="5"/>
  <c r="N769" i="5"/>
  <c r="K769" i="5"/>
  <c r="D769" i="5"/>
  <c r="C769" i="5"/>
  <c r="B769" i="5"/>
  <c r="A769" i="5"/>
  <c r="Y768" i="5"/>
  <c r="K768" i="5"/>
  <c r="D768" i="5"/>
  <c r="C768" i="5"/>
  <c r="B768" i="5"/>
  <c r="A768" i="5"/>
  <c r="Y767" i="5"/>
  <c r="N767" i="5"/>
  <c r="K767" i="5"/>
  <c r="D767" i="5"/>
  <c r="C767" i="5"/>
  <c r="B767" i="5"/>
  <c r="A767" i="5"/>
  <c r="Y766" i="5"/>
  <c r="N766" i="5"/>
  <c r="K766" i="5"/>
  <c r="D766" i="5"/>
  <c r="C766" i="5"/>
  <c r="B766" i="5"/>
  <c r="A766" i="5"/>
  <c r="Y765" i="5"/>
  <c r="N765" i="5"/>
  <c r="K765" i="5"/>
  <c r="D765" i="5"/>
  <c r="C765" i="5"/>
  <c r="B765" i="5"/>
  <c r="A765" i="5"/>
  <c r="Y764" i="5"/>
  <c r="N764" i="5"/>
  <c r="K764" i="5"/>
  <c r="D764" i="5"/>
  <c r="C764" i="5"/>
  <c r="B764" i="5"/>
  <c r="A764" i="5"/>
  <c r="Y763" i="5"/>
  <c r="N763" i="5"/>
  <c r="K763" i="5"/>
  <c r="D763" i="5"/>
  <c r="C763" i="5"/>
  <c r="B763" i="5"/>
  <c r="A763" i="5"/>
  <c r="Y762" i="5"/>
  <c r="N762" i="5"/>
  <c r="K762" i="5"/>
  <c r="D762" i="5"/>
  <c r="C762" i="5"/>
  <c r="B762" i="5"/>
  <c r="A762" i="5"/>
  <c r="Y761" i="5"/>
  <c r="N761" i="5"/>
  <c r="K761" i="5"/>
  <c r="D761" i="5"/>
  <c r="C761" i="5"/>
  <c r="B761" i="5"/>
  <c r="A761" i="5"/>
  <c r="Y760" i="5"/>
  <c r="N760" i="5"/>
  <c r="K760" i="5"/>
  <c r="D760" i="5"/>
  <c r="C760" i="5"/>
  <c r="B760" i="5"/>
  <c r="A760" i="5"/>
  <c r="Y759" i="5"/>
  <c r="N759" i="5"/>
  <c r="K759" i="5"/>
  <c r="D759" i="5"/>
  <c r="C759" i="5"/>
  <c r="B759" i="5"/>
  <c r="A759" i="5"/>
  <c r="Y758" i="5"/>
  <c r="K758" i="5"/>
  <c r="D758" i="5"/>
  <c r="C758" i="5"/>
  <c r="B758" i="5"/>
  <c r="A758" i="5"/>
  <c r="Y757" i="5"/>
  <c r="N757" i="5"/>
  <c r="K757" i="5"/>
  <c r="D757" i="5"/>
  <c r="C757" i="5"/>
  <c r="B757" i="5"/>
  <c r="A757" i="5"/>
  <c r="Y756" i="5"/>
  <c r="N756" i="5"/>
  <c r="K756" i="5"/>
  <c r="D756" i="5"/>
  <c r="C756" i="5"/>
  <c r="B756" i="5"/>
  <c r="A756" i="5"/>
  <c r="Y755" i="5"/>
  <c r="N755" i="5"/>
  <c r="K755" i="5"/>
  <c r="D755" i="5"/>
  <c r="C755" i="5"/>
  <c r="B755" i="5"/>
  <c r="A755" i="5"/>
  <c r="Y754" i="5"/>
  <c r="N754" i="5"/>
  <c r="K754" i="5"/>
  <c r="D754" i="5"/>
  <c r="C754" i="5"/>
  <c r="B754" i="5"/>
  <c r="A754" i="5"/>
  <c r="Y753" i="5"/>
  <c r="N753" i="5"/>
  <c r="K753" i="5"/>
  <c r="D753" i="5"/>
  <c r="C753" i="5"/>
  <c r="B753" i="5"/>
  <c r="A753" i="5"/>
  <c r="Y752" i="5"/>
  <c r="N752" i="5"/>
  <c r="K752" i="5"/>
  <c r="D752" i="5"/>
  <c r="C752" i="5"/>
  <c r="B752" i="5"/>
  <c r="A752" i="5"/>
  <c r="Y751" i="5"/>
  <c r="N751" i="5"/>
  <c r="K751" i="5"/>
  <c r="D751" i="5"/>
  <c r="C751" i="5"/>
  <c r="B751" i="5"/>
  <c r="A751" i="5"/>
  <c r="Y750" i="5"/>
  <c r="N750" i="5"/>
  <c r="K750" i="5"/>
  <c r="D750" i="5"/>
  <c r="C750" i="5"/>
  <c r="B750" i="5"/>
  <c r="A750" i="5"/>
  <c r="Y749" i="5"/>
  <c r="N749" i="5"/>
  <c r="K749" i="5"/>
  <c r="D749" i="5"/>
  <c r="C749" i="5"/>
  <c r="B749" i="5"/>
  <c r="A749" i="5"/>
  <c r="Y748" i="5"/>
  <c r="N748" i="5"/>
  <c r="K748" i="5"/>
  <c r="D748" i="5"/>
  <c r="C748" i="5"/>
  <c r="B748" i="5"/>
  <c r="A748" i="5"/>
  <c r="Y747" i="5"/>
  <c r="N747" i="5"/>
  <c r="K747" i="5"/>
  <c r="D747" i="5"/>
  <c r="C747" i="5"/>
  <c r="B747" i="5"/>
  <c r="A747" i="5"/>
  <c r="Y746" i="5"/>
  <c r="N746" i="5"/>
  <c r="K746" i="5"/>
  <c r="D746" i="5"/>
  <c r="C746" i="5"/>
  <c r="B746" i="5"/>
  <c r="A746" i="5"/>
  <c r="Y745" i="5"/>
  <c r="N745" i="5"/>
  <c r="K745" i="5"/>
  <c r="D745" i="5"/>
  <c r="C745" i="5"/>
  <c r="B745" i="5"/>
  <c r="A745" i="5"/>
  <c r="Y744" i="5"/>
  <c r="K744" i="5"/>
  <c r="D744" i="5"/>
  <c r="C744" i="5"/>
  <c r="B744" i="5"/>
  <c r="A744" i="5"/>
  <c r="Y743" i="5"/>
  <c r="K743" i="5"/>
  <c r="D743" i="5"/>
  <c r="C743" i="5"/>
  <c r="B743" i="5"/>
  <c r="A743" i="5"/>
  <c r="Y742" i="5"/>
  <c r="N742" i="5"/>
  <c r="K742" i="5"/>
  <c r="D742" i="5"/>
  <c r="C742" i="5"/>
  <c r="B742" i="5"/>
  <c r="A742" i="5"/>
  <c r="Y741" i="5"/>
  <c r="K741" i="5"/>
  <c r="D741" i="5"/>
  <c r="C741" i="5"/>
  <c r="B741" i="5"/>
  <c r="A741" i="5"/>
  <c r="Y740" i="5"/>
  <c r="N740" i="5"/>
  <c r="K740" i="5"/>
  <c r="D740" i="5"/>
  <c r="C740" i="5"/>
  <c r="B740" i="5"/>
  <c r="A740" i="5"/>
  <c r="Y739" i="5"/>
  <c r="K739" i="5"/>
  <c r="D739" i="5"/>
  <c r="C739" i="5"/>
  <c r="B739" i="5"/>
  <c r="A739" i="5"/>
  <c r="Y738" i="5"/>
  <c r="N738" i="5"/>
  <c r="K738" i="5"/>
  <c r="D738" i="5"/>
  <c r="C738" i="5"/>
  <c r="B738" i="5"/>
  <c r="A738" i="5"/>
  <c r="Y737" i="5"/>
  <c r="N737" i="5"/>
  <c r="K737" i="5"/>
  <c r="D737" i="5"/>
  <c r="C737" i="5"/>
  <c r="B737" i="5"/>
  <c r="A737" i="5"/>
  <c r="Y736" i="5"/>
  <c r="N736" i="5"/>
  <c r="K736" i="5"/>
  <c r="D736" i="5"/>
  <c r="C736" i="5"/>
  <c r="B736" i="5"/>
  <c r="A736" i="5"/>
  <c r="Y735" i="5"/>
  <c r="N735" i="5"/>
  <c r="K735" i="5"/>
  <c r="D735" i="5"/>
  <c r="C735" i="5"/>
  <c r="B735" i="5"/>
  <c r="A735" i="5"/>
  <c r="Y734" i="5"/>
  <c r="N734" i="5"/>
  <c r="K734" i="5"/>
  <c r="D734" i="5"/>
  <c r="C734" i="5"/>
  <c r="B734" i="5"/>
  <c r="A734" i="5"/>
  <c r="Y733" i="5"/>
  <c r="N733" i="5"/>
  <c r="K733" i="5"/>
  <c r="D733" i="5"/>
  <c r="C733" i="5"/>
  <c r="B733" i="5"/>
  <c r="A733" i="5"/>
  <c r="Y732" i="5"/>
  <c r="K732" i="5"/>
  <c r="D732" i="5"/>
  <c r="C732" i="5"/>
  <c r="B732" i="5"/>
  <c r="A732" i="5"/>
  <c r="Y731" i="5"/>
  <c r="N731" i="5"/>
  <c r="K731" i="5"/>
  <c r="D731" i="5"/>
  <c r="C731" i="5"/>
  <c r="B731" i="5"/>
  <c r="A731" i="5"/>
  <c r="Y730" i="5"/>
  <c r="N730" i="5"/>
  <c r="K730" i="5"/>
  <c r="D730" i="5"/>
  <c r="C730" i="5"/>
  <c r="B730" i="5"/>
  <c r="A730" i="5"/>
  <c r="Y729" i="5"/>
  <c r="N729" i="5"/>
  <c r="K729" i="5"/>
  <c r="D729" i="5"/>
  <c r="C729" i="5"/>
  <c r="B729" i="5"/>
  <c r="A729" i="5"/>
  <c r="Y728" i="5"/>
  <c r="N728" i="5"/>
  <c r="K728" i="5"/>
  <c r="D728" i="5"/>
  <c r="C728" i="5"/>
  <c r="B728" i="5"/>
  <c r="A728" i="5"/>
  <c r="Y727" i="5"/>
  <c r="N727" i="5"/>
  <c r="K727" i="5"/>
  <c r="D727" i="5"/>
  <c r="C727" i="5"/>
  <c r="B727" i="5"/>
  <c r="A727" i="5"/>
  <c r="Y726" i="5"/>
  <c r="N726" i="5"/>
  <c r="K726" i="5"/>
  <c r="D726" i="5"/>
  <c r="C726" i="5"/>
  <c r="B726" i="5"/>
  <c r="A726" i="5"/>
  <c r="Y725" i="5"/>
  <c r="N725" i="5"/>
  <c r="K725" i="5"/>
  <c r="D725" i="5"/>
  <c r="C725" i="5"/>
  <c r="B725" i="5"/>
  <c r="A725" i="5"/>
  <c r="Y724" i="5"/>
  <c r="N724" i="5"/>
  <c r="K724" i="5"/>
  <c r="D724" i="5"/>
  <c r="C724" i="5"/>
  <c r="B724" i="5"/>
  <c r="A724" i="5"/>
  <c r="Y723" i="5"/>
  <c r="N723" i="5"/>
  <c r="K723" i="5"/>
  <c r="D723" i="5"/>
  <c r="C723" i="5"/>
  <c r="B723" i="5"/>
  <c r="A723" i="5"/>
  <c r="Y722" i="5"/>
  <c r="N722" i="5"/>
  <c r="K722" i="5"/>
  <c r="D722" i="5"/>
  <c r="C722" i="5"/>
  <c r="B722" i="5"/>
  <c r="A722" i="5"/>
  <c r="Y721" i="5"/>
  <c r="N721" i="5"/>
  <c r="K721" i="5"/>
  <c r="D721" i="5"/>
  <c r="C721" i="5"/>
  <c r="B721" i="5"/>
  <c r="A721" i="5"/>
  <c r="Y720" i="5"/>
  <c r="N720" i="5"/>
  <c r="K720" i="5"/>
  <c r="D720" i="5"/>
  <c r="C720" i="5"/>
  <c r="B720" i="5"/>
  <c r="A720" i="5"/>
  <c r="Y719" i="5"/>
  <c r="N719" i="5"/>
  <c r="K719" i="5"/>
  <c r="D719" i="5"/>
  <c r="C719" i="5"/>
  <c r="B719" i="5"/>
  <c r="A719" i="5"/>
  <c r="Y718" i="5"/>
  <c r="N718" i="5"/>
  <c r="K718" i="5"/>
  <c r="D718" i="5"/>
  <c r="C718" i="5"/>
  <c r="B718" i="5"/>
  <c r="A718" i="5"/>
  <c r="Y717" i="5"/>
  <c r="K717" i="5"/>
  <c r="D717" i="5"/>
  <c r="C717" i="5"/>
  <c r="B717" i="5"/>
  <c r="A717" i="5"/>
  <c r="Y716" i="5"/>
  <c r="N716" i="5"/>
  <c r="K716" i="5"/>
  <c r="D716" i="5"/>
  <c r="C716" i="5"/>
  <c r="B716" i="5"/>
  <c r="A716" i="5"/>
  <c r="Y715" i="5"/>
  <c r="N715" i="5"/>
  <c r="K715" i="5"/>
  <c r="D715" i="5"/>
  <c r="C715" i="5"/>
  <c r="B715" i="5"/>
  <c r="A715" i="5"/>
  <c r="Y714" i="5"/>
  <c r="N714" i="5"/>
  <c r="K714" i="5"/>
  <c r="D714" i="5"/>
  <c r="C714" i="5"/>
  <c r="B714" i="5"/>
  <c r="A714" i="5"/>
  <c r="Y713" i="5"/>
  <c r="N713" i="5"/>
  <c r="K713" i="5"/>
  <c r="D713" i="5"/>
  <c r="C713" i="5"/>
  <c r="B713" i="5"/>
  <c r="A713" i="5"/>
  <c r="Y712" i="5"/>
  <c r="N712" i="5"/>
  <c r="K712" i="5"/>
  <c r="D712" i="5"/>
  <c r="C712" i="5"/>
  <c r="B712" i="5"/>
  <c r="A712" i="5"/>
  <c r="Y711" i="5"/>
  <c r="N711" i="5"/>
  <c r="K711" i="5"/>
  <c r="D711" i="5"/>
  <c r="C711" i="5"/>
  <c r="B711" i="5"/>
  <c r="A711" i="5"/>
  <c r="Y710" i="5"/>
  <c r="N710" i="5"/>
  <c r="K710" i="5"/>
  <c r="D710" i="5"/>
  <c r="C710" i="5"/>
  <c r="B710" i="5"/>
  <c r="A710" i="5"/>
  <c r="Y709" i="5"/>
  <c r="N709" i="5"/>
  <c r="K709" i="5"/>
  <c r="D709" i="5"/>
  <c r="C709" i="5"/>
  <c r="B709" i="5"/>
  <c r="A709" i="5"/>
  <c r="Y708" i="5"/>
  <c r="N708" i="5"/>
  <c r="K708" i="5"/>
  <c r="D708" i="5"/>
  <c r="C708" i="5"/>
  <c r="B708" i="5"/>
  <c r="A708" i="5"/>
  <c r="Y707" i="5"/>
  <c r="N707" i="5"/>
  <c r="K707" i="5"/>
  <c r="D707" i="5"/>
  <c r="C707" i="5"/>
  <c r="B707" i="5"/>
  <c r="A707" i="5"/>
  <c r="Y706" i="5"/>
  <c r="N706" i="5"/>
  <c r="K706" i="5"/>
  <c r="D706" i="5"/>
  <c r="C706" i="5"/>
  <c r="B706" i="5"/>
  <c r="A706" i="5"/>
  <c r="Y705" i="5"/>
  <c r="N705" i="5"/>
  <c r="K705" i="5"/>
  <c r="D705" i="5"/>
  <c r="C705" i="5"/>
  <c r="B705" i="5"/>
  <c r="A705" i="5"/>
  <c r="Y704" i="5"/>
  <c r="N704" i="5"/>
  <c r="K704" i="5"/>
  <c r="D704" i="5"/>
  <c r="C704" i="5"/>
  <c r="B704" i="5"/>
  <c r="A704" i="5"/>
  <c r="Y703" i="5"/>
  <c r="N703" i="5"/>
  <c r="K703" i="5"/>
  <c r="D703" i="5"/>
  <c r="C703" i="5"/>
  <c r="B703" i="5"/>
  <c r="A703" i="5"/>
  <c r="Y702" i="5"/>
  <c r="K702" i="5"/>
  <c r="D702" i="5"/>
  <c r="C702" i="5"/>
  <c r="B702" i="5"/>
  <c r="A702" i="5"/>
  <c r="Y701" i="5"/>
  <c r="K701" i="5"/>
  <c r="D701" i="5"/>
  <c r="C701" i="5"/>
  <c r="B701" i="5"/>
  <c r="A701" i="5"/>
  <c r="Y700" i="5"/>
  <c r="K700" i="5"/>
  <c r="D700" i="5"/>
  <c r="C700" i="5"/>
  <c r="B700" i="5"/>
  <c r="A700" i="5"/>
  <c r="Y699" i="5"/>
  <c r="K699" i="5"/>
  <c r="D699" i="5"/>
  <c r="C699" i="5"/>
  <c r="B699" i="5"/>
  <c r="A699" i="5"/>
  <c r="Y698" i="5"/>
  <c r="K698" i="5"/>
  <c r="D698" i="5"/>
  <c r="C698" i="5"/>
  <c r="B698" i="5"/>
  <c r="A698" i="5"/>
  <c r="Y697" i="5"/>
  <c r="K697" i="5"/>
  <c r="D697" i="5"/>
  <c r="C697" i="5"/>
  <c r="B697" i="5"/>
  <c r="A697" i="5"/>
  <c r="Y696" i="5"/>
  <c r="N696" i="5"/>
  <c r="K696" i="5"/>
  <c r="D696" i="5"/>
  <c r="C696" i="5"/>
  <c r="B696" i="5"/>
  <c r="A696" i="5"/>
  <c r="Y695" i="5"/>
  <c r="N695" i="5"/>
  <c r="K695" i="5"/>
  <c r="D695" i="5"/>
  <c r="C695" i="5"/>
  <c r="B695" i="5"/>
  <c r="A695" i="5"/>
  <c r="Y694" i="5"/>
  <c r="N694" i="5"/>
  <c r="K694" i="5"/>
  <c r="D694" i="5"/>
  <c r="C694" i="5"/>
  <c r="B694" i="5"/>
  <c r="A694" i="5"/>
  <c r="Y693" i="5"/>
  <c r="K693" i="5"/>
  <c r="D693" i="5"/>
  <c r="C693" i="5"/>
  <c r="B693" i="5"/>
  <c r="A693" i="5"/>
  <c r="Y692" i="5"/>
  <c r="K692" i="5"/>
  <c r="D692" i="5"/>
  <c r="C692" i="5"/>
  <c r="B692" i="5"/>
  <c r="A692" i="5"/>
  <c r="Y691" i="5"/>
  <c r="K691" i="5"/>
  <c r="D691" i="5"/>
  <c r="C691" i="5"/>
  <c r="B691" i="5"/>
  <c r="A691" i="5"/>
  <c r="Y690" i="5"/>
  <c r="N690" i="5"/>
  <c r="K690" i="5"/>
  <c r="D690" i="5"/>
  <c r="C690" i="5"/>
  <c r="B690" i="5"/>
  <c r="A690" i="5"/>
  <c r="Y689" i="5"/>
  <c r="K689" i="5"/>
  <c r="D689" i="5"/>
  <c r="C689" i="5"/>
  <c r="B689" i="5"/>
  <c r="A689" i="5"/>
  <c r="Y688" i="5"/>
  <c r="N688" i="5"/>
  <c r="K688" i="5"/>
  <c r="D688" i="5"/>
  <c r="C688" i="5"/>
  <c r="B688" i="5"/>
  <c r="A688" i="5"/>
  <c r="Y687" i="5"/>
  <c r="K687" i="5"/>
  <c r="D687" i="5"/>
  <c r="C687" i="5"/>
  <c r="B687" i="5"/>
  <c r="A687" i="5"/>
  <c r="Y686" i="5"/>
  <c r="K686" i="5"/>
  <c r="D686" i="5"/>
  <c r="C686" i="5"/>
  <c r="B686" i="5"/>
  <c r="A686" i="5"/>
  <c r="Y685" i="5"/>
  <c r="N685" i="5"/>
  <c r="K685" i="5"/>
  <c r="D685" i="5"/>
  <c r="C685" i="5"/>
  <c r="B685" i="5"/>
  <c r="A685" i="5"/>
  <c r="Y684" i="5"/>
  <c r="N684" i="5"/>
  <c r="K684" i="5"/>
  <c r="D684" i="5"/>
  <c r="C684" i="5"/>
  <c r="B684" i="5"/>
  <c r="A684" i="5"/>
  <c r="Y683" i="5"/>
  <c r="K683" i="5"/>
  <c r="D683" i="5"/>
  <c r="C683" i="5"/>
  <c r="B683" i="5"/>
  <c r="A683" i="5"/>
  <c r="Y682" i="5"/>
  <c r="K682" i="5"/>
  <c r="D682" i="5"/>
  <c r="C682" i="5"/>
  <c r="B682" i="5"/>
  <c r="A682" i="5"/>
  <c r="Y681" i="5"/>
  <c r="N681" i="5"/>
  <c r="K681" i="5"/>
  <c r="D681" i="5"/>
  <c r="C681" i="5"/>
  <c r="B681" i="5"/>
  <c r="A681" i="5"/>
  <c r="Y680" i="5"/>
  <c r="N680" i="5"/>
  <c r="K680" i="5"/>
  <c r="D680" i="5"/>
  <c r="C680" i="5"/>
  <c r="B680" i="5"/>
  <c r="A680" i="5"/>
  <c r="Y679" i="5"/>
  <c r="N679" i="5"/>
  <c r="K679" i="5"/>
  <c r="D679" i="5"/>
  <c r="C679" i="5"/>
  <c r="B679" i="5"/>
  <c r="A679" i="5"/>
  <c r="Y678" i="5"/>
  <c r="N678" i="5"/>
  <c r="K678" i="5"/>
  <c r="D678" i="5"/>
  <c r="C678" i="5"/>
  <c r="B678" i="5"/>
  <c r="A678" i="5"/>
  <c r="Y677" i="5"/>
  <c r="K677" i="5"/>
  <c r="D677" i="5"/>
  <c r="C677" i="5"/>
  <c r="B677" i="5"/>
  <c r="A677" i="5"/>
  <c r="Y676" i="5"/>
  <c r="N676" i="5"/>
  <c r="K676" i="5"/>
  <c r="D676" i="5"/>
  <c r="C676" i="5"/>
  <c r="B676" i="5"/>
  <c r="A676" i="5"/>
  <c r="Y675" i="5"/>
  <c r="N675" i="5"/>
  <c r="K675" i="5"/>
  <c r="D675" i="5"/>
  <c r="C675" i="5"/>
  <c r="B675" i="5"/>
  <c r="A675" i="5"/>
  <c r="Y674" i="5"/>
  <c r="K674" i="5"/>
  <c r="D674" i="5"/>
  <c r="C674" i="5"/>
  <c r="B674" i="5"/>
  <c r="A674" i="5"/>
  <c r="Y673" i="5"/>
  <c r="N673" i="5"/>
  <c r="K673" i="5"/>
  <c r="D673" i="5"/>
  <c r="C673" i="5"/>
  <c r="B673" i="5"/>
  <c r="A673" i="5"/>
  <c r="Y672" i="5"/>
  <c r="N672" i="5"/>
  <c r="K672" i="5"/>
  <c r="D672" i="5"/>
  <c r="C672" i="5"/>
  <c r="B672" i="5"/>
  <c r="A672" i="5"/>
  <c r="Y671" i="5"/>
  <c r="N671" i="5"/>
  <c r="K671" i="5"/>
  <c r="D671" i="5"/>
  <c r="C671" i="5"/>
  <c r="B671" i="5"/>
  <c r="A671" i="5"/>
  <c r="Y670" i="5"/>
  <c r="N670" i="5"/>
  <c r="K670" i="5"/>
  <c r="D670" i="5"/>
  <c r="C670" i="5"/>
  <c r="B670" i="5"/>
  <c r="A670" i="5"/>
  <c r="Y669" i="5"/>
  <c r="N669" i="5"/>
  <c r="K669" i="5"/>
  <c r="D669" i="5"/>
  <c r="C669" i="5"/>
  <c r="B669" i="5"/>
  <c r="A669" i="5"/>
  <c r="Y668" i="5"/>
  <c r="N668" i="5"/>
  <c r="K668" i="5"/>
  <c r="D668" i="5"/>
  <c r="C668" i="5"/>
  <c r="B668" i="5"/>
  <c r="A668" i="5"/>
  <c r="Y667" i="5"/>
  <c r="N667" i="5"/>
  <c r="K667" i="5"/>
  <c r="D667" i="5"/>
  <c r="C667" i="5"/>
  <c r="B667" i="5"/>
  <c r="A667" i="5"/>
  <c r="Y666" i="5"/>
  <c r="N666" i="5"/>
  <c r="K666" i="5"/>
  <c r="D666" i="5"/>
  <c r="C666" i="5"/>
  <c r="B666" i="5"/>
  <c r="A666" i="5"/>
  <c r="Y665" i="5"/>
  <c r="N665" i="5"/>
  <c r="K665" i="5"/>
  <c r="D665" i="5"/>
  <c r="C665" i="5"/>
  <c r="B665" i="5"/>
  <c r="A665" i="5"/>
  <c r="Y664" i="5"/>
  <c r="N664" i="5"/>
  <c r="K664" i="5"/>
  <c r="D664" i="5"/>
  <c r="C664" i="5"/>
  <c r="B664" i="5"/>
  <c r="A664" i="5"/>
  <c r="Y663" i="5"/>
  <c r="N663" i="5"/>
  <c r="K663" i="5"/>
  <c r="D663" i="5"/>
  <c r="C663" i="5"/>
  <c r="B663" i="5"/>
  <c r="A663" i="5"/>
  <c r="Y662" i="5"/>
  <c r="N662" i="5"/>
  <c r="K662" i="5"/>
  <c r="D662" i="5"/>
  <c r="C662" i="5"/>
  <c r="B662" i="5"/>
  <c r="A662" i="5"/>
  <c r="Y661" i="5"/>
  <c r="N661" i="5"/>
  <c r="K661" i="5"/>
  <c r="D661" i="5"/>
  <c r="C661" i="5"/>
  <c r="B661" i="5"/>
  <c r="A661" i="5"/>
  <c r="Y660" i="5"/>
  <c r="N660" i="5"/>
  <c r="K660" i="5"/>
  <c r="D660" i="5"/>
  <c r="C660" i="5"/>
  <c r="B660" i="5"/>
  <c r="A660" i="5"/>
  <c r="Y659" i="5"/>
  <c r="N659" i="5"/>
  <c r="K659" i="5"/>
  <c r="D659" i="5"/>
  <c r="C659" i="5"/>
  <c r="B659" i="5"/>
  <c r="A659" i="5"/>
  <c r="Y658" i="5"/>
  <c r="N658" i="5"/>
  <c r="K658" i="5"/>
  <c r="D658" i="5"/>
  <c r="C658" i="5"/>
  <c r="B658" i="5"/>
  <c r="A658" i="5"/>
  <c r="Y657" i="5"/>
  <c r="N657" i="5"/>
  <c r="K657" i="5"/>
  <c r="D657" i="5"/>
  <c r="C657" i="5"/>
  <c r="B657" i="5"/>
  <c r="A657" i="5"/>
  <c r="Y656" i="5"/>
  <c r="N656" i="5"/>
  <c r="K656" i="5"/>
  <c r="D656" i="5"/>
  <c r="C656" i="5"/>
  <c r="B656" i="5"/>
  <c r="A656" i="5"/>
  <c r="Y655" i="5"/>
  <c r="N655" i="5"/>
  <c r="K655" i="5"/>
  <c r="D655" i="5"/>
  <c r="C655" i="5"/>
  <c r="B655" i="5"/>
  <c r="A655" i="5"/>
  <c r="Y654" i="5"/>
  <c r="K654" i="5"/>
  <c r="D654" i="5"/>
  <c r="C654" i="5"/>
  <c r="B654" i="5"/>
  <c r="A654" i="5"/>
  <c r="Y653" i="5"/>
  <c r="K653" i="5"/>
  <c r="D653" i="5"/>
  <c r="C653" i="5"/>
  <c r="B653" i="5"/>
  <c r="A653" i="5"/>
  <c r="Y652" i="5"/>
  <c r="N652" i="5"/>
  <c r="K652" i="5"/>
  <c r="D652" i="5"/>
  <c r="C652" i="5"/>
  <c r="B652" i="5"/>
  <c r="A652" i="5"/>
  <c r="Y651" i="5"/>
  <c r="N651" i="5"/>
  <c r="K651" i="5"/>
  <c r="D651" i="5"/>
  <c r="C651" i="5"/>
  <c r="B651" i="5"/>
  <c r="A651" i="5"/>
  <c r="Y650" i="5"/>
  <c r="N650" i="5"/>
  <c r="K650" i="5"/>
  <c r="D650" i="5"/>
  <c r="C650" i="5"/>
  <c r="B650" i="5"/>
  <c r="A650" i="5"/>
  <c r="Y649" i="5"/>
  <c r="K649" i="5"/>
  <c r="D649" i="5"/>
  <c r="C649" i="5"/>
  <c r="B649" i="5"/>
  <c r="A649" i="5"/>
  <c r="Y648" i="5"/>
  <c r="K648" i="5"/>
  <c r="D648" i="5"/>
  <c r="C648" i="5"/>
  <c r="B648" i="5"/>
  <c r="A648" i="5"/>
  <c r="Y647" i="5"/>
  <c r="N647" i="5"/>
  <c r="K647" i="5"/>
  <c r="D647" i="5"/>
  <c r="C647" i="5"/>
  <c r="B647" i="5"/>
  <c r="A647" i="5"/>
  <c r="Y646" i="5"/>
  <c r="N646" i="5"/>
  <c r="K646" i="5"/>
  <c r="D646" i="5"/>
  <c r="C646" i="5"/>
  <c r="B646" i="5"/>
  <c r="A646" i="5"/>
  <c r="Y645" i="5"/>
  <c r="N645" i="5"/>
  <c r="K645" i="5"/>
  <c r="D645" i="5"/>
  <c r="C645" i="5"/>
  <c r="B645" i="5"/>
  <c r="A645" i="5"/>
  <c r="Y644" i="5"/>
  <c r="N644" i="5"/>
  <c r="K644" i="5"/>
  <c r="D644" i="5"/>
  <c r="C644" i="5"/>
  <c r="B644" i="5"/>
  <c r="A644" i="5"/>
  <c r="Y643" i="5"/>
  <c r="N643" i="5"/>
  <c r="K643" i="5"/>
  <c r="D643" i="5"/>
  <c r="C643" i="5"/>
  <c r="B643" i="5"/>
  <c r="A643" i="5"/>
  <c r="Y642" i="5"/>
  <c r="N642" i="5"/>
  <c r="K642" i="5"/>
  <c r="D642" i="5"/>
  <c r="C642" i="5"/>
  <c r="B642" i="5"/>
  <c r="A642" i="5"/>
  <c r="Y641" i="5"/>
  <c r="N641" i="5"/>
  <c r="K641" i="5"/>
  <c r="D641" i="5"/>
  <c r="C641" i="5"/>
  <c r="B641" i="5"/>
  <c r="A641" i="5"/>
  <c r="Y640" i="5"/>
  <c r="N640" i="5"/>
  <c r="K640" i="5"/>
  <c r="D640" i="5"/>
  <c r="C640" i="5"/>
  <c r="B640" i="5"/>
  <c r="A640" i="5"/>
  <c r="Y639" i="5"/>
  <c r="K639" i="5"/>
  <c r="D639" i="5"/>
  <c r="C639" i="5"/>
  <c r="B639" i="5"/>
  <c r="A639" i="5"/>
  <c r="Y638" i="5"/>
  <c r="N638" i="5"/>
  <c r="K638" i="5"/>
  <c r="D638" i="5"/>
  <c r="C638" i="5"/>
  <c r="B638" i="5"/>
  <c r="A638" i="5"/>
  <c r="Y637" i="5"/>
  <c r="N637" i="5"/>
  <c r="K637" i="5"/>
  <c r="D637" i="5"/>
  <c r="C637" i="5"/>
  <c r="B637" i="5"/>
  <c r="A637" i="5"/>
  <c r="Y636" i="5"/>
  <c r="N636" i="5"/>
  <c r="K636" i="5"/>
  <c r="D636" i="5"/>
  <c r="C636" i="5"/>
  <c r="B636" i="5"/>
  <c r="A636" i="5"/>
  <c r="Y635" i="5"/>
  <c r="N635" i="5"/>
  <c r="K635" i="5"/>
  <c r="D635" i="5"/>
  <c r="C635" i="5"/>
  <c r="B635" i="5"/>
  <c r="A635" i="5"/>
  <c r="Y634" i="5"/>
  <c r="K634" i="5"/>
  <c r="D634" i="5"/>
  <c r="C634" i="5"/>
  <c r="B634" i="5"/>
  <c r="A634" i="5"/>
  <c r="Y633" i="5"/>
  <c r="N633" i="5"/>
  <c r="K633" i="5"/>
  <c r="D633" i="5"/>
  <c r="C633" i="5"/>
  <c r="B633" i="5"/>
  <c r="A633" i="5"/>
  <c r="Y632" i="5"/>
  <c r="N632" i="5"/>
  <c r="K632" i="5"/>
  <c r="D632" i="5"/>
  <c r="C632" i="5"/>
  <c r="B632" i="5"/>
  <c r="A632" i="5"/>
  <c r="Y631" i="5"/>
  <c r="N631" i="5"/>
  <c r="K631" i="5"/>
  <c r="D631" i="5"/>
  <c r="C631" i="5"/>
  <c r="B631" i="5"/>
  <c r="A631" i="5"/>
  <c r="Y630" i="5"/>
  <c r="N630" i="5"/>
  <c r="K630" i="5"/>
  <c r="D630" i="5"/>
  <c r="C630" i="5"/>
  <c r="B630" i="5"/>
  <c r="A630" i="5"/>
  <c r="Y629" i="5"/>
  <c r="N629" i="5"/>
  <c r="K629" i="5"/>
  <c r="D629" i="5"/>
  <c r="C629" i="5"/>
  <c r="B629" i="5"/>
  <c r="A629" i="5"/>
  <c r="Y628" i="5"/>
  <c r="N628" i="5"/>
  <c r="K628" i="5"/>
  <c r="D628" i="5"/>
  <c r="C628" i="5"/>
  <c r="B628" i="5"/>
  <c r="A628" i="5"/>
  <c r="Y627" i="5"/>
  <c r="N627" i="5"/>
  <c r="K627" i="5"/>
  <c r="D627" i="5"/>
  <c r="C627" i="5"/>
  <c r="B627" i="5"/>
  <c r="A627" i="5"/>
  <c r="Y626" i="5"/>
  <c r="N626" i="5"/>
  <c r="K626" i="5"/>
  <c r="D626" i="5"/>
  <c r="C626" i="5"/>
  <c r="B626" i="5"/>
  <c r="A626" i="5"/>
  <c r="Y625" i="5"/>
  <c r="N625" i="5"/>
  <c r="K625" i="5"/>
  <c r="D625" i="5"/>
  <c r="C625" i="5"/>
  <c r="B625" i="5"/>
  <c r="A625" i="5"/>
  <c r="Y624" i="5"/>
  <c r="N624" i="5"/>
  <c r="K624" i="5"/>
  <c r="D624" i="5"/>
  <c r="C624" i="5"/>
  <c r="B624" i="5"/>
  <c r="A624" i="5"/>
  <c r="Y623" i="5"/>
  <c r="N623" i="5"/>
  <c r="K623" i="5"/>
  <c r="D623" i="5"/>
  <c r="C623" i="5"/>
  <c r="B623" i="5"/>
  <c r="A623" i="5"/>
  <c r="Y622" i="5"/>
  <c r="N622" i="5"/>
  <c r="K622" i="5"/>
  <c r="D622" i="5"/>
  <c r="C622" i="5"/>
  <c r="B622" i="5"/>
  <c r="A622" i="5"/>
  <c r="Y621" i="5"/>
  <c r="N621" i="5"/>
  <c r="K621" i="5"/>
  <c r="D621" i="5"/>
  <c r="C621" i="5"/>
  <c r="B621" i="5"/>
  <c r="A621" i="5"/>
  <c r="Y620" i="5"/>
  <c r="N620" i="5"/>
  <c r="K620" i="5"/>
  <c r="D620" i="5"/>
  <c r="C620" i="5"/>
  <c r="B620" i="5"/>
  <c r="A620" i="5"/>
  <c r="Y619" i="5"/>
  <c r="N619" i="5"/>
  <c r="K619" i="5"/>
  <c r="D619" i="5"/>
  <c r="C619" i="5"/>
  <c r="B619" i="5"/>
  <c r="A619" i="5"/>
  <c r="Y618" i="5"/>
  <c r="N618" i="5"/>
  <c r="K618" i="5"/>
  <c r="D618" i="5"/>
  <c r="C618" i="5"/>
  <c r="B618" i="5"/>
  <c r="A618" i="5"/>
  <c r="Y617" i="5"/>
  <c r="N617" i="5"/>
  <c r="K617" i="5"/>
  <c r="D617" i="5"/>
  <c r="C617" i="5"/>
  <c r="B617" i="5"/>
  <c r="A617" i="5"/>
  <c r="Y616" i="5"/>
  <c r="K616" i="5"/>
  <c r="D616" i="5"/>
  <c r="C616" i="5"/>
  <c r="B616" i="5"/>
  <c r="A616" i="5"/>
  <c r="Y615" i="5"/>
  <c r="K615" i="5"/>
  <c r="D615" i="5"/>
  <c r="C615" i="5"/>
  <c r="B615" i="5"/>
  <c r="A615" i="5"/>
  <c r="Y614" i="5"/>
  <c r="N614" i="5"/>
  <c r="K614" i="5"/>
  <c r="D614" i="5"/>
  <c r="C614" i="5"/>
  <c r="B614" i="5"/>
  <c r="A614" i="5"/>
  <c r="Y613" i="5"/>
  <c r="N613" i="5"/>
  <c r="K613" i="5"/>
  <c r="D613" i="5"/>
  <c r="C613" i="5"/>
  <c r="B613" i="5"/>
  <c r="A613" i="5"/>
  <c r="Y612" i="5"/>
  <c r="N612" i="5"/>
  <c r="K612" i="5"/>
  <c r="D612" i="5"/>
  <c r="C612" i="5"/>
  <c r="B612" i="5"/>
  <c r="A612" i="5"/>
  <c r="Y611" i="5"/>
  <c r="K611" i="5"/>
  <c r="D611" i="5"/>
  <c r="C611" i="5"/>
  <c r="B611" i="5"/>
  <c r="A611" i="5"/>
  <c r="Y610" i="5"/>
  <c r="N610" i="5"/>
  <c r="K610" i="5"/>
  <c r="D610" i="5"/>
  <c r="C610" i="5"/>
  <c r="B610" i="5"/>
  <c r="A610" i="5"/>
  <c r="Y609" i="5"/>
  <c r="N609" i="5"/>
  <c r="K609" i="5"/>
  <c r="D609" i="5"/>
  <c r="C609" i="5"/>
  <c r="B609" i="5"/>
  <c r="A609" i="5"/>
  <c r="Y608" i="5"/>
  <c r="N608" i="5"/>
  <c r="K608" i="5"/>
  <c r="D608" i="5"/>
  <c r="C608" i="5"/>
  <c r="B608" i="5"/>
  <c r="A608" i="5"/>
  <c r="Y607" i="5"/>
  <c r="K607" i="5"/>
  <c r="D607" i="5"/>
  <c r="C607" i="5"/>
  <c r="B607" i="5"/>
  <c r="A607" i="5"/>
  <c r="Y606" i="5"/>
  <c r="K606" i="5"/>
  <c r="D606" i="5"/>
  <c r="C606" i="5"/>
  <c r="B606" i="5"/>
  <c r="A606" i="5"/>
  <c r="Y605" i="5"/>
  <c r="N605" i="5"/>
  <c r="K605" i="5"/>
  <c r="D605" i="5"/>
  <c r="C605" i="5"/>
  <c r="B605" i="5"/>
  <c r="A605" i="5"/>
  <c r="Y604" i="5"/>
  <c r="N604" i="5"/>
  <c r="K604" i="5"/>
  <c r="D604" i="5"/>
  <c r="C604" i="5"/>
  <c r="B604" i="5"/>
  <c r="A604" i="5"/>
  <c r="Y603" i="5"/>
  <c r="N603" i="5"/>
  <c r="K603" i="5"/>
  <c r="D603" i="5"/>
  <c r="C603" i="5"/>
  <c r="B603" i="5"/>
  <c r="A603" i="5"/>
  <c r="Y602" i="5"/>
  <c r="N602" i="5"/>
  <c r="K602" i="5"/>
  <c r="D602" i="5"/>
  <c r="C602" i="5"/>
  <c r="B602" i="5"/>
  <c r="A602" i="5"/>
  <c r="Y601" i="5"/>
  <c r="N601" i="5"/>
  <c r="K601" i="5"/>
  <c r="D601" i="5"/>
  <c r="C601" i="5"/>
  <c r="B601" i="5"/>
  <c r="A601" i="5"/>
  <c r="Y600" i="5"/>
  <c r="N600" i="5"/>
  <c r="K600" i="5"/>
  <c r="D600" i="5"/>
  <c r="C600" i="5"/>
  <c r="B600" i="5"/>
  <c r="A600" i="5"/>
  <c r="Y599" i="5"/>
  <c r="N599" i="5"/>
  <c r="K599" i="5"/>
  <c r="D599" i="5"/>
  <c r="C599" i="5"/>
  <c r="B599" i="5"/>
  <c r="A599" i="5"/>
  <c r="Y598" i="5"/>
  <c r="N598" i="5"/>
  <c r="K598" i="5"/>
  <c r="D598" i="5"/>
  <c r="C598" i="5"/>
  <c r="B598" i="5"/>
  <c r="A598" i="5"/>
  <c r="Y597" i="5"/>
  <c r="K597" i="5"/>
  <c r="D597" i="5"/>
  <c r="C597" i="5"/>
  <c r="B597" i="5"/>
  <c r="A597" i="5"/>
  <c r="Y596" i="5"/>
  <c r="N596" i="5"/>
  <c r="K596" i="5"/>
  <c r="D596" i="5"/>
  <c r="C596" i="5"/>
  <c r="B596" i="5"/>
  <c r="A596" i="5"/>
  <c r="Y595" i="5"/>
  <c r="N595" i="5"/>
  <c r="K595" i="5"/>
  <c r="D595" i="5"/>
  <c r="C595" i="5"/>
  <c r="B595" i="5"/>
  <c r="A595" i="5"/>
  <c r="Y594" i="5"/>
  <c r="N594" i="5"/>
  <c r="K594" i="5"/>
  <c r="D594" i="5"/>
  <c r="C594" i="5"/>
  <c r="B594" i="5"/>
  <c r="A594" i="5"/>
  <c r="Y593" i="5"/>
  <c r="N593" i="5"/>
  <c r="K593" i="5"/>
  <c r="D593" i="5"/>
  <c r="C593" i="5"/>
  <c r="B593" i="5"/>
  <c r="A593" i="5"/>
  <c r="Y592" i="5"/>
  <c r="K592" i="5"/>
  <c r="D592" i="5"/>
  <c r="C592" i="5"/>
  <c r="B592" i="5"/>
  <c r="A592" i="5"/>
  <c r="Y591" i="5"/>
  <c r="N591" i="5"/>
  <c r="K591" i="5"/>
  <c r="D591" i="5"/>
  <c r="C591" i="5"/>
  <c r="B591" i="5"/>
  <c r="A591" i="5"/>
  <c r="Y590" i="5"/>
  <c r="K590" i="5"/>
  <c r="D590" i="5"/>
  <c r="C590" i="5"/>
  <c r="B590" i="5"/>
  <c r="A590" i="5"/>
  <c r="Y589" i="5"/>
  <c r="K589" i="5"/>
  <c r="D589" i="5"/>
  <c r="C589" i="5"/>
  <c r="B589" i="5"/>
  <c r="A589" i="5"/>
  <c r="Y588" i="5"/>
  <c r="N588" i="5"/>
  <c r="K588" i="5"/>
  <c r="D588" i="5"/>
  <c r="C588" i="5"/>
  <c r="B588" i="5"/>
  <c r="A588" i="5"/>
  <c r="Y587" i="5"/>
  <c r="N587" i="5"/>
  <c r="K587" i="5"/>
  <c r="D587" i="5"/>
  <c r="C587" i="5"/>
  <c r="B587" i="5"/>
  <c r="A587" i="5"/>
  <c r="Y586" i="5"/>
  <c r="K586" i="5"/>
  <c r="D586" i="5"/>
  <c r="C586" i="5"/>
  <c r="B586" i="5"/>
  <c r="A586" i="5"/>
  <c r="Y585" i="5"/>
  <c r="N585" i="5"/>
  <c r="K585" i="5"/>
  <c r="D585" i="5"/>
  <c r="C585" i="5"/>
  <c r="B585" i="5"/>
  <c r="A585" i="5"/>
  <c r="Y584" i="5"/>
  <c r="N584" i="5"/>
  <c r="K584" i="5"/>
  <c r="D584" i="5"/>
  <c r="C584" i="5"/>
  <c r="B584" i="5"/>
  <c r="A584" i="5"/>
  <c r="Y583" i="5"/>
  <c r="N583" i="5"/>
  <c r="K583" i="5"/>
  <c r="D583" i="5"/>
  <c r="C583" i="5"/>
  <c r="B583" i="5"/>
  <c r="A583" i="5"/>
  <c r="Y582" i="5"/>
  <c r="N582" i="5"/>
  <c r="K582" i="5"/>
  <c r="D582" i="5"/>
  <c r="C582" i="5"/>
  <c r="B582" i="5"/>
  <c r="A582" i="5"/>
  <c r="Y581" i="5"/>
  <c r="N581" i="5"/>
  <c r="K581" i="5"/>
  <c r="D581" i="5"/>
  <c r="C581" i="5"/>
  <c r="B581" i="5"/>
  <c r="A581" i="5"/>
  <c r="Y580" i="5"/>
  <c r="N580" i="5"/>
  <c r="K580" i="5"/>
  <c r="D580" i="5"/>
  <c r="C580" i="5"/>
  <c r="B580" i="5"/>
  <c r="A580" i="5"/>
  <c r="Y579" i="5"/>
  <c r="N579" i="5"/>
  <c r="K579" i="5"/>
  <c r="D579" i="5"/>
  <c r="C579" i="5"/>
  <c r="B579" i="5"/>
  <c r="A579" i="5"/>
  <c r="Y578" i="5"/>
  <c r="N578" i="5"/>
  <c r="K578" i="5"/>
  <c r="D578" i="5"/>
  <c r="C578" i="5"/>
  <c r="B578" i="5"/>
  <c r="A578" i="5"/>
  <c r="Y577" i="5"/>
  <c r="N577" i="5"/>
  <c r="K577" i="5"/>
  <c r="D577" i="5"/>
  <c r="C577" i="5"/>
  <c r="B577" i="5"/>
  <c r="A577" i="5"/>
  <c r="Y576" i="5"/>
  <c r="K576" i="5"/>
  <c r="D576" i="5"/>
  <c r="C576" i="5"/>
  <c r="B576" i="5"/>
  <c r="A576" i="5"/>
  <c r="Y575" i="5"/>
  <c r="K575" i="5"/>
  <c r="D575" i="5"/>
  <c r="C575" i="5"/>
  <c r="B575" i="5"/>
  <c r="A575" i="5"/>
  <c r="Y574" i="5"/>
  <c r="K574" i="5"/>
  <c r="D574" i="5"/>
  <c r="C574" i="5"/>
  <c r="B574" i="5"/>
  <c r="A574" i="5"/>
  <c r="Y573" i="5"/>
  <c r="N573" i="5"/>
  <c r="K573" i="5"/>
  <c r="D573" i="5"/>
  <c r="C573" i="5"/>
  <c r="B573" i="5"/>
  <c r="A573" i="5"/>
  <c r="Y572" i="5"/>
  <c r="N572" i="5"/>
  <c r="K572" i="5"/>
  <c r="D572" i="5"/>
  <c r="C572" i="5"/>
  <c r="B572" i="5"/>
  <c r="A572" i="5"/>
  <c r="Y571" i="5"/>
  <c r="N571" i="5"/>
  <c r="K571" i="5"/>
  <c r="D571" i="5"/>
  <c r="C571" i="5"/>
  <c r="B571" i="5"/>
  <c r="A571" i="5"/>
  <c r="Y570" i="5"/>
  <c r="N570" i="5"/>
  <c r="K570" i="5"/>
  <c r="D570" i="5"/>
  <c r="C570" i="5"/>
  <c r="B570" i="5"/>
  <c r="A570" i="5"/>
  <c r="Y569" i="5"/>
  <c r="D569" i="5"/>
  <c r="C569" i="5"/>
  <c r="B569" i="5"/>
  <c r="A569" i="5"/>
  <c r="Y568" i="5"/>
  <c r="N568" i="5"/>
  <c r="D568" i="5"/>
  <c r="C568" i="5"/>
  <c r="B568" i="5"/>
  <c r="A568" i="5"/>
  <c r="Y567" i="5"/>
  <c r="N567" i="5"/>
  <c r="D567" i="5"/>
  <c r="C567" i="5"/>
  <c r="B567" i="5"/>
  <c r="A567" i="5"/>
  <c r="Y566" i="5"/>
  <c r="N566" i="5"/>
  <c r="D566" i="5"/>
  <c r="C566" i="5"/>
  <c r="B566" i="5"/>
  <c r="A566" i="5"/>
  <c r="Y565" i="5"/>
  <c r="D565" i="5"/>
  <c r="C565" i="5"/>
  <c r="B565" i="5"/>
  <c r="A565" i="5"/>
  <c r="Y564" i="5"/>
  <c r="N564" i="5"/>
  <c r="D564" i="5"/>
  <c r="C564" i="5"/>
  <c r="B564" i="5"/>
  <c r="A564" i="5"/>
  <c r="Y563" i="5"/>
  <c r="N563" i="5"/>
  <c r="D563" i="5"/>
  <c r="C563" i="5"/>
  <c r="B563" i="5"/>
  <c r="A563" i="5"/>
  <c r="Y562" i="5"/>
  <c r="N562" i="5"/>
  <c r="D562" i="5"/>
  <c r="C562" i="5"/>
  <c r="B562" i="5"/>
  <c r="A562" i="5"/>
  <c r="Y561" i="5"/>
  <c r="N561" i="5"/>
  <c r="D561" i="5"/>
  <c r="C561" i="5"/>
  <c r="B561" i="5"/>
  <c r="A561" i="5"/>
  <c r="Y560" i="5"/>
  <c r="N560" i="5"/>
  <c r="D560" i="5"/>
  <c r="C560" i="5"/>
  <c r="B560" i="5"/>
  <c r="A560" i="5"/>
  <c r="Y559" i="5"/>
  <c r="N559" i="5"/>
  <c r="D559" i="5"/>
  <c r="C559" i="5"/>
  <c r="B559" i="5"/>
  <c r="A559" i="5"/>
  <c r="Y558" i="5"/>
  <c r="N558" i="5"/>
  <c r="D558" i="5"/>
  <c r="C558" i="5"/>
  <c r="B558" i="5"/>
  <c r="A558" i="5"/>
  <c r="Y557" i="5"/>
  <c r="D557" i="5"/>
  <c r="C557" i="5"/>
  <c r="B557" i="5"/>
  <c r="A557" i="5"/>
  <c r="Y556" i="5"/>
  <c r="N556" i="5"/>
  <c r="D556" i="5"/>
  <c r="C556" i="5"/>
  <c r="B556" i="5"/>
  <c r="A556" i="5"/>
  <c r="Y555" i="5"/>
  <c r="N555" i="5"/>
  <c r="D555" i="5"/>
  <c r="C555" i="5"/>
  <c r="B555" i="5"/>
  <c r="A555" i="5"/>
  <c r="Y554" i="5"/>
  <c r="N554" i="5"/>
  <c r="D554" i="5"/>
  <c r="C554" i="5"/>
  <c r="B554" i="5"/>
  <c r="A554" i="5"/>
  <c r="Y553" i="5"/>
  <c r="N553" i="5"/>
  <c r="D553" i="5"/>
  <c r="C553" i="5"/>
  <c r="B553" i="5"/>
  <c r="A553" i="5"/>
  <c r="Y552" i="5"/>
  <c r="N552" i="5"/>
  <c r="D552" i="5"/>
  <c r="C552" i="5"/>
  <c r="B552" i="5"/>
  <c r="A552" i="5"/>
  <c r="Y551" i="5"/>
  <c r="N551" i="5"/>
  <c r="D551" i="5"/>
  <c r="C551" i="5"/>
  <c r="B551" i="5"/>
  <c r="A551" i="5"/>
  <c r="Y550" i="5"/>
  <c r="D550" i="5"/>
  <c r="C550" i="5"/>
  <c r="B550" i="5"/>
  <c r="A550" i="5"/>
  <c r="Y549" i="5"/>
  <c r="N549" i="5"/>
  <c r="D549" i="5"/>
  <c r="C549" i="5"/>
  <c r="B549" i="5"/>
  <c r="A549" i="5"/>
  <c r="Y548" i="5"/>
  <c r="N548" i="5"/>
  <c r="D548" i="5"/>
  <c r="C548" i="5"/>
  <c r="B548" i="5"/>
  <c r="A548" i="5"/>
  <c r="Y547" i="5"/>
  <c r="N547" i="5"/>
  <c r="D547" i="5"/>
  <c r="C547" i="5"/>
  <c r="B547" i="5"/>
  <c r="A547" i="5"/>
  <c r="Y546" i="5"/>
  <c r="N546" i="5"/>
  <c r="D546" i="5"/>
  <c r="C546" i="5"/>
  <c r="B546" i="5"/>
  <c r="A546" i="5"/>
  <c r="Y545" i="5"/>
  <c r="N545" i="5"/>
  <c r="D545" i="5"/>
  <c r="C545" i="5"/>
  <c r="B545" i="5"/>
  <c r="A545" i="5"/>
  <c r="Y544" i="5"/>
  <c r="N544" i="5"/>
  <c r="D544" i="5"/>
  <c r="C544" i="5"/>
  <c r="B544" i="5"/>
  <c r="A544" i="5"/>
  <c r="Y543" i="5"/>
  <c r="N543" i="5"/>
  <c r="D543" i="5"/>
  <c r="C543" i="5"/>
  <c r="B543" i="5"/>
  <c r="A543" i="5"/>
  <c r="Y542" i="5"/>
  <c r="N542" i="5"/>
  <c r="D542" i="5"/>
  <c r="C542" i="5"/>
  <c r="B542" i="5"/>
  <c r="A542" i="5"/>
  <c r="Y541" i="5"/>
  <c r="N541" i="5"/>
  <c r="D541" i="5"/>
  <c r="C541" i="5"/>
  <c r="B541" i="5"/>
  <c r="A541" i="5"/>
  <c r="Y540" i="5"/>
  <c r="N540" i="5"/>
  <c r="D540" i="5"/>
  <c r="C540" i="5"/>
  <c r="B540" i="5"/>
  <c r="A540" i="5"/>
  <c r="Y539" i="5"/>
  <c r="N539" i="5"/>
  <c r="D539" i="5"/>
  <c r="C539" i="5"/>
  <c r="B539" i="5"/>
  <c r="A539" i="5"/>
  <c r="Y538" i="5"/>
  <c r="N538" i="5"/>
  <c r="D538" i="5"/>
  <c r="C538" i="5"/>
  <c r="B538" i="5"/>
  <c r="A538" i="5"/>
  <c r="Y537" i="5"/>
  <c r="N537" i="5"/>
  <c r="D537" i="5"/>
  <c r="C537" i="5"/>
  <c r="B537" i="5"/>
  <c r="A537" i="5"/>
  <c r="Y536" i="5"/>
  <c r="N536" i="5"/>
  <c r="D536" i="5"/>
  <c r="C536" i="5"/>
  <c r="B536" i="5"/>
  <c r="A536" i="5"/>
  <c r="Y535" i="5"/>
  <c r="N535" i="5"/>
  <c r="D535" i="5"/>
  <c r="C535" i="5"/>
  <c r="B535" i="5"/>
  <c r="A535" i="5"/>
  <c r="Y534" i="5"/>
  <c r="N534" i="5"/>
  <c r="D534" i="5"/>
  <c r="C534" i="5"/>
  <c r="B534" i="5"/>
  <c r="A534" i="5"/>
  <c r="Y533" i="5"/>
  <c r="N533" i="5"/>
  <c r="D533" i="5"/>
  <c r="C533" i="5"/>
  <c r="B533" i="5"/>
  <c r="A533" i="5"/>
  <c r="Y532" i="5"/>
  <c r="N532" i="5"/>
  <c r="D532" i="5"/>
  <c r="C532" i="5"/>
  <c r="B532" i="5"/>
  <c r="A532" i="5"/>
  <c r="Y531" i="5"/>
  <c r="N531" i="5"/>
  <c r="D531" i="5"/>
  <c r="C531" i="5"/>
  <c r="B531" i="5"/>
  <c r="A531" i="5"/>
  <c r="Y530" i="5"/>
  <c r="N530" i="5"/>
  <c r="D530" i="5"/>
  <c r="C530" i="5"/>
  <c r="B530" i="5"/>
  <c r="A530" i="5"/>
  <c r="Y529" i="5"/>
  <c r="N529" i="5"/>
  <c r="D529" i="5"/>
  <c r="C529" i="5"/>
  <c r="B529" i="5"/>
  <c r="A529" i="5"/>
  <c r="Y528" i="5"/>
  <c r="N528" i="5"/>
  <c r="D528" i="5"/>
  <c r="C528" i="5"/>
  <c r="B528" i="5"/>
  <c r="A528" i="5"/>
  <c r="Y527" i="5"/>
  <c r="D527" i="5"/>
  <c r="C527" i="5"/>
  <c r="B527" i="5"/>
  <c r="A527" i="5"/>
  <c r="Y526" i="5"/>
  <c r="N526" i="5"/>
  <c r="D526" i="5"/>
  <c r="C526" i="5"/>
  <c r="B526" i="5"/>
  <c r="A526" i="5"/>
  <c r="Y525" i="5"/>
  <c r="N525" i="5"/>
  <c r="D525" i="5"/>
  <c r="C525" i="5"/>
  <c r="B525" i="5"/>
  <c r="A525" i="5"/>
  <c r="Y524" i="5"/>
  <c r="N524" i="5"/>
  <c r="D524" i="5"/>
  <c r="C524" i="5"/>
  <c r="B524" i="5"/>
  <c r="A524" i="5"/>
  <c r="Y523" i="5"/>
  <c r="N523" i="5"/>
  <c r="D523" i="5"/>
  <c r="C523" i="5"/>
  <c r="B523" i="5"/>
  <c r="A523" i="5"/>
  <c r="Y522" i="5"/>
  <c r="N522" i="5"/>
  <c r="D522" i="5"/>
  <c r="C522" i="5"/>
  <c r="B522" i="5"/>
  <c r="A522" i="5"/>
  <c r="Y521" i="5"/>
  <c r="N521" i="5"/>
  <c r="D521" i="5"/>
  <c r="C521" i="5"/>
  <c r="B521" i="5"/>
  <c r="A521" i="5"/>
  <c r="Y520" i="5"/>
  <c r="N520" i="5"/>
  <c r="D520" i="5"/>
  <c r="C520" i="5"/>
  <c r="B520" i="5"/>
  <c r="A520" i="5"/>
  <c r="Y519" i="5"/>
  <c r="N519" i="5"/>
  <c r="D519" i="5"/>
  <c r="C519" i="5"/>
  <c r="B519" i="5"/>
  <c r="A519" i="5"/>
  <c r="Y518" i="5"/>
  <c r="N518" i="5"/>
  <c r="D518" i="5"/>
  <c r="C518" i="5"/>
  <c r="B518" i="5"/>
  <c r="A518" i="5"/>
  <c r="Y517" i="5"/>
  <c r="N517" i="5"/>
  <c r="D517" i="5"/>
  <c r="C517" i="5"/>
  <c r="B517" i="5"/>
  <c r="A517" i="5"/>
  <c r="Y516" i="5"/>
  <c r="N516" i="5"/>
  <c r="D516" i="5"/>
  <c r="C516" i="5"/>
  <c r="B516" i="5"/>
  <c r="A516" i="5"/>
  <c r="Y515" i="5"/>
  <c r="D515" i="5"/>
  <c r="C515" i="5"/>
  <c r="B515" i="5"/>
  <c r="A515" i="5"/>
  <c r="Y514" i="5"/>
  <c r="N514" i="5"/>
  <c r="D514" i="5"/>
  <c r="C514" i="5"/>
  <c r="B514" i="5"/>
  <c r="A514" i="5"/>
  <c r="Y513" i="5"/>
  <c r="D513" i="5"/>
  <c r="C513" i="5"/>
  <c r="B513" i="5"/>
  <c r="A513" i="5"/>
  <c r="Y512" i="5"/>
  <c r="N512" i="5"/>
  <c r="D512" i="5"/>
  <c r="C512" i="5"/>
  <c r="B512" i="5"/>
  <c r="A512" i="5"/>
  <c r="Y511" i="5"/>
  <c r="N511" i="5"/>
  <c r="D511" i="5"/>
  <c r="C511" i="5"/>
  <c r="B511" i="5"/>
  <c r="A511" i="5"/>
  <c r="Y510" i="5"/>
  <c r="N510" i="5"/>
  <c r="D510" i="5"/>
  <c r="C510" i="5"/>
  <c r="B510" i="5"/>
  <c r="A510" i="5"/>
  <c r="Y509" i="5"/>
  <c r="D509" i="5"/>
  <c r="C509" i="5"/>
  <c r="B509" i="5"/>
  <c r="A509" i="5"/>
  <c r="Y508" i="5"/>
  <c r="N508" i="5"/>
  <c r="D508" i="5"/>
  <c r="C508" i="5"/>
  <c r="B508" i="5"/>
  <c r="A508" i="5"/>
  <c r="Y507" i="5"/>
  <c r="N507" i="5"/>
  <c r="D507" i="5"/>
  <c r="C507" i="5"/>
  <c r="B507" i="5"/>
  <c r="A507" i="5"/>
  <c r="Y506" i="5"/>
  <c r="N506" i="5"/>
  <c r="D506" i="5"/>
  <c r="C506" i="5"/>
  <c r="B506" i="5"/>
  <c r="A506" i="5"/>
  <c r="Y505" i="5"/>
  <c r="N505" i="5"/>
  <c r="D505" i="5"/>
  <c r="C505" i="5"/>
  <c r="B505" i="5"/>
  <c r="A505" i="5"/>
  <c r="Y504" i="5"/>
  <c r="N504" i="5"/>
  <c r="D504" i="5"/>
  <c r="C504" i="5"/>
  <c r="B504" i="5"/>
  <c r="A504" i="5"/>
  <c r="Y503" i="5"/>
  <c r="D503" i="5"/>
  <c r="C503" i="5"/>
  <c r="B503" i="5"/>
  <c r="A503" i="5"/>
  <c r="Y502" i="5"/>
  <c r="N502" i="5"/>
  <c r="D502" i="5"/>
  <c r="C502" i="5"/>
  <c r="B502" i="5"/>
  <c r="A502" i="5"/>
  <c r="Y501" i="5"/>
  <c r="N501" i="5"/>
  <c r="D501" i="5"/>
  <c r="C501" i="5"/>
  <c r="B501" i="5"/>
  <c r="A501" i="5"/>
  <c r="Y500" i="5"/>
  <c r="N500" i="5"/>
  <c r="D500" i="5"/>
  <c r="C500" i="5"/>
  <c r="B500" i="5"/>
  <c r="A500" i="5"/>
  <c r="Y499" i="5"/>
  <c r="N499" i="5"/>
  <c r="D499" i="5"/>
  <c r="C499" i="5"/>
  <c r="B499" i="5"/>
  <c r="A499" i="5"/>
  <c r="Y498" i="5"/>
  <c r="N498" i="5"/>
  <c r="D498" i="5"/>
  <c r="C498" i="5"/>
  <c r="B498" i="5"/>
  <c r="A498" i="5"/>
  <c r="Y497" i="5"/>
  <c r="N497" i="5"/>
  <c r="D497" i="5"/>
  <c r="C497" i="5"/>
  <c r="B497" i="5"/>
  <c r="A497" i="5"/>
  <c r="Y496" i="5"/>
  <c r="N496" i="5"/>
  <c r="D496" i="5"/>
  <c r="C496" i="5"/>
  <c r="B496" i="5"/>
  <c r="A496" i="5"/>
  <c r="Y495" i="5"/>
  <c r="N495" i="5"/>
  <c r="D495" i="5"/>
  <c r="C495" i="5"/>
  <c r="B495" i="5"/>
  <c r="A495" i="5"/>
  <c r="Y494" i="5"/>
  <c r="N494" i="5"/>
  <c r="D494" i="5"/>
  <c r="C494" i="5"/>
  <c r="B494" i="5"/>
  <c r="A494" i="5"/>
  <c r="Y493" i="5"/>
  <c r="N493" i="5"/>
  <c r="D493" i="5"/>
  <c r="C493" i="5"/>
  <c r="B493" i="5"/>
  <c r="A493" i="5"/>
  <c r="Y492" i="5"/>
  <c r="N492" i="5"/>
  <c r="D492" i="5"/>
  <c r="C492" i="5"/>
  <c r="B492" i="5"/>
  <c r="A492" i="5"/>
  <c r="Y491" i="5"/>
  <c r="N491" i="5"/>
  <c r="D491" i="5"/>
  <c r="C491" i="5"/>
  <c r="B491" i="5"/>
  <c r="A491" i="5"/>
  <c r="Y490" i="5"/>
  <c r="N490" i="5"/>
  <c r="D490" i="5"/>
  <c r="C490" i="5"/>
  <c r="B490" i="5"/>
  <c r="A490" i="5"/>
  <c r="Y489" i="5"/>
  <c r="N489" i="5"/>
  <c r="D489" i="5"/>
  <c r="C489" i="5"/>
  <c r="B489" i="5"/>
  <c r="A489" i="5"/>
  <c r="Y488" i="5"/>
  <c r="N488" i="5"/>
  <c r="D488" i="5"/>
  <c r="C488" i="5"/>
  <c r="B488" i="5"/>
  <c r="A488" i="5"/>
  <c r="Y487" i="5"/>
  <c r="N487" i="5"/>
  <c r="D487" i="5"/>
  <c r="C487" i="5"/>
  <c r="B487" i="5"/>
  <c r="A487" i="5"/>
  <c r="Y486" i="5"/>
  <c r="N486" i="5"/>
  <c r="D486" i="5"/>
  <c r="C486" i="5"/>
  <c r="B486" i="5"/>
  <c r="A486" i="5"/>
  <c r="Y485" i="5"/>
  <c r="N485" i="5"/>
  <c r="D485" i="5"/>
  <c r="C485" i="5"/>
  <c r="B485" i="5"/>
  <c r="A485" i="5"/>
  <c r="Y484" i="5"/>
  <c r="N484" i="5"/>
  <c r="D484" i="5"/>
  <c r="C484" i="5"/>
  <c r="B484" i="5"/>
  <c r="A484" i="5"/>
  <c r="Y483" i="5"/>
  <c r="N483" i="5"/>
  <c r="D483" i="5"/>
  <c r="C483" i="5"/>
  <c r="B483" i="5"/>
  <c r="A483" i="5"/>
  <c r="Y482" i="5"/>
  <c r="N482" i="5"/>
  <c r="D482" i="5"/>
  <c r="C482" i="5"/>
  <c r="B482" i="5"/>
  <c r="A482" i="5"/>
  <c r="Y481" i="5"/>
  <c r="N481" i="5"/>
  <c r="D481" i="5"/>
  <c r="C481" i="5"/>
  <c r="B481" i="5"/>
  <c r="A481" i="5"/>
  <c r="Y480" i="5"/>
  <c r="N480" i="5"/>
  <c r="D480" i="5"/>
  <c r="C480" i="5"/>
  <c r="B480" i="5"/>
  <c r="A480" i="5"/>
  <c r="Y479" i="5"/>
  <c r="N479" i="5"/>
  <c r="D479" i="5"/>
  <c r="C479" i="5"/>
  <c r="B479" i="5"/>
  <c r="A479" i="5"/>
  <c r="Y478" i="5"/>
  <c r="N478" i="5"/>
  <c r="D478" i="5"/>
  <c r="C478" i="5"/>
  <c r="B478" i="5"/>
  <c r="A478" i="5"/>
  <c r="Y477" i="5"/>
  <c r="N477" i="5"/>
  <c r="D477" i="5"/>
  <c r="C477" i="5"/>
  <c r="B477" i="5"/>
  <c r="A477" i="5"/>
  <c r="Y476" i="5"/>
  <c r="N476" i="5"/>
  <c r="D476" i="5"/>
  <c r="C476" i="5"/>
  <c r="B476" i="5"/>
  <c r="A476" i="5"/>
  <c r="Y475" i="5"/>
  <c r="N475" i="5"/>
  <c r="D475" i="5"/>
  <c r="C475" i="5"/>
  <c r="B475" i="5"/>
  <c r="A475" i="5"/>
  <c r="Y474" i="5"/>
  <c r="N474" i="5"/>
  <c r="D474" i="5"/>
  <c r="C474" i="5"/>
  <c r="B474" i="5"/>
  <c r="A474" i="5"/>
  <c r="Y473" i="5"/>
  <c r="N473" i="5"/>
  <c r="D473" i="5"/>
  <c r="C473" i="5"/>
  <c r="B473" i="5"/>
  <c r="A473" i="5"/>
  <c r="Y472" i="5"/>
  <c r="N472" i="5"/>
  <c r="D472" i="5"/>
  <c r="C472" i="5"/>
  <c r="B472" i="5"/>
  <c r="A472" i="5"/>
  <c r="Y471" i="5"/>
  <c r="N471" i="5"/>
  <c r="D471" i="5"/>
  <c r="C471" i="5"/>
  <c r="B471" i="5"/>
  <c r="A471" i="5"/>
  <c r="Y470" i="5"/>
  <c r="N470" i="5"/>
  <c r="D470" i="5"/>
  <c r="C470" i="5"/>
  <c r="B470" i="5"/>
  <c r="A470" i="5"/>
  <c r="Y469" i="5"/>
  <c r="N469" i="5"/>
  <c r="D469" i="5"/>
  <c r="C469" i="5"/>
  <c r="B469" i="5"/>
  <c r="A469" i="5"/>
  <c r="Y468" i="5"/>
  <c r="N468" i="5"/>
  <c r="D468" i="5"/>
  <c r="C468" i="5"/>
  <c r="B468" i="5"/>
  <c r="A468" i="5"/>
  <c r="Y467" i="5"/>
  <c r="N467" i="5"/>
  <c r="D467" i="5"/>
  <c r="C467" i="5"/>
  <c r="B467" i="5"/>
  <c r="A467" i="5"/>
  <c r="Y466" i="5"/>
  <c r="N466" i="5"/>
  <c r="D466" i="5"/>
  <c r="C466" i="5"/>
  <c r="B466" i="5"/>
  <c r="A466" i="5"/>
  <c r="Y465" i="5"/>
  <c r="N465" i="5"/>
  <c r="D465" i="5"/>
  <c r="C465" i="5"/>
  <c r="B465" i="5"/>
  <c r="A465" i="5"/>
  <c r="Y464" i="5"/>
  <c r="N464" i="5"/>
  <c r="D464" i="5"/>
  <c r="C464" i="5"/>
  <c r="B464" i="5"/>
  <c r="A464" i="5"/>
  <c r="Y463" i="5"/>
  <c r="N463" i="5"/>
  <c r="D463" i="5"/>
  <c r="C463" i="5"/>
  <c r="B463" i="5"/>
  <c r="A463" i="5"/>
  <c r="Y462" i="5"/>
  <c r="N462" i="5"/>
  <c r="D462" i="5"/>
  <c r="C462" i="5"/>
  <c r="B462" i="5"/>
  <c r="A462" i="5"/>
  <c r="Y461" i="5"/>
  <c r="N461" i="5"/>
  <c r="D461" i="5"/>
  <c r="C461" i="5"/>
  <c r="B461" i="5"/>
  <c r="A461" i="5"/>
  <c r="Y460" i="5"/>
  <c r="N460" i="5"/>
  <c r="D460" i="5"/>
  <c r="C460" i="5"/>
  <c r="B460" i="5"/>
  <c r="A460" i="5"/>
  <c r="Y459" i="5"/>
  <c r="N459" i="5"/>
  <c r="D459" i="5"/>
  <c r="C459" i="5"/>
  <c r="B459" i="5"/>
  <c r="A459" i="5"/>
  <c r="Y458" i="5"/>
  <c r="N458" i="5"/>
  <c r="D458" i="5"/>
  <c r="C458" i="5"/>
  <c r="B458" i="5"/>
  <c r="A458" i="5"/>
  <c r="Y457" i="5"/>
  <c r="N457" i="5"/>
  <c r="D457" i="5"/>
  <c r="C457" i="5"/>
  <c r="B457" i="5"/>
  <c r="A457" i="5"/>
  <c r="Y456" i="5"/>
  <c r="N456" i="5"/>
  <c r="D456" i="5"/>
  <c r="C456" i="5"/>
  <c r="B456" i="5"/>
  <c r="A456" i="5"/>
  <c r="Y455" i="5"/>
  <c r="N455" i="5"/>
  <c r="D455" i="5"/>
  <c r="C455" i="5"/>
  <c r="B455" i="5"/>
  <c r="A455" i="5"/>
  <c r="Y454" i="5"/>
  <c r="N454" i="5"/>
  <c r="D454" i="5"/>
  <c r="C454" i="5"/>
  <c r="B454" i="5"/>
  <c r="A454" i="5"/>
  <c r="Y453" i="5"/>
  <c r="N453" i="5"/>
  <c r="D453" i="5"/>
  <c r="C453" i="5"/>
  <c r="B453" i="5"/>
  <c r="A453" i="5"/>
  <c r="Y452" i="5"/>
  <c r="N452" i="5"/>
  <c r="D452" i="5"/>
  <c r="C452" i="5"/>
  <c r="B452" i="5"/>
  <c r="A452" i="5"/>
  <c r="Y451" i="5"/>
  <c r="N451" i="5"/>
  <c r="D451" i="5"/>
  <c r="C451" i="5"/>
  <c r="B451" i="5"/>
  <c r="A451" i="5"/>
  <c r="Y450" i="5"/>
  <c r="N450" i="5"/>
  <c r="D450" i="5"/>
  <c r="C450" i="5"/>
  <c r="B450" i="5"/>
  <c r="A450" i="5"/>
  <c r="Y449" i="5"/>
  <c r="D449" i="5"/>
  <c r="C449" i="5"/>
  <c r="B449" i="5"/>
  <c r="A449" i="5"/>
  <c r="Y448" i="5"/>
  <c r="N448" i="5"/>
  <c r="D448" i="5"/>
  <c r="C448" i="5"/>
  <c r="B448" i="5"/>
  <c r="A448" i="5"/>
  <c r="Y447" i="5"/>
  <c r="N447" i="5"/>
  <c r="D447" i="5"/>
  <c r="C447" i="5"/>
  <c r="B447" i="5"/>
  <c r="A447" i="5"/>
  <c r="Y446" i="5"/>
  <c r="N446" i="5"/>
  <c r="D446" i="5"/>
  <c r="C446" i="5"/>
  <c r="B446" i="5"/>
  <c r="A446" i="5"/>
  <c r="Y445" i="5"/>
  <c r="N445" i="5"/>
  <c r="D445" i="5"/>
  <c r="C445" i="5"/>
  <c r="B445" i="5"/>
  <c r="A445" i="5"/>
  <c r="Y444" i="5"/>
  <c r="N444" i="5"/>
  <c r="D444" i="5"/>
  <c r="C444" i="5"/>
  <c r="B444" i="5"/>
  <c r="A444" i="5"/>
  <c r="Y443" i="5"/>
  <c r="N443" i="5"/>
  <c r="D443" i="5"/>
  <c r="C443" i="5"/>
  <c r="B443" i="5"/>
  <c r="A443" i="5"/>
  <c r="Y442" i="5"/>
  <c r="N442" i="5"/>
  <c r="D442" i="5"/>
  <c r="C442" i="5"/>
  <c r="B442" i="5"/>
  <c r="A442" i="5"/>
  <c r="Y441" i="5"/>
  <c r="N441" i="5"/>
  <c r="D441" i="5"/>
  <c r="C441" i="5"/>
  <c r="B441" i="5"/>
  <c r="A441" i="5"/>
  <c r="Y440" i="5"/>
  <c r="N440" i="5"/>
  <c r="D440" i="5"/>
  <c r="C440" i="5"/>
  <c r="B440" i="5"/>
  <c r="A440" i="5"/>
  <c r="Y439" i="5"/>
  <c r="D439" i="5"/>
  <c r="C439" i="5"/>
  <c r="B439" i="5"/>
  <c r="A439" i="5"/>
  <c r="Y438" i="5"/>
  <c r="N438" i="5"/>
  <c r="D438" i="5"/>
  <c r="C438" i="5"/>
  <c r="B438" i="5"/>
  <c r="A438" i="5"/>
  <c r="Y437" i="5"/>
  <c r="N437" i="5"/>
  <c r="D437" i="5"/>
  <c r="C437" i="5"/>
  <c r="B437" i="5"/>
  <c r="A437" i="5"/>
  <c r="Y436" i="5"/>
  <c r="N436" i="5"/>
  <c r="D436" i="5"/>
  <c r="C436" i="5"/>
  <c r="B436" i="5"/>
  <c r="A436" i="5"/>
  <c r="Y435" i="5"/>
  <c r="N435" i="5"/>
  <c r="D435" i="5"/>
  <c r="C435" i="5"/>
  <c r="B435" i="5"/>
  <c r="A435" i="5"/>
  <c r="Y434" i="5"/>
  <c r="D434" i="5"/>
  <c r="C434" i="5"/>
  <c r="B434" i="5"/>
  <c r="A434" i="5"/>
  <c r="Y433" i="5"/>
  <c r="N433" i="5"/>
  <c r="D433" i="5"/>
  <c r="C433" i="5"/>
  <c r="B433" i="5"/>
  <c r="A433" i="5"/>
  <c r="Y432" i="5"/>
  <c r="N432" i="5"/>
  <c r="D432" i="5"/>
  <c r="C432" i="5"/>
  <c r="B432" i="5"/>
  <c r="A432" i="5"/>
  <c r="Y431" i="5"/>
  <c r="N431" i="5"/>
  <c r="D431" i="5"/>
  <c r="C431" i="5"/>
  <c r="B431" i="5"/>
  <c r="A431" i="5"/>
  <c r="Y430" i="5"/>
  <c r="N430" i="5"/>
  <c r="D430" i="5"/>
  <c r="C430" i="5"/>
  <c r="B430" i="5"/>
  <c r="A430" i="5"/>
  <c r="Y429" i="5"/>
  <c r="N429" i="5"/>
  <c r="D429" i="5"/>
  <c r="C429" i="5"/>
  <c r="B429" i="5"/>
  <c r="A429" i="5"/>
  <c r="Y428" i="5"/>
  <c r="N428" i="5"/>
  <c r="D428" i="5"/>
  <c r="C428" i="5"/>
  <c r="B428" i="5"/>
  <c r="A428" i="5"/>
  <c r="Y427" i="5"/>
  <c r="N427" i="5"/>
  <c r="D427" i="5"/>
  <c r="C427" i="5"/>
  <c r="B427" i="5"/>
  <c r="A427" i="5"/>
  <c r="Y426" i="5"/>
  <c r="N426" i="5"/>
  <c r="D426" i="5"/>
  <c r="C426" i="5"/>
  <c r="B426" i="5"/>
  <c r="A426" i="5"/>
  <c r="Y425" i="5"/>
  <c r="N425" i="5"/>
  <c r="D425" i="5"/>
  <c r="C425" i="5"/>
  <c r="B425" i="5"/>
  <c r="A425" i="5"/>
  <c r="Y424" i="5"/>
  <c r="N424" i="5"/>
  <c r="D424" i="5"/>
  <c r="C424" i="5"/>
  <c r="B424" i="5"/>
  <c r="A424" i="5"/>
  <c r="Y423" i="5"/>
  <c r="N423" i="5"/>
  <c r="D423" i="5"/>
  <c r="C423" i="5"/>
  <c r="B423" i="5"/>
  <c r="A423" i="5"/>
  <c r="Y422" i="5"/>
  <c r="N422" i="5"/>
  <c r="D422" i="5"/>
  <c r="C422" i="5"/>
  <c r="B422" i="5"/>
  <c r="A422" i="5"/>
  <c r="Y421" i="5"/>
  <c r="N421" i="5"/>
  <c r="D421" i="5"/>
  <c r="C421" i="5"/>
  <c r="B421" i="5"/>
  <c r="A421" i="5"/>
  <c r="Y420" i="5"/>
  <c r="N420" i="5"/>
  <c r="D420" i="5"/>
  <c r="C420" i="5"/>
  <c r="B420" i="5"/>
  <c r="A420" i="5"/>
  <c r="Y419" i="5"/>
  <c r="N419" i="5"/>
  <c r="D419" i="5"/>
  <c r="C419" i="5"/>
  <c r="B419" i="5"/>
  <c r="A419" i="5"/>
  <c r="Y418" i="5"/>
  <c r="N418" i="5"/>
  <c r="D418" i="5"/>
  <c r="C418" i="5"/>
  <c r="B418" i="5"/>
  <c r="A418" i="5"/>
  <c r="Y417" i="5"/>
  <c r="N417" i="5"/>
  <c r="D417" i="5"/>
  <c r="C417" i="5"/>
  <c r="B417" i="5"/>
  <c r="A417" i="5"/>
  <c r="Y416" i="5"/>
  <c r="N416" i="5"/>
  <c r="D416" i="5"/>
  <c r="C416" i="5"/>
  <c r="B416" i="5"/>
  <c r="A416" i="5"/>
  <c r="Y415" i="5"/>
  <c r="N415" i="5"/>
  <c r="D415" i="5"/>
  <c r="C415" i="5"/>
  <c r="B415" i="5"/>
  <c r="A415" i="5"/>
  <c r="Y414" i="5"/>
  <c r="N414" i="5"/>
  <c r="D414" i="5"/>
  <c r="C414" i="5"/>
  <c r="B414" i="5"/>
  <c r="A414" i="5"/>
  <c r="Y413" i="5"/>
  <c r="N413" i="5"/>
  <c r="D413" i="5"/>
  <c r="C413" i="5"/>
  <c r="B413" i="5"/>
  <c r="A413" i="5"/>
  <c r="Y412" i="5"/>
  <c r="N412" i="5"/>
  <c r="D412" i="5"/>
  <c r="C412" i="5"/>
  <c r="B412" i="5"/>
  <c r="A412" i="5"/>
  <c r="Y411" i="5"/>
  <c r="N411" i="5"/>
  <c r="D411" i="5"/>
  <c r="C411" i="5"/>
  <c r="B411" i="5"/>
  <c r="A411" i="5"/>
  <c r="Y410" i="5"/>
  <c r="D410" i="5"/>
  <c r="C410" i="5"/>
  <c r="B410" i="5"/>
  <c r="A410" i="5"/>
  <c r="Y409" i="5"/>
  <c r="N409" i="5"/>
  <c r="D409" i="5"/>
  <c r="C409" i="5"/>
  <c r="B409" i="5"/>
  <c r="A409" i="5"/>
  <c r="Y408" i="5"/>
  <c r="D408" i="5"/>
  <c r="C408" i="5"/>
  <c r="B408" i="5"/>
  <c r="A408" i="5"/>
  <c r="Y407" i="5"/>
  <c r="D407" i="5"/>
  <c r="C407" i="5"/>
  <c r="B407" i="5"/>
  <c r="A407" i="5"/>
  <c r="Y406" i="5"/>
  <c r="N406" i="5"/>
  <c r="D406" i="5"/>
  <c r="C406" i="5"/>
  <c r="B406" i="5"/>
  <c r="A406" i="5"/>
  <c r="Y405" i="5"/>
  <c r="D405" i="5"/>
  <c r="C405" i="5"/>
  <c r="B405" i="5"/>
  <c r="A405" i="5"/>
  <c r="Y404" i="5"/>
  <c r="D404" i="5"/>
  <c r="C404" i="5"/>
  <c r="B404" i="5"/>
  <c r="A404" i="5"/>
  <c r="Y403" i="5"/>
  <c r="N403" i="5"/>
  <c r="D403" i="5"/>
  <c r="C403" i="5"/>
  <c r="B403" i="5"/>
  <c r="A403" i="5"/>
  <c r="Y402" i="5"/>
  <c r="N402" i="5"/>
  <c r="D402" i="5"/>
  <c r="C402" i="5"/>
  <c r="B402" i="5"/>
  <c r="A402" i="5"/>
  <c r="Y401" i="5"/>
  <c r="N401" i="5"/>
  <c r="D401" i="5"/>
  <c r="C401" i="5"/>
  <c r="B401" i="5"/>
  <c r="A401" i="5"/>
  <c r="Y400" i="5"/>
  <c r="N400" i="5"/>
  <c r="D400" i="5"/>
  <c r="C400" i="5"/>
  <c r="B400" i="5"/>
  <c r="A400" i="5"/>
  <c r="Y399" i="5"/>
  <c r="N399" i="5"/>
  <c r="D399" i="5"/>
  <c r="C399" i="5"/>
  <c r="B399" i="5"/>
  <c r="A399" i="5"/>
  <c r="Y398" i="5"/>
  <c r="D398" i="5"/>
  <c r="C398" i="5"/>
  <c r="B398" i="5"/>
  <c r="A398" i="5"/>
  <c r="Y397" i="5"/>
  <c r="D397" i="5"/>
  <c r="C397" i="5"/>
  <c r="B397" i="5"/>
  <c r="A397" i="5"/>
  <c r="Y396" i="5"/>
  <c r="D396" i="5"/>
  <c r="C396" i="5"/>
  <c r="B396" i="5"/>
  <c r="A396" i="5"/>
  <c r="Y395" i="5"/>
  <c r="D395" i="5"/>
  <c r="C395" i="5"/>
  <c r="B395" i="5"/>
  <c r="A395" i="5"/>
  <c r="Y394" i="5"/>
  <c r="D394" i="5"/>
  <c r="C394" i="5"/>
  <c r="B394" i="5"/>
  <c r="A394" i="5"/>
  <c r="Y393" i="5"/>
  <c r="N393" i="5"/>
  <c r="D393" i="5"/>
  <c r="C393" i="5"/>
  <c r="B393" i="5"/>
  <c r="A393" i="5"/>
  <c r="Y392" i="5"/>
  <c r="N392" i="5"/>
  <c r="D392" i="5"/>
  <c r="C392" i="5"/>
  <c r="B392" i="5"/>
  <c r="A392" i="5"/>
  <c r="Y391" i="5"/>
  <c r="N391" i="5"/>
  <c r="D391" i="5"/>
  <c r="C391" i="5"/>
  <c r="B391" i="5"/>
  <c r="A391" i="5"/>
  <c r="Y390" i="5"/>
  <c r="N390" i="5"/>
  <c r="D390" i="5"/>
  <c r="C390" i="5"/>
  <c r="B390" i="5"/>
  <c r="A390" i="5"/>
  <c r="Y389" i="5"/>
  <c r="N389" i="5"/>
  <c r="D389" i="5"/>
  <c r="C389" i="5"/>
  <c r="B389" i="5"/>
  <c r="A389" i="5"/>
  <c r="Y388" i="5"/>
  <c r="N388" i="5"/>
  <c r="D388" i="5"/>
  <c r="C388" i="5"/>
  <c r="B388" i="5"/>
  <c r="A388" i="5"/>
  <c r="Y387" i="5"/>
  <c r="N387" i="5"/>
  <c r="D387" i="5"/>
  <c r="C387" i="5"/>
  <c r="B387" i="5"/>
  <c r="A387" i="5"/>
  <c r="Y386" i="5"/>
  <c r="D386" i="5"/>
  <c r="C386" i="5"/>
  <c r="B386" i="5"/>
  <c r="A386" i="5"/>
  <c r="Y385" i="5"/>
  <c r="N385" i="5"/>
  <c r="D385" i="5"/>
  <c r="C385" i="5"/>
  <c r="B385" i="5"/>
  <c r="A385" i="5"/>
  <c r="Y384" i="5"/>
  <c r="N384" i="5"/>
  <c r="D384" i="5"/>
  <c r="C384" i="5"/>
  <c r="B384" i="5"/>
  <c r="A384" i="5"/>
  <c r="Y383" i="5"/>
  <c r="D383" i="5"/>
  <c r="C383" i="5"/>
  <c r="B383" i="5"/>
  <c r="A383" i="5"/>
  <c r="Y382" i="5"/>
  <c r="N382" i="5"/>
  <c r="D382" i="5"/>
  <c r="C382" i="5"/>
  <c r="B382" i="5"/>
  <c r="A382" i="5"/>
  <c r="Y381" i="5"/>
  <c r="N381" i="5"/>
  <c r="D381" i="5"/>
  <c r="C381" i="5"/>
  <c r="B381" i="5"/>
  <c r="A381" i="5"/>
  <c r="Y380" i="5"/>
  <c r="N380" i="5"/>
  <c r="D380" i="5"/>
  <c r="C380" i="5"/>
  <c r="B380" i="5"/>
  <c r="A380" i="5"/>
  <c r="Y379" i="5"/>
  <c r="N379" i="5"/>
  <c r="D379" i="5"/>
  <c r="C379" i="5"/>
  <c r="B379" i="5"/>
  <c r="A379" i="5"/>
  <c r="Y378" i="5"/>
  <c r="N378" i="5"/>
  <c r="D378" i="5"/>
  <c r="C378" i="5"/>
  <c r="B378" i="5"/>
  <c r="A378" i="5"/>
  <c r="Y377" i="5"/>
  <c r="N377" i="5"/>
  <c r="D377" i="5"/>
  <c r="C377" i="5"/>
  <c r="B377" i="5"/>
  <c r="A377" i="5"/>
  <c r="Y376" i="5"/>
  <c r="N376" i="5"/>
  <c r="D376" i="5"/>
  <c r="C376" i="5"/>
  <c r="B376" i="5"/>
  <c r="A376" i="5"/>
  <c r="Y375" i="5"/>
  <c r="N375" i="5"/>
  <c r="D375" i="5"/>
  <c r="C375" i="5"/>
  <c r="B375" i="5"/>
  <c r="A375" i="5"/>
  <c r="Y374" i="5"/>
  <c r="N374" i="5"/>
  <c r="D374" i="5"/>
  <c r="C374" i="5"/>
  <c r="B374" i="5"/>
  <c r="A374" i="5"/>
  <c r="Y373" i="5"/>
  <c r="D373" i="5"/>
  <c r="C373" i="5"/>
  <c r="B373" i="5"/>
  <c r="A373" i="5"/>
  <c r="Y372" i="5"/>
  <c r="N372" i="5"/>
  <c r="D372" i="5"/>
  <c r="C372" i="5"/>
  <c r="B372" i="5"/>
  <c r="A372" i="5"/>
  <c r="Y371" i="5"/>
  <c r="N371" i="5"/>
  <c r="D371" i="5"/>
  <c r="C371" i="5"/>
  <c r="B371" i="5"/>
  <c r="A371" i="5"/>
  <c r="Y370" i="5"/>
  <c r="N370" i="5"/>
  <c r="D370" i="5"/>
  <c r="C370" i="5"/>
  <c r="B370" i="5"/>
  <c r="A370" i="5"/>
  <c r="Y369" i="5"/>
  <c r="D369" i="5"/>
  <c r="C369" i="5"/>
  <c r="B369" i="5"/>
  <c r="A369" i="5"/>
  <c r="Y368" i="5"/>
  <c r="N368" i="5"/>
  <c r="D368" i="5"/>
  <c r="C368" i="5"/>
  <c r="B368" i="5"/>
  <c r="A368" i="5"/>
  <c r="Y367" i="5"/>
  <c r="N367" i="5"/>
  <c r="D367" i="5"/>
  <c r="C367" i="5"/>
  <c r="B367" i="5"/>
  <c r="A367" i="5"/>
  <c r="Y366" i="5"/>
  <c r="N366" i="5"/>
  <c r="D366" i="5"/>
  <c r="C366" i="5"/>
  <c r="B366" i="5"/>
  <c r="A366" i="5"/>
  <c r="Y365" i="5"/>
  <c r="D365" i="5"/>
  <c r="C365" i="5"/>
  <c r="B365" i="5"/>
  <c r="A365" i="5"/>
  <c r="Y364" i="5"/>
  <c r="N364" i="5"/>
  <c r="D364" i="5"/>
  <c r="C364" i="5"/>
  <c r="B364" i="5"/>
  <c r="A364" i="5"/>
  <c r="Y363" i="5"/>
  <c r="D363" i="5"/>
  <c r="C363" i="5"/>
  <c r="B363" i="5"/>
  <c r="A363" i="5"/>
  <c r="Y362" i="5"/>
  <c r="N362" i="5"/>
  <c r="D362" i="5"/>
  <c r="C362" i="5"/>
  <c r="B362" i="5"/>
  <c r="A362" i="5"/>
  <c r="Y361" i="5"/>
  <c r="N361" i="5"/>
  <c r="D361" i="5"/>
  <c r="C361" i="5"/>
  <c r="B361" i="5"/>
  <c r="A361" i="5"/>
  <c r="Y360" i="5"/>
  <c r="N360" i="5"/>
  <c r="D360" i="5"/>
  <c r="C360" i="5"/>
  <c r="B360" i="5"/>
  <c r="A360" i="5"/>
  <c r="Y359" i="5"/>
  <c r="N359" i="5"/>
  <c r="D359" i="5"/>
  <c r="C359" i="5"/>
  <c r="B359" i="5"/>
  <c r="A359" i="5"/>
  <c r="Y358" i="5"/>
  <c r="N358" i="5"/>
  <c r="D358" i="5"/>
  <c r="C358" i="5"/>
  <c r="B358" i="5"/>
  <c r="A358" i="5"/>
  <c r="Y357" i="5"/>
  <c r="N357" i="5"/>
  <c r="D357" i="5"/>
  <c r="C357" i="5"/>
  <c r="B357" i="5"/>
  <c r="A357" i="5"/>
  <c r="Y356" i="5"/>
  <c r="N356" i="5"/>
  <c r="D356" i="5"/>
  <c r="C356" i="5"/>
  <c r="B356" i="5"/>
  <c r="A356" i="5"/>
  <c r="Y355" i="5"/>
  <c r="N355" i="5"/>
  <c r="D355" i="5"/>
  <c r="C355" i="5"/>
  <c r="B355" i="5"/>
  <c r="A355" i="5"/>
  <c r="Y354" i="5"/>
  <c r="N354" i="5"/>
  <c r="D354" i="5"/>
  <c r="C354" i="5"/>
  <c r="B354" i="5"/>
  <c r="A354" i="5"/>
  <c r="Y353" i="5"/>
  <c r="N353" i="5"/>
  <c r="D353" i="5"/>
  <c r="C353" i="5"/>
  <c r="B353" i="5"/>
  <c r="A353" i="5"/>
  <c r="Y352" i="5"/>
  <c r="N352" i="5"/>
  <c r="D352" i="5"/>
  <c r="C352" i="5"/>
  <c r="B352" i="5"/>
  <c r="A352" i="5"/>
  <c r="Y351" i="5"/>
  <c r="N351" i="5"/>
  <c r="D351" i="5"/>
  <c r="C351" i="5"/>
  <c r="B351" i="5"/>
  <c r="A351" i="5"/>
  <c r="Y350" i="5"/>
  <c r="N350" i="5"/>
  <c r="D350" i="5"/>
  <c r="C350" i="5"/>
  <c r="B350" i="5"/>
  <c r="A350" i="5"/>
  <c r="Y349" i="5"/>
  <c r="N349" i="5"/>
  <c r="D349" i="5"/>
  <c r="C349" i="5"/>
  <c r="B349" i="5"/>
  <c r="A349" i="5"/>
  <c r="Y348" i="5"/>
  <c r="N348" i="5"/>
  <c r="D348" i="5"/>
  <c r="C348" i="5"/>
  <c r="B348" i="5"/>
  <c r="A348" i="5"/>
  <c r="Y347" i="5"/>
  <c r="N347" i="5"/>
  <c r="D347" i="5"/>
  <c r="C347" i="5"/>
  <c r="B347" i="5"/>
  <c r="A347" i="5"/>
  <c r="Y346" i="5"/>
  <c r="N346" i="5"/>
  <c r="D346" i="5"/>
  <c r="C346" i="5"/>
  <c r="B346" i="5"/>
  <c r="A346" i="5"/>
  <c r="Y345" i="5"/>
  <c r="N345" i="5"/>
  <c r="D345" i="5"/>
  <c r="C345" i="5"/>
  <c r="B345" i="5"/>
  <c r="A345" i="5"/>
  <c r="Y344" i="5"/>
  <c r="N344" i="5"/>
  <c r="D344" i="5"/>
  <c r="C344" i="5"/>
  <c r="B344" i="5"/>
  <c r="A344" i="5"/>
  <c r="Y343" i="5"/>
  <c r="N343" i="5"/>
  <c r="D343" i="5"/>
  <c r="C343" i="5"/>
  <c r="B343" i="5"/>
  <c r="A343" i="5"/>
  <c r="Y342" i="5"/>
  <c r="N342" i="5"/>
  <c r="D342" i="5"/>
  <c r="C342" i="5"/>
  <c r="B342" i="5"/>
  <c r="A342" i="5"/>
  <c r="Y341" i="5"/>
  <c r="N341" i="5"/>
  <c r="D341" i="5"/>
  <c r="C341" i="5"/>
  <c r="B341" i="5"/>
  <c r="A341" i="5"/>
  <c r="Y340" i="5"/>
  <c r="N340" i="5"/>
  <c r="D340" i="5"/>
  <c r="C340" i="5"/>
  <c r="B340" i="5"/>
  <c r="A340" i="5"/>
  <c r="Y339" i="5"/>
  <c r="N339" i="5"/>
  <c r="D339" i="5"/>
  <c r="C339" i="5"/>
  <c r="B339" i="5"/>
  <c r="A339" i="5"/>
  <c r="Y338" i="5"/>
  <c r="N338" i="5"/>
  <c r="D338" i="5"/>
  <c r="C338" i="5"/>
  <c r="B338" i="5"/>
  <c r="A338" i="5"/>
  <c r="Y337" i="5"/>
  <c r="N337" i="5"/>
  <c r="D337" i="5"/>
  <c r="C337" i="5"/>
  <c r="B337" i="5"/>
  <c r="A337" i="5"/>
  <c r="Y336" i="5"/>
  <c r="N336" i="5"/>
  <c r="D336" i="5"/>
  <c r="C336" i="5"/>
  <c r="B336" i="5"/>
  <c r="A336" i="5"/>
  <c r="Y335" i="5"/>
  <c r="D335" i="5"/>
  <c r="C335" i="5"/>
  <c r="B335" i="5"/>
  <c r="A335" i="5"/>
  <c r="Y334" i="5"/>
  <c r="N334" i="5"/>
  <c r="D334" i="5"/>
  <c r="C334" i="5"/>
  <c r="B334" i="5"/>
  <c r="A334" i="5"/>
  <c r="Y333" i="5"/>
  <c r="N333" i="5"/>
  <c r="D333" i="5"/>
  <c r="C333" i="5"/>
  <c r="B333" i="5"/>
  <c r="A333" i="5"/>
  <c r="Y332" i="5"/>
  <c r="N332" i="5"/>
  <c r="D332" i="5"/>
  <c r="C332" i="5"/>
  <c r="B332" i="5"/>
  <c r="A332" i="5"/>
  <c r="Y331" i="5"/>
  <c r="N331" i="5"/>
  <c r="D331" i="5"/>
  <c r="C331" i="5"/>
  <c r="B331" i="5"/>
  <c r="A331" i="5"/>
  <c r="Y330" i="5"/>
  <c r="D330" i="5"/>
  <c r="C330" i="5"/>
  <c r="B330" i="5"/>
  <c r="A330" i="5"/>
  <c r="Y329" i="5"/>
  <c r="N329" i="5"/>
  <c r="D329" i="5"/>
  <c r="C329" i="5"/>
  <c r="B329" i="5"/>
  <c r="A329" i="5"/>
  <c r="Y328" i="5"/>
  <c r="N328" i="5"/>
  <c r="D328" i="5"/>
  <c r="C328" i="5"/>
  <c r="B328" i="5"/>
  <c r="A328" i="5"/>
  <c r="Y327" i="5"/>
  <c r="N327" i="5"/>
  <c r="D327" i="5"/>
  <c r="C327" i="5"/>
  <c r="B327" i="5"/>
  <c r="A327" i="5"/>
  <c r="Y326" i="5"/>
  <c r="D326" i="5"/>
  <c r="C326" i="5"/>
  <c r="B326" i="5"/>
  <c r="A326" i="5"/>
  <c r="Y325" i="5"/>
  <c r="N325" i="5"/>
  <c r="D325" i="5"/>
  <c r="C325" i="5"/>
  <c r="B325" i="5"/>
  <c r="A325" i="5"/>
  <c r="Y324" i="5"/>
  <c r="N324" i="5"/>
  <c r="D324" i="5"/>
  <c r="C324" i="5"/>
  <c r="B324" i="5"/>
  <c r="A324" i="5"/>
  <c r="Y323" i="5"/>
  <c r="N323" i="5"/>
  <c r="D323" i="5"/>
  <c r="C323" i="5"/>
  <c r="B323" i="5"/>
  <c r="A323" i="5"/>
  <c r="Y322" i="5"/>
  <c r="N322" i="5"/>
  <c r="D322" i="5"/>
  <c r="C322" i="5"/>
  <c r="B322" i="5"/>
  <c r="A322" i="5"/>
  <c r="Y321" i="5"/>
  <c r="N321" i="5"/>
  <c r="D321" i="5"/>
  <c r="C321" i="5"/>
  <c r="B321" i="5"/>
  <c r="A321" i="5"/>
  <c r="Y320" i="5"/>
  <c r="N320" i="5"/>
  <c r="D320" i="5"/>
  <c r="C320" i="5"/>
  <c r="B320" i="5"/>
  <c r="A320" i="5"/>
  <c r="Y319" i="5"/>
  <c r="N319" i="5"/>
  <c r="D319" i="5"/>
  <c r="C319" i="5"/>
  <c r="B319" i="5"/>
  <c r="A319" i="5"/>
  <c r="Y318" i="5"/>
  <c r="N318" i="5"/>
  <c r="D318" i="5"/>
  <c r="C318" i="5"/>
  <c r="B318" i="5"/>
  <c r="A318" i="5"/>
  <c r="Y317" i="5"/>
  <c r="D317" i="5"/>
  <c r="C317" i="5"/>
  <c r="B317" i="5"/>
  <c r="A317" i="5"/>
  <c r="Y316" i="5"/>
  <c r="N316" i="5"/>
  <c r="D316" i="5"/>
  <c r="C316" i="5"/>
  <c r="B316" i="5"/>
  <c r="A316" i="5"/>
  <c r="Y315" i="5"/>
  <c r="N315" i="5"/>
  <c r="D315" i="5"/>
  <c r="C315" i="5"/>
  <c r="B315" i="5"/>
  <c r="A315" i="5"/>
  <c r="Y314" i="5"/>
  <c r="N314" i="5"/>
  <c r="D314" i="5"/>
  <c r="C314" i="5"/>
  <c r="B314" i="5"/>
  <c r="A314" i="5"/>
  <c r="Y313" i="5"/>
  <c r="N313" i="5"/>
  <c r="D313" i="5"/>
  <c r="C313" i="5"/>
  <c r="B313" i="5"/>
  <c r="A313" i="5"/>
  <c r="Y312" i="5"/>
  <c r="D312" i="5"/>
  <c r="C312" i="5"/>
  <c r="B312" i="5"/>
  <c r="A312" i="5"/>
  <c r="Y311" i="5"/>
  <c r="N311" i="5"/>
  <c r="D311" i="5"/>
  <c r="C311" i="5"/>
  <c r="B311" i="5"/>
  <c r="A311" i="5"/>
  <c r="Y310" i="5"/>
  <c r="N310" i="5"/>
  <c r="D310" i="5"/>
  <c r="C310" i="5"/>
  <c r="B310" i="5"/>
  <c r="A310" i="5"/>
  <c r="Y309" i="5"/>
  <c r="N309" i="5"/>
  <c r="D309" i="5"/>
  <c r="C309" i="5"/>
  <c r="B309" i="5"/>
  <c r="A309" i="5"/>
  <c r="Y308" i="5"/>
  <c r="N308" i="5"/>
  <c r="D308" i="5"/>
  <c r="C308" i="5"/>
  <c r="B308" i="5"/>
  <c r="A308" i="5"/>
  <c r="Y307" i="5"/>
  <c r="N307" i="5"/>
  <c r="D307" i="5"/>
  <c r="C307" i="5"/>
  <c r="B307" i="5"/>
  <c r="A307" i="5"/>
  <c r="Y306" i="5"/>
  <c r="N306" i="5"/>
  <c r="D306" i="5"/>
  <c r="C306" i="5"/>
  <c r="B306" i="5"/>
  <c r="A306" i="5"/>
  <c r="Y305" i="5"/>
  <c r="D305" i="5"/>
  <c r="C305" i="5"/>
  <c r="B305" i="5"/>
  <c r="A305" i="5"/>
  <c r="Y304" i="5"/>
  <c r="N304" i="5"/>
  <c r="D304" i="5"/>
  <c r="C304" i="5"/>
  <c r="B304" i="5"/>
  <c r="A304" i="5"/>
  <c r="Y303" i="5"/>
  <c r="N303" i="5"/>
  <c r="D303" i="5"/>
  <c r="C303" i="5"/>
  <c r="B303" i="5"/>
  <c r="A303" i="5"/>
  <c r="Y302" i="5"/>
  <c r="D302" i="5"/>
  <c r="C302" i="5"/>
  <c r="B302" i="5"/>
  <c r="A302" i="5"/>
  <c r="Y301" i="5"/>
  <c r="D301" i="5"/>
  <c r="C301" i="5"/>
  <c r="B301" i="5"/>
  <c r="A301" i="5"/>
  <c r="Y300" i="5"/>
  <c r="N300" i="5"/>
  <c r="D300" i="5"/>
  <c r="C300" i="5"/>
  <c r="B300" i="5"/>
  <c r="A300" i="5"/>
  <c r="Y299" i="5"/>
  <c r="N299" i="5"/>
  <c r="D299" i="5"/>
  <c r="C299" i="5"/>
  <c r="B299" i="5"/>
  <c r="A299" i="5"/>
  <c r="Y298" i="5"/>
  <c r="N298" i="5"/>
  <c r="D298" i="5"/>
  <c r="C298" i="5"/>
  <c r="B298" i="5"/>
  <c r="A298" i="5"/>
  <c r="Y297" i="5"/>
  <c r="N297" i="5"/>
  <c r="D297" i="5"/>
  <c r="C297" i="5"/>
  <c r="B297" i="5"/>
  <c r="A297" i="5"/>
  <c r="Y296" i="5"/>
  <c r="N296" i="5"/>
  <c r="D296" i="5"/>
  <c r="C296" i="5"/>
  <c r="B296" i="5"/>
  <c r="A296" i="5"/>
  <c r="Y295" i="5"/>
  <c r="D295" i="5"/>
  <c r="C295" i="5"/>
  <c r="B295" i="5"/>
  <c r="A295" i="5"/>
  <c r="Y294" i="5"/>
  <c r="N294" i="5"/>
  <c r="D294" i="5"/>
  <c r="C294" i="5"/>
  <c r="B294" i="5"/>
  <c r="A294" i="5"/>
  <c r="Y293" i="5"/>
  <c r="N293" i="5"/>
  <c r="D293" i="5"/>
  <c r="C293" i="5"/>
  <c r="B293" i="5"/>
  <c r="A293" i="5"/>
  <c r="Y292" i="5"/>
  <c r="N292" i="5"/>
  <c r="D292" i="5"/>
  <c r="C292" i="5"/>
  <c r="B292" i="5"/>
  <c r="A292" i="5"/>
  <c r="Y291" i="5"/>
  <c r="N291" i="5"/>
  <c r="D291" i="5"/>
  <c r="C291" i="5"/>
  <c r="B291" i="5"/>
  <c r="A291" i="5"/>
  <c r="Y290" i="5"/>
  <c r="N290" i="5"/>
  <c r="D290" i="5"/>
  <c r="C290" i="5"/>
  <c r="B290" i="5"/>
  <c r="A290" i="5"/>
  <c r="Y289" i="5"/>
  <c r="D289" i="5"/>
  <c r="C289" i="5"/>
  <c r="B289" i="5"/>
  <c r="A289" i="5"/>
  <c r="Y288" i="5"/>
  <c r="N288" i="5"/>
  <c r="D288" i="5"/>
  <c r="C288" i="5"/>
  <c r="B288" i="5"/>
  <c r="A288" i="5"/>
  <c r="Y287" i="5"/>
  <c r="N287" i="5"/>
  <c r="D287" i="5"/>
  <c r="C287" i="5"/>
  <c r="B287" i="5"/>
  <c r="A287" i="5"/>
  <c r="Y286" i="5"/>
  <c r="D286" i="5"/>
  <c r="C286" i="5"/>
  <c r="B286" i="5"/>
  <c r="A286" i="5"/>
  <c r="Y285" i="5"/>
  <c r="N285" i="5"/>
  <c r="D285" i="5"/>
  <c r="C285" i="5"/>
  <c r="B285" i="5"/>
  <c r="A285" i="5"/>
  <c r="Y284" i="5"/>
  <c r="N284" i="5"/>
  <c r="D284" i="5"/>
  <c r="C284" i="5"/>
  <c r="B284" i="5"/>
  <c r="A284" i="5"/>
  <c r="Y283" i="5"/>
  <c r="N283" i="5"/>
  <c r="D283" i="5"/>
  <c r="C283" i="5"/>
  <c r="B283" i="5"/>
  <c r="A283" i="5"/>
  <c r="Y282" i="5"/>
  <c r="N282" i="5"/>
  <c r="D282" i="5"/>
  <c r="C282" i="5"/>
  <c r="B282" i="5"/>
  <c r="A282" i="5"/>
  <c r="Y281" i="5"/>
  <c r="N281" i="5"/>
  <c r="D281" i="5"/>
  <c r="C281" i="5"/>
  <c r="B281" i="5"/>
  <c r="A281" i="5"/>
  <c r="Y280" i="5"/>
  <c r="N280" i="5"/>
  <c r="D280" i="5"/>
  <c r="C280" i="5"/>
  <c r="B280" i="5"/>
  <c r="A280" i="5"/>
  <c r="Y279" i="5"/>
  <c r="N279" i="5"/>
  <c r="D279" i="5"/>
  <c r="C279" i="5"/>
  <c r="B279" i="5"/>
  <c r="A279" i="5"/>
  <c r="Y278" i="5"/>
  <c r="N278" i="5"/>
  <c r="D278" i="5"/>
  <c r="C278" i="5"/>
  <c r="B278" i="5"/>
  <c r="A278" i="5"/>
  <c r="Y277" i="5"/>
  <c r="D277" i="5"/>
  <c r="C277" i="5"/>
  <c r="B277" i="5"/>
  <c r="A277" i="5"/>
  <c r="Y276" i="5"/>
  <c r="N276" i="5"/>
  <c r="D276" i="5"/>
  <c r="C276" i="5"/>
  <c r="B276" i="5"/>
  <c r="A276" i="5"/>
  <c r="Y275" i="5"/>
  <c r="D275" i="5"/>
  <c r="C275" i="5"/>
  <c r="B275" i="5"/>
  <c r="A275" i="5"/>
  <c r="Y274" i="5"/>
  <c r="D274" i="5"/>
  <c r="C274" i="5"/>
  <c r="B274" i="5"/>
  <c r="A274" i="5"/>
  <c r="Y273" i="5"/>
  <c r="N273" i="5"/>
  <c r="D273" i="5"/>
  <c r="C273" i="5"/>
  <c r="B273" i="5"/>
  <c r="A273" i="5"/>
  <c r="Y272" i="5"/>
  <c r="N272" i="5"/>
  <c r="D272" i="5"/>
  <c r="C272" i="5"/>
  <c r="B272" i="5"/>
  <c r="A272" i="5"/>
  <c r="Y271" i="5"/>
  <c r="N271" i="5"/>
  <c r="D271" i="5"/>
  <c r="C271" i="5"/>
  <c r="B271" i="5"/>
  <c r="A271" i="5"/>
  <c r="Y270" i="5"/>
  <c r="N270" i="5"/>
  <c r="D270" i="5"/>
  <c r="C270" i="5"/>
  <c r="B270" i="5"/>
  <c r="A270" i="5"/>
  <c r="Y269" i="5"/>
  <c r="N269" i="5"/>
  <c r="D269" i="5"/>
  <c r="C269" i="5"/>
  <c r="B269" i="5"/>
  <c r="A269" i="5"/>
  <c r="Y268" i="5"/>
  <c r="N268" i="5"/>
  <c r="D268" i="5"/>
  <c r="C268" i="5"/>
  <c r="B268" i="5"/>
  <c r="A268" i="5"/>
  <c r="Y267" i="5"/>
  <c r="N267" i="5"/>
  <c r="D267" i="5"/>
  <c r="C267" i="5"/>
  <c r="B267" i="5"/>
  <c r="A267" i="5"/>
  <c r="Y266" i="5"/>
  <c r="N266" i="5"/>
  <c r="D266" i="5"/>
  <c r="C266" i="5"/>
  <c r="B266" i="5"/>
  <c r="A266" i="5"/>
  <c r="Y265" i="5"/>
  <c r="N265" i="5"/>
  <c r="D265" i="5"/>
  <c r="C265" i="5"/>
  <c r="B265" i="5"/>
  <c r="A265" i="5"/>
  <c r="Y264" i="5"/>
  <c r="N264" i="5"/>
  <c r="D264" i="5"/>
  <c r="C264" i="5"/>
  <c r="B264" i="5"/>
  <c r="A264" i="5"/>
  <c r="Y263" i="5"/>
  <c r="N263" i="5"/>
  <c r="D263" i="5"/>
  <c r="C263" i="5"/>
  <c r="B263" i="5"/>
  <c r="A263" i="5"/>
  <c r="Y262" i="5"/>
  <c r="N262" i="5"/>
  <c r="D262" i="5"/>
  <c r="C262" i="5"/>
  <c r="B262" i="5"/>
  <c r="A262" i="5"/>
  <c r="Y261" i="5"/>
  <c r="D261" i="5"/>
  <c r="C261" i="5"/>
  <c r="B261" i="5"/>
  <c r="A261" i="5"/>
  <c r="Y260" i="5"/>
  <c r="N260" i="5"/>
  <c r="D260" i="5"/>
  <c r="C260" i="5"/>
  <c r="B260" i="5"/>
  <c r="A260" i="5"/>
  <c r="Y259" i="5"/>
  <c r="N259" i="5"/>
  <c r="D259" i="5"/>
  <c r="C259" i="5"/>
  <c r="B259" i="5"/>
  <c r="A259" i="5"/>
  <c r="Y258" i="5"/>
  <c r="N258" i="5"/>
  <c r="D258" i="5"/>
  <c r="C258" i="5"/>
  <c r="B258" i="5"/>
  <c r="A258" i="5"/>
  <c r="Y257" i="5"/>
  <c r="N257" i="5"/>
  <c r="D257" i="5"/>
  <c r="C257" i="5"/>
  <c r="B257" i="5"/>
  <c r="A257" i="5"/>
  <c r="Y256" i="5"/>
  <c r="N256" i="5"/>
  <c r="D256" i="5"/>
  <c r="C256" i="5"/>
  <c r="B256" i="5"/>
  <c r="A256" i="5"/>
  <c r="Y255" i="5"/>
  <c r="N255" i="5"/>
  <c r="D255" i="5"/>
  <c r="C255" i="5"/>
  <c r="B255" i="5"/>
  <c r="A255" i="5"/>
  <c r="Y254" i="5"/>
  <c r="N254" i="5"/>
  <c r="D254" i="5"/>
  <c r="C254" i="5"/>
  <c r="B254" i="5"/>
  <c r="A254" i="5"/>
  <c r="Y253" i="5"/>
  <c r="N253" i="5"/>
  <c r="D253" i="5"/>
  <c r="C253" i="5"/>
  <c r="B253" i="5"/>
  <c r="A253" i="5"/>
  <c r="Y252" i="5"/>
  <c r="N252" i="5"/>
  <c r="D252" i="5"/>
  <c r="C252" i="5"/>
  <c r="B252" i="5"/>
  <c r="A252" i="5"/>
  <c r="Y251" i="5"/>
  <c r="N251" i="5"/>
  <c r="D251" i="5"/>
  <c r="C251" i="5"/>
  <c r="B251" i="5"/>
  <c r="A251" i="5"/>
  <c r="Y250" i="5"/>
  <c r="N250" i="5"/>
  <c r="D250" i="5"/>
  <c r="C250" i="5"/>
  <c r="B250" i="5"/>
  <c r="A250" i="5"/>
  <c r="Y249" i="5"/>
  <c r="N249" i="5"/>
  <c r="D249" i="5"/>
  <c r="C249" i="5"/>
  <c r="B249" i="5"/>
  <c r="A249" i="5"/>
  <c r="Y248" i="5"/>
  <c r="N248" i="5"/>
  <c r="D248" i="5"/>
  <c r="C248" i="5"/>
  <c r="B248" i="5"/>
  <c r="A248" i="5"/>
  <c r="Y247" i="5"/>
  <c r="N247" i="5"/>
  <c r="D247" i="5"/>
  <c r="C247" i="5"/>
  <c r="B247" i="5"/>
  <c r="A247" i="5"/>
  <c r="Y246" i="5"/>
  <c r="N246" i="5"/>
  <c r="D246" i="5"/>
  <c r="C246" i="5"/>
  <c r="B246" i="5"/>
  <c r="A246" i="5"/>
  <c r="Y245" i="5"/>
  <c r="D245" i="5"/>
  <c r="C245" i="5"/>
  <c r="B245" i="5"/>
  <c r="A245" i="5"/>
  <c r="Y244" i="5"/>
  <c r="N244" i="5"/>
  <c r="D244" i="5"/>
  <c r="C244" i="5"/>
  <c r="B244" i="5"/>
  <c r="A244" i="5"/>
  <c r="Y243" i="5"/>
  <c r="N243" i="5"/>
  <c r="D243" i="5"/>
  <c r="C243" i="5"/>
  <c r="B243" i="5"/>
  <c r="A243" i="5"/>
  <c r="Y242" i="5"/>
  <c r="N242" i="5"/>
  <c r="D242" i="5"/>
  <c r="C242" i="5"/>
  <c r="B242" i="5"/>
  <c r="A242" i="5"/>
  <c r="Y241" i="5"/>
  <c r="N241" i="5"/>
  <c r="D241" i="5"/>
  <c r="C241" i="5"/>
  <c r="B241" i="5"/>
  <c r="A241" i="5"/>
  <c r="Y240" i="5"/>
  <c r="N240" i="5"/>
  <c r="D240" i="5"/>
  <c r="C240" i="5"/>
  <c r="B240" i="5"/>
  <c r="A240" i="5"/>
  <c r="Y239" i="5"/>
  <c r="N239" i="5"/>
  <c r="D239" i="5"/>
  <c r="C239" i="5"/>
  <c r="B239" i="5"/>
  <c r="A239" i="5"/>
  <c r="Y238" i="5"/>
  <c r="N238" i="5"/>
  <c r="D238" i="5"/>
  <c r="C238" i="5"/>
  <c r="B238" i="5"/>
  <c r="A238" i="5"/>
  <c r="Y237" i="5"/>
  <c r="D237" i="5"/>
  <c r="C237" i="5"/>
  <c r="B237" i="5"/>
  <c r="A237" i="5"/>
  <c r="Y236" i="5"/>
  <c r="N236" i="5"/>
  <c r="D236" i="5"/>
  <c r="C236" i="5"/>
  <c r="B236" i="5"/>
  <c r="A236" i="5"/>
  <c r="Y235" i="5"/>
  <c r="N235" i="5"/>
  <c r="D235" i="5"/>
  <c r="C235" i="5"/>
  <c r="B235" i="5"/>
  <c r="A235" i="5"/>
  <c r="Y234" i="5"/>
  <c r="N234" i="5"/>
  <c r="D234" i="5"/>
  <c r="C234" i="5"/>
  <c r="B234" i="5"/>
  <c r="A234" i="5"/>
  <c r="Y233" i="5"/>
  <c r="N233" i="5"/>
  <c r="D233" i="5"/>
  <c r="C233" i="5"/>
  <c r="B233" i="5"/>
  <c r="A233" i="5"/>
  <c r="Y232" i="5"/>
  <c r="N232" i="5"/>
  <c r="D232" i="5"/>
  <c r="C232" i="5"/>
  <c r="B232" i="5"/>
  <c r="A232" i="5"/>
  <c r="Y231" i="5"/>
  <c r="N231" i="5"/>
  <c r="D231" i="5"/>
  <c r="C231" i="5"/>
  <c r="B231" i="5"/>
  <c r="A231" i="5"/>
  <c r="Y230" i="5"/>
  <c r="D230" i="5"/>
  <c r="C230" i="5"/>
  <c r="B230" i="5"/>
  <c r="A230" i="5"/>
  <c r="Y229" i="5"/>
  <c r="D229" i="5"/>
  <c r="C229" i="5"/>
  <c r="B229" i="5"/>
  <c r="A229" i="5"/>
  <c r="Y228" i="5"/>
  <c r="N228" i="5"/>
  <c r="D228" i="5"/>
  <c r="C228" i="5"/>
  <c r="B228" i="5"/>
  <c r="A228" i="5"/>
  <c r="Y227" i="5"/>
  <c r="D227" i="5"/>
  <c r="C227" i="5"/>
  <c r="B227" i="5"/>
  <c r="A227" i="5"/>
  <c r="Y226" i="5"/>
  <c r="N226" i="5"/>
  <c r="D226" i="5"/>
  <c r="C226" i="5"/>
  <c r="B226" i="5"/>
  <c r="A226" i="5"/>
  <c r="Y225" i="5"/>
  <c r="N225" i="5"/>
  <c r="D225" i="5"/>
  <c r="C225" i="5"/>
  <c r="B225" i="5"/>
  <c r="A225" i="5"/>
  <c r="Y224" i="5"/>
  <c r="N224" i="5"/>
  <c r="D224" i="5"/>
  <c r="C224" i="5"/>
  <c r="B224" i="5"/>
  <c r="A224" i="5"/>
  <c r="Y223" i="5"/>
  <c r="N223" i="5"/>
  <c r="D223" i="5"/>
  <c r="C223" i="5"/>
  <c r="B223" i="5"/>
  <c r="A223" i="5"/>
  <c r="Y222" i="5"/>
  <c r="N222" i="5"/>
  <c r="D222" i="5"/>
  <c r="C222" i="5"/>
  <c r="B222" i="5"/>
  <c r="A222" i="5"/>
  <c r="Y221" i="5"/>
  <c r="N221" i="5"/>
  <c r="D221" i="5"/>
  <c r="C221" i="5"/>
  <c r="B221" i="5"/>
  <c r="A221" i="5"/>
  <c r="Y220" i="5"/>
  <c r="N220" i="5"/>
  <c r="D220" i="5"/>
  <c r="C220" i="5"/>
  <c r="B220" i="5"/>
  <c r="A220" i="5"/>
  <c r="Y219" i="5"/>
  <c r="N219" i="5"/>
  <c r="D219" i="5"/>
  <c r="C219" i="5"/>
  <c r="B219" i="5"/>
  <c r="A219" i="5"/>
  <c r="Y218" i="5"/>
  <c r="N218" i="5"/>
  <c r="D218" i="5"/>
  <c r="C218" i="5"/>
  <c r="B218" i="5"/>
  <c r="A218" i="5"/>
  <c r="Y217" i="5"/>
  <c r="N217" i="5"/>
  <c r="D217" i="5"/>
  <c r="C217" i="5"/>
  <c r="B217" i="5"/>
  <c r="A217" i="5"/>
  <c r="Y216" i="5"/>
  <c r="N216" i="5"/>
  <c r="D216" i="5"/>
  <c r="C216" i="5"/>
  <c r="B216" i="5"/>
  <c r="A216" i="5"/>
  <c r="Y215" i="5"/>
  <c r="D215" i="5"/>
  <c r="C215" i="5"/>
  <c r="B215" i="5"/>
  <c r="A215" i="5"/>
  <c r="Y214" i="5"/>
  <c r="N214" i="5"/>
  <c r="D214" i="5"/>
  <c r="C214" i="5"/>
  <c r="B214" i="5"/>
  <c r="A214" i="5"/>
  <c r="Y213" i="5"/>
  <c r="N213" i="5"/>
  <c r="D213" i="5"/>
  <c r="C213" i="5"/>
  <c r="B213" i="5"/>
  <c r="A213" i="5"/>
  <c r="Y212" i="5"/>
  <c r="N212" i="5"/>
  <c r="D212" i="5"/>
  <c r="C212" i="5"/>
  <c r="B212" i="5"/>
  <c r="A212" i="5"/>
  <c r="Y211" i="5"/>
  <c r="N211" i="5"/>
  <c r="D211" i="5"/>
  <c r="C211" i="5"/>
  <c r="B211" i="5"/>
  <c r="A211" i="5"/>
  <c r="Y210" i="5"/>
  <c r="N210" i="5"/>
  <c r="D210" i="5"/>
  <c r="C210" i="5"/>
  <c r="B210" i="5"/>
  <c r="A210" i="5"/>
  <c r="Y209" i="5"/>
  <c r="N209" i="5"/>
  <c r="D209" i="5"/>
  <c r="C209" i="5"/>
  <c r="B209" i="5"/>
  <c r="A209" i="5"/>
  <c r="Y208" i="5"/>
  <c r="D208" i="5"/>
  <c r="C208" i="5"/>
  <c r="B208" i="5"/>
  <c r="A208" i="5"/>
  <c r="Y207" i="5"/>
  <c r="N207" i="5"/>
  <c r="D207" i="5"/>
  <c r="C207" i="5"/>
  <c r="B207" i="5"/>
  <c r="A207" i="5"/>
  <c r="Y206" i="5"/>
  <c r="N206" i="5"/>
  <c r="D206" i="5"/>
  <c r="C206" i="5"/>
  <c r="B206" i="5"/>
  <c r="A206" i="5"/>
  <c r="Y205" i="5"/>
  <c r="N205" i="5"/>
  <c r="D205" i="5"/>
  <c r="C205" i="5"/>
  <c r="B205" i="5"/>
  <c r="A205" i="5"/>
  <c r="Y204" i="5"/>
  <c r="N204" i="5"/>
  <c r="D204" i="5"/>
  <c r="C204" i="5"/>
  <c r="B204" i="5"/>
  <c r="A204" i="5"/>
  <c r="Y203" i="5"/>
  <c r="D203" i="5"/>
  <c r="C203" i="5"/>
  <c r="B203" i="5"/>
  <c r="A203" i="5"/>
  <c r="Y202" i="5"/>
  <c r="N202" i="5"/>
  <c r="D202" i="5"/>
  <c r="C202" i="5"/>
  <c r="B202" i="5"/>
  <c r="A202" i="5"/>
  <c r="Y201" i="5"/>
  <c r="N201" i="5"/>
  <c r="D201" i="5"/>
  <c r="C201" i="5"/>
  <c r="B201" i="5"/>
  <c r="A201" i="5"/>
  <c r="Y200" i="5"/>
  <c r="N200" i="5"/>
  <c r="D200" i="5"/>
  <c r="C200" i="5"/>
  <c r="B200" i="5"/>
  <c r="A200" i="5"/>
  <c r="Y199" i="5"/>
  <c r="N199" i="5"/>
  <c r="D199" i="5"/>
  <c r="C199" i="5"/>
  <c r="B199" i="5"/>
  <c r="A199" i="5"/>
  <c r="Y198" i="5"/>
  <c r="D198" i="5"/>
  <c r="C198" i="5"/>
  <c r="B198" i="5"/>
  <c r="A198" i="5"/>
  <c r="Y197" i="5"/>
  <c r="D197" i="5"/>
  <c r="C197" i="5"/>
  <c r="B197" i="5"/>
  <c r="A197" i="5"/>
  <c r="Y196" i="5"/>
  <c r="N196" i="5"/>
  <c r="D196" i="5"/>
  <c r="C196" i="5"/>
  <c r="B196" i="5"/>
  <c r="A196" i="5"/>
  <c r="Y195" i="5"/>
  <c r="N195" i="5"/>
  <c r="D195" i="5"/>
  <c r="C195" i="5"/>
  <c r="B195" i="5"/>
  <c r="A195" i="5"/>
  <c r="Y194" i="5"/>
  <c r="N194" i="5"/>
  <c r="D194" i="5"/>
  <c r="C194" i="5"/>
  <c r="B194" i="5"/>
  <c r="A194" i="5"/>
  <c r="Y193" i="5"/>
  <c r="N193" i="5"/>
  <c r="D193" i="5"/>
  <c r="C193" i="5"/>
  <c r="B193" i="5"/>
  <c r="A193" i="5"/>
  <c r="Y192" i="5"/>
  <c r="N192" i="5"/>
  <c r="D192" i="5"/>
  <c r="C192" i="5"/>
  <c r="B192" i="5"/>
  <c r="A192" i="5"/>
  <c r="Y191" i="5"/>
  <c r="D191" i="5"/>
  <c r="C191" i="5"/>
  <c r="B191" i="5"/>
  <c r="A191" i="5"/>
  <c r="Y190" i="5"/>
  <c r="N190" i="5"/>
  <c r="D190" i="5"/>
  <c r="C190" i="5"/>
  <c r="B190" i="5"/>
  <c r="A190" i="5"/>
  <c r="Y189" i="5"/>
  <c r="N189" i="5"/>
  <c r="D189" i="5"/>
  <c r="C189" i="5"/>
  <c r="B189" i="5"/>
  <c r="A189" i="5"/>
  <c r="Y188" i="5"/>
  <c r="N188" i="5"/>
  <c r="D188" i="5"/>
  <c r="C188" i="5"/>
  <c r="B188" i="5"/>
  <c r="A188" i="5"/>
  <c r="Y187" i="5"/>
  <c r="N187" i="5"/>
  <c r="D187" i="5"/>
  <c r="C187" i="5"/>
  <c r="B187" i="5"/>
  <c r="A187" i="5"/>
  <c r="Y186" i="5"/>
  <c r="N186" i="5"/>
  <c r="D186" i="5"/>
  <c r="C186" i="5"/>
  <c r="B186" i="5"/>
  <c r="A186" i="5"/>
  <c r="Y185" i="5"/>
  <c r="N185" i="5"/>
  <c r="D185" i="5"/>
  <c r="C185" i="5"/>
  <c r="B185" i="5"/>
  <c r="A185" i="5"/>
  <c r="Y184" i="5"/>
  <c r="N184" i="5"/>
  <c r="D184" i="5"/>
  <c r="C184" i="5"/>
  <c r="B184" i="5"/>
  <c r="A184" i="5"/>
  <c r="Y183" i="5"/>
  <c r="D183" i="5"/>
  <c r="C183" i="5"/>
  <c r="B183" i="5"/>
  <c r="A183" i="5"/>
  <c r="Y182" i="5"/>
  <c r="D182" i="5"/>
  <c r="C182" i="5"/>
  <c r="B182" i="5"/>
  <c r="A182" i="5"/>
  <c r="Y181" i="5"/>
  <c r="N181" i="5"/>
  <c r="D181" i="5"/>
  <c r="C181" i="5"/>
  <c r="B181" i="5"/>
  <c r="A181" i="5"/>
  <c r="Y180" i="5"/>
  <c r="N180" i="5"/>
  <c r="D180" i="5"/>
  <c r="C180" i="5"/>
  <c r="B180" i="5"/>
  <c r="A180" i="5"/>
  <c r="Y179" i="5"/>
  <c r="N179" i="5"/>
  <c r="D179" i="5"/>
  <c r="C179" i="5"/>
  <c r="B179" i="5"/>
  <c r="A179" i="5"/>
  <c r="Y178" i="5"/>
  <c r="N178" i="5"/>
  <c r="D178" i="5"/>
  <c r="C178" i="5"/>
  <c r="B178" i="5"/>
  <c r="A178" i="5"/>
  <c r="Y177" i="5"/>
  <c r="N177" i="5"/>
  <c r="D177" i="5"/>
  <c r="C177" i="5"/>
  <c r="B177" i="5"/>
  <c r="A177" i="5"/>
  <c r="Y176" i="5"/>
  <c r="N176" i="5"/>
  <c r="D176" i="5"/>
  <c r="C176" i="5"/>
  <c r="B176" i="5"/>
  <c r="A176" i="5"/>
  <c r="Y175" i="5"/>
  <c r="N175" i="5"/>
  <c r="D175" i="5"/>
  <c r="C175" i="5"/>
  <c r="B175" i="5"/>
  <c r="A175" i="5"/>
  <c r="Y174" i="5"/>
  <c r="N174" i="5"/>
  <c r="D174" i="5"/>
  <c r="C174" i="5"/>
  <c r="B174" i="5"/>
  <c r="A174" i="5"/>
  <c r="Y173" i="5"/>
  <c r="N173" i="5"/>
  <c r="D173" i="5"/>
  <c r="C173" i="5"/>
  <c r="B173" i="5"/>
  <c r="A173" i="5"/>
  <c r="Y172" i="5"/>
  <c r="N172" i="5"/>
  <c r="D172" i="5"/>
  <c r="C172" i="5"/>
  <c r="B172" i="5"/>
  <c r="A172" i="5"/>
  <c r="Y171" i="5"/>
  <c r="N171" i="5"/>
  <c r="D171" i="5"/>
  <c r="C171" i="5"/>
  <c r="B171" i="5"/>
  <c r="A171" i="5"/>
  <c r="Y170" i="5"/>
  <c r="N170" i="5"/>
  <c r="D170" i="5"/>
  <c r="C170" i="5"/>
  <c r="B170" i="5"/>
  <c r="A170" i="5"/>
  <c r="Y169" i="5"/>
  <c r="N169" i="5"/>
  <c r="D169" i="5"/>
  <c r="C169" i="5"/>
  <c r="B169" i="5"/>
  <c r="A169" i="5"/>
  <c r="Y168" i="5"/>
  <c r="N168" i="5"/>
  <c r="D168" i="5"/>
  <c r="C168" i="5"/>
  <c r="B168" i="5"/>
  <c r="A168" i="5"/>
  <c r="Y167" i="5"/>
  <c r="N167" i="5"/>
  <c r="D167" i="5"/>
  <c r="C167" i="5"/>
  <c r="B167" i="5"/>
  <c r="A167" i="5"/>
  <c r="Y166" i="5"/>
  <c r="N166" i="5"/>
  <c r="D166" i="5"/>
  <c r="C166" i="5"/>
  <c r="B166" i="5"/>
  <c r="A166" i="5"/>
  <c r="Y165" i="5"/>
  <c r="N165" i="5"/>
  <c r="D165" i="5"/>
  <c r="C165" i="5"/>
  <c r="B165" i="5"/>
  <c r="A165" i="5"/>
  <c r="Y164" i="5"/>
  <c r="N164" i="5"/>
  <c r="D164" i="5"/>
  <c r="C164" i="5"/>
  <c r="B164" i="5"/>
  <c r="A164" i="5"/>
  <c r="Y163" i="5"/>
  <c r="D163" i="5"/>
  <c r="C163" i="5"/>
  <c r="B163" i="5"/>
  <c r="A163" i="5"/>
  <c r="Y162" i="5"/>
  <c r="N162" i="5"/>
  <c r="D162" i="5"/>
  <c r="C162" i="5"/>
  <c r="B162" i="5"/>
  <c r="A162" i="5"/>
  <c r="Y161" i="5"/>
  <c r="N161" i="5"/>
  <c r="D161" i="5"/>
  <c r="C161" i="5"/>
  <c r="B161" i="5"/>
  <c r="A161" i="5"/>
  <c r="Y160" i="5"/>
  <c r="D160" i="5"/>
  <c r="C160" i="5"/>
  <c r="B160" i="5"/>
  <c r="A160" i="5"/>
  <c r="Y159" i="5"/>
  <c r="N159" i="5"/>
  <c r="D159" i="5"/>
  <c r="C159" i="5"/>
  <c r="B159" i="5"/>
  <c r="A159" i="5"/>
  <c r="Y158" i="5"/>
  <c r="N158" i="5"/>
  <c r="D158" i="5"/>
  <c r="C158" i="5"/>
  <c r="B158" i="5"/>
  <c r="A158" i="5"/>
  <c r="Y157" i="5"/>
  <c r="N157" i="5"/>
  <c r="D157" i="5"/>
  <c r="C157" i="5"/>
  <c r="B157" i="5"/>
  <c r="A157" i="5"/>
  <c r="Y156" i="5"/>
  <c r="N156" i="5"/>
  <c r="D156" i="5"/>
  <c r="C156" i="5"/>
  <c r="B156" i="5"/>
  <c r="A156" i="5"/>
  <c r="Y155" i="5"/>
  <c r="N155" i="5"/>
  <c r="D155" i="5"/>
  <c r="C155" i="5"/>
  <c r="B155" i="5"/>
  <c r="A155" i="5"/>
  <c r="Y154" i="5"/>
  <c r="D154" i="5"/>
  <c r="C154" i="5"/>
  <c r="B154" i="5"/>
  <c r="A154" i="5"/>
  <c r="Y153" i="5"/>
  <c r="N153" i="5"/>
  <c r="D153" i="5"/>
  <c r="C153" i="5"/>
  <c r="B153" i="5"/>
  <c r="A153" i="5"/>
  <c r="Y152" i="5"/>
  <c r="N152" i="5"/>
  <c r="D152" i="5"/>
  <c r="C152" i="5"/>
  <c r="B152" i="5"/>
  <c r="A152" i="5"/>
  <c r="Y151" i="5"/>
  <c r="N151" i="5"/>
  <c r="D151" i="5"/>
  <c r="C151" i="5"/>
  <c r="B151" i="5"/>
  <c r="A151" i="5"/>
  <c r="Y150" i="5"/>
  <c r="N150" i="5"/>
  <c r="D150" i="5"/>
  <c r="C150" i="5"/>
  <c r="B150" i="5"/>
  <c r="A150" i="5"/>
  <c r="Y149" i="5"/>
  <c r="D149" i="5"/>
  <c r="C149" i="5"/>
  <c r="B149" i="5"/>
  <c r="A149" i="5"/>
  <c r="Y148" i="5"/>
  <c r="D148" i="5"/>
  <c r="C148" i="5"/>
  <c r="B148" i="5"/>
  <c r="A148" i="5"/>
  <c r="Y147" i="5"/>
  <c r="N147" i="5"/>
  <c r="D147" i="5"/>
  <c r="C147" i="5"/>
  <c r="B147" i="5"/>
  <c r="A147" i="5"/>
  <c r="Y146" i="5"/>
  <c r="N146" i="5"/>
  <c r="D146" i="5"/>
  <c r="C146" i="5"/>
  <c r="B146" i="5"/>
  <c r="A146" i="5"/>
  <c r="Y145" i="5"/>
  <c r="N145" i="5"/>
  <c r="D145" i="5"/>
  <c r="C145" i="5"/>
  <c r="B145" i="5"/>
  <c r="A145" i="5"/>
  <c r="Y144" i="5"/>
  <c r="D144" i="5"/>
  <c r="C144" i="5"/>
  <c r="B144" i="5"/>
  <c r="A144" i="5"/>
  <c r="Y143" i="5"/>
  <c r="N143" i="5"/>
  <c r="D143" i="5"/>
  <c r="C143" i="5"/>
  <c r="B143" i="5"/>
  <c r="A143" i="5"/>
  <c r="Y142" i="5"/>
  <c r="N142" i="5"/>
  <c r="D142" i="5"/>
  <c r="C142" i="5"/>
  <c r="B142" i="5"/>
  <c r="A142" i="5"/>
  <c r="Y141" i="5"/>
  <c r="N141" i="5"/>
  <c r="D141" i="5"/>
  <c r="C141" i="5"/>
  <c r="B141" i="5"/>
  <c r="A141" i="5"/>
  <c r="Y140" i="5"/>
  <c r="N140" i="5"/>
  <c r="D140" i="5"/>
  <c r="C140" i="5"/>
  <c r="B140" i="5"/>
  <c r="A140" i="5"/>
  <c r="Y139" i="5"/>
  <c r="N139" i="5"/>
  <c r="D139" i="5"/>
  <c r="C139" i="5"/>
  <c r="B139" i="5"/>
  <c r="A139" i="5"/>
  <c r="Y138" i="5"/>
  <c r="N138" i="5"/>
  <c r="D138" i="5"/>
  <c r="C138" i="5"/>
  <c r="B138" i="5"/>
  <c r="A138" i="5"/>
  <c r="Y137" i="5"/>
  <c r="N137" i="5"/>
  <c r="D137" i="5"/>
  <c r="C137" i="5"/>
  <c r="B137" i="5"/>
  <c r="A137" i="5"/>
  <c r="Y136" i="5"/>
  <c r="N136" i="5"/>
  <c r="D136" i="5"/>
  <c r="C136" i="5"/>
  <c r="B136" i="5"/>
  <c r="A136" i="5"/>
  <c r="Y135" i="5"/>
  <c r="N135" i="5"/>
  <c r="D135" i="5"/>
  <c r="C135" i="5"/>
  <c r="B135" i="5"/>
  <c r="A135" i="5"/>
  <c r="Y134" i="5"/>
  <c r="N134" i="5"/>
  <c r="D134" i="5"/>
  <c r="C134" i="5"/>
  <c r="B134" i="5"/>
  <c r="A134" i="5"/>
  <c r="Y133" i="5"/>
  <c r="D133" i="5"/>
  <c r="C133" i="5"/>
  <c r="B133" i="5"/>
  <c r="A133" i="5"/>
  <c r="Y132" i="5"/>
  <c r="D132" i="5"/>
  <c r="C132" i="5"/>
  <c r="B132" i="5"/>
  <c r="A132" i="5"/>
  <c r="Y131" i="5"/>
  <c r="N131" i="5"/>
  <c r="D131" i="5"/>
  <c r="C131" i="5"/>
  <c r="B131" i="5"/>
  <c r="A131" i="5"/>
  <c r="Y130" i="5"/>
  <c r="N130" i="5"/>
  <c r="D130" i="5"/>
  <c r="C130" i="5"/>
  <c r="B130" i="5"/>
  <c r="A130" i="5"/>
  <c r="Y129" i="5"/>
  <c r="N129" i="5"/>
  <c r="D129" i="5"/>
  <c r="C129" i="5"/>
  <c r="B129" i="5"/>
  <c r="A129" i="5"/>
  <c r="Y128" i="5"/>
  <c r="N128" i="5"/>
  <c r="D128" i="5"/>
  <c r="C128" i="5"/>
  <c r="B128" i="5"/>
  <c r="A128" i="5"/>
  <c r="Y127" i="5"/>
  <c r="N127" i="5"/>
  <c r="D127" i="5"/>
  <c r="C127" i="5"/>
  <c r="B127" i="5"/>
  <c r="A127" i="5"/>
  <c r="Y126" i="5"/>
  <c r="N126" i="5"/>
  <c r="D126" i="5"/>
  <c r="C126" i="5"/>
  <c r="B126" i="5"/>
  <c r="A126" i="5"/>
  <c r="Y125" i="5"/>
  <c r="N125" i="5"/>
  <c r="D125" i="5"/>
  <c r="C125" i="5"/>
  <c r="B125" i="5"/>
  <c r="A125" i="5"/>
  <c r="Y124" i="5"/>
  <c r="D124" i="5"/>
  <c r="C124" i="5"/>
  <c r="B124" i="5"/>
  <c r="A124" i="5"/>
  <c r="Y123" i="5"/>
  <c r="N123" i="5"/>
  <c r="D123" i="5"/>
  <c r="C123" i="5"/>
  <c r="B123" i="5"/>
  <c r="A123" i="5"/>
  <c r="Y122" i="5"/>
  <c r="N122" i="5"/>
  <c r="D122" i="5"/>
  <c r="C122" i="5"/>
  <c r="B122" i="5"/>
  <c r="A122" i="5"/>
  <c r="Y121" i="5"/>
  <c r="N121" i="5"/>
  <c r="D121" i="5"/>
  <c r="C121" i="5"/>
  <c r="B121" i="5"/>
  <c r="A121" i="5"/>
  <c r="Y120" i="5"/>
  <c r="D120" i="5"/>
  <c r="C120" i="5"/>
  <c r="B120" i="5"/>
  <c r="A120" i="5"/>
  <c r="Y119" i="5"/>
  <c r="D119" i="5"/>
  <c r="C119" i="5"/>
  <c r="B119" i="5"/>
  <c r="A119" i="5"/>
  <c r="Y118" i="5"/>
  <c r="N118" i="5"/>
  <c r="D118" i="5"/>
  <c r="C118" i="5"/>
  <c r="B118" i="5"/>
  <c r="A118" i="5"/>
  <c r="Y117" i="5"/>
  <c r="N117" i="5"/>
  <c r="D117" i="5"/>
  <c r="C117" i="5"/>
  <c r="B117" i="5"/>
  <c r="A117" i="5"/>
  <c r="Y116" i="5"/>
  <c r="N116" i="5"/>
  <c r="D116" i="5"/>
  <c r="C116" i="5"/>
  <c r="B116" i="5"/>
  <c r="A116" i="5"/>
  <c r="Y115" i="5"/>
  <c r="D115" i="5"/>
  <c r="C115" i="5"/>
  <c r="B115" i="5"/>
  <c r="A115" i="5"/>
  <c r="Y114" i="5"/>
  <c r="N114" i="5"/>
  <c r="D114" i="5"/>
  <c r="C114" i="5"/>
  <c r="B114" i="5"/>
  <c r="A114" i="5"/>
  <c r="Y113" i="5"/>
  <c r="D113" i="5"/>
  <c r="C113" i="5"/>
  <c r="B113" i="5"/>
  <c r="A113" i="5"/>
  <c r="Y112" i="5"/>
  <c r="N112" i="5"/>
  <c r="D112" i="5"/>
  <c r="C112" i="5"/>
  <c r="B112" i="5"/>
  <c r="A112" i="5"/>
  <c r="Y111" i="5"/>
  <c r="N111" i="5"/>
  <c r="D111" i="5"/>
  <c r="C111" i="5"/>
  <c r="B111" i="5"/>
  <c r="A111" i="5"/>
  <c r="Y110" i="5"/>
  <c r="N110" i="5"/>
  <c r="D110" i="5"/>
  <c r="C110" i="5"/>
  <c r="B110" i="5"/>
  <c r="A110" i="5"/>
  <c r="Y109" i="5"/>
  <c r="N109" i="5"/>
  <c r="D109" i="5"/>
  <c r="C109" i="5"/>
  <c r="B109" i="5"/>
  <c r="A109" i="5"/>
  <c r="Y108" i="5"/>
  <c r="N108" i="5"/>
  <c r="D108" i="5"/>
  <c r="C108" i="5"/>
  <c r="B108" i="5"/>
  <c r="A108" i="5"/>
  <c r="Y107" i="5"/>
  <c r="N107" i="5"/>
  <c r="D107" i="5"/>
  <c r="C107" i="5"/>
  <c r="B107" i="5"/>
  <c r="A107" i="5"/>
  <c r="Y106" i="5"/>
  <c r="D106" i="5"/>
  <c r="C106" i="5"/>
  <c r="B106" i="5"/>
  <c r="A106" i="5"/>
  <c r="Y105" i="5"/>
  <c r="N105" i="5"/>
  <c r="D105" i="5"/>
  <c r="C105" i="5"/>
  <c r="B105" i="5"/>
  <c r="A105" i="5"/>
  <c r="Y104" i="5"/>
  <c r="N104" i="5"/>
  <c r="D104" i="5"/>
  <c r="C104" i="5"/>
  <c r="B104" i="5"/>
  <c r="A104" i="5"/>
  <c r="Y103" i="5"/>
  <c r="N103" i="5"/>
  <c r="D103" i="5"/>
  <c r="C103" i="5"/>
  <c r="B103" i="5"/>
  <c r="A103" i="5"/>
  <c r="Y102" i="5"/>
  <c r="N102" i="5"/>
  <c r="D102" i="5"/>
  <c r="C102" i="5"/>
  <c r="B102" i="5"/>
  <c r="A102" i="5"/>
  <c r="Y101" i="5"/>
  <c r="N101" i="5"/>
  <c r="D101" i="5"/>
  <c r="C101" i="5"/>
  <c r="B101" i="5"/>
  <c r="A101" i="5"/>
  <c r="Y100" i="5"/>
  <c r="D100" i="5"/>
  <c r="C100" i="5"/>
  <c r="B100" i="5"/>
  <c r="A100" i="5"/>
  <c r="Y99" i="5"/>
  <c r="N99" i="5"/>
  <c r="D99" i="5"/>
  <c r="C99" i="5"/>
  <c r="B99" i="5"/>
  <c r="A99" i="5"/>
  <c r="Y98" i="5"/>
  <c r="N98" i="5"/>
  <c r="D98" i="5"/>
  <c r="C98" i="5"/>
  <c r="B98" i="5"/>
  <c r="A98" i="5"/>
  <c r="Y97" i="5"/>
  <c r="N97" i="5"/>
  <c r="D97" i="5"/>
  <c r="C97" i="5"/>
  <c r="B97" i="5"/>
  <c r="A97" i="5"/>
  <c r="Y96" i="5"/>
  <c r="N96" i="5"/>
  <c r="D96" i="5"/>
  <c r="C96" i="5"/>
  <c r="B96" i="5"/>
  <c r="A96" i="5"/>
  <c r="Y95" i="5"/>
  <c r="N95" i="5"/>
  <c r="D95" i="5"/>
  <c r="C95" i="5"/>
  <c r="B95" i="5"/>
  <c r="A95" i="5"/>
  <c r="Y94" i="5"/>
  <c r="N94" i="5"/>
  <c r="D94" i="5"/>
  <c r="C94" i="5"/>
  <c r="B94" i="5"/>
  <c r="A94" i="5"/>
  <c r="Y93" i="5"/>
  <c r="N93" i="5"/>
  <c r="D93" i="5"/>
  <c r="C93" i="5"/>
  <c r="B93" i="5"/>
  <c r="A93" i="5"/>
  <c r="Y92" i="5"/>
  <c r="N92" i="5"/>
  <c r="D92" i="5"/>
  <c r="C92" i="5"/>
  <c r="B92" i="5"/>
  <c r="A92" i="5"/>
  <c r="Y91" i="5"/>
  <c r="N91" i="5"/>
  <c r="D91" i="5"/>
  <c r="C91" i="5"/>
  <c r="B91" i="5"/>
  <c r="A91" i="5"/>
  <c r="Y90" i="5"/>
  <c r="N90" i="5"/>
  <c r="D90" i="5"/>
  <c r="C90" i="5"/>
  <c r="B90" i="5"/>
  <c r="A90" i="5"/>
  <c r="Y89" i="5"/>
  <c r="N89" i="5"/>
  <c r="D89" i="5"/>
  <c r="C89" i="5"/>
  <c r="B89" i="5"/>
  <c r="A89" i="5"/>
  <c r="Y88" i="5"/>
  <c r="D88" i="5"/>
  <c r="C88" i="5"/>
  <c r="B88" i="5"/>
  <c r="A88" i="5"/>
  <c r="Y87" i="5"/>
  <c r="N87" i="5"/>
  <c r="D87" i="5"/>
  <c r="C87" i="5"/>
  <c r="B87" i="5"/>
  <c r="A87" i="5"/>
  <c r="Y86" i="5"/>
  <c r="N86" i="5"/>
  <c r="D86" i="5"/>
  <c r="C86" i="5"/>
  <c r="B86" i="5"/>
  <c r="A86" i="5"/>
  <c r="Y85" i="5"/>
  <c r="N85" i="5"/>
  <c r="D85" i="5"/>
  <c r="C85" i="5"/>
  <c r="B85" i="5"/>
  <c r="A85" i="5"/>
  <c r="Y84" i="5"/>
  <c r="N84" i="5"/>
  <c r="D84" i="5"/>
  <c r="C84" i="5"/>
  <c r="B84" i="5"/>
  <c r="A84" i="5"/>
  <c r="Y83" i="5"/>
  <c r="N83" i="5"/>
  <c r="D83" i="5"/>
  <c r="C83" i="5"/>
  <c r="B83" i="5"/>
  <c r="A83" i="5"/>
  <c r="Y82" i="5"/>
  <c r="D82" i="5"/>
  <c r="C82" i="5"/>
  <c r="B82" i="5"/>
  <c r="A82" i="5"/>
  <c r="Y81" i="5"/>
  <c r="N81" i="5"/>
  <c r="D81" i="5"/>
  <c r="C81" i="5"/>
  <c r="B81" i="5"/>
  <c r="A81" i="5"/>
  <c r="Y80" i="5"/>
  <c r="N80" i="5"/>
  <c r="D80" i="5"/>
  <c r="C80" i="5"/>
  <c r="B80" i="5"/>
  <c r="A80" i="5"/>
  <c r="Y79" i="5"/>
  <c r="N79" i="5"/>
  <c r="D79" i="5"/>
  <c r="C79" i="5"/>
  <c r="B79" i="5"/>
  <c r="A79" i="5"/>
  <c r="Y78" i="5"/>
  <c r="D78" i="5"/>
  <c r="C78" i="5"/>
  <c r="B78" i="5"/>
  <c r="A78" i="5"/>
  <c r="Y77" i="5"/>
  <c r="N77" i="5"/>
  <c r="D77" i="5"/>
  <c r="C77" i="5"/>
  <c r="B77" i="5"/>
  <c r="A77" i="5"/>
  <c r="Y76" i="5"/>
  <c r="N76" i="5"/>
  <c r="D76" i="5"/>
  <c r="C76" i="5"/>
  <c r="B76" i="5"/>
  <c r="A76" i="5"/>
  <c r="Y75" i="5"/>
  <c r="N75" i="5"/>
  <c r="D75" i="5"/>
  <c r="C75" i="5"/>
  <c r="B75" i="5"/>
  <c r="A75" i="5"/>
  <c r="Y74" i="5"/>
  <c r="N74" i="5"/>
  <c r="D74" i="5"/>
  <c r="C74" i="5"/>
  <c r="B74" i="5"/>
  <c r="A74" i="5"/>
  <c r="Y73" i="5"/>
  <c r="N73" i="5"/>
  <c r="D73" i="5"/>
  <c r="C73" i="5"/>
  <c r="B73" i="5"/>
  <c r="A73" i="5"/>
  <c r="Y72" i="5"/>
  <c r="N72" i="5"/>
  <c r="D72" i="5"/>
  <c r="C72" i="5"/>
  <c r="B72" i="5"/>
  <c r="A72" i="5"/>
  <c r="Y71" i="5"/>
  <c r="D71" i="5"/>
  <c r="C71" i="5"/>
  <c r="B71" i="5"/>
  <c r="A71" i="5"/>
  <c r="Y70" i="5"/>
  <c r="N70" i="5"/>
  <c r="D70" i="5"/>
  <c r="C70" i="5"/>
  <c r="B70" i="5"/>
  <c r="A70" i="5"/>
  <c r="Y69" i="5"/>
  <c r="N69" i="5"/>
  <c r="D69" i="5"/>
  <c r="C69" i="5"/>
  <c r="B69" i="5"/>
  <c r="A69" i="5"/>
  <c r="Y68" i="5"/>
  <c r="N68" i="5"/>
  <c r="D68" i="5"/>
  <c r="C68" i="5"/>
  <c r="B68" i="5"/>
  <c r="A68" i="5"/>
  <c r="Y67" i="5"/>
  <c r="D67" i="5"/>
  <c r="C67" i="5"/>
  <c r="B67" i="5"/>
  <c r="A67" i="5"/>
  <c r="Y66" i="5"/>
  <c r="N66" i="5"/>
  <c r="D66" i="5"/>
  <c r="C66" i="5"/>
  <c r="B66" i="5"/>
  <c r="A66" i="5"/>
  <c r="Y65" i="5"/>
  <c r="N65" i="5"/>
  <c r="D65" i="5"/>
  <c r="C65" i="5"/>
  <c r="B65" i="5"/>
  <c r="A65" i="5"/>
  <c r="Y64" i="5"/>
  <c r="N64" i="5"/>
  <c r="D64" i="5"/>
  <c r="C64" i="5"/>
  <c r="B64" i="5"/>
  <c r="A64" i="5"/>
  <c r="Y63" i="5"/>
  <c r="D63" i="5"/>
  <c r="C63" i="5"/>
  <c r="B63" i="5"/>
  <c r="A63" i="5"/>
  <c r="Y62" i="5"/>
  <c r="N62" i="5"/>
  <c r="D62" i="5"/>
  <c r="C62" i="5"/>
  <c r="B62" i="5"/>
  <c r="A62" i="5"/>
  <c r="Y61" i="5"/>
  <c r="N61" i="5"/>
  <c r="D61" i="5"/>
  <c r="C61" i="5"/>
  <c r="B61" i="5"/>
  <c r="A61" i="5"/>
  <c r="Y60" i="5"/>
  <c r="N60" i="5"/>
  <c r="D60" i="5"/>
  <c r="C60" i="5"/>
  <c r="B60" i="5"/>
  <c r="A60" i="5"/>
  <c r="Y59" i="5"/>
  <c r="N59" i="5"/>
  <c r="D59" i="5"/>
  <c r="C59" i="5"/>
  <c r="B59" i="5"/>
  <c r="A59" i="5"/>
  <c r="Y58" i="5"/>
  <c r="N58" i="5"/>
  <c r="D58" i="5"/>
  <c r="C58" i="5"/>
  <c r="B58" i="5"/>
  <c r="A58" i="5"/>
  <c r="Y57" i="5"/>
  <c r="N57" i="5"/>
  <c r="D57" i="5"/>
  <c r="C57" i="5"/>
  <c r="B57" i="5"/>
  <c r="A57" i="5"/>
  <c r="Y56" i="5"/>
  <c r="N56" i="5"/>
  <c r="D56" i="5"/>
  <c r="C56" i="5"/>
  <c r="B56" i="5"/>
  <c r="A56" i="5"/>
  <c r="Y55" i="5"/>
  <c r="N55" i="5"/>
  <c r="D55" i="5"/>
  <c r="C55" i="5"/>
  <c r="B55" i="5"/>
  <c r="A55" i="5"/>
  <c r="Y54" i="5"/>
  <c r="N54" i="5"/>
  <c r="D54" i="5"/>
  <c r="C54" i="5"/>
  <c r="B54" i="5"/>
  <c r="A54" i="5"/>
  <c r="Y53" i="5"/>
  <c r="N53" i="5"/>
  <c r="D53" i="5"/>
  <c r="C53" i="5"/>
  <c r="B53" i="5"/>
  <c r="A53" i="5"/>
  <c r="Y52" i="5"/>
  <c r="D52" i="5"/>
  <c r="C52" i="5"/>
  <c r="B52" i="5"/>
  <c r="A52" i="5"/>
  <c r="Y51" i="5"/>
  <c r="N51" i="5"/>
  <c r="D51" i="5"/>
  <c r="C51" i="5"/>
  <c r="B51" i="5"/>
  <c r="A51" i="5"/>
  <c r="Y50" i="5"/>
  <c r="N50" i="5"/>
  <c r="D50" i="5"/>
  <c r="C50" i="5"/>
  <c r="B50" i="5"/>
  <c r="A50" i="5"/>
  <c r="Y49" i="5"/>
  <c r="N49" i="5"/>
  <c r="D49" i="5"/>
  <c r="C49" i="5"/>
  <c r="B49" i="5"/>
  <c r="A49" i="5"/>
  <c r="Y48" i="5"/>
  <c r="D48" i="5"/>
  <c r="C48" i="5"/>
  <c r="B48" i="5"/>
  <c r="A48" i="5"/>
  <c r="Y47" i="5"/>
  <c r="N47" i="5"/>
  <c r="D47" i="5"/>
  <c r="C47" i="5"/>
  <c r="B47" i="5"/>
  <c r="A47" i="5"/>
  <c r="Y46" i="5"/>
  <c r="N46" i="5"/>
  <c r="D46" i="5"/>
  <c r="C46" i="5"/>
  <c r="B46" i="5"/>
  <c r="A46" i="5"/>
  <c r="Y45" i="5"/>
  <c r="N45" i="5"/>
  <c r="D45" i="5"/>
  <c r="C45" i="5"/>
  <c r="B45" i="5"/>
  <c r="A45" i="5"/>
  <c r="Y44" i="5"/>
  <c r="N44" i="5"/>
  <c r="D44" i="5"/>
  <c r="C44" i="5"/>
  <c r="B44" i="5"/>
  <c r="A44" i="5"/>
  <c r="Y43" i="5"/>
  <c r="N43" i="5"/>
  <c r="D43" i="5"/>
  <c r="C43" i="5"/>
  <c r="B43" i="5"/>
  <c r="A43" i="5"/>
  <c r="Y42" i="5"/>
  <c r="N42" i="5"/>
  <c r="D42" i="5"/>
  <c r="C42" i="5"/>
  <c r="B42" i="5"/>
  <c r="A42" i="5"/>
  <c r="Y41" i="5"/>
  <c r="D41" i="5"/>
  <c r="C41" i="5"/>
  <c r="B41" i="5"/>
  <c r="A41" i="5"/>
  <c r="Y40" i="5"/>
  <c r="N40" i="5"/>
  <c r="D40" i="5"/>
  <c r="C40" i="5"/>
  <c r="B40" i="5"/>
  <c r="A40" i="5"/>
  <c r="Y39" i="5"/>
  <c r="N39" i="5"/>
  <c r="D39" i="5"/>
  <c r="C39" i="5"/>
  <c r="B39" i="5"/>
  <c r="A39" i="5"/>
  <c r="Y38" i="5"/>
  <c r="N38" i="5"/>
  <c r="D38" i="5"/>
  <c r="C38" i="5"/>
  <c r="B38" i="5"/>
  <c r="A38" i="5"/>
  <c r="Y37" i="5"/>
  <c r="N37" i="5"/>
  <c r="D37" i="5"/>
  <c r="C37" i="5"/>
  <c r="B37" i="5"/>
  <c r="A37" i="5"/>
  <c r="Y36" i="5"/>
  <c r="N36" i="5"/>
  <c r="D36" i="5"/>
  <c r="C36" i="5"/>
  <c r="B36" i="5"/>
  <c r="A36" i="5"/>
  <c r="Y35" i="5"/>
  <c r="N35" i="5"/>
  <c r="D35" i="5"/>
  <c r="C35" i="5"/>
  <c r="B35" i="5"/>
  <c r="A35" i="5"/>
  <c r="Y34" i="5"/>
  <c r="N34" i="5"/>
  <c r="D34" i="5"/>
  <c r="C34" i="5"/>
  <c r="B34" i="5"/>
  <c r="A34" i="5"/>
  <c r="Y33" i="5"/>
  <c r="N33" i="5"/>
  <c r="D33" i="5"/>
  <c r="C33" i="5"/>
  <c r="B33" i="5"/>
  <c r="A33" i="5"/>
  <c r="Y32" i="5"/>
  <c r="N32" i="5"/>
  <c r="D32" i="5"/>
  <c r="C32" i="5"/>
  <c r="B32" i="5"/>
  <c r="A32" i="5"/>
  <c r="Y31" i="5"/>
  <c r="N31" i="5"/>
  <c r="D31" i="5"/>
  <c r="C31" i="5"/>
  <c r="B31" i="5"/>
  <c r="A31" i="5"/>
  <c r="Y30" i="5"/>
  <c r="N30" i="5"/>
  <c r="D30" i="5"/>
  <c r="C30" i="5"/>
  <c r="B30" i="5"/>
  <c r="A30" i="5"/>
  <c r="Y29" i="5"/>
  <c r="N29" i="5"/>
  <c r="D29" i="5"/>
  <c r="C29" i="5"/>
  <c r="B29" i="5"/>
  <c r="A29" i="5"/>
  <c r="Y28" i="5"/>
  <c r="N28" i="5"/>
  <c r="D28" i="5"/>
  <c r="C28" i="5"/>
  <c r="B28" i="5"/>
  <c r="A28" i="5"/>
  <c r="Y27" i="5"/>
  <c r="N27" i="5"/>
  <c r="D27" i="5"/>
  <c r="C27" i="5"/>
  <c r="B27" i="5"/>
  <c r="A27" i="5"/>
  <c r="Y26" i="5"/>
  <c r="D26" i="5"/>
  <c r="C26" i="5"/>
  <c r="B26" i="5"/>
  <c r="A26" i="5"/>
  <c r="Y25" i="5"/>
  <c r="N25" i="5"/>
  <c r="D25" i="5"/>
  <c r="C25" i="5"/>
  <c r="B25" i="5"/>
  <c r="A25" i="5"/>
  <c r="Y24" i="5"/>
  <c r="N24" i="5"/>
  <c r="D24" i="5"/>
  <c r="C24" i="5"/>
  <c r="B24" i="5"/>
  <c r="A24" i="5"/>
  <c r="Y23" i="5"/>
  <c r="N23" i="5"/>
  <c r="D23" i="5"/>
  <c r="C23" i="5"/>
  <c r="B23" i="5"/>
  <c r="A23" i="5"/>
  <c r="Y22" i="5"/>
  <c r="N22" i="5"/>
  <c r="D22" i="5"/>
  <c r="C22" i="5"/>
  <c r="B22" i="5"/>
  <c r="A22" i="5"/>
  <c r="Y21" i="5"/>
  <c r="N21" i="5"/>
  <c r="D21" i="5"/>
  <c r="C21" i="5"/>
  <c r="B21" i="5"/>
  <c r="A21" i="5"/>
  <c r="Y20" i="5"/>
  <c r="N20" i="5"/>
  <c r="D20" i="5"/>
  <c r="C20" i="5"/>
  <c r="B20" i="5"/>
  <c r="A20" i="5"/>
  <c r="Y19" i="5"/>
  <c r="N19" i="5"/>
  <c r="D19" i="5"/>
  <c r="C19" i="5"/>
  <c r="B19" i="5"/>
  <c r="A19" i="5"/>
  <c r="Y18" i="5"/>
  <c r="N18" i="5"/>
  <c r="D18" i="5"/>
  <c r="C18" i="5"/>
  <c r="B18" i="5"/>
  <c r="A18" i="5"/>
  <c r="Y17" i="5"/>
  <c r="N17" i="5"/>
  <c r="D17" i="5"/>
  <c r="C17" i="5"/>
  <c r="B17" i="5"/>
  <c r="A17" i="5"/>
  <c r="Y16" i="5"/>
  <c r="N16" i="5"/>
  <c r="D16" i="5"/>
  <c r="C16" i="5"/>
  <c r="B16" i="5"/>
  <c r="A16" i="5"/>
  <c r="Y15" i="5"/>
  <c r="N15" i="5"/>
  <c r="D15" i="5"/>
  <c r="C15" i="5"/>
  <c r="B15" i="5"/>
  <c r="A15" i="5"/>
  <c r="Y14" i="5"/>
  <c r="N14" i="5"/>
  <c r="D14" i="5"/>
  <c r="C14" i="5"/>
  <c r="B14" i="5"/>
  <c r="A14" i="5"/>
  <c r="Y13" i="5"/>
  <c r="N13" i="5"/>
  <c r="D13" i="5"/>
  <c r="C13" i="5"/>
  <c r="B13" i="5"/>
  <c r="A13" i="5"/>
  <c r="Y12" i="5"/>
  <c r="N12" i="5"/>
  <c r="D12" i="5"/>
  <c r="C12" i="5"/>
  <c r="B12" i="5"/>
  <c r="A12" i="5"/>
  <c r="Y11" i="5"/>
  <c r="N11" i="5"/>
  <c r="D11" i="5"/>
  <c r="C11" i="5"/>
  <c r="B11" i="5"/>
  <c r="A11" i="5"/>
  <c r="Y10" i="5"/>
  <c r="N10" i="5"/>
  <c r="D10" i="5"/>
  <c r="C10" i="5"/>
  <c r="B10" i="5"/>
  <c r="A10" i="5"/>
  <c r="Y9" i="5"/>
  <c r="N9" i="5"/>
  <c r="D9" i="5"/>
  <c r="C9" i="5"/>
  <c r="B9" i="5"/>
  <c r="A9" i="5"/>
  <c r="Y8" i="5"/>
  <c r="N8" i="5"/>
  <c r="D8" i="5"/>
  <c r="C8" i="5"/>
  <c r="B8" i="5"/>
  <c r="A8" i="5"/>
  <c r="Y7" i="5"/>
  <c r="N7" i="5"/>
  <c r="D7" i="5"/>
  <c r="C7" i="5"/>
  <c r="B7" i="5"/>
  <c r="A7" i="5"/>
  <c r="Y6" i="5"/>
  <c r="N6" i="5"/>
  <c r="D6" i="5"/>
  <c r="C6" i="5"/>
  <c r="B6" i="5"/>
  <c r="A6" i="5"/>
  <c r="Y5" i="5"/>
  <c r="N5" i="5"/>
  <c r="D5" i="5"/>
  <c r="C5" i="5"/>
  <c r="B5" i="5"/>
  <c r="A5" i="5"/>
  <c r="Y4" i="5"/>
  <c r="N4" i="5"/>
  <c r="D4" i="5"/>
  <c r="C4" i="5"/>
  <c r="B4" i="5"/>
  <c r="A4" i="5"/>
  <c r="Y3" i="5"/>
  <c r="N3" i="5"/>
  <c r="D3" i="5"/>
  <c r="C3" i="5"/>
  <c r="B3" i="5"/>
  <c r="A3" i="5"/>
  <c r="T72" i="4"/>
  <c r="T71" i="4"/>
  <c r="H71" i="4"/>
  <c r="T70" i="4"/>
  <c r="T69" i="4"/>
  <c r="H69" i="4"/>
  <c r="T68" i="4"/>
  <c r="H68" i="4"/>
  <c r="T67" i="4"/>
  <c r="H67" i="4"/>
  <c r="T66" i="4"/>
  <c r="H66" i="4"/>
  <c r="T65" i="4"/>
  <c r="H65" i="4"/>
  <c r="T64" i="4"/>
  <c r="H64" i="4"/>
  <c r="T63" i="4"/>
  <c r="T62" i="4"/>
  <c r="T61" i="4"/>
  <c r="T60" i="4"/>
  <c r="T59" i="4"/>
  <c r="H59" i="4"/>
  <c r="T58" i="4"/>
  <c r="T57" i="4"/>
  <c r="T56" i="4"/>
  <c r="T55" i="4"/>
  <c r="H55" i="4"/>
  <c r="T54" i="4"/>
  <c r="T53" i="4"/>
  <c r="T52" i="4"/>
  <c r="T51" i="4"/>
  <c r="T50" i="4"/>
  <c r="H50" i="4"/>
  <c r="T49" i="4"/>
  <c r="H49" i="4"/>
  <c r="T48" i="4"/>
  <c r="T47" i="4"/>
  <c r="T46" i="4"/>
  <c r="H46" i="4"/>
  <c r="T45" i="4"/>
  <c r="H45" i="4"/>
  <c r="T44" i="4"/>
  <c r="H44" i="4"/>
  <c r="T43" i="4"/>
  <c r="T42" i="4"/>
  <c r="T41" i="4"/>
  <c r="T40" i="4"/>
  <c r="H40" i="4"/>
  <c r="T39" i="4"/>
  <c r="T38" i="4"/>
  <c r="T37" i="4"/>
  <c r="H37" i="4"/>
  <c r="T36" i="4"/>
  <c r="T35" i="4"/>
  <c r="T34" i="4"/>
  <c r="T33" i="4"/>
  <c r="T32" i="4"/>
  <c r="T31" i="4"/>
  <c r="T30" i="4"/>
  <c r="T29" i="4"/>
  <c r="T28" i="4"/>
  <c r="T27" i="4"/>
  <c r="T26" i="4"/>
  <c r="H26" i="4"/>
  <c r="T25" i="4"/>
  <c r="H25" i="4"/>
  <c r="T24" i="4"/>
  <c r="T23" i="4"/>
  <c r="T22" i="4"/>
  <c r="T21" i="4"/>
  <c r="H21" i="4"/>
  <c r="T20" i="4"/>
  <c r="H20" i="4"/>
  <c r="T19" i="4"/>
  <c r="T18" i="4"/>
  <c r="T17" i="4"/>
  <c r="H17" i="4"/>
  <c r="T16" i="4"/>
  <c r="T15" i="4"/>
  <c r="H15" i="4"/>
  <c r="T14" i="4"/>
  <c r="T13" i="4"/>
  <c r="T12" i="4"/>
  <c r="H12" i="4"/>
  <c r="T11" i="4"/>
  <c r="T10" i="4"/>
  <c r="T9" i="4"/>
  <c r="T8" i="4"/>
  <c r="T7" i="4"/>
  <c r="H7" i="4"/>
  <c r="T6" i="4"/>
  <c r="T5" i="4"/>
  <c r="H5" i="4"/>
  <c r="T4" i="4"/>
  <c r="T3" i="4"/>
  <c r="V120" i="3"/>
  <c r="U120" i="3" s="1"/>
  <c r="T120" i="3"/>
  <c r="V119" i="3"/>
  <c r="U119" i="3"/>
  <c r="T119" i="3"/>
  <c r="V118" i="3"/>
  <c r="T118" i="3"/>
  <c r="V117" i="3"/>
  <c r="T117" i="3"/>
  <c r="V116" i="3"/>
  <c r="T116" i="3"/>
  <c r="V115" i="3"/>
  <c r="U115" i="3" s="1"/>
  <c r="T115" i="3"/>
  <c r="V114" i="3"/>
  <c r="T114" i="3"/>
  <c r="V113" i="3"/>
  <c r="U113" i="3"/>
  <c r="T113" i="3"/>
  <c r="V112" i="3"/>
  <c r="T112" i="3"/>
  <c r="V111" i="3"/>
  <c r="T111" i="3"/>
  <c r="V110" i="3"/>
  <c r="T110" i="3"/>
  <c r="V109" i="3"/>
  <c r="U109" i="3"/>
  <c r="T109" i="3"/>
  <c r="V108" i="3"/>
  <c r="U108" i="3"/>
  <c r="T108" i="3"/>
  <c r="V107" i="3"/>
  <c r="U107" i="3" s="1"/>
  <c r="T107" i="3"/>
  <c r="V106" i="3"/>
  <c r="T106" i="3"/>
  <c r="V105" i="3"/>
  <c r="T105" i="3"/>
  <c r="V104" i="3"/>
  <c r="T104" i="3"/>
  <c r="V103" i="3"/>
  <c r="T103" i="3"/>
  <c r="V102" i="3"/>
  <c r="U102" i="3" s="1"/>
  <c r="T102" i="3"/>
  <c r="V101" i="3"/>
  <c r="T101" i="3"/>
  <c r="V100" i="3"/>
  <c r="U100" i="3" s="1"/>
  <c r="T100" i="3"/>
  <c r="V99" i="3"/>
  <c r="U99" i="3"/>
  <c r="T99" i="3"/>
  <c r="V98" i="3"/>
  <c r="T98" i="3"/>
  <c r="V97" i="3"/>
  <c r="T97" i="3"/>
  <c r="V96" i="3"/>
  <c r="U96" i="3"/>
  <c r="T96" i="3"/>
  <c r="V95" i="3"/>
  <c r="T95" i="3"/>
  <c r="V94" i="3"/>
  <c r="U94" i="3"/>
  <c r="T94" i="3"/>
  <c r="V93" i="3"/>
  <c r="U93" i="3"/>
  <c r="T93" i="3"/>
  <c r="V92" i="3"/>
  <c r="T92" i="3"/>
  <c r="V91" i="3"/>
  <c r="U91" i="3"/>
  <c r="T91" i="3"/>
  <c r="V90" i="3"/>
  <c r="T90" i="3"/>
  <c r="V89" i="3"/>
  <c r="U89" i="3" s="1"/>
  <c r="T89" i="3"/>
  <c r="V88" i="3"/>
  <c r="U88" i="3"/>
  <c r="T88" i="3"/>
  <c r="V87" i="3"/>
  <c r="U87" i="3"/>
  <c r="T87" i="3"/>
  <c r="V86" i="3"/>
  <c r="T86" i="3"/>
  <c r="V85" i="3"/>
  <c r="T85" i="3"/>
  <c r="V84" i="3"/>
  <c r="U84" i="3"/>
  <c r="T84" i="3"/>
  <c r="V83" i="3"/>
  <c r="T83" i="3"/>
  <c r="V82" i="3"/>
  <c r="T82" i="3"/>
  <c r="V81" i="3"/>
  <c r="T81" i="3"/>
  <c r="V80" i="3"/>
  <c r="U80" i="3"/>
  <c r="T80" i="3"/>
  <c r="V79" i="3"/>
  <c r="U79" i="3"/>
  <c r="T79" i="3"/>
  <c r="V78" i="3"/>
  <c r="T78" i="3"/>
  <c r="V77" i="3"/>
  <c r="T77" i="3"/>
  <c r="V76" i="3"/>
  <c r="U76" i="3" s="1"/>
  <c r="T76" i="3"/>
  <c r="V75" i="3"/>
  <c r="U75" i="3"/>
  <c r="T75" i="3"/>
  <c r="V74" i="3"/>
  <c r="U74" i="3"/>
  <c r="T74" i="3"/>
  <c r="V73" i="3"/>
  <c r="U73" i="3"/>
  <c r="T73" i="3"/>
  <c r="V72" i="3"/>
  <c r="T72" i="3"/>
  <c r="V71" i="3"/>
  <c r="T71" i="3"/>
  <c r="V70" i="3"/>
  <c r="T70" i="3"/>
  <c r="V69" i="3"/>
  <c r="U69" i="3"/>
  <c r="T69" i="3"/>
  <c r="V68" i="3"/>
  <c r="T68" i="3"/>
  <c r="V67" i="3"/>
  <c r="U67" i="3"/>
  <c r="T67" i="3"/>
  <c r="V66" i="3"/>
  <c r="T66" i="3"/>
  <c r="V65" i="3"/>
  <c r="T65" i="3"/>
  <c r="V64" i="3"/>
  <c r="U64" i="3"/>
  <c r="T64" i="3"/>
  <c r="V63" i="3"/>
  <c r="T63" i="3"/>
  <c r="V62" i="3"/>
  <c r="T62" i="3"/>
  <c r="V61" i="3"/>
  <c r="T61" i="3"/>
  <c r="V60" i="3"/>
  <c r="U60" i="3"/>
  <c r="T60" i="3"/>
  <c r="V59" i="3"/>
  <c r="T59" i="3"/>
  <c r="V58" i="3"/>
  <c r="U58" i="3" s="1"/>
  <c r="T58" i="3"/>
  <c r="V57" i="3"/>
  <c r="U57" i="3" s="1"/>
  <c r="T57" i="3"/>
  <c r="V56" i="3"/>
  <c r="T56" i="3"/>
  <c r="V55" i="3"/>
  <c r="U55" i="3" s="1"/>
  <c r="T55" i="3"/>
  <c r="V54" i="3"/>
  <c r="U54" i="3"/>
  <c r="T54" i="3"/>
  <c r="V53" i="3"/>
  <c r="U53" i="3"/>
  <c r="T53" i="3"/>
  <c r="V52" i="3"/>
  <c r="T52" i="3"/>
  <c r="V51" i="3"/>
  <c r="T51" i="3"/>
  <c r="V50" i="3"/>
  <c r="T50" i="3"/>
  <c r="V49" i="3"/>
  <c r="U49" i="3"/>
  <c r="T49" i="3"/>
  <c r="V48" i="3"/>
  <c r="U48" i="3"/>
  <c r="T48" i="3"/>
  <c r="V47" i="3"/>
  <c r="U47" i="3"/>
  <c r="T47" i="3"/>
  <c r="V46" i="3"/>
  <c r="T46" i="3"/>
  <c r="V45" i="3"/>
  <c r="T45" i="3"/>
  <c r="V44" i="3"/>
  <c r="T44" i="3"/>
  <c r="V43" i="3"/>
  <c r="U43" i="3"/>
  <c r="T43" i="3"/>
  <c r="V42" i="3"/>
  <c r="T42" i="3"/>
  <c r="V41" i="3"/>
  <c r="T41" i="3"/>
  <c r="V40" i="3"/>
  <c r="U40" i="3"/>
  <c r="T40" i="3"/>
  <c r="V39" i="3"/>
  <c r="U39" i="3" s="1"/>
  <c r="T39" i="3"/>
  <c r="V38" i="3"/>
  <c r="T38" i="3"/>
  <c r="V37" i="3"/>
  <c r="T37" i="3"/>
  <c r="V36" i="3"/>
  <c r="U36" i="3"/>
  <c r="T36" i="3"/>
  <c r="V35" i="3"/>
  <c r="U35" i="3"/>
  <c r="T35" i="3"/>
  <c r="V34" i="3"/>
  <c r="U34" i="3"/>
  <c r="T34" i="3"/>
  <c r="V33" i="3"/>
  <c r="U33" i="3" s="1"/>
  <c r="T33" i="3"/>
  <c r="V32" i="3"/>
  <c r="U32" i="3"/>
  <c r="T32" i="3"/>
  <c r="V31" i="3"/>
  <c r="U31" i="3"/>
  <c r="T31" i="3"/>
  <c r="V30" i="3"/>
  <c r="U30" i="3"/>
  <c r="T30" i="3"/>
  <c r="V29" i="3"/>
  <c r="U29" i="3" s="1"/>
  <c r="T29" i="3"/>
  <c r="V28" i="3"/>
  <c r="T28" i="3"/>
  <c r="V27" i="3"/>
  <c r="T27" i="3"/>
  <c r="V26" i="3"/>
  <c r="U26" i="3" s="1"/>
  <c r="T26" i="3"/>
  <c r="V25" i="3"/>
  <c r="T25" i="3"/>
  <c r="V24" i="3"/>
  <c r="T24" i="3"/>
  <c r="V23" i="3"/>
  <c r="T23" i="3"/>
  <c r="V22" i="3"/>
  <c r="T22" i="3"/>
  <c r="V21" i="3"/>
  <c r="U21" i="3"/>
  <c r="T21" i="3"/>
  <c r="V20" i="3"/>
  <c r="U20" i="3"/>
  <c r="T20" i="3"/>
  <c r="V19" i="3"/>
  <c r="T19" i="3"/>
  <c r="V18" i="3"/>
  <c r="U18" i="3"/>
  <c r="T18" i="3"/>
  <c r="V17" i="3"/>
  <c r="U17" i="3"/>
  <c r="T17" i="3"/>
  <c r="V16" i="3"/>
  <c r="U16" i="3" s="1"/>
  <c r="T16" i="3"/>
  <c r="V15" i="3"/>
  <c r="U15" i="3"/>
  <c r="T15" i="3"/>
  <c r="V14" i="3"/>
  <c r="U14" i="3"/>
  <c r="T14" i="3"/>
  <c r="V13" i="3"/>
  <c r="U13" i="3"/>
  <c r="T13" i="3"/>
  <c r="V12" i="3"/>
  <c r="T12" i="3"/>
  <c r="V11" i="3"/>
  <c r="T11" i="3"/>
  <c r="V10" i="3"/>
  <c r="T10" i="3"/>
  <c r="V9" i="3"/>
  <c r="T9" i="3"/>
  <c r="V8" i="3"/>
  <c r="T8" i="3"/>
  <c r="V7" i="3"/>
  <c r="T7" i="3"/>
  <c r="V6" i="3"/>
  <c r="U6" i="3" s="1"/>
  <c r="T6" i="3"/>
  <c r="V5" i="3"/>
  <c r="U5" i="3"/>
  <c r="T5" i="3"/>
  <c r="V4" i="3"/>
  <c r="U4" i="3"/>
  <c r="T4" i="3"/>
  <c r="V3" i="3"/>
  <c r="U3" i="3"/>
  <c r="T3" i="3"/>
  <c r="X493" i="2"/>
  <c r="V493" i="2" s="1"/>
  <c r="W493" i="2"/>
  <c r="U493" i="2"/>
  <c r="X492" i="2"/>
  <c r="W492" i="2"/>
  <c r="V492" i="2"/>
  <c r="U492" i="2"/>
  <c r="X491" i="2"/>
  <c r="W491" i="2"/>
  <c r="V491" i="2" s="1"/>
  <c r="U491" i="2"/>
  <c r="X490" i="2"/>
  <c r="W490" i="2"/>
  <c r="V490" i="2" s="1"/>
  <c r="U490" i="2"/>
  <c r="X489" i="2"/>
  <c r="V489" i="2" s="1"/>
  <c r="W489" i="2"/>
  <c r="U489" i="2"/>
  <c r="X488" i="2"/>
  <c r="W488" i="2"/>
  <c r="V488" i="2"/>
  <c r="U488" i="2"/>
  <c r="X487" i="2"/>
  <c r="W487" i="2"/>
  <c r="U487" i="2"/>
  <c r="J487" i="2"/>
  <c r="X486" i="2"/>
  <c r="W486" i="2"/>
  <c r="V486" i="2" s="1"/>
  <c r="U486" i="2"/>
  <c r="X485" i="2"/>
  <c r="W485" i="2"/>
  <c r="U485" i="2"/>
  <c r="J485" i="2"/>
  <c r="X484" i="2"/>
  <c r="W484" i="2"/>
  <c r="U484" i="2"/>
  <c r="J484" i="2"/>
  <c r="X483" i="2"/>
  <c r="W483" i="2"/>
  <c r="U483" i="2"/>
  <c r="J483" i="2"/>
  <c r="X482" i="2"/>
  <c r="W482" i="2"/>
  <c r="U482" i="2"/>
  <c r="J482" i="2"/>
  <c r="X481" i="2"/>
  <c r="V481" i="2" s="1"/>
  <c r="W481" i="2"/>
  <c r="U481" i="2"/>
  <c r="X480" i="2"/>
  <c r="W480" i="2"/>
  <c r="U480" i="2"/>
  <c r="J480" i="2"/>
  <c r="X479" i="2"/>
  <c r="W479" i="2"/>
  <c r="U479" i="2"/>
  <c r="J479" i="2"/>
  <c r="X478" i="2"/>
  <c r="W478" i="2"/>
  <c r="U478" i="2"/>
  <c r="J478" i="2"/>
  <c r="X477" i="2"/>
  <c r="W477" i="2"/>
  <c r="U477" i="2"/>
  <c r="J477" i="2"/>
  <c r="X476" i="2"/>
  <c r="W476" i="2"/>
  <c r="U476" i="2"/>
  <c r="J476" i="2"/>
  <c r="X475" i="2"/>
  <c r="W475" i="2"/>
  <c r="U475" i="2"/>
  <c r="J475" i="2"/>
  <c r="X474" i="2"/>
  <c r="W474" i="2"/>
  <c r="U474" i="2"/>
  <c r="J474" i="2"/>
  <c r="X473" i="2"/>
  <c r="W473" i="2"/>
  <c r="U473" i="2"/>
  <c r="J473" i="2"/>
  <c r="X472" i="2"/>
  <c r="W472" i="2"/>
  <c r="U472" i="2"/>
  <c r="X471" i="2"/>
  <c r="W471" i="2"/>
  <c r="U471" i="2"/>
  <c r="J471" i="2"/>
  <c r="X470" i="2"/>
  <c r="W470" i="2"/>
  <c r="U470" i="2"/>
  <c r="J470" i="2"/>
  <c r="X469" i="2"/>
  <c r="W469" i="2"/>
  <c r="U469" i="2"/>
  <c r="J469" i="2"/>
  <c r="X468" i="2"/>
  <c r="W468" i="2"/>
  <c r="U468" i="2"/>
  <c r="J468" i="2"/>
  <c r="X467" i="2"/>
  <c r="W467" i="2"/>
  <c r="U467" i="2"/>
  <c r="J467" i="2"/>
  <c r="X466" i="2"/>
  <c r="W466" i="2"/>
  <c r="U466" i="2"/>
  <c r="J466" i="2"/>
  <c r="X465" i="2"/>
  <c r="W465" i="2"/>
  <c r="U465" i="2"/>
  <c r="J465" i="2"/>
  <c r="X464" i="2"/>
  <c r="V464" i="2" s="1"/>
  <c r="W464" i="2"/>
  <c r="U464" i="2"/>
  <c r="X463" i="2"/>
  <c r="W463" i="2"/>
  <c r="U463" i="2"/>
  <c r="J463" i="2"/>
  <c r="X462" i="2"/>
  <c r="W462" i="2"/>
  <c r="U462" i="2"/>
  <c r="J462" i="2"/>
  <c r="X461" i="2"/>
  <c r="W461" i="2"/>
  <c r="U461" i="2"/>
  <c r="J461" i="2"/>
  <c r="X460" i="2"/>
  <c r="W460" i="2"/>
  <c r="U460" i="2"/>
  <c r="J460" i="2"/>
  <c r="X459" i="2"/>
  <c r="W459" i="2"/>
  <c r="U459" i="2"/>
  <c r="J459" i="2"/>
  <c r="X458" i="2"/>
  <c r="W458" i="2"/>
  <c r="U458" i="2"/>
  <c r="J458" i="2"/>
  <c r="X457" i="2"/>
  <c r="W457" i="2"/>
  <c r="U457" i="2"/>
  <c r="J457" i="2"/>
  <c r="X456" i="2"/>
  <c r="W456" i="2"/>
  <c r="U456" i="2"/>
  <c r="J456" i="2"/>
  <c r="X455" i="2"/>
  <c r="W455" i="2"/>
  <c r="U455" i="2"/>
  <c r="J455" i="2"/>
  <c r="X454" i="2"/>
  <c r="W454" i="2"/>
  <c r="V454" i="2" s="1"/>
  <c r="U454" i="2"/>
  <c r="X453" i="2"/>
  <c r="W453" i="2"/>
  <c r="U453" i="2"/>
  <c r="J453" i="2"/>
  <c r="X452" i="2"/>
  <c r="W452" i="2"/>
  <c r="U452" i="2"/>
  <c r="J452" i="2"/>
  <c r="X451" i="2"/>
  <c r="W451" i="2"/>
  <c r="V451" i="2"/>
  <c r="U451" i="2"/>
  <c r="X450" i="2"/>
  <c r="W450" i="2"/>
  <c r="U450" i="2"/>
  <c r="J450" i="2"/>
  <c r="X449" i="2"/>
  <c r="W449" i="2"/>
  <c r="U449" i="2"/>
  <c r="J449" i="2"/>
  <c r="X448" i="2"/>
  <c r="V448" i="2" s="1"/>
  <c r="W448" i="2"/>
  <c r="U448" i="2"/>
  <c r="X447" i="2"/>
  <c r="W447" i="2"/>
  <c r="U447" i="2"/>
  <c r="J447" i="2"/>
  <c r="X446" i="2"/>
  <c r="W446" i="2"/>
  <c r="V446" i="2"/>
  <c r="U446" i="2"/>
  <c r="X445" i="2"/>
  <c r="W445" i="2"/>
  <c r="U445" i="2"/>
  <c r="J445" i="2"/>
  <c r="X444" i="2"/>
  <c r="W444" i="2"/>
  <c r="U444" i="2"/>
  <c r="J444" i="2"/>
  <c r="X443" i="2"/>
  <c r="W443" i="2"/>
  <c r="V443" i="2"/>
  <c r="U443" i="2"/>
  <c r="J443" i="2"/>
  <c r="X442" i="2"/>
  <c r="W442" i="2"/>
  <c r="U442" i="2"/>
  <c r="J442" i="2"/>
  <c r="X441" i="2"/>
  <c r="W441" i="2"/>
  <c r="U441" i="2"/>
  <c r="J441" i="2"/>
  <c r="X440" i="2"/>
  <c r="W440" i="2"/>
  <c r="U440" i="2"/>
  <c r="J440" i="2"/>
  <c r="X439" i="2"/>
  <c r="W439" i="2"/>
  <c r="U439" i="2"/>
  <c r="J439" i="2"/>
  <c r="X438" i="2"/>
  <c r="W438" i="2"/>
  <c r="U438" i="2"/>
  <c r="J438" i="2"/>
  <c r="X437" i="2"/>
  <c r="W437" i="2"/>
  <c r="U437" i="2"/>
  <c r="J437" i="2"/>
  <c r="X436" i="2"/>
  <c r="W436" i="2"/>
  <c r="U436" i="2"/>
  <c r="J436" i="2"/>
  <c r="X435" i="2"/>
  <c r="W435" i="2"/>
  <c r="V435" i="2"/>
  <c r="U435" i="2"/>
  <c r="X434" i="2"/>
  <c r="W434" i="2"/>
  <c r="U434" i="2"/>
  <c r="J434" i="2"/>
  <c r="X433" i="2"/>
  <c r="W433" i="2"/>
  <c r="V433" i="2"/>
  <c r="U433" i="2"/>
  <c r="X432" i="2"/>
  <c r="W432" i="2"/>
  <c r="U432" i="2"/>
  <c r="J432" i="2"/>
  <c r="X431" i="2"/>
  <c r="W431" i="2"/>
  <c r="U431" i="2"/>
  <c r="J431" i="2"/>
  <c r="X430" i="2"/>
  <c r="W430" i="2"/>
  <c r="U430" i="2"/>
  <c r="J430" i="2"/>
  <c r="X429" i="2"/>
  <c r="V429" i="2" s="1"/>
  <c r="W429" i="2"/>
  <c r="U429" i="2"/>
  <c r="X428" i="2"/>
  <c r="W428" i="2"/>
  <c r="U428" i="2"/>
  <c r="J428" i="2"/>
  <c r="X427" i="2"/>
  <c r="W427" i="2"/>
  <c r="V427" i="2"/>
  <c r="U427" i="2"/>
  <c r="X426" i="2"/>
  <c r="W426" i="2"/>
  <c r="U426" i="2"/>
  <c r="J426" i="2"/>
  <c r="X425" i="2"/>
  <c r="W425" i="2"/>
  <c r="U425" i="2"/>
  <c r="J425" i="2"/>
  <c r="X424" i="2"/>
  <c r="W424" i="2"/>
  <c r="U424" i="2"/>
  <c r="J424" i="2"/>
  <c r="X423" i="2"/>
  <c r="W423" i="2"/>
  <c r="U423" i="2"/>
  <c r="J423" i="2"/>
  <c r="X422" i="2"/>
  <c r="W422" i="2"/>
  <c r="U422" i="2"/>
  <c r="J422" i="2"/>
  <c r="X421" i="2"/>
  <c r="W421" i="2"/>
  <c r="U421" i="2"/>
  <c r="J421" i="2"/>
  <c r="X420" i="2"/>
  <c r="W420" i="2"/>
  <c r="V420" i="2"/>
  <c r="U420" i="2"/>
  <c r="X419" i="2"/>
  <c r="W419" i="2"/>
  <c r="V419" i="2"/>
  <c r="U419" i="2"/>
  <c r="X418" i="2"/>
  <c r="W418" i="2"/>
  <c r="U418" i="2"/>
  <c r="J418" i="2"/>
  <c r="X417" i="2"/>
  <c r="V417" i="2" s="1"/>
  <c r="W417" i="2"/>
  <c r="U417" i="2"/>
  <c r="X416" i="2"/>
  <c r="W416" i="2"/>
  <c r="U416" i="2"/>
  <c r="J416" i="2"/>
  <c r="X415" i="2"/>
  <c r="W415" i="2"/>
  <c r="V415" i="2"/>
  <c r="U415" i="2"/>
  <c r="X414" i="2"/>
  <c r="W414" i="2"/>
  <c r="U414" i="2"/>
  <c r="J414" i="2"/>
  <c r="X413" i="2"/>
  <c r="V413" i="2" s="1"/>
  <c r="W413" i="2"/>
  <c r="U413" i="2"/>
  <c r="X412" i="2"/>
  <c r="W412" i="2"/>
  <c r="U412" i="2"/>
  <c r="J412" i="2"/>
  <c r="X411" i="2"/>
  <c r="W411" i="2"/>
  <c r="U411" i="2"/>
  <c r="J411" i="2"/>
  <c r="X410" i="2"/>
  <c r="W410" i="2"/>
  <c r="U410" i="2"/>
  <c r="X409" i="2"/>
  <c r="W409" i="2"/>
  <c r="U409" i="2"/>
  <c r="J409" i="2"/>
  <c r="X408" i="2"/>
  <c r="W408" i="2"/>
  <c r="V408" i="2"/>
  <c r="U408" i="2"/>
  <c r="X407" i="2"/>
  <c r="W407" i="2"/>
  <c r="U407" i="2"/>
  <c r="J407" i="2"/>
  <c r="X406" i="2"/>
  <c r="W406" i="2"/>
  <c r="U406" i="2"/>
  <c r="J406" i="2"/>
  <c r="X405" i="2"/>
  <c r="V405" i="2" s="1"/>
  <c r="W405" i="2"/>
  <c r="U405" i="2"/>
  <c r="X404" i="2"/>
  <c r="W404" i="2"/>
  <c r="U404" i="2"/>
  <c r="J404" i="2"/>
  <c r="X403" i="2"/>
  <c r="W403" i="2"/>
  <c r="U403" i="2"/>
  <c r="J403" i="2"/>
  <c r="X402" i="2"/>
  <c r="W402" i="2"/>
  <c r="U402" i="2"/>
  <c r="J402" i="2"/>
  <c r="X401" i="2"/>
  <c r="V401" i="2" s="1"/>
  <c r="W401" i="2"/>
  <c r="U401" i="2"/>
  <c r="X400" i="2"/>
  <c r="W400" i="2"/>
  <c r="U400" i="2"/>
  <c r="J400" i="2"/>
  <c r="X399" i="2"/>
  <c r="W399" i="2"/>
  <c r="V399" i="2"/>
  <c r="U399" i="2"/>
  <c r="X398" i="2"/>
  <c r="W398" i="2"/>
  <c r="U398" i="2"/>
  <c r="J398" i="2"/>
  <c r="X397" i="2"/>
  <c r="W397" i="2"/>
  <c r="U397" i="2"/>
  <c r="J397" i="2"/>
  <c r="X396" i="2"/>
  <c r="W396" i="2"/>
  <c r="U396" i="2"/>
  <c r="J396" i="2"/>
  <c r="X395" i="2"/>
  <c r="W395" i="2"/>
  <c r="V395" i="2"/>
  <c r="U395" i="2"/>
  <c r="X394" i="2"/>
  <c r="W394" i="2"/>
  <c r="V394" i="2" s="1"/>
  <c r="U394" i="2"/>
  <c r="X393" i="2"/>
  <c r="W393" i="2"/>
  <c r="U393" i="2"/>
  <c r="J393" i="2"/>
  <c r="X392" i="2"/>
  <c r="W392" i="2"/>
  <c r="U392" i="2"/>
  <c r="J392" i="2"/>
  <c r="X391" i="2"/>
  <c r="W391" i="2"/>
  <c r="U391" i="2"/>
  <c r="J391" i="2"/>
  <c r="X390" i="2"/>
  <c r="W390" i="2"/>
  <c r="U390" i="2"/>
  <c r="J390" i="2"/>
  <c r="X389" i="2"/>
  <c r="W389" i="2"/>
  <c r="U389" i="2"/>
  <c r="J389" i="2"/>
  <c r="X388" i="2"/>
  <c r="W388" i="2"/>
  <c r="V388" i="2"/>
  <c r="U388" i="2"/>
  <c r="X387" i="2"/>
  <c r="W387" i="2"/>
  <c r="V387" i="2" s="1"/>
  <c r="U387" i="2"/>
  <c r="X386" i="2"/>
  <c r="W386" i="2"/>
  <c r="U386" i="2"/>
  <c r="J386" i="2"/>
  <c r="X385" i="2"/>
  <c r="W385" i="2"/>
  <c r="U385" i="2"/>
  <c r="J385" i="2"/>
  <c r="X384" i="2"/>
  <c r="W384" i="2"/>
  <c r="U384" i="2"/>
  <c r="J384" i="2"/>
  <c r="X383" i="2"/>
  <c r="W383" i="2"/>
  <c r="U383" i="2"/>
  <c r="J383" i="2"/>
  <c r="X382" i="2"/>
  <c r="W382" i="2"/>
  <c r="U382" i="2"/>
  <c r="X381" i="2"/>
  <c r="V381" i="2" s="1"/>
  <c r="W381" i="2"/>
  <c r="U381" i="2"/>
  <c r="X380" i="2"/>
  <c r="W380" i="2"/>
  <c r="U380" i="2"/>
  <c r="J380" i="2"/>
  <c r="X379" i="2"/>
  <c r="W379" i="2"/>
  <c r="U379" i="2"/>
  <c r="J379" i="2"/>
  <c r="X378" i="2"/>
  <c r="W378" i="2"/>
  <c r="U378" i="2"/>
  <c r="J378" i="2"/>
  <c r="X377" i="2"/>
  <c r="W377" i="2"/>
  <c r="U377" i="2"/>
  <c r="J377" i="2"/>
  <c r="X376" i="2"/>
  <c r="W376" i="2"/>
  <c r="V376" i="2"/>
  <c r="U376" i="2"/>
  <c r="X375" i="2"/>
  <c r="W375" i="2"/>
  <c r="U375" i="2"/>
  <c r="J375" i="2"/>
  <c r="X374" i="2"/>
  <c r="W374" i="2"/>
  <c r="U374" i="2"/>
  <c r="J374" i="2"/>
  <c r="X373" i="2"/>
  <c r="V373" i="2" s="1"/>
  <c r="W373" i="2"/>
  <c r="U373" i="2"/>
  <c r="X372" i="2"/>
  <c r="W372" i="2"/>
  <c r="V372" i="2"/>
  <c r="U372" i="2"/>
  <c r="X371" i="2"/>
  <c r="W371" i="2"/>
  <c r="U371" i="2"/>
  <c r="J371" i="2"/>
  <c r="X370" i="2"/>
  <c r="W370" i="2"/>
  <c r="U370" i="2"/>
  <c r="J370" i="2"/>
  <c r="X369" i="2"/>
  <c r="V369" i="2" s="1"/>
  <c r="W369" i="2"/>
  <c r="U369" i="2"/>
  <c r="X368" i="2"/>
  <c r="W368" i="2"/>
  <c r="V368" i="2"/>
  <c r="U368" i="2"/>
  <c r="X367" i="2"/>
  <c r="W367" i="2"/>
  <c r="V367" i="2" s="1"/>
  <c r="U367" i="2"/>
  <c r="X366" i="2"/>
  <c r="W366" i="2"/>
  <c r="U366" i="2"/>
  <c r="X365" i="2"/>
  <c r="V365" i="2" s="1"/>
  <c r="W365" i="2"/>
  <c r="U365" i="2"/>
  <c r="X364" i="2"/>
  <c r="W364" i="2"/>
  <c r="U364" i="2"/>
  <c r="J364" i="2"/>
  <c r="X363" i="2"/>
  <c r="W363" i="2"/>
  <c r="V363" i="2"/>
  <c r="U363" i="2"/>
  <c r="X362" i="2"/>
  <c r="W362" i="2"/>
  <c r="U362" i="2"/>
  <c r="J362" i="2"/>
  <c r="X361" i="2"/>
  <c r="W361" i="2"/>
  <c r="U361" i="2"/>
  <c r="J361" i="2"/>
  <c r="X360" i="2"/>
  <c r="W360" i="2"/>
  <c r="U360" i="2"/>
  <c r="J360" i="2"/>
  <c r="X359" i="2"/>
  <c r="W359" i="2"/>
  <c r="U359" i="2"/>
  <c r="J359" i="2"/>
  <c r="X358" i="2"/>
  <c r="W358" i="2"/>
  <c r="U358" i="2"/>
  <c r="J358" i="2"/>
  <c r="X357" i="2"/>
  <c r="W357" i="2"/>
  <c r="U357" i="2"/>
  <c r="J357" i="2"/>
  <c r="X356" i="2"/>
  <c r="W356" i="2"/>
  <c r="V356" i="2"/>
  <c r="U356" i="2"/>
  <c r="X355" i="2"/>
  <c r="W355" i="2"/>
  <c r="U355" i="2"/>
  <c r="J355" i="2"/>
  <c r="X354" i="2"/>
  <c r="W354" i="2"/>
  <c r="U354" i="2"/>
  <c r="J354" i="2"/>
  <c r="X353" i="2"/>
  <c r="W353" i="2"/>
  <c r="U353" i="2"/>
  <c r="J353" i="2"/>
  <c r="X352" i="2"/>
  <c r="W352" i="2"/>
  <c r="V352" i="2"/>
  <c r="U352" i="2"/>
  <c r="X351" i="2"/>
  <c r="W351" i="2"/>
  <c r="V351" i="2"/>
  <c r="U351" i="2"/>
  <c r="X350" i="2"/>
  <c r="W350" i="2"/>
  <c r="V350" i="2" s="1"/>
  <c r="U350" i="2"/>
  <c r="X349" i="2"/>
  <c r="W349" i="2"/>
  <c r="U349" i="2"/>
  <c r="J349" i="2"/>
  <c r="X348" i="2"/>
  <c r="W348" i="2"/>
  <c r="U348" i="2"/>
  <c r="J348" i="2"/>
  <c r="X347" i="2"/>
  <c r="W347" i="2"/>
  <c r="V347" i="2"/>
  <c r="U347" i="2"/>
  <c r="X346" i="2"/>
  <c r="W346" i="2"/>
  <c r="V346" i="2" s="1"/>
  <c r="U346" i="2"/>
  <c r="X345" i="2"/>
  <c r="W345" i="2"/>
  <c r="U345" i="2"/>
  <c r="J345" i="2"/>
  <c r="X344" i="2"/>
  <c r="W344" i="2"/>
  <c r="U344" i="2"/>
  <c r="J344" i="2"/>
  <c r="X343" i="2"/>
  <c r="W343" i="2"/>
  <c r="U343" i="2"/>
  <c r="J343" i="2"/>
  <c r="X342" i="2"/>
  <c r="W342" i="2"/>
  <c r="U342" i="2"/>
  <c r="J342" i="2"/>
  <c r="X341" i="2"/>
  <c r="W341" i="2"/>
  <c r="U341" i="2"/>
  <c r="J341" i="2"/>
  <c r="X340" i="2"/>
  <c r="W340" i="2"/>
  <c r="V340" i="2"/>
  <c r="U340" i="2"/>
  <c r="X339" i="2"/>
  <c r="W339" i="2"/>
  <c r="V339" i="2" s="1"/>
  <c r="U339" i="2"/>
  <c r="X338" i="2"/>
  <c r="W338" i="2"/>
  <c r="U338" i="2"/>
  <c r="X337" i="2"/>
  <c r="V337" i="2" s="1"/>
  <c r="W337" i="2"/>
  <c r="U337" i="2"/>
  <c r="X336" i="2"/>
  <c r="W336" i="2"/>
  <c r="V336" i="2"/>
  <c r="U336" i="2"/>
  <c r="X335" i="2"/>
  <c r="W335" i="2"/>
  <c r="U335" i="2"/>
  <c r="J335" i="2"/>
  <c r="X334" i="2"/>
  <c r="W334" i="2"/>
  <c r="U334" i="2"/>
  <c r="J334" i="2"/>
  <c r="X333" i="2"/>
  <c r="W333" i="2"/>
  <c r="U333" i="2"/>
  <c r="J333" i="2"/>
  <c r="X332" i="2"/>
  <c r="W332" i="2"/>
  <c r="U332" i="2"/>
  <c r="J332" i="2"/>
  <c r="X331" i="2"/>
  <c r="W331" i="2"/>
  <c r="V331" i="2"/>
  <c r="U331" i="2"/>
  <c r="X330" i="2"/>
  <c r="W330" i="2"/>
  <c r="U330" i="2"/>
  <c r="J330" i="2"/>
  <c r="X329" i="2"/>
  <c r="W329" i="2"/>
  <c r="U329" i="2"/>
  <c r="J329" i="2"/>
  <c r="X328" i="2"/>
  <c r="W328" i="2"/>
  <c r="U328" i="2"/>
  <c r="J328" i="2"/>
  <c r="X327" i="2"/>
  <c r="W327" i="2"/>
  <c r="U327" i="2"/>
  <c r="J327" i="2"/>
  <c r="X326" i="2"/>
  <c r="W326" i="2"/>
  <c r="V326" i="2" s="1"/>
  <c r="U326" i="2"/>
  <c r="X325" i="2"/>
  <c r="W325" i="2"/>
  <c r="U325" i="2"/>
  <c r="J325" i="2"/>
  <c r="X324" i="2"/>
  <c r="W324" i="2"/>
  <c r="V324" i="2"/>
  <c r="U324" i="2"/>
  <c r="X323" i="2"/>
  <c r="W323" i="2"/>
  <c r="V323" i="2"/>
  <c r="U323" i="2"/>
  <c r="X322" i="2"/>
  <c r="W322" i="2"/>
  <c r="U322" i="2"/>
  <c r="J322" i="2"/>
  <c r="X321" i="2"/>
  <c r="V321" i="2" s="1"/>
  <c r="W321" i="2"/>
  <c r="U321" i="2"/>
  <c r="J321" i="2"/>
  <c r="X320" i="2"/>
  <c r="W320" i="2"/>
  <c r="U320" i="2"/>
  <c r="J320" i="2"/>
  <c r="X319" i="2"/>
  <c r="W319" i="2"/>
  <c r="U319" i="2"/>
  <c r="J319" i="2"/>
  <c r="X318" i="2"/>
  <c r="V318" i="2" s="1"/>
  <c r="W318" i="2"/>
  <c r="U318" i="2"/>
  <c r="X317" i="2"/>
  <c r="W317" i="2"/>
  <c r="U317" i="2"/>
  <c r="J317" i="2"/>
  <c r="X316" i="2"/>
  <c r="W316" i="2"/>
  <c r="V316" i="2"/>
  <c r="U316" i="2"/>
  <c r="X315" i="2"/>
  <c r="W315" i="2"/>
  <c r="V315" i="2" s="1"/>
  <c r="U315" i="2"/>
  <c r="X314" i="2"/>
  <c r="W314" i="2"/>
  <c r="U314" i="2"/>
  <c r="J314" i="2"/>
  <c r="X313" i="2"/>
  <c r="W313" i="2"/>
  <c r="U313" i="2"/>
  <c r="J313" i="2"/>
  <c r="X312" i="2"/>
  <c r="W312" i="2"/>
  <c r="V312" i="2"/>
  <c r="U312" i="2"/>
  <c r="X311" i="2"/>
  <c r="W311" i="2"/>
  <c r="U311" i="2"/>
  <c r="J311" i="2"/>
  <c r="X310" i="2"/>
  <c r="V310" i="2" s="1"/>
  <c r="W310" i="2"/>
  <c r="U310" i="2"/>
  <c r="X309" i="2"/>
  <c r="W309" i="2"/>
  <c r="U309" i="2"/>
  <c r="J309" i="2"/>
  <c r="X308" i="2"/>
  <c r="W308" i="2"/>
  <c r="U308" i="2"/>
  <c r="J308" i="2"/>
  <c r="X307" i="2"/>
  <c r="W307" i="2"/>
  <c r="U307" i="2"/>
  <c r="J307" i="2"/>
  <c r="X306" i="2"/>
  <c r="W306" i="2"/>
  <c r="U306" i="2"/>
  <c r="J306" i="2"/>
  <c r="X305" i="2"/>
  <c r="W305" i="2"/>
  <c r="V305" i="2"/>
  <c r="U305" i="2"/>
  <c r="X304" i="2"/>
  <c r="W304" i="2"/>
  <c r="U304" i="2"/>
  <c r="J304" i="2"/>
  <c r="X303" i="2"/>
  <c r="W303" i="2"/>
  <c r="U303" i="2"/>
  <c r="J303" i="2"/>
  <c r="X302" i="2"/>
  <c r="V302" i="2" s="1"/>
  <c r="W302" i="2"/>
  <c r="U302" i="2"/>
  <c r="X301" i="2"/>
  <c r="W301" i="2"/>
  <c r="U301" i="2"/>
  <c r="J301" i="2"/>
  <c r="X300" i="2"/>
  <c r="W300" i="2"/>
  <c r="V300" i="2" s="1"/>
  <c r="U300" i="2"/>
  <c r="X299" i="2"/>
  <c r="W299" i="2"/>
  <c r="U299" i="2"/>
  <c r="J299" i="2"/>
  <c r="X298" i="2"/>
  <c r="W298" i="2"/>
  <c r="U298" i="2"/>
  <c r="J298" i="2"/>
  <c r="X297" i="2"/>
  <c r="W297" i="2"/>
  <c r="U297" i="2"/>
  <c r="J297" i="2"/>
  <c r="X296" i="2"/>
  <c r="W296" i="2"/>
  <c r="U296" i="2"/>
  <c r="J296" i="2"/>
  <c r="X295" i="2"/>
  <c r="W295" i="2"/>
  <c r="U295" i="2"/>
  <c r="J295" i="2"/>
  <c r="X294" i="2"/>
  <c r="W294" i="2"/>
  <c r="U294" i="2"/>
  <c r="J294" i="2"/>
  <c r="X293" i="2"/>
  <c r="W293" i="2"/>
  <c r="V293" i="2"/>
  <c r="U293" i="2"/>
  <c r="J293" i="2"/>
  <c r="X292" i="2"/>
  <c r="W292" i="2"/>
  <c r="U292" i="2"/>
  <c r="J292" i="2"/>
  <c r="X291" i="2"/>
  <c r="W291" i="2"/>
  <c r="U291" i="2"/>
  <c r="J291" i="2"/>
  <c r="X290" i="2"/>
  <c r="W290" i="2"/>
  <c r="V290" i="2"/>
  <c r="U290" i="2"/>
  <c r="X289" i="2"/>
  <c r="W289" i="2"/>
  <c r="V289" i="2" s="1"/>
  <c r="U289" i="2"/>
  <c r="X288" i="2"/>
  <c r="W288" i="2"/>
  <c r="U288" i="2"/>
  <c r="J288" i="2"/>
  <c r="X287" i="2"/>
  <c r="W287" i="2"/>
  <c r="U287" i="2"/>
  <c r="J287" i="2"/>
  <c r="X286" i="2"/>
  <c r="W286" i="2"/>
  <c r="U286" i="2"/>
  <c r="J286" i="2"/>
  <c r="X285" i="2"/>
  <c r="W285" i="2"/>
  <c r="U285" i="2"/>
  <c r="J285" i="2"/>
  <c r="X284" i="2"/>
  <c r="W284" i="2"/>
  <c r="U284" i="2"/>
  <c r="J284" i="2"/>
  <c r="X283" i="2"/>
  <c r="W283" i="2"/>
  <c r="U283" i="2"/>
  <c r="J283" i="2"/>
  <c r="X282" i="2"/>
  <c r="W282" i="2"/>
  <c r="V282" i="2"/>
  <c r="U282" i="2"/>
  <c r="X281" i="2"/>
  <c r="W281" i="2"/>
  <c r="U281" i="2"/>
  <c r="J281" i="2"/>
  <c r="X280" i="2"/>
  <c r="W280" i="2"/>
  <c r="U280" i="2"/>
  <c r="J280" i="2"/>
  <c r="X279" i="2"/>
  <c r="W279" i="2"/>
  <c r="U279" i="2"/>
  <c r="J279" i="2"/>
  <c r="X278" i="2"/>
  <c r="W278" i="2"/>
  <c r="V278" i="2"/>
  <c r="U278" i="2"/>
  <c r="X277" i="2"/>
  <c r="W277" i="2"/>
  <c r="V277" i="2" s="1"/>
  <c r="U277" i="2"/>
  <c r="X276" i="2"/>
  <c r="W276" i="2"/>
  <c r="U276" i="2"/>
  <c r="J276" i="2"/>
  <c r="X275" i="2"/>
  <c r="V275" i="2" s="1"/>
  <c r="W275" i="2"/>
  <c r="U275" i="2"/>
  <c r="X274" i="2"/>
  <c r="W274" i="2"/>
  <c r="V274" i="2"/>
  <c r="U274" i="2"/>
  <c r="X273" i="2"/>
  <c r="W273" i="2"/>
  <c r="U273" i="2"/>
  <c r="J273" i="2"/>
  <c r="X272" i="2"/>
  <c r="W272" i="2"/>
  <c r="U272" i="2"/>
  <c r="J272" i="2"/>
  <c r="X271" i="2"/>
  <c r="W271" i="2"/>
  <c r="U271" i="2"/>
  <c r="J271" i="2"/>
  <c r="X270" i="2"/>
  <c r="W270" i="2"/>
  <c r="U270" i="2"/>
  <c r="J270" i="2"/>
  <c r="X269" i="2"/>
  <c r="W269" i="2"/>
  <c r="V269" i="2"/>
  <c r="U269" i="2"/>
  <c r="X268" i="2"/>
  <c r="W268" i="2"/>
  <c r="V268" i="2" s="1"/>
  <c r="U268" i="2"/>
  <c r="X267" i="2"/>
  <c r="W267" i="2"/>
  <c r="U267" i="2"/>
  <c r="J267" i="2"/>
  <c r="X266" i="2"/>
  <c r="W266" i="2"/>
  <c r="U266" i="2"/>
  <c r="J266" i="2"/>
  <c r="X265" i="2"/>
  <c r="W265" i="2"/>
  <c r="U265" i="2"/>
  <c r="J265" i="2"/>
  <c r="X264" i="2"/>
  <c r="W264" i="2"/>
  <c r="U264" i="2"/>
  <c r="J264" i="2"/>
  <c r="X263" i="2"/>
  <c r="W263" i="2"/>
  <c r="U263" i="2"/>
  <c r="J263" i="2"/>
  <c r="X262" i="2"/>
  <c r="W262" i="2"/>
  <c r="U262" i="2"/>
  <c r="J262" i="2"/>
  <c r="X261" i="2"/>
  <c r="W261" i="2"/>
  <c r="V261" i="2"/>
  <c r="U261" i="2"/>
  <c r="X260" i="2"/>
  <c r="W260" i="2"/>
  <c r="V260" i="2" s="1"/>
  <c r="U260" i="2"/>
  <c r="X259" i="2"/>
  <c r="W259" i="2"/>
  <c r="U259" i="2"/>
  <c r="J259" i="2"/>
  <c r="X258" i="2"/>
  <c r="W258" i="2"/>
  <c r="U258" i="2"/>
  <c r="J258" i="2"/>
  <c r="X257" i="2"/>
  <c r="W257" i="2"/>
  <c r="U257" i="2"/>
  <c r="J257" i="2"/>
  <c r="X256" i="2"/>
  <c r="W256" i="2"/>
  <c r="U256" i="2"/>
  <c r="J256" i="2"/>
  <c r="X255" i="2"/>
  <c r="W255" i="2"/>
  <c r="U255" i="2"/>
  <c r="J255" i="2"/>
  <c r="X254" i="2"/>
  <c r="W254" i="2"/>
  <c r="V254" i="2"/>
  <c r="U254" i="2"/>
  <c r="X253" i="2"/>
  <c r="W253" i="2"/>
  <c r="U253" i="2"/>
  <c r="J253" i="2"/>
  <c r="X252" i="2"/>
  <c r="W252" i="2"/>
  <c r="V252" i="2" s="1"/>
  <c r="U252" i="2"/>
  <c r="X251" i="2"/>
  <c r="W251" i="2"/>
  <c r="U251" i="2"/>
  <c r="X250" i="2"/>
  <c r="W250" i="2"/>
  <c r="U250" i="2"/>
  <c r="J250" i="2"/>
  <c r="X249" i="2"/>
  <c r="W249" i="2"/>
  <c r="V249" i="2"/>
  <c r="U249" i="2"/>
  <c r="X248" i="2"/>
  <c r="W248" i="2"/>
  <c r="U248" i="2"/>
  <c r="J248" i="2"/>
  <c r="X247" i="2"/>
  <c r="W247" i="2"/>
  <c r="U247" i="2"/>
  <c r="X246" i="2"/>
  <c r="V246" i="2" s="1"/>
  <c r="W246" i="2"/>
  <c r="U246" i="2"/>
  <c r="X245" i="2"/>
  <c r="W245" i="2"/>
  <c r="U245" i="2"/>
  <c r="J245" i="2"/>
  <c r="X244" i="2"/>
  <c r="W244" i="2"/>
  <c r="U244" i="2"/>
  <c r="J244" i="2"/>
  <c r="X243" i="2"/>
  <c r="W243" i="2"/>
  <c r="U243" i="2"/>
  <c r="J243" i="2"/>
  <c r="X242" i="2"/>
  <c r="V242" i="2" s="1"/>
  <c r="W242" i="2"/>
  <c r="U242" i="2"/>
  <c r="X241" i="2"/>
  <c r="W241" i="2"/>
  <c r="V241" i="2"/>
  <c r="U241" i="2"/>
  <c r="X240" i="2"/>
  <c r="W240" i="2"/>
  <c r="U240" i="2"/>
  <c r="J240" i="2"/>
  <c r="X239" i="2"/>
  <c r="W239" i="2"/>
  <c r="U239" i="2"/>
  <c r="J239" i="2"/>
  <c r="X238" i="2"/>
  <c r="V238" i="2" s="1"/>
  <c r="W238" i="2"/>
  <c r="U238" i="2"/>
  <c r="X237" i="2"/>
  <c r="W237" i="2"/>
  <c r="U237" i="2"/>
  <c r="J237" i="2"/>
  <c r="X236" i="2"/>
  <c r="W236" i="2"/>
  <c r="V236" i="2" s="1"/>
  <c r="U236" i="2"/>
  <c r="X235" i="2"/>
  <c r="W235" i="2"/>
  <c r="U235" i="2"/>
  <c r="J235" i="2"/>
  <c r="X234" i="2"/>
  <c r="W234" i="2"/>
  <c r="U234" i="2"/>
  <c r="J234" i="2"/>
  <c r="X233" i="2"/>
  <c r="W233" i="2"/>
  <c r="U233" i="2"/>
  <c r="J233" i="2"/>
  <c r="X232" i="2"/>
  <c r="W232" i="2"/>
  <c r="U232" i="2"/>
  <c r="J232" i="2"/>
  <c r="X231" i="2"/>
  <c r="W231" i="2"/>
  <c r="U231" i="2"/>
  <c r="J231" i="2"/>
  <c r="X230" i="2"/>
  <c r="W230" i="2"/>
  <c r="V230" i="2"/>
  <c r="U230" i="2"/>
  <c r="X229" i="2"/>
  <c r="W229" i="2"/>
  <c r="V229" i="2"/>
  <c r="U229" i="2"/>
  <c r="X228" i="2"/>
  <c r="W228" i="2"/>
  <c r="U228" i="2"/>
  <c r="J228" i="2"/>
  <c r="X227" i="2"/>
  <c r="W227" i="2"/>
  <c r="U227" i="2"/>
  <c r="X226" i="2"/>
  <c r="W226" i="2"/>
  <c r="U226" i="2"/>
  <c r="J226" i="2"/>
  <c r="X225" i="2"/>
  <c r="W225" i="2"/>
  <c r="V225" i="2"/>
  <c r="U225" i="2"/>
  <c r="X224" i="2"/>
  <c r="W224" i="2"/>
  <c r="U224" i="2"/>
  <c r="J224" i="2"/>
  <c r="X223" i="2"/>
  <c r="W223" i="2"/>
  <c r="U223" i="2"/>
  <c r="J223" i="2"/>
  <c r="X222" i="2"/>
  <c r="V222" i="2" s="1"/>
  <c r="W222" i="2"/>
  <c r="U222" i="2"/>
  <c r="X221" i="2"/>
  <c r="W221" i="2"/>
  <c r="U221" i="2"/>
  <c r="J221" i="2"/>
  <c r="X220" i="2"/>
  <c r="W220" i="2"/>
  <c r="U220" i="2"/>
  <c r="J220" i="2"/>
  <c r="X219" i="2"/>
  <c r="W219" i="2"/>
  <c r="V219" i="2" s="1"/>
  <c r="U219" i="2"/>
  <c r="X218" i="2"/>
  <c r="V218" i="2" s="1"/>
  <c r="W218" i="2"/>
  <c r="U218" i="2"/>
  <c r="X217" i="2"/>
  <c r="W217" i="2"/>
  <c r="U217" i="2"/>
  <c r="J217" i="2"/>
  <c r="X216" i="2"/>
  <c r="W216" i="2"/>
  <c r="V216" i="2" s="1"/>
  <c r="U216" i="2"/>
  <c r="X215" i="2"/>
  <c r="W215" i="2"/>
  <c r="U215" i="2"/>
  <c r="X214" i="2"/>
  <c r="V214" i="2" s="1"/>
  <c r="W214" i="2"/>
  <c r="U214" i="2"/>
  <c r="X213" i="2"/>
  <c r="W213" i="2"/>
  <c r="V213" i="2"/>
  <c r="U213" i="2"/>
  <c r="X212" i="2"/>
  <c r="W212" i="2"/>
  <c r="V212" i="2"/>
  <c r="U212" i="2"/>
  <c r="X211" i="2"/>
  <c r="W211" i="2"/>
  <c r="U211" i="2"/>
  <c r="J211" i="2"/>
  <c r="X210" i="2"/>
  <c r="V210" i="2" s="1"/>
  <c r="W210" i="2"/>
  <c r="U210" i="2"/>
  <c r="X209" i="2"/>
  <c r="W209" i="2"/>
  <c r="U209" i="2"/>
  <c r="J209" i="2"/>
  <c r="X208" i="2"/>
  <c r="W208" i="2"/>
  <c r="V208" i="2"/>
  <c r="U208" i="2"/>
  <c r="X207" i="2"/>
  <c r="W207" i="2"/>
  <c r="U207" i="2"/>
  <c r="J207" i="2"/>
  <c r="X206" i="2"/>
  <c r="W206" i="2"/>
  <c r="U206" i="2"/>
  <c r="J206" i="2"/>
  <c r="X205" i="2"/>
  <c r="W205" i="2"/>
  <c r="V205" i="2"/>
  <c r="U205" i="2"/>
  <c r="X204" i="2"/>
  <c r="W204" i="2"/>
  <c r="V204" i="2"/>
  <c r="U204" i="2"/>
  <c r="X203" i="2"/>
  <c r="W203" i="2"/>
  <c r="V203" i="2" s="1"/>
  <c r="U203" i="2"/>
  <c r="X202" i="2"/>
  <c r="W202" i="2"/>
  <c r="U202" i="2"/>
  <c r="J202" i="2"/>
  <c r="X201" i="2"/>
  <c r="W201" i="2"/>
  <c r="V201" i="2"/>
  <c r="U201" i="2"/>
  <c r="X200" i="2"/>
  <c r="W200" i="2"/>
  <c r="U200" i="2"/>
  <c r="J200" i="2"/>
  <c r="X199" i="2"/>
  <c r="W199" i="2"/>
  <c r="U199" i="2"/>
  <c r="X198" i="2"/>
  <c r="W198" i="2"/>
  <c r="U198" i="2"/>
  <c r="J198" i="2"/>
  <c r="X197" i="2"/>
  <c r="W197" i="2"/>
  <c r="U197" i="2"/>
  <c r="J197" i="2"/>
  <c r="X196" i="2"/>
  <c r="W196" i="2"/>
  <c r="U196" i="2"/>
  <c r="J196" i="2"/>
  <c r="X195" i="2"/>
  <c r="W195" i="2"/>
  <c r="U195" i="2"/>
  <c r="J195" i="2"/>
  <c r="X194" i="2"/>
  <c r="W194" i="2"/>
  <c r="U194" i="2"/>
  <c r="J194" i="2"/>
  <c r="X193" i="2"/>
  <c r="W193" i="2"/>
  <c r="U193" i="2"/>
  <c r="J193" i="2"/>
  <c r="X192" i="2"/>
  <c r="W192" i="2"/>
  <c r="U192" i="2"/>
  <c r="J192" i="2"/>
  <c r="X191" i="2"/>
  <c r="W191" i="2"/>
  <c r="U191" i="2"/>
  <c r="J191" i="2"/>
  <c r="X190" i="2"/>
  <c r="W190" i="2"/>
  <c r="U190" i="2"/>
  <c r="J190" i="2"/>
  <c r="X189" i="2"/>
  <c r="W189" i="2"/>
  <c r="U189" i="2"/>
  <c r="J189" i="2"/>
  <c r="X188" i="2"/>
  <c r="W188" i="2"/>
  <c r="U188" i="2"/>
  <c r="J188" i="2"/>
  <c r="X187" i="2"/>
  <c r="W187" i="2"/>
  <c r="U187" i="2"/>
  <c r="J187" i="2"/>
  <c r="X186" i="2"/>
  <c r="V186" i="2" s="1"/>
  <c r="W186" i="2"/>
  <c r="U186" i="2"/>
  <c r="X185" i="2"/>
  <c r="W185" i="2"/>
  <c r="U185" i="2"/>
  <c r="J185" i="2"/>
  <c r="X184" i="2"/>
  <c r="W184" i="2"/>
  <c r="V184" i="2"/>
  <c r="U184" i="2"/>
  <c r="X183" i="2"/>
  <c r="W183" i="2"/>
  <c r="V183" i="2" s="1"/>
  <c r="U183" i="2"/>
  <c r="X182" i="2"/>
  <c r="W182" i="2"/>
  <c r="U182" i="2"/>
  <c r="X181" i="2"/>
  <c r="W181" i="2"/>
  <c r="U181" i="2"/>
  <c r="J181" i="2"/>
  <c r="X180" i="2"/>
  <c r="W180" i="2"/>
  <c r="V180" i="2"/>
  <c r="U180" i="2"/>
  <c r="X179" i="2"/>
  <c r="W179" i="2"/>
  <c r="U179" i="2"/>
  <c r="J179" i="2"/>
  <c r="X178" i="2"/>
  <c r="W178" i="2"/>
  <c r="U178" i="2"/>
  <c r="X177" i="2"/>
  <c r="W177" i="2"/>
  <c r="U177" i="2"/>
  <c r="J177" i="2"/>
  <c r="X176" i="2"/>
  <c r="W176" i="2"/>
  <c r="U176" i="2"/>
  <c r="J176" i="2"/>
  <c r="X175" i="2"/>
  <c r="W175" i="2"/>
  <c r="U175" i="2"/>
  <c r="J175" i="2"/>
  <c r="X174" i="2"/>
  <c r="W174" i="2"/>
  <c r="V174" i="2"/>
  <c r="U174" i="2"/>
  <c r="X173" i="2"/>
  <c r="W173" i="2"/>
  <c r="U173" i="2"/>
  <c r="J173" i="2"/>
  <c r="X172" i="2"/>
  <c r="W172" i="2"/>
  <c r="U172" i="2"/>
  <c r="X171" i="2"/>
  <c r="W171" i="2"/>
  <c r="U171" i="2"/>
  <c r="X170" i="2"/>
  <c r="V170" i="2" s="1"/>
  <c r="W170" i="2"/>
  <c r="U170" i="2"/>
  <c r="X169" i="2"/>
  <c r="W169" i="2"/>
  <c r="U169" i="2"/>
  <c r="J169" i="2"/>
  <c r="X168" i="2"/>
  <c r="W168" i="2"/>
  <c r="U168" i="2"/>
  <c r="J168" i="2"/>
  <c r="X167" i="2"/>
  <c r="W167" i="2"/>
  <c r="U167" i="2"/>
  <c r="J167" i="2"/>
  <c r="X166" i="2"/>
  <c r="V166" i="2" s="1"/>
  <c r="W166" i="2"/>
  <c r="U166" i="2"/>
  <c r="X165" i="2"/>
  <c r="W165" i="2"/>
  <c r="U165" i="2"/>
  <c r="J165" i="2"/>
  <c r="X164" i="2"/>
  <c r="W164" i="2"/>
  <c r="U164" i="2"/>
  <c r="J164" i="2"/>
  <c r="X163" i="2"/>
  <c r="W163" i="2"/>
  <c r="U163" i="2"/>
  <c r="J163" i="2"/>
  <c r="X162" i="2"/>
  <c r="W162" i="2"/>
  <c r="U162" i="2"/>
  <c r="J162" i="2"/>
  <c r="X161" i="2"/>
  <c r="W161" i="2"/>
  <c r="U161" i="2"/>
  <c r="J161" i="2"/>
  <c r="X160" i="2"/>
  <c r="W160" i="2"/>
  <c r="V160" i="2"/>
  <c r="U160" i="2"/>
  <c r="X159" i="2"/>
  <c r="W159" i="2"/>
  <c r="V159" i="2" s="1"/>
  <c r="U159" i="2"/>
  <c r="X158" i="2"/>
  <c r="W158" i="2"/>
  <c r="U158" i="2"/>
  <c r="J158" i="2"/>
  <c r="X157" i="2"/>
  <c r="W157" i="2"/>
  <c r="U157" i="2"/>
  <c r="J157" i="2"/>
  <c r="X156" i="2"/>
  <c r="W156" i="2"/>
  <c r="V156" i="2"/>
  <c r="U156" i="2"/>
  <c r="X155" i="2"/>
  <c r="W155" i="2"/>
  <c r="U155" i="2"/>
  <c r="J155" i="2"/>
  <c r="X154" i="2"/>
  <c r="V154" i="2" s="1"/>
  <c r="W154" i="2"/>
  <c r="U154" i="2"/>
  <c r="X153" i="2"/>
  <c r="W153" i="2"/>
  <c r="U153" i="2"/>
  <c r="J153" i="2"/>
  <c r="X152" i="2"/>
  <c r="W152" i="2"/>
  <c r="V152" i="2"/>
  <c r="U152" i="2"/>
  <c r="X151" i="2"/>
  <c r="W151" i="2"/>
  <c r="V151" i="2" s="1"/>
  <c r="U151" i="2"/>
  <c r="X150" i="2"/>
  <c r="W150" i="2"/>
  <c r="U150" i="2"/>
  <c r="J150" i="2"/>
  <c r="X149" i="2"/>
  <c r="W149" i="2"/>
  <c r="V149" i="2"/>
  <c r="U149" i="2"/>
  <c r="X148" i="2"/>
  <c r="W148" i="2"/>
  <c r="U148" i="2"/>
  <c r="J148" i="2"/>
  <c r="X147" i="2"/>
  <c r="W147" i="2"/>
  <c r="U147" i="2"/>
  <c r="J147" i="2"/>
  <c r="X146" i="2"/>
  <c r="W146" i="2"/>
  <c r="U146" i="2"/>
  <c r="J146" i="2"/>
  <c r="X145" i="2"/>
  <c r="W145" i="2"/>
  <c r="V145" i="2"/>
  <c r="U145" i="2"/>
  <c r="X144" i="2"/>
  <c r="W144" i="2"/>
  <c r="U144" i="2"/>
  <c r="J144" i="2"/>
  <c r="X143" i="2"/>
  <c r="W143" i="2"/>
  <c r="U143" i="2"/>
  <c r="J143" i="2"/>
  <c r="X142" i="2"/>
  <c r="W142" i="2"/>
  <c r="U142" i="2"/>
  <c r="J142" i="2"/>
  <c r="X141" i="2"/>
  <c r="W141" i="2"/>
  <c r="U141" i="2"/>
  <c r="J141" i="2"/>
  <c r="X140" i="2"/>
  <c r="W140" i="2"/>
  <c r="U140" i="2"/>
  <c r="J140" i="2"/>
  <c r="X139" i="2"/>
  <c r="W139" i="2"/>
  <c r="U139" i="2"/>
  <c r="J139" i="2"/>
  <c r="X138" i="2"/>
  <c r="W138" i="2"/>
  <c r="U138" i="2"/>
  <c r="J138" i="2"/>
  <c r="X137" i="2"/>
  <c r="W137" i="2"/>
  <c r="U137" i="2"/>
  <c r="J137" i="2"/>
  <c r="X136" i="2"/>
  <c r="W136" i="2"/>
  <c r="U136" i="2"/>
  <c r="J136" i="2"/>
  <c r="X135" i="2"/>
  <c r="W135" i="2"/>
  <c r="U135" i="2"/>
  <c r="J135" i="2"/>
  <c r="X134" i="2"/>
  <c r="W134" i="2"/>
  <c r="V134" i="2"/>
  <c r="U134" i="2"/>
  <c r="X133" i="2"/>
  <c r="W133" i="2"/>
  <c r="U133" i="2"/>
  <c r="J133" i="2"/>
  <c r="X132" i="2"/>
  <c r="W132" i="2"/>
  <c r="U132" i="2"/>
  <c r="J132" i="2"/>
  <c r="X131" i="2"/>
  <c r="W131" i="2"/>
  <c r="U131" i="2"/>
  <c r="J131" i="2"/>
  <c r="X130" i="2"/>
  <c r="W130" i="2"/>
  <c r="U130" i="2"/>
  <c r="J130" i="2"/>
  <c r="X129" i="2"/>
  <c r="W129" i="2"/>
  <c r="V129" i="2"/>
  <c r="U129" i="2"/>
  <c r="X128" i="2"/>
  <c r="W128" i="2"/>
  <c r="V128" i="2" s="1"/>
  <c r="U128" i="2"/>
  <c r="X127" i="2"/>
  <c r="W127" i="2"/>
  <c r="U127" i="2"/>
  <c r="J127" i="2"/>
  <c r="X126" i="2"/>
  <c r="W126" i="2"/>
  <c r="V126" i="2"/>
  <c r="U126" i="2"/>
  <c r="X125" i="2"/>
  <c r="W125" i="2"/>
  <c r="U125" i="2"/>
  <c r="J125" i="2"/>
  <c r="X124" i="2"/>
  <c r="W124" i="2"/>
  <c r="V124" i="2" s="1"/>
  <c r="U124" i="2"/>
  <c r="X123" i="2"/>
  <c r="W123" i="2"/>
  <c r="U123" i="2"/>
  <c r="J123" i="2"/>
  <c r="X122" i="2"/>
  <c r="W122" i="2"/>
  <c r="V122" i="2"/>
  <c r="U122" i="2"/>
  <c r="X121" i="2"/>
  <c r="W121" i="2"/>
  <c r="V121" i="2"/>
  <c r="U121" i="2"/>
  <c r="X120" i="2"/>
  <c r="W120" i="2"/>
  <c r="U120" i="2"/>
  <c r="J120" i="2"/>
  <c r="X119" i="2"/>
  <c r="W119" i="2"/>
  <c r="U119" i="2"/>
  <c r="J119" i="2"/>
  <c r="X118" i="2"/>
  <c r="W118" i="2"/>
  <c r="U118" i="2"/>
  <c r="J118" i="2"/>
  <c r="X117" i="2"/>
  <c r="W117" i="2"/>
  <c r="U117" i="2"/>
  <c r="J117" i="2"/>
  <c r="X116" i="2"/>
  <c r="W116" i="2"/>
  <c r="V116" i="2" s="1"/>
  <c r="U116" i="2"/>
  <c r="X115" i="2"/>
  <c r="W115" i="2"/>
  <c r="U115" i="2"/>
  <c r="J115" i="2"/>
  <c r="X114" i="2"/>
  <c r="W114" i="2"/>
  <c r="U114" i="2"/>
  <c r="J114" i="2"/>
  <c r="X113" i="2"/>
  <c r="W113" i="2"/>
  <c r="U113" i="2"/>
  <c r="J113" i="2"/>
  <c r="X112" i="2"/>
  <c r="W112" i="2"/>
  <c r="U112" i="2"/>
  <c r="J112" i="2"/>
  <c r="X111" i="2"/>
  <c r="W111" i="2"/>
  <c r="U111" i="2"/>
  <c r="J111" i="2"/>
  <c r="X110" i="2"/>
  <c r="W110" i="2"/>
  <c r="V110" i="2"/>
  <c r="U110" i="2"/>
  <c r="X109" i="2"/>
  <c r="W109" i="2"/>
  <c r="V109" i="2" s="1"/>
  <c r="U109" i="2"/>
  <c r="X108" i="2"/>
  <c r="W108" i="2"/>
  <c r="U108" i="2"/>
  <c r="J108" i="2"/>
  <c r="X107" i="2"/>
  <c r="W107" i="2"/>
  <c r="U107" i="2"/>
  <c r="J107" i="2"/>
  <c r="X106" i="2"/>
  <c r="W106" i="2"/>
  <c r="V106" i="2"/>
  <c r="U106" i="2"/>
  <c r="J106" i="2"/>
  <c r="X105" i="2"/>
  <c r="W105" i="2"/>
  <c r="U105" i="2"/>
  <c r="X104" i="2"/>
  <c r="V104" i="2" s="1"/>
  <c r="W104" i="2"/>
  <c r="U104" i="2"/>
  <c r="X103" i="2"/>
  <c r="W103" i="2"/>
  <c r="U103" i="2"/>
  <c r="J103" i="2"/>
  <c r="X102" i="2"/>
  <c r="W102" i="2"/>
  <c r="U102" i="2"/>
  <c r="J102" i="2"/>
  <c r="X101" i="2"/>
  <c r="W101" i="2"/>
  <c r="U101" i="2"/>
  <c r="J101" i="2"/>
  <c r="X100" i="2"/>
  <c r="W100" i="2"/>
  <c r="U100" i="2"/>
  <c r="J100" i="2"/>
  <c r="X99" i="2"/>
  <c r="W99" i="2"/>
  <c r="U99" i="2"/>
  <c r="J99" i="2"/>
  <c r="X98" i="2"/>
  <c r="W98" i="2"/>
  <c r="U98" i="2"/>
  <c r="X97" i="2"/>
  <c r="W97" i="2"/>
  <c r="U97" i="2"/>
  <c r="J97" i="2"/>
  <c r="X96" i="2"/>
  <c r="W96" i="2"/>
  <c r="U96" i="2"/>
  <c r="J96" i="2"/>
  <c r="X95" i="2"/>
  <c r="W95" i="2"/>
  <c r="U95" i="2"/>
  <c r="J95" i="2"/>
  <c r="X94" i="2"/>
  <c r="W94" i="2"/>
  <c r="V94" i="2"/>
  <c r="U94" i="2"/>
  <c r="X93" i="2"/>
  <c r="W93" i="2"/>
  <c r="V93" i="2"/>
  <c r="U93" i="2"/>
  <c r="X92" i="2"/>
  <c r="W92" i="2"/>
  <c r="V92" i="2" s="1"/>
  <c r="U92" i="2"/>
  <c r="X91" i="2"/>
  <c r="V91" i="2" s="1"/>
  <c r="W91" i="2"/>
  <c r="U91" i="2"/>
  <c r="J91" i="2"/>
  <c r="X90" i="2"/>
  <c r="W90" i="2"/>
  <c r="V90" i="2" s="1"/>
  <c r="U90" i="2"/>
  <c r="X89" i="2"/>
  <c r="W89" i="2"/>
  <c r="U89" i="2"/>
  <c r="X88" i="2"/>
  <c r="V88" i="2" s="1"/>
  <c r="W88" i="2"/>
  <c r="U88" i="2"/>
  <c r="X87" i="2"/>
  <c r="W87" i="2"/>
  <c r="V87" i="2"/>
  <c r="U87" i="2"/>
  <c r="X86" i="2"/>
  <c r="W86" i="2"/>
  <c r="U86" i="2"/>
  <c r="J86" i="2"/>
  <c r="X85" i="2"/>
  <c r="W85" i="2"/>
  <c r="U85" i="2"/>
  <c r="J85" i="2"/>
  <c r="X84" i="2"/>
  <c r="V84" i="2" s="1"/>
  <c r="W84" i="2"/>
  <c r="U84" i="2"/>
  <c r="X83" i="2"/>
  <c r="W83" i="2"/>
  <c r="V83" i="2"/>
  <c r="U83" i="2"/>
  <c r="X82" i="2"/>
  <c r="W82" i="2"/>
  <c r="V82" i="2"/>
  <c r="U82" i="2"/>
  <c r="X81" i="2"/>
  <c r="W81" i="2"/>
  <c r="U81" i="2"/>
  <c r="J81" i="2"/>
  <c r="X80" i="2"/>
  <c r="V80" i="2" s="1"/>
  <c r="W80" i="2"/>
  <c r="U80" i="2"/>
  <c r="X79" i="2"/>
  <c r="W79" i="2"/>
  <c r="U79" i="2"/>
  <c r="J79" i="2"/>
  <c r="X78" i="2"/>
  <c r="W78" i="2"/>
  <c r="V78" i="2" s="1"/>
  <c r="U78" i="2"/>
  <c r="X77" i="2"/>
  <c r="W77" i="2"/>
  <c r="U77" i="2"/>
  <c r="J77" i="2"/>
  <c r="X76" i="2"/>
  <c r="V76" i="2" s="1"/>
  <c r="W76" i="2"/>
  <c r="U76" i="2"/>
  <c r="X75" i="2"/>
  <c r="W75" i="2"/>
  <c r="V75" i="2"/>
  <c r="U75" i="2"/>
  <c r="X74" i="2"/>
  <c r="W74" i="2"/>
  <c r="V74" i="2"/>
  <c r="U74" i="2"/>
  <c r="X73" i="2"/>
  <c r="W73" i="2"/>
  <c r="V73" i="2" s="1"/>
  <c r="U73" i="2"/>
  <c r="X72" i="2"/>
  <c r="V72" i="2" s="1"/>
  <c r="W72" i="2"/>
  <c r="U72" i="2"/>
  <c r="X71" i="2"/>
  <c r="W71" i="2"/>
  <c r="V71" i="2"/>
  <c r="U71" i="2"/>
  <c r="X70" i="2"/>
  <c r="W70" i="2"/>
  <c r="V70" i="2"/>
  <c r="U70" i="2"/>
  <c r="X69" i="2"/>
  <c r="W69" i="2"/>
  <c r="U69" i="2"/>
  <c r="J69" i="2"/>
  <c r="X68" i="2"/>
  <c r="V68" i="2" s="1"/>
  <c r="W68" i="2"/>
  <c r="U68" i="2"/>
  <c r="X67" i="2"/>
  <c r="W67" i="2"/>
  <c r="U67" i="2"/>
  <c r="J67" i="2"/>
  <c r="X66" i="2"/>
  <c r="W66" i="2"/>
  <c r="V66" i="2" s="1"/>
  <c r="U66" i="2"/>
  <c r="X65" i="2"/>
  <c r="W65" i="2"/>
  <c r="U65" i="2"/>
  <c r="X64" i="2"/>
  <c r="W64" i="2"/>
  <c r="U64" i="2"/>
  <c r="J64" i="2"/>
  <c r="X63" i="2"/>
  <c r="W63" i="2"/>
  <c r="U63" i="2"/>
  <c r="J63" i="2"/>
  <c r="X62" i="2"/>
  <c r="W62" i="2"/>
  <c r="U62" i="2"/>
  <c r="J62" i="2"/>
  <c r="X61" i="2"/>
  <c r="W61" i="2"/>
  <c r="V61" i="2" s="1"/>
  <c r="U61" i="2"/>
  <c r="X60" i="2"/>
  <c r="V60" i="2" s="1"/>
  <c r="W60" i="2"/>
  <c r="U60" i="2"/>
  <c r="X59" i="2"/>
  <c r="W59" i="2"/>
  <c r="V59" i="2"/>
  <c r="U59" i="2"/>
  <c r="X58" i="2"/>
  <c r="W58" i="2"/>
  <c r="V58" i="2"/>
  <c r="U58" i="2"/>
  <c r="X57" i="2"/>
  <c r="W57" i="2"/>
  <c r="V57" i="2" s="1"/>
  <c r="U57" i="2"/>
  <c r="X56" i="2"/>
  <c r="V56" i="2" s="1"/>
  <c r="W56" i="2"/>
  <c r="U56" i="2"/>
  <c r="X55" i="2"/>
  <c r="W55" i="2"/>
  <c r="V55" i="2"/>
  <c r="U55" i="2"/>
  <c r="X54" i="2"/>
  <c r="W54" i="2"/>
  <c r="U54" i="2"/>
  <c r="J54" i="2"/>
  <c r="X53" i="2"/>
  <c r="W53" i="2"/>
  <c r="U53" i="2"/>
  <c r="J53" i="2"/>
  <c r="X52" i="2"/>
  <c r="W52" i="2"/>
  <c r="U52" i="2"/>
  <c r="J52" i="2"/>
  <c r="X51" i="2"/>
  <c r="W51" i="2"/>
  <c r="V51" i="2"/>
  <c r="U51" i="2"/>
  <c r="X50" i="2"/>
  <c r="W50" i="2"/>
  <c r="V50" i="2"/>
  <c r="U50" i="2"/>
  <c r="X49" i="2"/>
  <c r="W49" i="2"/>
  <c r="U49" i="2"/>
  <c r="J49" i="2"/>
  <c r="X48" i="2"/>
  <c r="V48" i="2" s="1"/>
  <c r="W48" i="2"/>
  <c r="U48" i="2"/>
  <c r="X47" i="2"/>
  <c r="W47" i="2"/>
  <c r="V47" i="2"/>
  <c r="U47" i="2"/>
  <c r="X46" i="2"/>
  <c r="W46" i="2"/>
  <c r="V46" i="2"/>
  <c r="U46" i="2"/>
  <c r="X45" i="2"/>
  <c r="W45" i="2"/>
  <c r="V45" i="2" s="1"/>
  <c r="U45" i="2"/>
  <c r="X44" i="2"/>
  <c r="W44" i="2"/>
  <c r="U44" i="2"/>
  <c r="J44" i="2"/>
  <c r="X43" i="2"/>
  <c r="W43" i="2"/>
  <c r="U43" i="2"/>
  <c r="X42" i="2"/>
  <c r="W42" i="2"/>
  <c r="U42" i="2"/>
  <c r="X41" i="2"/>
  <c r="W41" i="2"/>
  <c r="V41" i="2"/>
  <c r="U41" i="2"/>
  <c r="X40" i="2"/>
  <c r="W40" i="2"/>
  <c r="U40" i="2"/>
  <c r="J40" i="2"/>
  <c r="X39" i="2"/>
  <c r="W39" i="2"/>
  <c r="V39" i="2" s="1"/>
  <c r="U39" i="2"/>
  <c r="X38" i="2"/>
  <c r="W38" i="2"/>
  <c r="U38" i="2"/>
  <c r="J38" i="2"/>
  <c r="X37" i="2"/>
  <c r="W37" i="2"/>
  <c r="U37" i="2"/>
  <c r="J37" i="2"/>
  <c r="X36" i="2"/>
  <c r="V36" i="2" s="1"/>
  <c r="W36" i="2"/>
  <c r="U36" i="2"/>
  <c r="X35" i="2"/>
  <c r="W35" i="2"/>
  <c r="V35" i="2" s="1"/>
  <c r="U35" i="2"/>
  <c r="X34" i="2"/>
  <c r="W34" i="2"/>
  <c r="U34" i="2"/>
  <c r="J34" i="2"/>
  <c r="U33" i="2"/>
  <c r="J33" i="2"/>
  <c r="X32" i="2"/>
  <c r="W32" i="2"/>
  <c r="V32" i="2"/>
  <c r="U32" i="2"/>
  <c r="X31" i="2"/>
  <c r="W31" i="2"/>
  <c r="U31" i="2"/>
  <c r="J31" i="2"/>
  <c r="X30" i="2"/>
  <c r="W30" i="2"/>
  <c r="V30" i="2" s="1"/>
  <c r="U30" i="2"/>
  <c r="X29" i="2"/>
  <c r="W29" i="2"/>
  <c r="U29" i="2"/>
  <c r="J29" i="2"/>
  <c r="X28" i="2"/>
  <c r="W28" i="2"/>
  <c r="V28" i="2"/>
  <c r="U28" i="2"/>
  <c r="X27" i="2"/>
  <c r="W27" i="2"/>
  <c r="V27" i="2"/>
  <c r="U27" i="2"/>
  <c r="X26" i="2"/>
  <c r="W26" i="2"/>
  <c r="V26" i="2" s="1"/>
  <c r="U26" i="2"/>
  <c r="X25" i="2"/>
  <c r="W25" i="2"/>
  <c r="U25" i="2"/>
  <c r="X24" i="2"/>
  <c r="W24" i="2"/>
  <c r="U24" i="2"/>
  <c r="J24" i="2"/>
  <c r="X23" i="2"/>
  <c r="W23" i="2"/>
  <c r="V23" i="2"/>
  <c r="U23" i="2"/>
  <c r="X22" i="2"/>
  <c r="W22" i="2"/>
  <c r="U22" i="2"/>
  <c r="J22" i="2"/>
  <c r="X21" i="2"/>
  <c r="W21" i="2"/>
  <c r="U21" i="2"/>
  <c r="J21" i="2"/>
  <c r="X20" i="2"/>
  <c r="V20" i="2" s="1"/>
  <c r="W20" i="2"/>
  <c r="U20" i="2"/>
  <c r="X19" i="2"/>
  <c r="W19" i="2"/>
  <c r="U19" i="2"/>
  <c r="J19" i="2"/>
  <c r="X18" i="2"/>
  <c r="W18" i="2"/>
  <c r="V18" i="2"/>
  <c r="U18" i="2"/>
  <c r="X17" i="2"/>
  <c r="W17" i="2"/>
  <c r="V17" i="2" s="1"/>
  <c r="U17" i="2"/>
  <c r="X16" i="2"/>
  <c r="W16" i="2"/>
  <c r="U16" i="2"/>
  <c r="J16" i="2"/>
  <c r="X15" i="2"/>
  <c r="W15" i="2"/>
  <c r="U15" i="2"/>
  <c r="J15" i="2"/>
  <c r="X14" i="2"/>
  <c r="W14" i="2"/>
  <c r="U14" i="2"/>
  <c r="J14" i="2"/>
  <c r="X13" i="2"/>
  <c r="W13" i="2"/>
  <c r="U13" i="2"/>
  <c r="J13" i="2"/>
  <c r="X12" i="2"/>
  <c r="V12" i="2" s="1"/>
  <c r="W12" i="2"/>
  <c r="U12" i="2"/>
  <c r="X11" i="2"/>
  <c r="W11" i="2"/>
  <c r="V11" i="2"/>
  <c r="U11" i="2"/>
  <c r="X10" i="2"/>
  <c r="W10" i="2"/>
  <c r="V10" i="2"/>
  <c r="U10" i="2"/>
  <c r="X9" i="2"/>
  <c r="W9" i="2"/>
  <c r="U9" i="2"/>
  <c r="J9" i="2"/>
  <c r="X8" i="2"/>
  <c r="W8" i="2"/>
  <c r="U8" i="2"/>
  <c r="J8" i="2"/>
  <c r="X7" i="2"/>
  <c r="W7" i="2"/>
  <c r="U7" i="2"/>
  <c r="J7" i="2"/>
  <c r="X6" i="2"/>
  <c r="W6" i="2"/>
  <c r="V6" i="2"/>
  <c r="U6" i="2"/>
  <c r="X5" i="2"/>
  <c r="W5" i="2"/>
  <c r="U5" i="2"/>
  <c r="J5" i="2"/>
  <c r="X4" i="2"/>
  <c r="V4" i="2" s="1"/>
  <c r="W4" i="2"/>
  <c r="U4" i="2"/>
  <c r="X3" i="2"/>
  <c r="W3" i="2"/>
  <c r="V3" i="2"/>
  <c r="U3" i="2"/>
  <c r="V25" i="2" l="1"/>
  <c r="V65" i="2"/>
  <c r="V89" i="2"/>
  <c r="V105" i="2"/>
  <c r="V147" i="2"/>
  <c r="V199" i="2"/>
  <c r="V215" i="2"/>
  <c r="V227" i="2"/>
  <c r="V247" i="2"/>
  <c r="V338" i="2"/>
  <c r="V366" i="2"/>
  <c r="V382" i="2"/>
  <c r="V41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O2" authorId="0" shapeId="0" xr:uid="{00000000-0006-0000-0100-000005000000}">
      <text>
        <r>
          <rPr>
            <sz val="10"/>
            <color rgb="FF000000"/>
            <rFont val="Arial"/>
          </rPr>
          <t>English Papers
	-Juliana Alves Pereira</t>
        </r>
      </text>
    </comment>
    <comment ref="P2" authorId="0" shapeId="0" xr:uid="{00000000-0006-0000-0100-000004000000}">
      <text>
        <r>
          <rPr>
            <sz val="10"/>
            <color rgb="FF000000"/>
            <rFont val="Arial"/>
          </rPr>
          <t>Within of Scope
	-Juliana Alves Pereira</t>
        </r>
      </text>
    </comment>
    <comment ref="R2" authorId="0" shapeId="0" xr:uid="{00000000-0006-0000-0100-000002000000}">
      <text>
        <r>
          <rPr>
            <sz val="10"/>
            <color rgb="FF000000"/>
            <rFont val="Arial"/>
          </rPr>
          <t>Introduction venue
	-Juliana Alves Pereira</t>
        </r>
      </text>
    </comment>
    <comment ref="S2" authorId="0" shapeId="0" xr:uid="{00000000-0006-0000-0100-000003000000}">
      <text>
        <r>
          <rPr>
            <sz val="10"/>
            <color rgb="FF000000"/>
            <rFont val="Arial"/>
          </rPr>
          <t>Short Papers
	-Juliana Alves Pereira</t>
        </r>
      </text>
    </comment>
    <comment ref="T2" authorId="0" shapeId="0" xr:uid="{00000000-0006-0000-0100-000001000000}">
      <text>
        <r>
          <rPr>
            <sz val="10"/>
            <color rgb="FF000000"/>
            <rFont val="Arial"/>
          </rPr>
          <t>Secondary Studies
	-Juliana Alves Pereira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2" authorId="0" shapeId="0" xr:uid="{00000000-0006-0000-0600-000008000000}">
      <text>
        <r>
          <rPr>
            <sz val="10"/>
            <color rgb="FF000000"/>
            <rFont val="Arial"/>
          </rPr>
          <t>journals, conferences, workshops, or symposiums english Papers
	-Juliana Alves Pereira</t>
        </r>
      </text>
    </comment>
    <comment ref="K2" authorId="0" shapeId="0" xr:uid="{00000000-0006-0000-0600-000007000000}">
      <text>
        <r>
          <rPr>
            <sz val="10"/>
            <color rgb="FF000000"/>
            <rFont val="Arial"/>
          </rPr>
          <t>Within of Scope
	-Juliana Alves Pereira</t>
        </r>
      </text>
    </comment>
    <comment ref="L2" authorId="0" shapeId="0" xr:uid="{00000000-0006-0000-0600-000006000000}">
      <text>
        <r>
          <rPr>
            <sz val="10"/>
            <color rgb="FF000000"/>
            <rFont val="Arial"/>
          </rPr>
          <t>Extended Studies
	-Juliana Alves Pereira</t>
        </r>
      </text>
    </comment>
    <comment ref="M2" authorId="0" shapeId="0" xr:uid="{00000000-0006-0000-0600-000002000000}">
      <text>
        <r>
          <rPr>
            <sz val="10"/>
            <color rgb="FF000000"/>
            <rFont val="Arial"/>
          </rPr>
          <t>Duplicated Study
	-Juliana Alves Pereira</t>
        </r>
      </text>
    </comment>
    <comment ref="N2" authorId="0" shapeId="0" xr:uid="{00000000-0006-0000-0600-000005000000}">
      <text>
        <r>
          <rPr>
            <sz val="10"/>
            <color rgb="FF000000"/>
            <rFont val="Arial"/>
          </rPr>
          <t>Secondary Studies
	-Juliana Alves Pereira</t>
        </r>
      </text>
    </comment>
    <comment ref="O2" authorId="0" shapeId="0" xr:uid="{00000000-0006-0000-0600-000004000000}">
      <text>
        <r>
          <rPr>
            <sz val="10"/>
            <color rgb="FF000000"/>
            <rFont val="Arial"/>
          </rPr>
          <t>SPL Testing
	-Juliana Alves Pereira</t>
        </r>
      </text>
    </comment>
    <comment ref="R30" authorId="0" shapeId="0" xr:uid="{00000000-0006-0000-0600-000003000000}">
      <text>
        <r>
          <rPr>
            <sz val="10"/>
            <color rgb="FF000000"/>
            <rFont val="Arial"/>
          </rPr>
          <t>a kind of duplicate... we have to handle such cases to avoid bias in statistics (counting twice some indicators)
	-Mathieu Acher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E2" authorId="0" shapeId="0" xr:uid="{00000000-0006-0000-1000-000007000000}">
      <text>
        <r>
          <rPr>
            <sz val="10"/>
            <color rgb="FF000000"/>
            <rFont val="Arial"/>
          </rPr>
          <t>non-interactive
	-Juliana Alves Pereira</t>
        </r>
      </text>
    </comment>
    <comment ref="F2" authorId="0" shapeId="0" xr:uid="{00000000-0006-0000-1000-000003000000}">
      <text>
        <r>
          <rPr>
            <sz val="10"/>
            <color rgb="FF000000"/>
            <rFont val="Arial"/>
          </rPr>
          <t>such as (layered) queueing networks, stochastic Petri nets, and stochastic process algebra, or on simulation.
	-Juliana Alves Pereira</t>
        </r>
      </text>
    </comment>
    <comment ref="J2" authorId="0" shapeId="0" xr:uid="{00000000-0006-0000-1000-000004000000}">
      <text>
        <r>
          <rPr>
            <sz val="10"/>
            <color rgb="FF000000"/>
            <rFont val="Arial"/>
          </rPr>
          <t>based on the whole population
	-Juliana Alves Pereira</t>
        </r>
      </text>
    </comment>
    <comment ref="E3" authorId="0" shapeId="0" xr:uid="{00000000-0006-0000-1000-000008000000}">
      <text>
        <r>
          <rPr>
            <sz val="10"/>
            <color rgb="FF000000"/>
            <rFont val="Arial"/>
          </rPr>
          <t>interactive
	-Juliana Alves Pereira</t>
        </r>
      </text>
    </comment>
    <comment ref="J3" authorId="0" shapeId="0" xr:uid="{00000000-0006-0000-1000-000005000000}">
      <text>
        <r>
          <rPr>
            <sz val="10"/>
            <color rgb="FF000000"/>
            <rFont val="Arial"/>
          </rPr>
          <t>based on the sample? In Table 2 does |W| mean the sample?
	-Juliana Alves Pereira</t>
        </r>
      </text>
    </comment>
    <comment ref="D5" authorId="0" shapeId="0" xr:uid="{00000000-0006-0000-1000-000006000000}">
      <text>
        <r>
          <rPr>
            <sz val="10"/>
            <color rgb="FF000000"/>
            <rFont val="Arial"/>
          </rPr>
          <t>learning influences of contexts
	-Juliana Alves Pereira</t>
        </r>
      </text>
    </comment>
    <comment ref="J6" authorId="0" shapeId="0" xr:uid="{00000000-0006-0000-1000-000002000000}">
      <text>
        <r>
          <rPr>
            <sz val="10"/>
            <color rgb="FF000000"/>
            <rFont val="Arial"/>
          </rPr>
          <t>M1: Pearson correlation; M2: Kullback-Leibler (KL) divergence; M3: Spearman correlation; M4/M5: Perc. of top/bottom conf.; M6/M7: Number of influential options;
M8/M9: Number of options agree/disagree; M10: Correlation btw importance of options; M11/M12: Number of interactions; M13: Number of interactions agree on effects;
M14: Correlation btw the coeffs; M15/M16: Perc. of invalid conf. in source/target; M17: Perc. of invalid conf. common btw environments; M18: Correlation btw coeffs.
	-Juliana Alves Pereira</t>
        </r>
      </text>
    </comment>
    <comment ref="J8" authorId="0" shapeId="0" xr:uid="{00000000-0006-0000-1000-000001000000}">
      <text>
        <r>
          <rPr>
            <sz val="10"/>
            <color rgb="FF000000"/>
            <rFont val="Arial"/>
          </rPr>
          <t>This measure simply counts how many of the pairs in the test data were ordered incorrectly by the performance model f (x) and measures the average of magnitude of the ranking difference.
	-Juliana Alves Pereira</t>
        </r>
      </text>
    </comment>
  </commentList>
</comments>
</file>

<file path=xl/sharedStrings.xml><?xml version="1.0" encoding="utf-8"?>
<sst xmlns="http://schemas.openxmlformats.org/spreadsheetml/2006/main" count="12637" uniqueCount="7902">
  <si>
    <t>IC</t>
  </si>
  <si>
    <t>Primary Studies</t>
  </si>
  <si>
    <t>Inclusion Criteria</t>
  </si>
  <si>
    <t>Inclusion Criteria (IC)</t>
  </si>
  <si>
    <t>Exclusion Criteria (EC)</t>
  </si>
  <si>
    <t>IC1</t>
  </si>
  <si>
    <t>Database</t>
  </si>
  <si>
    <t>English Papers</t>
  </si>
  <si>
    <t>The paper is available on-line and in English.</t>
  </si>
  <si>
    <t>cite</t>
  </si>
  <si>
    <t>author</t>
  </si>
  <si>
    <t>title</t>
  </si>
  <si>
    <t>acronym</t>
  </si>
  <si>
    <t>booktitle</t>
  </si>
  <si>
    <t>pages</t>
  </si>
  <si>
    <t>Start Page</t>
  </si>
  <si>
    <t>End Page</t>
  </si>
  <si>
    <t>#</t>
  </si>
  <si>
    <t>year</t>
  </si>
  <si>
    <t>publisher</t>
  </si>
  <si>
    <t>doi</t>
  </si>
  <si>
    <t>Link</t>
  </si>
  <si>
    <t>IC2</t>
  </si>
  <si>
    <t>IC3</t>
  </si>
  <si>
    <t>EC1</t>
  </si>
  <si>
    <t>EC2</t>
  </si>
  <si>
    <t>EC3</t>
  </si>
  <si>
    <t>Selected</t>
  </si>
  <si>
    <t>Within of Scope</t>
  </si>
  <si>
    <t>The paper should be about configurable software systems.</t>
  </si>
  <si>
    <t>Sample and Learning</t>
  </si>
  <si>
    <t>Note</t>
  </si>
  <si>
    <t xml:space="preserve">The paper deals with techniques to statistically learn data from a sample of configurations, as opposed to considering e.g. the single use of optimization techniques to search for the best (set of) configuration(s), and the use of sampling techniques for SPL testing purposes. </t>
  </si>
  <si>
    <t>IEE Xplore</t>
  </si>
  <si>
    <t>ACM</t>
  </si>
  <si>
    <t>EC</t>
  </si>
  <si>
    <t>Exclusion Criteria</t>
  </si>
  <si>
    <t>D. Banerjee; S. Dutta</t>
  </si>
  <si>
    <t>Abstract</t>
  </si>
  <si>
    <t>Predicting the housing price direction using machine learning techniques</t>
  </si>
  <si>
    <t>2017 IEEE International Conference on Power, Control, Signals and Instrumentation Engineering (ICPCSI)</t>
  </si>
  <si>
    <t>Paul Temple and Jos&amp;#233; A. Galindo and Mathieu Acher and Jean-Marc J&amp;#233;z&amp;#233;quel</t>
  </si>
  <si>
    <t>Introductions to special issues, workshops, tutorials, conferences, conference tracks, panels, poster sessions, as well as editorials and books.</t>
  </si>
  <si>
    <t>Short Papers</t>
  </si>
  <si>
    <t>Short papers (less than or equal to 4 pages) and work-in-progress.</t>
  </si>
  <si>
    <t>Out of Scope</t>
  </si>
  <si>
    <t xml:space="preserve">Pure artificial intelligence papers. </t>
  </si>
  <si>
    <t>EC4</t>
  </si>
  <si>
    <t>Secondary Studies</t>
  </si>
  <si>
    <t>IEEE</t>
  </si>
  <si>
    <t>Secondary studies were not included in this review, such as literature reviews, comparative papers, articles presenting lessons learned, position or philosophical papers, with no technical contribution. However, the references of these studies were read in order to identify other relevant primary studies for inclusion through snowballing technique. Moreover, we consider secondary studies in the related work section.</t>
  </si>
  <si>
    <t>10.1109/ICPCSI.2017.8392275</t>
  </si>
  <si>
    <t>Search Date</t>
  </si>
  <si>
    <t>Datadase</t>
  </si>
  <si>
    <t>https://ieeexplore.ieee.org/stamp/stamp.jsp?arnumber=8392275</t>
  </si>
  <si>
    <t>Search String</t>
  </si>
  <si>
    <t>Using Machine Learning to Infer Constraints for Product Lines</t>
  </si>
  <si>
    <t>SPLC '16</t>
  </si>
  <si>
    <t>Proceedings of the 20th International Systems and Software Product Line Conference</t>
  </si>
  <si>
    <t>209--218</t>
  </si>
  <si>
    <t>10.1145/2934466.2934472</t>
  </si>
  <si>
    <t>(acmdlTitle:((("product line" "configurable system" "configurable software" "software configurations" "configuration of a software" "feature selection" "feature configuration") AND ("machine learning" "model learning" "statistical learning" "learning techniques" "performance model" "performance prediction" "prediction of non-functional properties" "performance goal" "measure non-functional properties" "software performance" "program performance" "system performance") AND (predict measure "transfer learning" "optimal configuration" "optimal variant" "adaptation rules" "constraints" context)) AND NOT ("gene" medicine disease patient biology diagnosis molecular health brain biomedical))) OR (recordAbstract:((("product line" "configurable system" "configurable software" "software configurations" "configuration of a software" "feature selection" "feature configuration") AND ("machine learning" "model learning" "statistical learning" "learning techniques" "performance model" "performance prediction" "prediction of non-functional properties" "performance goal" "measure non-functional properties" "software performance" "program performance" "system performance") AND (predict measure "transfer learning" "optimal configuration" "optimal variant" "adaptation rules" "constraints" context)) AND NOT ("gene" medicine disease patient biology diagnosis molecular health brain biomedical))) OR (keywords.author.keyword:((("product line" "configurable system" "configurable software" "software configurations" "configuration of a software" "feature selection" "feature configuration") AND ("machine learning" "model learning" "statistical learning" "learning techniques" "performance model" "performance prediction" "prediction of non-functional properties" "performance goal" "measure non-functional properties" "software performance" "program performance" "system performance") AND (predict measure "transfer learning" "optimal configuration" "optimal variant" "adaptation rules" "constraints" context)) AND NOT ("gene" medicine disease patient biology diagnosis molecular health brain biomedical)))</t>
  </si>
  <si>
    <t>Scopus</t>
  </si>
  <si>
    <t>( TITLE-ABS-KEY ( ( "product line" OR "configurable system" OR "configurable software" OR "software configurations" OR "configuration of a software" OR "feature selection" OR "feature configuration" ) ) AND TITLE-ABS-KEY ( ( "machine learning" OR "model learning" OR "statistical learning" OR "learning techniques" OR "performance model" OR "performance prediction" OR "performance goal" OR "software performance" OR "program performance" OR "system performance" OR "prediction of non-functional properties" OR "measure non-functional properties" ) ) AND TITLE-ABS-KEY ( ( predict OR measure OR "transfer learning" OR "optimal configuration" OR "optimal variant" OR "adaptation rules" OR "constraints" OR context ) ) AND NOT TITLE-ABS-KEY ( ( "gene" OR medicine OR disease OR patient OR biology OR diagnosis OR molecular OR health OR brain OR biomedical ) ) )</t>
  </si>
  <si>
    <t>Springer Link*</t>
  </si>
  <si>
    <t>((("product line" OR "configurable system" OR "configurable software" OR "software configurations" OR "configuration of a software" OR "feature selection" OR "feature configuration") AND ("machine learning" OR "model learning" OR "statistical learning" OR "learning techniques" OR "performance model" OR "performance prediction" OR "performance goal" OR "software performance" OR "program performance" OR "system performance" OR "prediction of non-functional properties" OR "measure non-functional properties") AND (predict OR measure OR "transfer learning" OR "optimal configuration" OR "optimal variant" OR "adaptation rules" OR "constraints" OR context)) AND NOT ("gene" OR medicine OR disease OR patient OR biology OR diagnosis OR molecular OR health OR brain OR biomedical))</t>
  </si>
  <si>
    <t>Science Direct*</t>
  </si>
  <si>
    <t>Pooyan Jamshidi and Miguel Velez and Christian K&amp;#228;stner and Norbert Siegmund and Prasad Kawthekar</t>
  </si>
  <si>
    <t>Transfer Learning for Improving Model Predictions in Highly Configurable Software</t>
  </si>
  <si>
    <t>SEAMS '17</t>
  </si>
  <si>
    <t>Proceedings of the 12th International Symposium on Software Engineering for Adaptive and Self-Managing Systems</t>
  </si>
  <si>
    <t>31--41</t>
  </si>
  <si>
    <t>IEEE Press</t>
  </si>
  <si>
    <t>10.1109/SEAMS.2017.11</t>
  </si>
  <si>
    <t>N. Siegmund; M. Rosenmuller; C. Kastner; P. G. Giarrusso; S. Apel; S. S. Kolesnikov</t>
  </si>
  <si>
    <t>Scalable Prediction of Non-functional Properties in Software Product Lines</t>
  </si>
  <si>
    <t>2011 15th International Software Product Line Conference</t>
  </si>
  <si>
    <t>10.1109/SPLC.2011.20</t>
  </si>
  <si>
    <t>https://ieeexplore.ieee.org/stamp/stamp.jsp?arnumber=6030057</t>
  </si>
  <si>
    <t>Cheng Ma and Baofeng Yao and Fang Ge and Yurong Pan and Youqiang Guo</t>
  </si>
  <si>
    <t>Improving Prediction of Student Performance Based on Multiple Feature Selection Approaches</t>
  </si>
  <si>
    <t>ICEBT 2017</t>
  </si>
  <si>
    <t>Proceedings of the 2017 International Conference on E-Education, E-Business and E-Technology</t>
  </si>
  <si>
    <t>36--41</t>
  </si>
  <si>
    <t>10.1145/3141151.3141160</t>
  </si>
  <si>
    <t>("product line" OR "configurable system" OR "configurable software" OR "software configurations" OR "configuration of a software" OR "feature selection" OR "feature configuration")</t>
  </si>
  <si>
    <t>Shivkumar Shivaji and E. James Whitehead Jr. and Ram Akella and Sunghun Kim</t>
  </si>
  <si>
    <t>Reducing Features to Improve Bug Prediction</t>
  </si>
  <si>
    <t>ASE '09</t>
  </si>
  <si>
    <t>Proceedings of the 2009 IEEE/ACM International Conference on Automated Software Engineering</t>
  </si>
  <si>
    <t>600--604</t>
  </si>
  <si>
    <t>IEEE Computer Society</t>
  </si>
  <si>
    <t>10.1109/ASE.2009.76</t>
  </si>
  <si>
    <t>S. Aich; A. A. Al-Absi; K. L. Hui; J. T. Lee; M. Sain</t>
  </si>
  <si>
    <t>A classification approach with different feature sets to predict the quality of different types of wine using machine learning techniques</t>
  </si>
  <si>
    <t>2018 20th International Conference on Advanced Communication Technology (ICACT)</t>
  </si>
  <si>
    <t>Richard H. Eckhouse,Jr. and David L. Nelson</t>
  </si>
  <si>
    <t>Closely Coupled Multiprocessor Systems</t>
  </si>
  <si>
    <t>ACM-SE 14</t>
  </si>
  <si>
    <t>Proceedings of the 14th Annual Southeast Regional Conference</t>
  </si>
  <si>
    <t>151--164</t>
  </si>
  <si>
    <t>10.1145/503561.503595</t>
  </si>
  <si>
    <t>10.23919/ICACT.2018.8323674</t>
  </si>
  <si>
    <t>https://ieeexplore.ieee.org/stamp/stamp.jsp?arnumber=8323674</t>
  </si>
  <si>
    <t>too old, not on SPL. http://delivery.acm.org/10.1145/510000/503595/p151-eckhouse.pdf?ip=131.254.243.128&amp;id=503595&amp;acc=ACTIVE%20SERVICE&amp;key=7EBF6E77E86B478F%2E9BD6B3DBCD4B0A3B%2E4D4702B0C3E38B35%2E4D4702B0C3E38B35&amp;__acm__=1556629579_ccb4412bac2b7beacbcba4f6a59085e5</t>
  </si>
  <si>
    <t>David Bartholomew Stewart and Efstathios Papaefstathiou and Jonathan Hardwick</t>
  </si>
  <si>
    <t>An Optimization Framework for Web Farm Configuration</t>
  </si>
  <si>
    <t>WOSP '02</t>
  </si>
  <si>
    <t>Proceedings of the 3rd International Workshop on Software and Performance</t>
  </si>
  <si>
    <t>294--301</t>
  </si>
  <si>
    <t>10.1145/584369.584414</t>
  </si>
  <si>
    <t>Use of machine learning techniques to select good quality wine</t>
  </si>
  <si>
    <t>Not on learning</t>
  </si>
  <si>
    <t>Carlos Fernandez-Lozano and Rafael Alonso Valente and Manuel Fidalgo D&amp;#237;az and Alejandro Pazos</t>
  </si>
  <si>
    <t>A Generalized Linear Model for Cardiovascular Complications Prediction in PD Patients</t>
  </si>
  <si>
    <t>DATA '18</t>
  </si>
  <si>
    <t>Proceedings of the First International Conference on Data Science, E-learning and Information Systems</t>
  </si>
  <si>
    <t>43:1--43:3</t>
  </si>
  <si>
    <t>10.1145/3279996.3280039</t>
  </si>
  <si>
    <t>Use of learning techniques in Medicine</t>
  </si>
  <si>
    <t>P. Jamshidi; M. Velez; C. Kästner; N. Siegmund; P. Kawthekar</t>
  </si>
  <si>
    <t>2017 IEEE/ACM 12th International Symposium on Software Engineering for Adaptive and Self-Managing Systems (SEAMS)</t>
  </si>
  <si>
    <t>https://ieeexplore.ieee.org/stamp/stamp.jsp?arnumber=7968130</t>
  </si>
  <si>
    <t>Rodrigo Vivanco and Dean Jin</t>
  </si>
  <si>
    <t>Improving Predictive Models of Cognitive Complexity Using an Evolutionary Computational Approach: A Case Study</t>
  </si>
  <si>
    <t>CASCON '07</t>
  </si>
  <si>
    <t>Proceedings of the 2007 Conference of the Center for Advanced Studies on Collaborative Research</t>
  </si>
  <si>
    <t>109--123</t>
  </si>
  <si>
    <t>IBM Corp.</t>
  </si>
  <si>
    <t>10.1145/1321211.1321223</t>
  </si>
  <si>
    <t>Genetic approach for metrics</t>
  </si>
  <si>
    <t>Dennis Westermann and Jens Happe and Rouven Krebs and Roozbeh Farahbod</t>
  </si>
  <si>
    <t>Automated Inference of Goal-oriented Performance Prediction Functions</t>
  </si>
  <si>
    <t>ASE 2012</t>
  </si>
  <si>
    <t>Proceedings of the 27th IEEE/ACM International Conference on Automated Software Engineering</t>
  </si>
  <si>
    <t>190--199</t>
  </si>
  <si>
    <t>10.1145/2351676.2351703</t>
  </si>
  <si>
    <t>10.23919/ICACT.2018.8323673</t>
  </si>
  <si>
    <t>https://ieeexplore.ieee.org/stamp/stamp.jsp?arnumber=8323673</t>
  </si>
  <si>
    <t>Olivier Chapelle and Eren Manavoglu and Romer Rosales</t>
  </si>
  <si>
    <t>Simple and Scalable Response Prediction for Display Advertising</t>
  </si>
  <si>
    <t>61:1--61:34</t>
  </si>
  <si>
    <t>10.1145/2532128</t>
  </si>
  <si>
    <t>Use of learning techniques for displaying advertising</t>
  </si>
  <si>
    <t>Ji-Guang Rong; Xi-Zhao Wang</t>
  </si>
  <si>
    <t>A study on similarity measures for the feature selection method OFFSS</t>
  </si>
  <si>
    <t>Proceedings of 2004 International Conference on Machine Learning and Cybernetics (IEEE Cat. No.04EX826)</t>
  </si>
  <si>
    <t>10.1109/ICMLC.2004.1382082</t>
  </si>
  <si>
    <t>https://ieeexplore.ieee.org/stamp/stamp.jsp?arnumber=1382082</t>
  </si>
  <si>
    <t>Norbert Siegmund and Sergiy S. Kolesnikov and Christian K&amp;#228;stner and Sven Apel and Don Batory and Marko Rosenm&amp;#252;ller and Gunter Saake</t>
  </si>
  <si>
    <t>Predicting Performance via Automated Feature-interaction Detection</t>
  </si>
  <si>
    <t>ICSE '12</t>
  </si>
  <si>
    <t>Proceedings of the 34th International Conference on Software Engineering</t>
  </si>
  <si>
    <t>167--177</t>
  </si>
  <si>
    <t>Proposal of a new learning-based technique</t>
  </si>
  <si>
    <t>Jianmei Guo and Krzysztof Czarnecki and Sven Apely and Norbert Siegmundy and Andrzej Wasowski</t>
  </si>
  <si>
    <t>Variability-aware Performance Prediction: A Statistical Learning Approach</t>
  </si>
  <si>
    <t>ASE'13</t>
  </si>
  <si>
    <t>Proceedings of the 28th IEEE/ACM International Conference on Automated Software Engineering</t>
  </si>
  <si>
    <t>301--311</t>
  </si>
  <si>
    <t>10.1109/ASE.2013.6693089</t>
  </si>
  <si>
    <t>Song Jing; Yang Ming; Ji Genlin; Cai Wenbin</t>
  </si>
  <si>
    <t>A new feature selection algorithm based on mutual information with pairwise constraints</t>
  </si>
  <si>
    <t>2010 2nd International Conference on Advanced Computer Control</t>
  </si>
  <si>
    <t>10.1109/ICACC.2010.5486811</t>
  </si>
  <si>
    <t>https://ieeexplore.ieee.org/stamp/stamp.jsp?arnumber=5486811</t>
  </si>
  <si>
    <t>Norbert Siegmund and Alexander Grebhahn and Sven Apel and Christian K&amp;#228;stner</t>
  </si>
  <si>
    <t>Performance-influence Models for Highly Configurable Systems</t>
  </si>
  <si>
    <t>ESEC/FSE 2015</t>
  </si>
  <si>
    <t>Proceedings of the 2015 10th Joint Meeting on Foundations of Software Engineering</t>
  </si>
  <si>
    <t>284--294</t>
  </si>
  <si>
    <t>10.1145/2786805.2786845</t>
  </si>
  <si>
    <t>Vivek Nair and Tim Menzies and Norbert Siegmund and Sven Apel</t>
  </si>
  <si>
    <t>Using Bad Learners to Find Good Configurations</t>
  </si>
  <si>
    <t>ESEC/FSE 2017</t>
  </si>
  <si>
    <t>Proceedings of the 2017 11th Joint Meeting on Foundations of Software Engineering</t>
  </si>
  <si>
    <t>257--267</t>
  </si>
  <si>
    <t>10.1145/3106237.3106238</t>
  </si>
  <si>
    <t>Rodrigo Queiroz and Thorsten Berger and Krzysztof Czarnecki</t>
  </si>
  <si>
    <t>Towards Predicting Feature Defects in Software Product Lines</t>
  </si>
  <si>
    <t>FOSD 2016</t>
  </si>
  <si>
    <t>Proceedings of the 7th International Workshop on Feature-Oriented Software Development</t>
  </si>
  <si>
    <t>58--62</t>
  </si>
  <si>
    <t>10.1145/3001867.3001874</t>
  </si>
  <si>
    <t>M. Granitzer; M. Kroll; C. Seifert; A. S. Rath; N. Weber; O. Dietzel; S. Lindstaedt</t>
  </si>
  <si>
    <t>Analysis of machine learning techniques for context extraction</t>
  </si>
  <si>
    <t>2008 Third International Conference on Digital Information Management</t>
  </si>
  <si>
    <t>Caio Soares and Juan E. Gilbert</t>
  </si>
  <si>
    <t>10.1109/ICDIM.2008.4746809</t>
  </si>
  <si>
    <t>Predicting Cross-country Results Using Feature Selection and Evolutionary Computation</t>
  </si>
  <si>
    <t>https://ieeexplore.ieee.org/stamp/stamp.jsp?arnumber=4746809</t>
  </si>
  <si>
    <t>TAPIA '09</t>
  </si>
  <si>
    <t>The Fifth Richard Tapia Celebration of Diversity in Computing Conference: Intellect, Initiatives, Insight, and Innovations</t>
  </si>
  <si>
    <t>41--45</t>
  </si>
  <si>
    <t>10.1145/1565799.1565809</t>
  </si>
  <si>
    <t>Springer</t>
  </si>
  <si>
    <t>Siegmund, N., Rosenmüller, M., Kuhlemann, M. et al. Software Qual J (2012) 20: 487. https://doi.org/10.1007/s11219-011-9152-9</t>
  </si>
  <si>
    <t>Jagan Mohan Reddy and Chittaranjan Hota</t>
  </si>
  <si>
    <t>P2P Traffic Classification Using Ensemble Learning</t>
  </si>
  <si>
    <t>I-CARE '13</t>
  </si>
  <si>
    <t>Proceedings of the 5th IBM Collaborative Academia Research Exchange Workshop</t>
  </si>
  <si>
    <t>14:1--14:4</t>
  </si>
  <si>
    <t>10.1145/2528228.2528243</t>
  </si>
  <si>
    <t xml:space="preserve">Norbert Siegmund, Marko Rosenmüller, Martin Kuhlemann, Christian Kästner, Sven Apel, Gunter Saake, </t>
  </si>
  <si>
    <t>SPL Conqueror: Toward optimization of non-functional properties in software product lines</t>
  </si>
  <si>
    <t xml:space="preserve">Software Quality Journal September 2012 , Volume 20, Issue 3–4 , </t>
  </si>
  <si>
    <t>Use of learning techniques for P2P traffic classification</t>
  </si>
  <si>
    <t>487–517</t>
  </si>
  <si>
    <t>Springer US</t>
  </si>
  <si>
    <t>https://doi.org/10.1007/s11219-011-9152-9</t>
  </si>
  <si>
    <t>Muhammad Junaid Malik and Thomas Fahringer and Radu Prodan</t>
  </si>
  <si>
    <t>Execution Time Prediction for Grid Infrastructures Based on Runtime Provenance Data</t>
  </si>
  <si>
    <t>WORKS '13</t>
  </si>
  <si>
    <t>Proceedings of the 8th Workshop on Workflows in Support of Large-Scale Science</t>
  </si>
  <si>
    <t>48--57</t>
  </si>
  <si>
    <t>10.1145/2534248.2534253</t>
  </si>
  <si>
    <t>Z. Noorie; F. Afsari</t>
  </si>
  <si>
    <t>Regularized sparse feature selection with constraints embedded in graph Laplacian matrix</t>
  </si>
  <si>
    <t>2017 3rd Iranian Conference on Intelligent Systems and Signal Processing (ICSPIS)</t>
  </si>
  <si>
    <t>10.1109/ICSPIS.2017.8311602</t>
  </si>
  <si>
    <t>https://ieeexplore.ieee.org/stamp/stamp.jsp?arnumber=8311602</t>
  </si>
  <si>
    <t>Andrea Gigli and Claudio Lucchese and Franco Maria Nardini and Raffaele Perego</t>
  </si>
  <si>
    <t>Fast Feature Selection for Learning to Rank</t>
  </si>
  <si>
    <t>ICTIR '16</t>
  </si>
  <si>
    <t>Proceedings of the 2016 ACM International Conference on the Theory of Information Retrieval</t>
  </si>
  <si>
    <t>167--170</t>
  </si>
  <si>
    <t>10.1145/2970398.2970433</t>
  </si>
  <si>
    <t>Duplicate</t>
  </si>
  <si>
    <t>Guo, J., Yang, D., Siegmund, N. et al. Empir Software Eng (2018) 23: 1826. https://doi.org/10.1007/s10664-017-9573-6</t>
  </si>
  <si>
    <t xml:space="preserve">Jianmei Guo, Dingyu Yang, Norbert Siegmund, Sven Apel, Atrisha Sarkar, Pavel Valov, Krzysztof Czarnecki, Andrzej Wasowski, Huiqun Yu, </t>
  </si>
  <si>
    <t>Data-efficient performance learning for configurable systems</t>
  </si>
  <si>
    <t xml:space="preserve">Empirical Software Engineering June 2018 , Volume 23, Issue 3 , </t>
  </si>
  <si>
    <t>1826–1867</t>
  </si>
  <si>
    <t>https://doi.org/10.1007/s10664-017-9573-6</t>
  </si>
  <si>
    <t>Radu Soricut and Nguyen Bach and Ziyuan Wang</t>
  </si>
  <si>
    <t>The SDL Language Weaver Systems in the WMT12 Quality Estimation Shared Task</t>
  </si>
  <si>
    <t>WMT '12</t>
  </si>
  <si>
    <t>Proceedings of the Seventh Workshop on Statistical Machine Translation</t>
  </si>
  <si>
    <t>145--151</t>
  </si>
  <si>
    <t>Association for Computational Linguistics</t>
  </si>
  <si>
    <t>S. Lauwereins; W. Meert; J. Gemmeke; M. Verhelst</t>
  </si>
  <si>
    <t>Ultra-low-power voice-activity-detector through context- and resource-cost-aware feature selection in decision trees</t>
  </si>
  <si>
    <t>2014 IEEE International Workshop on Machine Learning for Signal Processing (MLSP)</t>
  </si>
  <si>
    <t>Use of a parallel selection method for prediction</t>
  </si>
  <si>
    <t>10.1109/MLSP.2014.6958918</t>
  </si>
  <si>
    <t>https://ieeexplore.ieee.org/stamp/stamp.jsp?arnumber=6958918</t>
  </si>
  <si>
    <t>Imre G., Levendovszky T., Charaf H. (2007) Modeling the Effect of Application Server Settings on the Performance of J2EE Web Applications. In: Draheim D., Weber G. (eds) Trends in Enterprise Application Architecture. TEAA 2006. Lecture Notes in Computer Science, vol 4473. Springer, Berlin, Heidelberg</t>
  </si>
  <si>
    <t>Ye Xu and Dan Rockmore</t>
  </si>
  <si>
    <t>Feature Selection for Link Prediction</t>
  </si>
  <si>
    <t>PIKM '12</t>
  </si>
  <si>
    <t>Proceedings of the 5th Ph.D. Workshop on Information and Knowledge</t>
  </si>
  <si>
    <t>25--32</t>
  </si>
  <si>
    <t>10.1145/2389686.2389692</t>
  </si>
  <si>
    <t xml:space="preserve">Gábor Imre, Tihamér Levendovszky, Hassan Charaf, </t>
  </si>
  <si>
    <t>Modeling the Effect of Application Server Settings on the Performance of J2EE Web Applications</t>
  </si>
  <si>
    <t>International Conference on Trends in Enterprise A</t>
  </si>
  <si>
    <t>202-216</t>
  </si>
  <si>
    <t>Proposal of a new selection method for link prediction</t>
  </si>
  <si>
    <t>Dandan Li and Shuzhen Yao and Yu-Hang Liu and Senzhang Wang and Xian-He Sun</t>
  </si>
  <si>
    <t>Efficient Design Space Exploration via Statistical Sampling and AdaBoost Learning</t>
  </si>
  <si>
    <t>DAC '16</t>
  </si>
  <si>
    <t>Proceedings of the 53rd Annual Design Automation Conference</t>
  </si>
  <si>
    <t>142:1--142:6</t>
  </si>
  <si>
    <t>Springer, Berlin, Heidelberg</t>
  </si>
  <si>
    <t>https://doi.org/10.1007/978-3-540-75912-6_15</t>
  </si>
  <si>
    <t>10.1145/2897937.2898012</t>
  </si>
  <si>
    <t>R. G. Ramani; S. V. Kumar; S. G. Jacob</t>
  </si>
  <si>
    <t>Predicting fault-prone software modules using feature selection and classification through data mining algorithms</t>
  </si>
  <si>
    <t>2012 IEEE International Conference on Computational Intelligence and Computing Research</t>
  </si>
  <si>
    <t>10.1109/ICCIC.2012.6510294</t>
  </si>
  <si>
    <t>Alessio Angius and Marcello Colledani</t>
  </si>
  <si>
    <t>https://ieeexplore.ieee.org/stamp/stamp.jsp?arnumber=6510294</t>
  </si>
  <si>
    <t>Transient Analysis of Asynchronous Markovian Production Lines by Quasi Product Form</t>
  </si>
  <si>
    <t>ValueTools '13</t>
  </si>
  <si>
    <t>Proceedings of the 7th International Conference on Performance Evaluation Methodologies and Tools</t>
  </si>
  <si>
    <t>98--107</t>
  </si>
  <si>
    <t>ICST (Institute for Computer Sciences, Social-Informatics and Telecommunications Engineering)</t>
  </si>
  <si>
    <t>10.4108/icst.valuetools.2013.254392</t>
  </si>
  <si>
    <t>Not about SPL</t>
  </si>
  <si>
    <t>Should NOT be included... review: authors elaborate (manually) a performance model (Section 4). I think we can mention this paper in the survey for motivating the use of machine learning: instead of elaborating manually a performance model, we can automatically obtain a performance model out of measurements... A manual elaboration has indeed some drawbacks: * error-prone * time-consuming * disconnected to real-world data and measurements * hard to reproduce / reuse the manual effort and if humans model with some statistical tools, why not automating it with statistical machine learning?</t>
  </si>
  <si>
    <t>Durant K.T., Smith M.D. (2007) Predicting the Political Sentiment of Web Log Posts Using Supervised Machine Learning Techniques Coupled with Feature Selection. In: Nasraoui O., Spiliopoulou M., Srivastava J., Mobasher B., Masand B. (eds) Advances in Web Mining and Web Usage Analysis. WebKDD 2006. Lecture Notes in Computer Science, vol 4811. Springer, Berlin, Heidelberg</t>
  </si>
  <si>
    <t>Short paper</t>
  </si>
  <si>
    <t>Mohamed Hosni and Ali Idri and Alain Abran</t>
  </si>
  <si>
    <t xml:space="preserve">Kathleen T. Durant, Michael D. Smith, </t>
  </si>
  <si>
    <t>Investigating Heterogeneous Ensembles with Filter Feature Selection for Software Effort Estimation</t>
  </si>
  <si>
    <t>Predicting the Political Sentiment of Web Log Posts Using Supervised Machine Learning Techniques Coupled with Feature Selection</t>
  </si>
  <si>
    <t>IWSM Mensura '17</t>
  </si>
  <si>
    <t>International Workshop on Knowledge Discovery on the Web WebKDD 2006 : Advances in Web Mining and Web Usage Analysis</t>
  </si>
  <si>
    <t>Proceedings of the 27th International Workshop on Software Measurement and 12th International Conference on Software Process and Product Measurement</t>
  </si>
  <si>
    <t>187-206</t>
  </si>
  <si>
    <t>207--220</t>
  </si>
  <si>
    <t>10.1145/3143434.3143456</t>
  </si>
  <si>
    <t>https://doi.org/10.1007/978-3-540-77485-3_11</t>
  </si>
  <si>
    <t>S. Hijazi; M. Kalakech; D. Hamad; A. Kalakech</t>
  </si>
  <si>
    <t>Feature selection approach based on hypothesis-margin and pairwise constraints</t>
  </si>
  <si>
    <t>2018 IEEE Middle East and North Africa Communications Conference (MENACOMM)</t>
  </si>
  <si>
    <t>Ghosh, M. &amp; Sanyal, G. J Big Data (2018) 5: 44. https://doi.org/10.1186/s40537-018-0152-5</t>
  </si>
  <si>
    <t xml:space="preserve">Monalisa Ghosh, Goutam Sanyal, </t>
  </si>
  <si>
    <t>An ensemble approach to stabilize the features for multi-domain sentiment analysis using supervised machine learning</t>
  </si>
  <si>
    <t xml:space="preserve">Journal of Big Data December 2018 , </t>
  </si>
  <si>
    <t>5-44</t>
  </si>
  <si>
    <t>Nadine Farag and Ghada Hassan</t>
  </si>
  <si>
    <t>10.1109/MENACOMM.2018.8371002</t>
  </si>
  <si>
    <t>Predicting the Survivors of the Titanic Kaggle, Machine Learning From Disaster</t>
  </si>
  <si>
    <t>https://ieeexplore.ieee.org/stamp/stamp.jsp?arnumber=8371002</t>
  </si>
  <si>
    <t>ICSIE '18</t>
  </si>
  <si>
    <t>Proceedings of the 7th International Conference on Software and Information Engineering</t>
  </si>
  <si>
    <t>32--37</t>
  </si>
  <si>
    <t>10.1145/3220267.3220282</t>
  </si>
  <si>
    <t>Use of learning techniques to predict disaster</t>
  </si>
  <si>
    <t>Springer International Publishing</t>
  </si>
  <si>
    <t>https://doi.org/10.1186/s40537-018-0152-5</t>
  </si>
  <si>
    <t>G. H. Rosa and J. P. Papa and L. P. Papa</t>
  </si>
  <si>
    <t>Feature Selection Using Geometric Semantic Genetic Programming</t>
  </si>
  <si>
    <t>GECCO '17</t>
  </si>
  <si>
    <t>Proceedings of the Genetic and Evolutionary Computation Conference Companion</t>
  </si>
  <si>
    <t>253--254</t>
  </si>
  <si>
    <t>10.1145/3067695.3076020</t>
  </si>
  <si>
    <t>Kazama, J. &amp; Tsujii, J. Mach Learn (2005) 60: 159. https://doi.org/10.1007/s10994-005-0911-3</t>
  </si>
  <si>
    <t xml:space="preserve">Jun’ichi Kazama, Jun’ichi Tsujii, </t>
  </si>
  <si>
    <t>Maximum Entropy Models with Inequality Constraints: A Case Study on Text Categorization</t>
  </si>
  <si>
    <t xml:space="preserve">Machine Learning September 2005 , Volume 60, Issue 1–3 , </t>
  </si>
  <si>
    <t>159–194</t>
  </si>
  <si>
    <t>Kluwer Academic Publishers</t>
  </si>
  <si>
    <t>https://doi.org/10.1007/s10994-005-0911-3</t>
  </si>
  <si>
    <t>C. Ouyang</t>
  </si>
  <si>
    <t>Feature selection with a supervised similarity-based k-medoids clustering</t>
  </si>
  <si>
    <t>2014 International Conference on Machine Learning and Cybernetics</t>
  </si>
  <si>
    <t>10.1109/ICMLC.2014.7009669</t>
  </si>
  <si>
    <t>https://ieeexplore.ieee.org/stamp/stamp.jsp?arnumber=7009669</t>
  </si>
  <si>
    <t>Grant Dick</t>
  </si>
  <si>
    <t>Sensitivity-like Analysis for Feature Selection in Genetic Programming</t>
  </si>
  <si>
    <t>Proceedings of the Genetic and Evolutionary Computation Conference</t>
  </si>
  <si>
    <t>401--408</t>
  </si>
  <si>
    <t>10.1145/3071178.3071338</t>
  </si>
  <si>
    <t>Jodpimai, P., Sophatsathit, P. &amp; Lursinsap, C. Innovations Syst Softw Eng (2018) 14: 209. https://doi.org/10.1007/s11334-018-0311-z</t>
  </si>
  <si>
    <t xml:space="preserve">Pichai Jodpimai, Peraphon Sophatsathit, Chidchanok Lursinsap, </t>
  </si>
  <si>
    <t>Re-estimating software effort using prior phase efforts and data mining techniques</t>
  </si>
  <si>
    <t xml:space="preserve">Innovations in Systems and Software Engineering September 2018 , Volume 14, Issue 3 , </t>
  </si>
  <si>
    <t>209–228</t>
  </si>
  <si>
    <t>Springer London</t>
  </si>
  <si>
    <t>https://doi.org/10.1007/s11334-018-0311-z</t>
  </si>
  <si>
    <t>Safdar Aqeel Safdar and Hong Lu and Tao Yue and Shaukat Ali</t>
  </si>
  <si>
    <t>Kalsoom, A., Maqsood, M., Ghazanfar, M.A. et al. J Supercomput (2018) 74: 4568. https://doi.org/10.1007/s11227-018-2326-5</t>
  </si>
  <si>
    <t>Mining Cross Product Line Rules with Multi-objective Search and Machine Learning</t>
  </si>
  <si>
    <t xml:space="preserve">Anum Kalsoom, Muazzam Maqsood, Mustansar Ali Ghazanfar, Farhan Aadil, Seungmin Rho, </t>
  </si>
  <si>
    <t>A dimensionality reduction-based efficient software fault prediction using Fisher linear discriminant analysis (FLDA)</t>
  </si>
  <si>
    <t>1319--1326</t>
  </si>
  <si>
    <t xml:space="preserve">The Journal of Supercomputing September 2018 , Volume 74, Issue 9 , </t>
  </si>
  <si>
    <t>4568–4602</t>
  </si>
  <si>
    <t>10.1145/3071178.3071261</t>
  </si>
  <si>
    <t>https://doi.org/10.1007/s11227-018-2326-5</t>
  </si>
  <si>
    <t>Y. Cui; J. Li; Y. Ma</t>
  </si>
  <si>
    <t>The improved localized generalization error model and its applications to feature selection for RBFNN</t>
  </si>
  <si>
    <t>2010 International Conference on Machine Learning and Cybernetics</t>
  </si>
  <si>
    <t>10.1109/ICMLC.2010.5580829</t>
  </si>
  <si>
    <t>https://ieeexplore.ieee.org/stamp/stamp.jsp?arnumber=5580829</t>
  </si>
  <si>
    <t>Yusuke Adachi and Naoya Onimura and Takanori Yamashita and Sachio Hirokawa</t>
  </si>
  <si>
    <t>Classification of Imbalanced Documents by Feature Selection</t>
  </si>
  <si>
    <t>ICCDA '17</t>
  </si>
  <si>
    <t>Forman G. (2002) Choose Your Words Carefully: An Empirical Study of Feature Selection Metrics for Text Classification. In: Elomaa T., Mannila H., Toivonen H. (eds) Principles of Data Mining and Knowledge Discovery. PKDD 2002. Lecture Notes in Computer Science (Lecture Notes in Artificial Intelligence), vol 2431. Springer, Berlin, Heidelberg</t>
  </si>
  <si>
    <t>Proceedings of the International Conference on Compute and Data Analysis</t>
  </si>
  <si>
    <t xml:space="preserve">George Forman, </t>
  </si>
  <si>
    <t>228--232</t>
  </si>
  <si>
    <t>Choose Your Words Carefully: An Empirical Study of Feature Selection Metrics for Text Classification</t>
  </si>
  <si>
    <t>European Conference on Principles of Data Mining and Knowledge Discovery PKDD 2002 : Principles of Data Mining and Knowledge Discovery</t>
  </si>
  <si>
    <t>150-162</t>
  </si>
  <si>
    <t>10.1145/3093241.3093246</t>
  </si>
  <si>
    <t>https://doi.org/10.1007/3-540-45681-3_13</t>
  </si>
  <si>
    <t>Chang W., Ku Y., Wu S., Chiu C. (2012) CybercrimeIR – A Technological Perspective to Fight Cybercrime. In: Chau M., Wang G.A., Yue W.T., Chen H. (eds) Intelligence and Security Informatics. PAISI 2012. Lecture Notes in Computer Science, vol 7299. Springer, Berlin, Heidelberg</t>
  </si>
  <si>
    <t>Pavel Valov and Jianmei Guo and Krzysztof Czarnecki</t>
  </si>
  <si>
    <t xml:space="preserve">Weiping Chang, Yungchang Ku, Sinru Wu, Chaochang Chiu, </t>
  </si>
  <si>
    <t>Empirical Comparison of Regression Methods for Variability-aware Performance Prediction</t>
  </si>
  <si>
    <t>CybercrimeIR – A Technological Perspective to Fight Cybercrime</t>
  </si>
  <si>
    <t>SPLC '15</t>
  </si>
  <si>
    <t>Pacific-Asia Workshop on Intelligence and Security Informatics PAISI 2012 : Intelligence and Security Informatics</t>
  </si>
  <si>
    <t>Proceedings of the 19th International Conference on Software Product Line</t>
  </si>
  <si>
    <t>36-44</t>
  </si>
  <si>
    <t>186--190</t>
  </si>
  <si>
    <t>10.1145/2791060.2791069</t>
  </si>
  <si>
    <t>https://doi.org/10.1007/978-3-642-30428-6_3</t>
  </si>
  <si>
    <t>M. E. Angelopoulou; C. Bouganis</t>
  </si>
  <si>
    <t>Feature selection with geometric constraints for vision-based Unmanned Aerial Vehicle navigation</t>
  </si>
  <si>
    <t>2011 18th IEEE International Conference on Image Processing</t>
  </si>
  <si>
    <t>10.1109/ICIP.2011.6116114</t>
  </si>
  <si>
    <t>https://ieeexplore.ieee.org/stamp/stamp.jsp?arnumber=6116114</t>
  </si>
  <si>
    <t>Hu Q., Che X., Liu J. (2009) Feature Selection via Maximizing Neighborhood Soft Margin. In: Zhou ZH., Washio T. (eds) Advances in Machine Learning. ACML 2009. Lecture Notes in Computer Science, vol 5828. Springer, Berlin, Heidelberg</t>
  </si>
  <si>
    <t xml:space="preserve">Qinghua Hu, Xunjian Che, Jinfu Liu, </t>
  </si>
  <si>
    <t>Feature Selection via Maximizing Neighborhood Soft Margin</t>
  </si>
  <si>
    <t>Asian Conference on Machine Learning ACML 2009 : Advances in Machine Learning</t>
  </si>
  <si>
    <t>Hongbo Jiang and Andrew W. Moore and Zihui Ge and Shudong Jin and Jia Wang</t>
  </si>
  <si>
    <t>150-161</t>
  </si>
  <si>
    <t>Lightweight Application Classification for Network Management</t>
  </si>
  <si>
    <t>https://doi.org/10.1007/978-3-642-05224-8_13</t>
  </si>
  <si>
    <t>INM '07</t>
  </si>
  <si>
    <t>Proceedings of the 2007 SIGCOMM Workshop on Internet Network Management</t>
  </si>
  <si>
    <t>299--304</t>
  </si>
  <si>
    <t>10.1145/1321753.1321771</t>
  </si>
  <si>
    <t>Kang, SH. &amp; Kim, K.J. Cluster Comput (2016) 19: 325. https://doi.org/10.1007/s10586-015-0527-8</t>
  </si>
  <si>
    <t xml:space="preserve">Seung-Ho Kang, Kuinam J. Kim, </t>
  </si>
  <si>
    <t>A feature selection approach to find optimal feature subsets for the network intrusion detection system</t>
  </si>
  <si>
    <t xml:space="preserve">Cluster Computing March 2016 , Volume 19, Issue 1 , </t>
  </si>
  <si>
    <t>325–333</t>
  </si>
  <si>
    <t>https://doi.org/10.1007/s10586-015-0527-8</t>
  </si>
  <si>
    <t>L. C. Okimoto; R. M. Savii; A. C. Lorena</t>
  </si>
  <si>
    <t>Markus Weckesser and Roland Kluge and Martin Pfannem&amp;#252;ller and Michael Matth&amp;#233; and Andy Sch&amp;#252;rr and Christian Becker</t>
  </si>
  <si>
    <t>Complexity Measures Effectiveness in Feature Selection</t>
  </si>
  <si>
    <t>Optimal Reconfiguration of Dynamic Software Product Lines Based on Performance-influence Models</t>
  </si>
  <si>
    <t>2017 Brazilian Conference on Intelligent Systems (BRACIS)</t>
  </si>
  <si>
    <t>SPLC '18</t>
  </si>
  <si>
    <t>Proceedings of the 22Nd International Systems and Software Product Line Conference - Volume 1</t>
  </si>
  <si>
    <t>98--109</t>
  </si>
  <si>
    <t>10.1145/3233027.3233030</t>
  </si>
  <si>
    <t>10.1109/BRACIS.2017.66</t>
  </si>
  <si>
    <t>https://ieeexplore.ieee.org/stamp/stamp.jsp?arnumber=8247035</t>
  </si>
  <si>
    <t>Guan D., Yuan W., Cho S.J., Gavrilov A., Lee YK., Lee S. (2007) Devising a Context Selection-Based Reasoning Engine for Context-Aware Ubiquitous Computing Middleware. In: Indulska J., Ma J., Yang L.T., Ungerer T., Cao J. (eds) Ubiquitous Intelligence and Computing. UIC 2007. Lecture Notes in Computer Science, vol 4611. Springer, Berlin, Heidelberg</t>
  </si>
  <si>
    <t xml:space="preserve">Donghai Guan, Weiwei Yuan, Seong Jin Cho, Andrey Gavrilov, Young-Koo Lee, Sungyoung Lee, </t>
  </si>
  <si>
    <t>Devising a Context Selection-Based Reasoning Engine for Context-Aware Ubiquitous Computing Middleware</t>
  </si>
  <si>
    <t>International Conference on Ubiquitous Intelligence and Computing UIC 2007 : Ubiquitous Intelligence and Computing</t>
  </si>
  <si>
    <t>849-857</t>
  </si>
  <si>
    <t>Sa&amp;#226;d Nouinou and Abdellatif El Afia and Sanaa El Fkihi</t>
  </si>
  <si>
    <t>Overview on Last Advances of Feature Selection</t>
  </si>
  <si>
    <t>LOPAL '18</t>
  </si>
  <si>
    <t>Proceedings of the International Conference on Learning and Optimization Algorithms: Theory and Applications</t>
  </si>
  <si>
    <t>58:1--58:6</t>
  </si>
  <si>
    <t>10.1145/3230905.3230959</t>
  </si>
  <si>
    <t>https://doi.org/10.1007/978-3-540-73549-6_83</t>
  </si>
  <si>
    <t>Gunupudi Rajesh Kumar and Nimmala Mangathayaru and Gugulothu Narsimha and Aravind Cheruvu</t>
  </si>
  <si>
    <t>Feature Clustering for Anomaly Detection Using Improved Fuzzy Membership Function</t>
  </si>
  <si>
    <t>ICEMIS '18</t>
  </si>
  <si>
    <t>Proceedings of the Fourth International Conference on Engineering &amp; MIS 2018</t>
  </si>
  <si>
    <t>35:1--35:9</t>
  </si>
  <si>
    <t>Štajner S., Evans R. (2013) Can Statistical Tests Be Used for Feature Selection in Diachronic Text Classification?. In: Dediu AH., Martín-Vide C., Mitkov R., Truthe B. (eds) Statistical Language and Speech Processing. SLSP 2013. Lecture Notes in Computer Science, vol 7978. Springer, Berlin, Heidelberg</t>
  </si>
  <si>
    <t xml:space="preserve">Sanja Štajner, Richard Evans, </t>
  </si>
  <si>
    <t>10.1145/3234698.3234733</t>
  </si>
  <si>
    <t>Can Statistical Tests Be Used for Feature Selection in Diachronic Text Classification?</t>
  </si>
  <si>
    <t>N. Bidi; Z. Elberrichi</t>
  </si>
  <si>
    <t>International Conference on Statistical Language and Speech Processing SLSP 2013 : Statistical Language and Speech Processing</t>
  </si>
  <si>
    <t>Feature selection for text classification using genetic algorithms</t>
  </si>
  <si>
    <t>273-283</t>
  </si>
  <si>
    <t>2016 8th International Conference on Modelling, Identification and Control (ICMIC)</t>
  </si>
  <si>
    <t>https://doi.org/10.1007/978-3-642-39593-2_24</t>
  </si>
  <si>
    <t>10.1109/ICMIC.2016.7804223</t>
  </si>
  <si>
    <t>https://ieeexplore.ieee.org/stamp/stamp.jsp?arnumber=7804223</t>
  </si>
  <si>
    <t>Todor K. Avramov and Dong Si</t>
  </si>
  <si>
    <t>Comparison of Feature Reduction Methods and Machine Learning Models for Breast Cancer Diagnosis</t>
  </si>
  <si>
    <t>69--74</t>
  </si>
  <si>
    <t>10.1145/3093241.3093290</t>
  </si>
  <si>
    <t>Bontempi G., Birattari M., Meyer P.E. (2005) Combining Lazy Learning, Racing and Subsampling for Effective Feature Selection. In: Ribeiro B., Albrecht R.F., Dobnikar A., Pearson D.W., Steele N.C. (eds) Adaptive and Natural Computing Algorithms. Springer, Vienna</t>
  </si>
  <si>
    <t xml:space="preserve">Gianluca Bontempi, Mauro Birattari, Patrick E. Meyer, </t>
  </si>
  <si>
    <t>Combining Lazy Learning, Racing and Subsampling for Effective Feature Selection</t>
  </si>
  <si>
    <t>Adaptive and Natural Computing Algorithms</t>
  </si>
  <si>
    <t>393-396</t>
  </si>
  <si>
    <t>Springer, Vienna</t>
  </si>
  <si>
    <t>https://doi.org/10.1007/3-211-27389-1_95</t>
  </si>
  <si>
    <t>Munirah Mohd Yusof and Rozlini Mohamed and Noorhaniza Wahid</t>
  </si>
  <si>
    <t>Benchmark of Feature Selection Techniques with Machine Learning Algorithms for Cancer Datasets</t>
  </si>
  <si>
    <t>ICAIR-CACRE '16</t>
  </si>
  <si>
    <t>Proceedings of the International Conference on Artificial Intelligence and Robotics and the International Conference on Automation, Control and Robotics Engineering</t>
  </si>
  <si>
    <t>18:1--18:5</t>
  </si>
  <si>
    <t>10.1145/2952744.2952753</t>
  </si>
  <si>
    <t>C. Sha; X. Qiu; A. Zhou</t>
  </si>
  <si>
    <t>Feature Selection Based on a New Dependency Measure</t>
  </si>
  <si>
    <t>2008 Fifth International Conference on Fuzzy Systems and Knowledge Discovery</t>
  </si>
  <si>
    <t>Shin K., Xu X.M. (2009) Consistency-Based Feature Selection. In: Velásquez J.D., Ríos S.A., Howlett R.J., Jain L.C. (eds) Knowledge-Based and Intelligent Information and Engineering Systems. KES 2009. Lecture Notes in Computer Science, vol 5711. Springer, Berlin, Heidelberg</t>
  </si>
  <si>
    <t xml:space="preserve">Kilho Shin, Xian Ming Xu, </t>
  </si>
  <si>
    <t>10.1109/FSKD.2008.515</t>
  </si>
  <si>
    <t>Consistency-Based Feature Selection</t>
  </si>
  <si>
    <t>https://ieeexplore.ieee.org/stamp/stamp.jsp?arnumber=4665981</t>
  </si>
  <si>
    <t>International Conference on Knowledge-Based and Intelligent Information and Engineering Systems KES 2009 : Knowledge-Based and Intelligent Information and Engineering Systems</t>
  </si>
  <si>
    <t>342-350</t>
  </si>
  <si>
    <t>https://doi.org/10.1007/978-3-642-04595-0_42</t>
  </si>
  <si>
    <t>Ujjwal Gupta and Manoj Babu and Raid Ayoub and Michael Kishinevsky and Francesco Paterna and Umit Y. Ogras</t>
  </si>
  <si>
    <t>STAFF: Online Learning with Stabilized Adaptive Forgetting Factor and Feature Selection Algorithm</t>
  </si>
  <si>
    <t>DAC '18</t>
  </si>
  <si>
    <t>Proceedings of the 55th Annual Design Automation Conference</t>
  </si>
  <si>
    <t>177:1--177:6</t>
  </si>
  <si>
    <t>10.1145/3195970.3196122</t>
  </si>
  <si>
    <t>Carbonetto, P., Dorkó, G., Schmid, C. et al. Int J Comput Vis (2008) 77: 219. https://doi.org/10.1007/s11263-007-0067-7</t>
  </si>
  <si>
    <t xml:space="preserve">Peter Carbonetto, Gyuri Dorkó, Cordelia Schmid, Hendrik Kück, Nando de Freitas, </t>
  </si>
  <si>
    <t>Learning to Recognize Objects with Little Supervision</t>
  </si>
  <si>
    <t xml:space="preserve">International Journal of Computer Vision May 2008 , Volume 77, Issue 1–3 , </t>
  </si>
  <si>
    <t>219–237</t>
  </si>
  <si>
    <t>https://doi.org/10.1007/s11263-007-0067-7</t>
  </si>
  <si>
    <t>Puuronen S., Skrypnyk I., Tsymbal A. (2001) Ensemble Feature Selection Based on Contextual Merit and Correlation Heuristics. In: Caplinskas A., Eder J. (eds) Advances in Databases and Information Systems. ADBIS 2001. Lecture Notes in Computer Science, vol 2151. Springer, Berlin, Heidelberg</t>
  </si>
  <si>
    <t>George Forman</t>
  </si>
  <si>
    <t xml:space="preserve">Seppo Puuronen, Iryna Skrypnyk, Alexey Tsymbal, </t>
  </si>
  <si>
    <t>An Extensive Empirical Study of Feature Selection Metrics for Text Classification</t>
  </si>
  <si>
    <t>Ensemble Feature Selection Based on Contextual Merit and Correlation Heuristics</t>
  </si>
  <si>
    <t>East European Conference on Advances in Databases and Information Systems ADBIS 2001 : Advances in Databases and Information Systems</t>
  </si>
  <si>
    <t>155-168</t>
  </si>
  <si>
    <t>https://doi.org/10.1007/3-540-44803-9_13</t>
  </si>
  <si>
    <t>C. Anglano; S. Donatelli; G. Franceschinis; O. Botti</t>
  </si>
  <si>
    <t>Performance prediction of a reconfigurable high voltage substation simulator: a case study using SWN</t>
  </si>
  <si>
    <t>Proceedings of the Seventh International Workshop on Petri Nets and Performance Models</t>
  </si>
  <si>
    <t>1289--1305</t>
  </si>
  <si>
    <t>JMLR.org</t>
  </si>
  <si>
    <t>10.1109/PNPM.1997.595547</t>
  </si>
  <si>
    <t>https://ieeexplore.ieee.org/stamp/stamp.jsp?arnumber=595547</t>
  </si>
  <si>
    <t>Kollmar D., Hellmann D. (2001) Feature Selection for a Real-World Learning Task. In: Perner P. (eds) Machine Learning and Data Mining in Pattern Recognition. MLDM 2001. Lecture Notes in Computer Science, vol 2123. Springer, Berlin, Heidelberg</t>
  </si>
  <si>
    <t xml:space="preserve">D. Kollmar, D.H. Hellmann, </t>
  </si>
  <si>
    <t>Feature Selection for a Real-World Learning Task</t>
  </si>
  <si>
    <t>International Workshop on Machine Learning and Data Mining in Pattern Recognition MLDM 2001 : Machine Learning and Data Mining in Pattern Recognition</t>
  </si>
  <si>
    <t>157-172</t>
  </si>
  <si>
    <t>https://doi.org/10.1007/3-540-44596-X_13</t>
  </si>
  <si>
    <t>Use of learning techniques for performance prediction of a simulator; AM: I disagree here: there is no sampling or learning... The prediction is made ouf of model(s) but the models are not learnt out of observations</t>
  </si>
  <si>
    <t>Das, K., Bhaduri, K. &amp; Kargupta, H. Knowl Inf Syst (2010) 24: 341. https://doi.org/10.1007/s10115-009-0274-3</t>
  </si>
  <si>
    <t xml:space="preserve">Kamalika Das, Kanishka Bhaduri, Hillol Kargupta, </t>
  </si>
  <si>
    <t>A local asynchronous distributed privacy preserving feature selection algorithm for large peer-to-peer networks</t>
  </si>
  <si>
    <t xml:space="preserve">Knowledge and Information Systems September 2010 , Volume 24, Issue 3 , </t>
  </si>
  <si>
    <t>341–367</t>
  </si>
  <si>
    <t>Springer-Verlag</t>
  </si>
  <si>
    <t>https://doi.org/10.1007/s10115-009-0274-3</t>
  </si>
  <si>
    <t>Shota Saito and Shinichi Shirakawa and Youhei Akimoto</t>
  </si>
  <si>
    <t>Embedded Feature Selection Using Probabilistic Model-based Optimization</t>
  </si>
  <si>
    <t>GECCO '18</t>
  </si>
  <si>
    <t>1922--1925</t>
  </si>
  <si>
    <t>10.1145/3205651.3208227</t>
  </si>
  <si>
    <t>G. Leger; M. J. Barragan</t>
  </si>
  <si>
    <t>A hybrid method for feature selection in the context of alternate test</t>
  </si>
  <si>
    <t>2015 International Conference on Synthesis, Modeling, Analysis and Simulation Methods and Applications to Circuit Design (SMACD)</t>
  </si>
  <si>
    <t>Tommasel, A. &amp; Godoy, D. Artif Intell Rev (2018) 49: 301. https://doi.org/10.1007/s10462-016-9528-0</t>
  </si>
  <si>
    <t xml:space="preserve">Antonela Tommasel, Daniela Godoy, </t>
  </si>
  <si>
    <t>10.1109/SMACD.2015.7301707</t>
  </si>
  <si>
    <t>Short-text feature construction and selection in social media data: a survey</t>
  </si>
  <si>
    <t>https://ieeexplore.ieee.org/stamp/stamp.jsp?arnumber=7301707</t>
  </si>
  <si>
    <t xml:space="preserve">Artificial Intelligence Review March 2018 , Volume 49, Issue 3 , </t>
  </si>
  <si>
    <t>Hai Nguyen and Amy Apon</t>
  </si>
  <si>
    <t>Hierarchical Performance Measurement and Modeling of the Linux File System (Abstracts Only)</t>
  </si>
  <si>
    <t>12--12</t>
  </si>
  <si>
    <t>10.1145/2160803.2160812</t>
  </si>
  <si>
    <t>301–338</t>
  </si>
  <si>
    <t>Springer Netherlands</t>
  </si>
  <si>
    <t>https://doi.org/10.1007/s10462-016-9528-0</t>
  </si>
  <si>
    <t>Hierarchical Performance Measurement and Modeling of the Linux File System</t>
  </si>
  <si>
    <t>ICPE '11</t>
  </si>
  <si>
    <t>Proceedings of the 2Nd ACM/SPEC International Conference on Performance Engineering</t>
  </si>
  <si>
    <t>73--84</t>
  </si>
  <si>
    <t>10.1145/1958746.1958761</t>
  </si>
  <si>
    <t>Puuronen S., Skrypnyk I., Tsymbal A. (2001) Ensemble Feature Selection Based on the Contextual Merit. In: Kambayashi Y., Winiwarter W., Arikawa M. (eds) Data Warehousing and Knowledge Discovery. DaWaK 2001. Lecture Notes in Computer Science, vol 2114. Springer, Berlin, Heidelberg</t>
  </si>
  <si>
    <t>Ensemble Feature Selection Based on the Contextual Merit</t>
  </si>
  <si>
    <t>International Conference on Data Warehousing and Knowledge Discovery DaWaK 2001 : Data Warehousing and Knowledge Discovery</t>
  </si>
  <si>
    <t>111-120</t>
  </si>
  <si>
    <t>https://doi.org/10.1007/3-540-44801-2_12</t>
  </si>
  <si>
    <t>Y. Pang; X. Xue; A. S. Namin</t>
  </si>
  <si>
    <t>Predicting Vulnerable Software Components through N-Gram Analysis and Statistical Feature Selection</t>
  </si>
  <si>
    <t>2015 IEEE 14th International Conference on Machine Learning and Applications (ICMLA)</t>
  </si>
  <si>
    <t>10.1109/ICMLA.2015.99</t>
  </si>
  <si>
    <t>https://ieeexplore.ieee.org/stamp/stamp.jsp?arnumber=7424372</t>
  </si>
  <si>
    <t>Awad Younis and Yashwant Malaiya and Charles Anderson and Indrajit Ray</t>
  </si>
  <si>
    <t>To Fear or Not to Fear That is the Question: Code Characteristics of a Vulnerable Functionwith an Existing Exploit</t>
  </si>
  <si>
    <t>CODASPY '16</t>
  </si>
  <si>
    <t>Proceedings of the Sixth ACM Conference on Data and Application Security and Privacy</t>
  </si>
  <si>
    <t>97--104</t>
  </si>
  <si>
    <t>Sigdel K., Thompson M., Pimentel A.D., Stefanov T., Bertels K. (2008) System-Level Design Space Exploration of Dynamic Reconfigurable Architectures. In: Bereković M., Dimopoulos N., Wong S. (eds) Embedded Computer Systems: Architectures, Modeling, and Simulation. SAMOS 2008. Lecture Notes in Computer Science, vol 5114. Springer, Berlin, Heidelberg</t>
  </si>
  <si>
    <t xml:space="preserve">Kamana Sigdel, Mark Thompson, Andy D. Pimentel, Todor Stefanov, Koen Bertels, </t>
  </si>
  <si>
    <t>System-Level Design Space Exploration of Dynamic Reconfigurable Architectures</t>
  </si>
  <si>
    <t>10.1145/2857705.2857750</t>
  </si>
  <si>
    <t xml:space="preserve"> International Workshop on Embedded Computer Systems SAMOS 2008 : Embedded Computer Systems: Architectures, Modeling, and Simulation </t>
  </si>
  <si>
    <t>279-288</t>
  </si>
  <si>
    <t>https://doi.org/10.1007/978-3-540-70550-5_31</t>
  </si>
  <si>
    <t xml:space="preserve">This paper tries to identify the attributes of the code containing a vulnerability </t>
  </si>
  <si>
    <t>Malek Sarhani and Abdellatif El Afia</t>
  </si>
  <si>
    <t>Generalization Enhancement of Support Vector Regression in Electric Load Forecasting with Model Selection</t>
  </si>
  <si>
    <t>19:1--19:6</t>
  </si>
  <si>
    <t>10.1145/3230905.3230947</t>
  </si>
  <si>
    <t xml:space="preserve"> Quite the same problem we work on but oriented low level, using FPGA -&gt; Should not be included &gt;&gt; Not software-based approch.</t>
  </si>
  <si>
    <t>Kotillova A., Koprinska I., Rana M. (2012) Statistical and Machine Learning Methods for Electricity Demand Prediction. In: Huang T., Zeng Z., Li C., Leung C.S. (eds) Neural Information Processing. ICONIP 2012. Lecture Notes in Computer Science, vol 7664. Springer, Berlin, Heidelberg</t>
  </si>
  <si>
    <t xml:space="preserve">Alexandra Kotillova, Irena Koprinska, Mashud Rana, </t>
  </si>
  <si>
    <t>Statistical and Machine Learning Methods for Electricity Demand Prediction</t>
  </si>
  <si>
    <t>International Conference on Neural Information Processing ICONIP 2012 : Neural Information Processing</t>
  </si>
  <si>
    <t>535-542</t>
  </si>
  <si>
    <t>https://doi.org/10.1007/978-3-642-34481-7_65</t>
  </si>
  <si>
    <t>Eleftherios Avramidis</t>
  </si>
  <si>
    <t>Quality Estimation for Machine Translation Output Using Linguistic Analysis and Decoding Features</t>
  </si>
  <si>
    <t>84--90</t>
  </si>
  <si>
    <t>D. Akgöl; M. F. Akay</t>
  </si>
  <si>
    <t>Predicting upper body power of cross-country skiers using machine learning methods combined with feature selection</t>
  </si>
  <si>
    <t>2015 23nd Signal Processing and Communications Applications Conference (SIU)</t>
  </si>
  <si>
    <t>Use of learning techniques for linguistic analysis</t>
  </si>
  <si>
    <t>Pajouh, H.H., Dastghaibyfard, G. &amp; Hashemi, S. J Intell Inf Syst (2017) 48: 61. https://doi.org/10.1007/s10844-015-0388-x</t>
  </si>
  <si>
    <t xml:space="preserve">Hamed Haddad Pajouh, GholamHossein Dastghaibyfard, Sattar Hashemi, </t>
  </si>
  <si>
    <t>10.1109/SIU.2015.7130287</t>
  </si>
  <si>
    <t>Two-tier network anomaly detection model: a machine learning approach</t>
  </si>
  <si>
    <t>https://ieeexplore.ieee.org/stamp/stamp.jsp?arnumber=7130287</t>
  </si>
  <si>
    <t xml:space="preserve">Journal of Intelligent Information Systems February 2017 , Volume 48, Issue 1 , </t>
  </si>
  <si>
    <t>61–74</t>
  </si>
  <si>
    <t>https://doi.org/10.1007/s10844-015-0388-x</t>
  </si>
  <si>
    <t>Santosh Singh Rathore and Atul Gupta</t>
  </si>
  <si>
    <t>A Comparative Study of Feature-ranking and Feature-subset Selection Techniques for Improved Fault Prediction</t>
  </si>
  <si>
    <t>ISEC '14</t>
  </si>
  <si>
    <t>Proceedings of the 7th India Software Engineering Conference</t>
  </si>
  <si>
    <t>7:1--7:10</t>
  </si>
  <si>
    <t>10.1145/2590748.2590755</t>
  </si>
  <si>
    <t>Ganter B., Kuznetsov S.O. (2008) Scale Coarsening as Feature Selection. In: Medina R., Obiedkov S. (eds) Formal Concept Analysis. ICFCA 2008. Lecture Notes in Computer Science, vol 4933. Springer, Berlin, Heidelberg</t>
  </si>
  <si>
    <t xml:space="preserve">Bernhard Ganter, Sergei O. Kuznetsov, </t>
  </si>
  <si>
    <t>Scale Coarsening as Feature Selection</t>
  </si>
  <si>
    <t>Use of machine learning techniques to predict upper body power of cross-country skiers</t>
  </si>
  <si>
    <t>International Conference on Formal Concept Analysis ICFCA 2008 : Formal Concept Analysis</t>
  </si>
  <si>
    <t>217-228</t>
  </si>
  <si>
    <t>https://doi.org/10.1007/978-3-540-78137-0_16</t>
  </si>
  <si>
    <t>Mostafa A. Salama and Ghada Hassan</t>
  </si>
  <si>
    <t>Positive and Negative Feature-Feature Correlation Measure: AddGain</t>
  </si>
  <si>
    <t>136--140</t>
  </si>
  <si>
    <t>10.1145/3220267.3220270</t>
  </si>
  <si>
    <t>A. Ekbal; S. Saha; C. S. Garbe</t>
  </si>
  <si>
    <t>Feature Selection Using Multiobjective Optimization for Named Entity Recognition</t>
  </si>
  <si>
    <t>2010 20th International Conference on Pattern Recognition</t>
  </si>
  <si>
    <t>Li Y., Hu SJ., Yang WJ., Sun GZ., Yao FW., Yang G. (2009) Similarity-Based Feature Selection for Learning from Examples with Continuous Values. In: Theeramunkong T., Kijsirikul B., Cercone N., Ho TB. (eds) Advances in Knowledge Discovery and Data Mining. PAKDD 2009. Lecture Notes in Computer Science, vol 5476. Springer, Berlin, Heidelberg</t>
  </si>
  <si>
    <t xml:space="preserve">Yun Li, Su-Jun Hu, Wen-Jie Yang, Guo-Zi Sun, Fang-Wu Yao, Geng Yang, </t>
  </si>
  <si>
    <t>10.1109/ICPR.2010.477</t>
  </si>
  <si>
    <t>Similarity-Based Feature Selection for Learning from Examples with Continuous Values</t>
  </si>
  <si>
    <t>https://ieeexplore.ieee.org/stamp/stamp.jsp?arnumber=5597245</t>
  </si>
  <si>
    <t>Pacific-Asia Conference on Knowledge Discovery and Data Mining PAKDD 2009 : Advances in Knowledge Discovery and Data Mining</t>
  </si>
  <si>
    <t>957-964</t>
  </si>
  <si>
    <t>https://doi.org/10.1007/978-3-642-01307-2_101</t>
  </si>
  <si>
    <t>Kirstin Early and Stephen E. Fienberg and Jennifer Mankoff</t>
  </si>
  <si>
    <t>Test Time Feature Ordering with FOCUS: Interactive Predictions with Minimal User Burden</t>
  </si>
  <si>
    <t>UbiComp '16</t>
  </si>
  <si>
    <t>Proceedings of the 2016 ACM International Joint Conference on Pervasive and Ubiquitous Computing</t>
  </si>
  <si>
    <t>992--1003</t>
  </si>
  <si>
    <t>10.1145/2971648.2971748</t>
  </si>
  <si>
    <t>Liu Y., Ma L., Yang N., He Y. (2009) Asymmetric Feature Selection for BGP Abnormal Events Detection. In: Huang R., Yang Q., Pei J., Gama J., Meng X., Li X. (eds) Advanced Data Mining and Applications. ADMA 2009. Lecture Notes in Computer Science, vol 5678. Springer, Berlin, Heidelberg</t>
  </si>
  <si>
    <t xml:space="preserve">Yuhai Liu, Lintao Ma, Ning Yang, Ying He, </t>
  </si>
  <si>
    <t>Asymmetric Feature Selection for BGP Abnormal Events Detection</t>
  </si>
  <si>
    <t>International Conference on Advanced Data Mining and A</t>
  </si>
  <si>
    <t>553-560</t>
  </si>
  <si>
    <t>https://doi.org/10.1007/978-3-642-03348-3_56</t>
  </si>
  <si>
    <t>Jason Weston and Andr&amp;#233; Elisseeff and Bernhard Sch&amp;#246;lkopf and Mike Tipping</t>
  </si>
  <si>
    <t>Use of the Zero Norm with Linear Models and Kernel Methods</t>
  </si>
  <si>
    <t>1439--1461</t>
  </si>
  <si>
    <t>Iglesias, F. &amp; Zseby, T. Mach Learn (2015) 101: 59. https://doi.org/10.1007/s10994-014-5473-9</t>
  </si>
  <si>
    <t xml:space="preserve">Félix Iglesias, Tanja Zseby, </t>
  </si>
  <si>
    <t>Analysis of network traffic features for anomaly detection</t>
  </si>
  <si>
    <t xml:space="preserve">Machine Learning October 2015 , Volume 101, Issue 1–3 , </t>
  </si>
  <si>
    <t>59–84</t>
  </si>
  <si>
    <t>https://doi.org/10.1007/s10994-014-5473-9</t>
  </si>
  <si>
    <t>J. Guo; K. Czarnecki; S. Apel; N. Siegmund; A. Wąsowski</t>
  </si>
  <si>
    <t>Variability-aware performance prediction: A statistical learning approach</t>
  </si>
  <si>
    <t>2013 28th IEEE/ACM International Conference on Automated Software Engineering (ASE)</t>
  </si>
  <si>
    <t>https://ieeexplore.ieee.org/stamp/stamp.jsp?arnumber=6693089</t>
  </si>
  <si>
    <t>BNS Feature Scaling: An Improved Representation over Tf-idf for Svm Text Classification</t>
  </si>
  <si>
    <t>CIKM '08</t>
  </si>
  <si>
    <t>Proceedings of the 17th ACM Conference on Information and Knowledge Management</t>
  </si>
  <si>
    <t>263--270</t>
  </si>
  <si>
    <t>10.1145/1458082.1458119</t>
  </si>
  <si>
    <t>Yeh TC., Ho TY., Chen HY., Huang IJ. (2007) SystemC-Based Design Space Exploration of a 3D Graphics Acceleration SoC for Consumer Electronics. In: Kuo TW., Sha E., Guo M., Yang L.T., Shao Z. (eds) Embedded and Ubiquitous Computing. EUC 2007. Lecture Notes in Computer Science, vol 4808. Springer, Berlin, Heidelberg</t>
  </si>
  <si>
    <t xml:space="preserve">Tse-Chen Yeh, Tsung-Yu Ho, Hung-Yu Chen, Ing-Jer Huang, </t>
  </si>
  <si>
    <t>SystemC-Based Design Space Exploration of a 3D Graphics Acceleration SoC for Consumer Electronics</t>
  </si>
  <si>
    <t>International Conference on Embedded and Ubiquitous Computing EUC 2007 : Embedded and Ubiquitous Computing</t>
  </si>
  <si>
    <t>531-540</t>
  </si>
  <si>
    <t>https://doi.org/10.1007/978-3-540-77092-3_46</t>
  </si>
  <si>
    <t>Use of learning techniques for svm text classification</t>
  </si>
  <si>
    <t>Ye Yang and Peng Zheng and Hao He and Tianyu Zheng and Lei Wang and Shan He</t>
  </si>
  <si>
    <t>An Evaluation Method of Acceptable and Failed Spot Welding Products Based on Image Classification with Transfer Learning Technique</t>
  </si>
  <si>
    <t>CSAE '18</t>
  </si>
  <si>
    <t>Proceedings of the 2Nd International Conference on Computer Science and Application Engineering</t>
  </si>
  <si>
    <t>109:1--109:6</t>
  </si>
  <si>
    <t>Degeest A., Verleysen M., Frénay B. (2018) Smoothness Bias in Relevance Estimators for Feature Selection in Regression. In: Iliadis L., Maglogiannis I., Plagianakos V. (eds) Artificial Intelligence Applications and Innovations. AIAI 2018. IFIP Advances in Information and Communication Technology, vol 519. Springer, Cham</t>
  </si>
  <si>
    <t xml:space="preserve">Alexandra Degeest, Michel Verleysen, Benoît Frénay, </t>
  </si>
  <si>
    <t>Smoothness Bias in Relevance Estimators for Feature Selection in Regression</t>
  </si>
  <si>
    <t>10.1145/3207677.3278004</t>
  </si>
  <si>
    <t>IFIP International Conference on Artificial Intelligence A</t>
  </si>
  <si>
    <t>285-294</t>
  </si>
  <si>
    <t>Springer, Cham</t>
  </si>
  <si>
    <t>https://doi.org/10.1007/978-3-319-92007-8_25</t>
  </si>
  <si>
    <t>Use of learning techniques for Image Classification</t>
  </si>
  <si>
    <t>M. Liu; C. Xu; Y. Luo; C. Xu; Y. Wen; D. Tao</t>
  </si>
  <si>
    <t>Cost-Sensitive Feature Selection by Optimizing F-Measures</t>
  </si>
  <si>
    <t>IEEE Transactions on Image Processing</t>
  </si>
  <si>
    <t>10.1109/TIP.2017.2781298</t>
  </si>
  <si>
    <t>Ruchika Malhotra</t>
  </si>
  <si>
    <t>https://ieeexplore.ieee.org/stamp/stamp.jsp?arnumber=8170306</t>
  </si>
  <si>
    <t>Software Quality Predictive Modeling: An Effective Assessment of Experimental Data</t>
  </si>
  <si>
    <t>ISEC '17</t>
  </si>
  <si>
    <t>Proceedings of the 10th Innovations in Software Engineering Conference</t>
  </si>
  <si>
    <t>215--216</t>
  </si>
  <si>
    <t>10.1145/3021460.3021491</t>
  </si>
  <si>
    <t>Reddy, D.K.S. &amp; Pujari, A.K. J Comput Virol (2006) 2: 231. https://doi.org/10.1007/s11416-006-0027-8</t>
  </si>
  <si>
    <t xml:space="preserve">D Krishna Sandeep Reddy, Arun K Pujari, </t>
  </si>
  <si>
    <t>N-gram analysis for computer virus detection</t>
  </si>
  <si>
    <t xml:space="preserve">Journal in Computer Virology December 2006 , Volume 2, Issue 3 , </t>
  </si>
  <si>
    <t>231–239</t>
  </si>
  <si>
    <t>https://doi.org/10.1007/s11416-006-0027-8</t>
  </si>
  <si>
    <t>Princy George and P. Vinod</t>
  </si>
  <si>
    <t>Machine Learning Approach for Filtering Spam Emails</t>
  </si>
  <si>
    <t>SIN '15</t>
  </si>
  <si>
    <t>Proceedings of the 8th International Conference on Security of Information and Networks</t>
  </si>
  <si>
    <t>271--274</t>
  </si>
  <si>
    <t>10.1145/2799979.2800043</t>
  </si>
  <si>
    <t>Kursa M.B. (2017) Efficient All Relevant Feature Selection with Random Ferns. In: Kryszkiewicz M., Appice A., Ślęzak D., Rybinski H., Skowron A., Raś Z. (eds) Foundations of Intelligent Systems. ISMIS 2017. Lecture Notes in Computer Science, vol 10352. Springer, Cham</t>
  </si>
  <si>
    <t xml:space="preserve">Miron Bartosz Kursa, </t>
  </si>
  <si>
    <t>Efficient All Relevant Feature Selection with Random Ferns</t>
  </si>
  <si>
    <t>International Symposium on Methodologies for Intelligent Systems ISMIS 2017 : Foundations of Intelligent Systems</t>
  </si>
  <si>
    <t>302-311</t>
  </si>
  <si>
    <t>https://doi.org/10.1007/978-3-319-60438-1_30</t>
  </si>
  <si>
    <t>Y. Sibaroni; D. H. Widyantoro; M. L. Khodra</t>
  </si>
  <si>
    <t>Extend relation identification in scientific papers based on supervised machine learning</t>
  </si>
  <si>
    <t>2016 International Conference on Advanced Computer Science and Information Systems (ICACSIS)</t>
  </si>
  <si>
    <t>10.1109/ICACSIS.2016.7872724</t>
  </si>
  <si>
    <t>Jeho Oh and Don Batory and Margaret Myers and Norbert Siegmund</t>
  </si>
  <si>
    <t>Finding Near-optimal Configurations in Product Lines by Random Sampling</t>
  </si>
  <si>
    <t>https://ieeexplore.ieee.org/stamp/stamp.jsp?arnumber=7872724</t>
  </si>
  <si>
    <t>61--71</t>
  </si>
  <si>
    <t>10.1145/3106237.3106273</t>
  </si>
  <si>
    <t>Farahat, A.K., Ghodsi, A. &amp; Kamel, M.S. Knowl Inf Syst (2013) 35: 285. https://doi.org/10.1007/s10115-012-0538-1</t>
  </si>
  <si>
    <t xml:space="preserve">Ahmed K. Farahat, Ali Ghodsi, Mohamed S. Kamel, </t>
  </si>
  <si>
    <t>Efficient greedy feature selection for unsupervised learning</t>
  </si>
  <si>
    <t xml:space="preserve">Knowledge and Information Systems May 2013 , Volume 35, Issue 2 , </t>
  </si>
  <si>
    <t>285–310</t>
  </si>
  <si>
    <t>https://doi.org/10.1007/s10115-012-0538-1</t>
  </si>
  <si>
    <t>Hongliang Fei and Jun Huan</t>
  </si>
  <si>
    <t>Structure Feature Selection for Graph Classification</t>
  </si>
  <si>
    <t>991--1000</t>
  </si>
  <si>
    <t>10.1145/1458082.1458212</t>
  </si>
  <si>
    <t>Stankova E.N., Ismailova E.T., Grechko I.A. (2018) Algorithm for Processing the Results of Cloud Convection Simulation Using the Methods of Machine Learning. In: Gervasi O. et al. (eds) Computational Science and Its Applications – ICCSA 2018. ICCSA 2018. Lecture Notes in Computer Science, vol 10963. Springer, Cham</t>
  </si>
  <si>
    <t xml:space="preserve">E. N. Stankova, E. T. Ismailova, I. A. Grechko, </t>
  </si>
  <si>
    <t>Proposal of a new selection method for prediction</t>
  </si>
  <si>
    <t>Algorithm for Processing the Results of Cloud Convection Simulation Using the Methods of Machine Learning</t>
  </si>
  <si>
    <t>International Conference on Computational Science and Its A</t>
  </si>
  <si>
    <t>149-159</t>
  </si>
  <si>
    <t>https://doi.org/10.1007/978-3-319-95171-3_13</t>
  </si>
  <si>
    <t>Qin Liu; Jing Wang; Jiakai Xiao; Hongming Zhu</t>
  </si>
  <si>
    <t>Mutual information based feature selection for symbolic interval data</t>
  </si>
  <si>
    <t>International Conference on Software Intelligence Technologies and Applications &amp; International Conference on Frontiers of Internet of Things 2014</t>
  </si>
  <si>
    <t>Pavel Valov and Jean-Christophe Petkovich and Jianmei Guo and Sebastian Fischmeister and Krzysztof Czarnecki</t>
  </si>
  <si>
    <t>Transferring Performance Prediction Models Across Different Hardware Platforms</t>
  </si>
  <si>
    <t>ICPE '17</t>
  </si>
  <si>
    <t>Proceedings of the 8th ACM/SPEC on International Conference on Performance Engineering</t>
  </si>
  <si>
    <t>39--50</t>
  </si>
  <si>
    <t>10.1145/3030207.3030216</t>
  </si>
  <si>
    <t>IET</t>
  </si>
  <si>
    <t>10.1049/cp.2014.1537</t>
  </si>
  <si>
    <t>https://ieeexplore.ieee.org/stamp/stamp.jsp?arnumber=7284221</t>
  </si>
  <si>
    <t>Liu Y. et al. (2018) Abnormal Traffic Flow Detection Based on Dynamic Hybrid Strategy. In: Sun G., Liu S. (eds) Advanced Hybrid Information Processing. ADHIP 2017. Lecture Notes of the Institute for Computer Sciences, Social Informatics and Telecommunications Engineering, vol 219. Springer, Cham</t>
  </si>
  <si>
    <t xml:space="preserve">Yang Liu, Hongping Xu, Hang Yi, Xiaotao Yan, Jian Kang, Weiqiang Xia, Qingping Shi, Chaopeng Shen, </t>
  </si>
  <si>
    <t>Abnormal Traffic Flow Detection Based on Dynamic Hybrid Strategy</t>
  </si>
  <si>
    <t>International Conference on Advanced Hybrid Information Processing ADHIP 2017 : Advanced Hybrid Information Processing</t>
  </si>
  <si>
    <t>481-488</t>
  </si>
  <si>
    <t>https://doi.org/10.1007/978-3-319-73317-3_55</t>
  </si>
  <si>
    <t>Musliu N., Schwengerer M. (2013) Algorithm Selection for the Graph Coloring Problem. In: Nicosia G., Pardalos P. (eds) Learning and Intelligent Optimization. LION 2013. Lecture Notes in Computer Science, vol 7997. Springer, Berlin, Heidelberg</t>
  </si>
  <si>
    <t xml:space="preserve">Nysret Musliu, Martin Schwengerer, </t>
  </si>
  <si>
    <t>Algorithm Selection for the Graph Coloring Problem</t>
  </si>
  <si>
    <t>International Conference on Learning and Intelligent Optimization LION 2013 : Learning and Intelligent Optimization</t>
  </si>
  <si>
    <t>389-403</t>
  </si>
  <si>
    <t>https://doi.org/10.1007/978-3-642-44973-4_42</t>
  </si>
  <si>
    <t>Ibraheem Al-Jadir and Kok Wai Wong and Chun Che Fung and Hong Xie</t>
  </si>
  <si>
    <t>Text Document Clustering Using Memetic Feature Selection</t>
  </si>
  <si>
    <t>Li Pan; Hong Zheng; S. Nahavandi</t>
  </si>
  <si>
    <t>ICMLC 2017</t>
  </si>
  <si>
    <t>Proceedings of the 9th International Conference on Machine Learning and Computing</t>
  </si>
  <si>
    <t>The application of rough set and Kohonen network to feature selection for object extraction</t>
  </si>
  <si>
    <t>415--420</t>
  </si>
  <si>
    <t>Proceedings of the 2003 International Conference on Machine Learning and Cybernetics (IEEE Cat. No.03EX693)</t>
  </si>
  <si>
    <t>10.1145/3055635.3056603</t>
  </si>
  <si>
    <t>1189 Vol.2</t>
  </si>
  <si>
    <t>10.1109/ICMLC.2003.1259665</t>
  </si>
  <si>
    <t>https://ieeexplore.ieee.org/stamp/stamp.jsp?arnumber=1259665</t>
  </si>
  <si>
    <t>Aldehim G., Wang W. (2014) Reliability and Effectiveness of Cross-Validation in Feature Selection. In: Bramer M., Petridis M. (eds) Research and Development in Intelligent Systems XXXI. SGAI 2014. Springer, Cham</t>
  </si>
  <si>
    <t xml:space="preserve">Ghadah Aldehim, Wenjia Wang, </t>
  </si>
  <si>
    <t>Reliability and Effectiveness of Cross-Validation in Feature Selection</t>
  </si>
  <si>
    <t>International Conference on Innovative Techniques and A</t>
  </si>
  <si>
    <t>Richard R. Yang and Mike Borowczak</t>
  </si>
  <si>
    <t>179-184</t>
  </si>
  <si>
    <t>Predictive Liability Models and Visualizations of High Dimensional Retail Employee Data</t>
  </si>
  <si>
    <t>ICIAI '18</t>
  </si>
  <si>
    <t>Proceedings of the 2Nd International Conference on Innovation in Artificial Intelligence</t>
  </si>
  <si>
    <t>10.1145/3194206.3195587</t>
  </si>
  <si>
    <t>https://doi.org/10.1007/978-3-319-12069-0_13</t>
  </si>
  <si>
    <t>Use of learning techniques for identifying and managing risky employees.</t>
  </si>
  <si>
    <t>Adnan Duric and Fei Song</t>
  </si>
  <si>
    <t>Feature Selection for Sentiment Analysis Based on Content and Syntax Models</t>
  </si>
  <si>
    <t>WASSA '11</t>
  </si>
  <si>
    <t>Proceedings of the 2Nd Workshop on Computational Approaches to Subjectivity and Sentiment Analysis</t>
  </si>
  <si>
    <t>96--103</t>
  </si>
  <si>
    <t>Z. Liu; W. Yu; Y. Deng; Y. Wang; Z. Bian</t>
  </si>
  <si>
    <t>A feature selection method for document clustering based on part-of-speech and word co-occurrence</t>
  </si>
  <si>
    <t>2010 Seventh International Conference on Fuzzy Systems and Knowledge Discovery</t>
  </si>
  <si>
    <t>Tang X., Dai Y., Xiang Y., Luo L. (2018) An Interaction-Enhanced Feature Selection Algorithm. In: Phung D., Tseng V., Webb G., Ho B., Ganji M., Rashidi L. (eds) Advances in Knowledge Discovery and Data Mining. PAKDD 2018. Lecture Notes in Computer Science, vol 10939. Springer, Cham</t>
  </si>
  <si>
    <t xml:space="preserve">Xiaochuan Tang, Yuanshun Dai, Yanping Xiang, Liang Luo, </t>
  </si>
  <si>
    <t>An Interaction-Enhanced Feature Selection Algorithm</t>
  </si>
  <si>
    <t>Pacific-Asia Conference on Knowledge Discovery and Data Mining PAKDD 2018 : Advances in Knowledge Discovery and Data Mining</t>
  </si>
  <si>
    <t>115-125</t>
  </si>
  <si>
    <t>https://doi.org/10.1007/978-3-319-93040-4_10</t>
  </si>
  <si>
    <t>10.1109/FSKD.2010.5569827</t>
  </si>
  <si>
    <t>https://ieeexplore.ieee.org/stamp/stamp.jsp?arnumber=5569827</t>
  </si>
  <si>
    <t>Paukkeri MS., Väyrynen J., Arppe A. (2012) Exploring Extensive Linguistic Feature Sets in Near-Synonym Lexical Choice. In: Gelbukh A. (eds) Computational Linguistics and Intelligent Text Processing. CICLing 2012. Lecture Notes in Computer Science, vol 7182. Springer, Berlin, Heidelberg</t>
  </si>
  <si>
    <t xml:space="preserve">Mari-Sanna Paukkeri, Jaakko Väyrynen, Antti Arppe, </t>
  </si>
  <si>
    <t>Exploring Extensive Linguistic Feature Sets in Near-Synonym Lexical Choice</t>
  </si>
  <si>
    <t>International Conference on Intelligent Text Processing and Computational Linguistics CICLing 2012 : Computational Linguistics and Intelligent Text Processing</t>
  </si>
  <si>
    <t>Abdellatif El Afia and Malek Sarhani</t>
  </si>
  <si>
    <t>Particle Swarm Optimization for Model Selection of Aircraft Maintenance Predictive Models</t>
  </si>
  <si>
    <t>BDCA'17</t>
  </si>
  <si>
    <t>Proceedings of the 2Nd International Conference on Big Data, Cloud and Applications</t>
  </si>
  <si>
    <t>47:1--47:12</t>
  </si>
  <si>
    <t>10.1145/3090354.3090402</t>
  </si>
  <si>
    <t>https://doi.org/10.1007/978-3-642-28601-8_1</t>
  </si>
  <si>
    <t>Use of learning techniques to predict Aircraft Maintenance</t>
  </si>
  <si>
    <t>Arun Kumar and Jeffrey Naughton and Jignesh M. Patel and Xiaojin Zhu</t>
  </si>
  <si>
    <t>R. S. Ramya; S. Kumaresan</t>
  </si>
  <si>
    <t>To Join or Not to Join?: Thinking Twice About Joins Before Feature Selection</t>
  </si>
  <si>
    <t>Analysis of feature selection techniques in credit risk assessment</t>
  </si>
  <si>
    <t>SIGMOD '16</t>
  </si>
  <si>
    <t>2015 International Conference on Advanced Computing and Communication Systems</t>
  </si>
  <si>
    <t>Proceedings of the 2016 International Conference on Management of Data</t>
  </si>
  <si>
    <t>19--34</t>
  </si>
  <si>
    <t>10.1145/2882903.2882952</t>
  </si>
  <si>
    <t>10.1109/ICACCS.2015.7324139</t>
  </si>
  <si>
    <t>https://ieeexplore.ieee.org/stamp/stamp.jsp?arnumber=7324139</t>
  </si>
  <si>
    <t>Mladenić D. (1998) Feature subset selection in text-learning. In: Nédellec C., Rouveirol C. (eds) Machine Learning: ECML-98. ECML 1998. Lecture Notes in Computer Science (Lecture Notes in Artificial Intelligence), vol 1398. Springer, Berlin, Heidelberg</t>
  </si>
  <si>
    <t xml:space="preserve">Dunja Mladenić, </t>
  </si>
  <si>
    <t>Feature subset selection in text-learning</t>
  </si>
  <si>
    <t>European Conference on Machine Learning ECML 1998 : Machine Learning: ECML-98</t>
  </si>
  <si>
    <t>95-100</t>
  </si>
  <si>
    <t>https://doi.org/10.1007/BFb0026677</t>
  </si>
  <si>
    <t>Use of learning techniques to join</t>
  </si>
  <si>
    <t>Victor Henrique Alves Ribeiro and Gilberto Reynoso-Meza</t>
  </si>
  <si>
    <t>Online Anomaly Detection for Drinking Water Quality Using a Multi-objective Machine Learning Approach</t>
  </si>
  <si>
    <t>1--2</t>
  </si>
  <si>
    <t>10.1145/3205651.3208202</t>
  </si>
  <si>
    <t>Marciniak T., Strube M. (2004) Classification-Based Generation Using TAG. In: Belz A., Evans R., Piwek P. (eds) Natural Language Generation. INLG 2004. Lecture Notes in Computer Science, vol 3123. Springer, Berlin, Heidelberg</t>
  </si>
  <si>
    <t xml:space="preserve">Tomasz Marciniak, Michael Strube, </t>
  </si>
  <si>
    <t>Classification-Based Generation Using TAG</t>
  </si>
  <si>
    <t>International Conference on Natural Language Generation INLG 2004 : Natural Language Generation</t>
  </si>
  <si>
    <t>100-109</t>
  </si>
  <si>
    <t>https://doi.org/10.1007/978-3-540-27823-8_11</t>
  </si>
  <si>
    <t>I Made Murwantara and Behzad Bordbar and Leandro L. Minku</t>
  </si>
  <si>
    <t>Measuring Energy Consumption for Web Service Product Configuration</t>
  </si>
  <si>
    <t>iiWAS '14</t>
  </si>
  <si>
    <t>Proceedings of the 16th International Conference on Information Integration and Web-based Applications &amp;#38; Services</t>
  </si>
  <si>
    <t>224--228</t>
  </si>
  <si>
    <t>10.1145/2684200.2684314</t>
  </si>
  <si>
    <t>P. Mercado; H. Lukashevich</t>
  </si>
  <si>
    <t>Feature Selection in Clustering with Constraints: Application to Active Exploration of Music Collections</t>
  </si>
  <si>
    <t>2010 Ninth International Conference on Machine Learning and Applications</t>
  </si>
  <si>
    <t>Cornejo-Bueno L., Camacho-Gómez C., Aybar-Ruiz A., Prieto L., Salcedo-Sanz S. (2016) Feature Selection with a Grouping Genetic Algorithm – Extreme Learning Machine Approach for Wind Power Prediction. In: Luaces O. et al. (eds) Advances in Artificial Intelligence. CAEPIA 2016. Lecture Notes in Computer Science, vol 9868. Springer, Cham</t>
  </si>
  <si>
    <t xml:space="preserve">Laura Cornejo-Bueno, Carlos Camacho-Gómez, Adrián Aybar-Ruiz, Luis Prieto, Sancho Salcedo-Sanz, </t>
  </si>
  <si>
    <t>Feature Selection with a Grouping Genetic Algorithm – Extreme Learning Machine Approach for Wind Power Prediction</t>
  </si>
  <si>
    <t>Conference of the Spanish Association for Artificial Intelligence CAEPIA 2016 : Advances in Artificial Intelligence</t>
  </si>
  <si>
    <t>373-382</t>
  </si>
  <si>
    <t>10.1109/ICMLA.2010.100</t>
  </si>
  <si>
    <t>https://ieeexplore.ieee.org/stamp/stamp.jsp?arnumber=5708899</t>
  </si>
  <si>
    <t>https://doi.org/10.1007/978-3-319-44636-3_35</t>
  </si>
  <si>
    <t>Jeya Vikranth Jeyakumar and Eun Sun Lee and Zhengxu Xia and Sandeep Singh Sandha and Nathan Tausik and Mani Srivastava</t>
  </si>
  <si>
    <t>Deep Convolutional Bidirectional LSTM Based Transportation Mode Recognition</t>
  </si>
  <si>
    <t>UbiComp '18</t>
  </si>
  <si>
    <t>Proceedings of the 2018 ACM International Joint Conference and 2018 International Symposium on Pervasive and Ubiquitous Computing and Wearable Computers</t>
  </si>
  <si>
    <t>1606--1615</t>
  </si>
  <si>
    <t>10.1145/3267305.3267529</t>
  </si>
  <si>
    <t>Hussein S., Chandra R. (2016) Chaotic Feature Selection and Reconstruction in Time Series Prediction. In: Hirose A., Ozawa S., Doya K., Ikeda K., Lee M., Liu D. (eds) Neural Information Processing. ICONIP 2016. Lecture Notes in Computer Science, vol 9949. Springer, Cham</t>
  </si>
  <si>
    <t xml:space="preserve">Shamina Hussein, Rohitash Chandra, </t>
  </si>
  <si>
    <t>Chaotic Feature Selection and Reconstruction in Time Series Prediction</t>
  </si>
  <si>
    <t>International Conference on Neural Information Processing ICONIP 2016 : Neural Information Processing</t>
  </si>
  <si>
    <t>R. Wald; T. Khoshgoftaar; A. Napolitano</t>
  </si>
  <si>
    <t>Comparison of Stability for Different Families of Filter-Based and Wrapper-Based Feature Selection</t>
  </si>
  <si>
    <t>2013 12th International Conference on Machine Learning and Applications</t>
  </si>
  <si>
    <t>10.1109/ICMLA.2013.162</t>
  </si>
  <si>
    <t>https://ieeexplore.ieee.org/stamp/stamp.jsp?arnumber=6786153</t>
  </si>
  <si>
    <t>Ale&amp;#353; Zamuda and Christine Zarges and Gregor Stiglic and Goran Hrovat</t>
  </si>
  <si>
    <t>Stability Selection Using a Genetic Algorithm and Logistic Linear Regression on Healthcare Records</t>
  </si>
  <si>
    <t>https://doi.org/10.1007/978-3-319-46675-0_1</t>
  </si>
  <si>
    <t>143--144</t>
  </si>
  <si>
    <t>10.1145/3067695.3076077</t>
  </si>
  <si>
    <t>Mondelle Simeon and Robert Hilderman</t>
  </si>
  <si>
    <t>Liu Y., Zeng Q., Yang H., Carrio A. (2018) Stock Price Movement Prediction from Financial News with Deep Learning and Knowledge Graph Embedding. In: Yoshida K., Lee M. (eds) Knowledge Management and Acquisition for Intelligent Systems. PKAW 2018. Lecture Notes in Computer Science, vol 11016. Springer, Cham</t>
  </si>
  <si>
    <t>Categorical Proportional Difference: A Feature Selection Method for Text Categorization</t>
  </si>
  <si>
    <t xml:space="preserve">Yang Liu, Qingguo Zeng, Huanrui Yang, Adrian Carrio, </t>
  </si>
  <si>
    <t>AusDM '08</t>
  </si>
  <si>
    <t>Stock Price Movement Prediction from Financial News with Deep Learning and Knowledge Graph Embedding</t>
  </si>
  <si>
    <t>Proceedings of the 7th Australasian Data Mining Conference - Volume 87</t>
  </si>
  <si>
    <t>Pacific Rim Knowledge Acquisition Workshop PKAW 2018 : Knowledge Management and Acquisition for Intelligent Systems</t>
  </si>
  <si>
    <t>201--208</t>
  </si>
  <si>
    <t>102-113</t>
  </si>
  <si>
    <t>Australian Computer Society, Inc.</t>
  </si>
  <si>
    <t>https://doi.org/10.1007/978-3-319-97289-3_8</t>
  </si>
  <si>
    <t>E. F. Combarro; E. Montanes; I. Diaz; J. Ranilla; R. Mones</t>
  </si>
  <si>
    <t>Introducing a family of linear measures for feature selection in text categorization</t>
  </si>
  <si>
    <t>IEEE Transactions on Knowledge and Data Engineering</t>
  </si>
  <si>
    <t>Lee H.D., Monard M.C., Wu F.C. (2006) A Fractal Dimension Based Filter Algorithm to Select Features for Supervised Learning. In: Sichman J.S., Coelho H., Rezende S.O. (eds) Advances in Artificial Intelligence - IBERAMIA-SBIA 2006. IBERAMIA 2006, SBIA 2006. Lecture Notes in Computer Science, vol 4140. Springer, Berlin, Heidelberg</t>
  </si>
  <si>
    <t xml:space="preserve">Huei Diana Lee, Maria Carolina Monard, Feng Chung Wu, </t>
  </si>
  <si>
    <t>A Fractal Dimension Based Filter Algorithm to Select Features for Supervised Learning</t>
  </si>
  <si>
    <t xml:space="preserve"> Ibero-American Conference on Artificial Intelligence Brazilian Symposium on Artificial Intelligence IBERAMIA 2006 , SBIA 2006 : Advances in Artificial Intelligence - IBERAMIA-SBIA 2006 </t>
  </si>
  <si>
    <t>278-288</t>
  </si>
  <si>
    <t>10.1109/TKDE.2005.149</t>
  </si>
  <si>
    <t>https://ieeexplore.ieee.org/stamp/stamp.jsp?arnumber=1490529</t>
  </si>
  <si>
    <t>https://doi.org/10.1007/11874850_32</t>
  </si>
  <si>
    <t>Fedor Borisyuk and Krishnaram Kenthapadi and David Stein and Bo Zhao</t>
  </si>
  <si>
    <t>CaSMoS: A Framework for Learning Candidate Selection Models over Structured Queries and Documents</t>
  </si>
  <si>
    <t>KDD '16</t>
  </si>
  <si>
    <t>Proceedings of the 22Nd ACM SIGKDD International Conference on Knowledge Discovery and Data Mining</t>
  </si>
  <si>
    <t>441--450</t>
  </si>
  <si>
    <t>10.1145/2939672.2939718</t>
  </si>
  <si>
    <t>Use of lerning techniques on Structured Queries and Documents for faster search and recommendations, e.g. LinkedIn</t>
  </si>
  <si>
    <t>Toto E. et al. (2016) PULSE: A Real Time System for Crowd Flow Prediction at Metropolitan Subway Stations. In: Berendt B. et al. (eds) Machine Learning and Knowledge Discovery in Databases. ECML PKDD 2016. Lecture Notes in Computer Science, vol 9853. Springer, Cham</t>
  </si>
  <si>
    <t xml:space="preserve">Ermal Toto, Elke A. Rundensteiner, Yanhua Li, Richard Jordan, Mariya Ishutkina, Kajal Claypool, Jun Luo, Fan Zhang, </t>
  </si>
  <si>
    <t>PULSE: A Real Time System for Crowd Flow Prediction at Metropolitan Subway Stations</t>
  </si>
  <si>
    <t>Joint European Conference on Machine Learning and Knowledge Discovery in Databases ECML PKDD 2016 : Machine Learning and Knowledge Discovery in Databases</t>
  </si>
  <si>
    <t>112-128</t>
  </si>
  <si>
    <t>William Groves and Maria Gini</t>
  </si>
  <si>
    <t>On Optimizing Airline Ticket Purchase Timing</t>
  </si>
  <si>
    <t>3:1--3:28</t>
  </si>
  <si>
    <t>https://doi.org/10.1007/978-3-319-46131-1_19</t>
  </si>
  <si>
    <t>10.1145/2733384</t>
  </si>
  <si>
    <t>P. Jamshidi; N. Siegmund; M. Velez; C. Kästner; A. Patel; Y. Agarwal</t>
  </si>
  <si>
    <t>Transfer learning for performance modeling of configurable systems: An exploratory analysis</t>
  </si>
  <si>
    <t>2017 32nd IEEE/ACM International Conference on Automated Software Engineering (ASE)</t>
  </si>
  <si>
    <t>Faris H., Aljarah I., Al-Shboul B. (2016) A Hybrid Approach Based on Particle Swarm Optimization and Random Forests for E-Mail Spam Filtering. In: Nguyen NT., Iliadis L., Manolopoulos Y., Trawiński B. (eds) Computational Collective Intelligence. ICCCI 2016. Lecture Notes in Computer Science, vol 9875. Springer, Cham</t>
  </si>
  <si>
    <t xml:space="preserve">Hossam Faris, Ibrahim Aljarah, Bashar Al-Shboul, </t>
  </si>
  <si>
    <t>A Hybrid Approach Based on Particle Swarm Optimization and Random Forests for E-Mail Spam Filtering</t>
  </si>
  <si>
    <t>International Conference on Computational Collective Intelligence ICCCI 2016 : Computational Collective Intelligence</t>
  </si>
  <si>
    <t>10.1109/ASE.2017.8115661</t>
  </si>
  <si>
    <t>498-508</t>
  </si>
  <si>
    <t>Lov Kumar and Santanu Kumar Rath and Ashish Sureka</t>
  </si>
  <si>
    <t>https://ieeexplore.ieee.org/stamp/stamp.jsp?arnumber=8115661</t>
  </si>
  <si>
    <t>Empirical Analysis on Effectiveness of Source Code Metrics for Predicting Change-Proneness</t>
  </si>
  <si>
    <t>4--14</t>
  </si>
  <si>
    <t>https://doi.org/10.1007/978-3-319-45243-2_46</t>
  </si>
  <si>
    <t>10.1145/3021460.3021461</t>
  </si>
  <si>
    <t>Features do not refer to software feature or to the « configurability » of the system, here « features » mean a property/metric of the source code</t>
  </si>
  <si>
    <t>Giannakopoulos G., Karkaletsis V. (2013) Summary Evaluation: Together We Stand NPowER-ed. In: Gelbukh A. (eds) Computational Linguistics and Intelligent Text Processing. CICLing 2013. Lecture Notes in Computer Science, vol 7817. Springer, Berlin, Heidelberg</t>
  </si>
  <si>
    <t xml:space="preserve">George Giannakopoulos, Vangelis Karkaletsis, </t>
  </si>
  <si>
    <t>Summary Evaluation: Together We Stand NPowER-ed</t>
  </si>
  <si>
    <t>International Conference on Intelligent Text Processing and Computational Linguistics CICLing 2013 : Computational Linguistics and Intelligent Text Processing</t>
  </si>
  <si>
    <t>436-450</t>
  </si>
  <si>
    <t>https://doi.org/10.1007/978-3-642-37256-8_36</t>
  </si>
  <si>
    <t>Simon Fong</t>
  </si>
  <si>
    <t>Big Data Mining Algorithms for Fog Computing</t>
  </si>
  <si>
    <t>BDIOT2017</t>
  </si>
  <si>
    <t>Proceedings of the International Conference on Big Data and Internet of Thing</t>
  </si>
  <si>
    <t>57--61</t>
  </si>
  <si>
    <t>10.1145/3175684.3175730</t>
  </si>
  <si>
    <t>Not enough information</t>
  </si>
  <si>
    <t>C. Yin; L. Feng; L. Ma; J. Wang; Z. Yin; J. Kim</t>
  </si>
  <si>
    <t>A Feature Selection Algorithm of Dynamic Data-Stream Based on Hoeffding Inequality</t>
  </si>
  <si>
    <t>2015 4th International Conference on Advanced Information Technology and Sensor Application (AITS)</t>
  </si>
  <si>
    <t>Doan S., Horiguchi S. (2005) Multiple Concept Learning - A Novel Approach to Feature Selection in Text Categorization. In: Abraham A., Dote Y., Furuhashi T., Köppen M., Ohuchi A., Ohsawa Y. (eds) Soft Computing as Transdisciplinary Science and Technology. Advances in Soft Computing, vol 29. Springer, Berlin, Heidelberg</t>
  </si>
  <si>
    <t xml:space="preserve">Son Doan, Susumu Horiguchi, </t>
  </si>
  <si>
    <t>Multiple Concept Learning - A Novel Approach to Feature Selection in Text Categorization</t>
  </si>
  <si>
    <t>Soft Computing as Transdisciplinary Science and Technology</t>
  </si>
  <si>
    <t>1043-1052</t>
  </si>
  <si>
    <t>https://doi.org/10.1007/3-540-32391-0_107</t>
  </si>
  <si>
    <t>10.1109/AITS.2015.32</t>
  </si>
  <si>
    <t>https://ieeexplore.ieee.org/stamp/stamp.jsp?arnumber=7396454</t>
  </si>
  <si>
    <t>Ling Jian and Jundong Li and Huan Liu</t>
  </si>
  <si>
    <t>Exploiting Multilabel Information for Noise-Resilient Feature Selection</t>
  </si>
  <si>
    <t>52:1--52:23</t>
  </si>
  <si>
    <t>10.1145/3158675</t>
  </si>
  <si>
    <t>Cui L., Bai L., Wang Y., Bai X., Zhang Z., Hancock E.R. (2016) P2P Lending Analysis Using the Most Relevant Graph-Based Features. In: Robles-Kelly A., Loog M., Biggio B., Escolano F., Wilson R. (eds) Structural, Syntactic, and Statistical Pattern Recognition. S+SSPR 2016. Lecture Notes in Computer Science, vol 10029. Springer, Cham</t>
  </si>
  <si>
    <t xml:space="preserve">Lixin Cui, Lu Bai, Yue Wang, Xiao Bai, Zhihong Zhang, Edwin R. Hancock, </t>
  </si>
  <si>
    <t>P2P Lending Analysis Using the Most Relevant Graph-Based Features</t>
  </si>
  <si>
    <t xml:space="preserve"> Joint IAPR International Workshops on Statistical Techniques in Pattern Recognition (SPR) and Structural and Syntactic Pattern Recognition (SSPR) S+SSPR 2016 : Structural, Syntactic, and Statistical Pattern Recognition </t>
  </si>
  <si>
    <t>3-14</t>
  </si>
  <si>
    <t>https://doi.org/10.1007/978-3-319-49055-7_1</t>
  </si>
  <si>
    <t>Saurav Muralidharan and Amit Roy and Mary Hall and Michael Garland and Piyush Rai</t>
  </si>
  <si>
    <t>Architecture-Adaptive Code Variant Tuning</t>
  </si>
  <si>
    <t>325--338</t>
  </si>
  <si>
    <t>10.1145/2954680.2872411</t>
  </si>
  <si>
    <t xml:space="preserve">Talavera L., Béjar J. (1998) Efficient construction of comprehensible hierarchical clusterings. In: Żytkow J.M., Quafafou M. (eds) Principles of Data Mining and Knowledge Discovery. PKDD 1998. Lecture Notes in Computer Science, vol 1510. Springer, Berlin, Heidelberg
    </t>
  </si>
  <si>
    <t xml:space="preserve">Luis Talavera, Javier Béjar, </t>
  </si>
  <si>
    <t>Efficient construction of comprehensible hierarchical clusterings</t>
  </si>
  <si>
    <t>European Symposium on Principles of Data Mining and Knowledge Discovery PKDD 1998 : Principles of Data Mining and Knowledge Discovery</t>
  </si>
  <si>
    <t>93-101</t>
  </si>
  <si>
    <t>Y. Chien; K. C. Lin; M. Chen</t>
  </si>
  <si>
    <t>Machine learning based rate adaptation with elastic feature selection for HTTP-based streaming</t>
  </si>
  <si>
    <t>2015 IEEE International Conference on Multimedia and Expo (ICME)</t>
  </si>
  <si>
    <t xml:space="preserve">Springer, Berlin, Heidelberg
    </t>
  </si>
  <si>
    <t>https://doi.org/10.1007/BFb0094809</t>
  </si>
  <si>
    <t>10.1109/ICME.2015.7177418</t>
  </si>
  <si>
    <t>https://ieeexplore.ieee.org/stamp/stamp.jsp?arnumber=7177418</t>
  </si>
  <si>
    <t>10.1145/2980024.2872411</t>
  </si>
  <si>
    <t>Nand R., Chandra R. (2016) Coevolutionary Feature Selection and Reconstruction in Neuro-Evolution for Time Series Prediction. In: Ray T., Sarker R., Li X. (eds) Artificial Life and Computational Intelligence. ACALCI 2016. Lecture Notes in Computer Science, vol 9592. Springer, Cham</t>
  </si>
  <si>
    <t xml:space="preserve">Ravneil Nand, Rohitash Chandra, </t>
  </si>
  <si>
    <t>Coevolutionary Feature Selection and Reconstruction in Neuro-Evolution for Time Series Prediction</t>
  </si>
  <si>
    <t>Australasian Conference on Artificial Life and Computational Intelligence ACALCI 2016 : Artificial Life and Computational Intelligence</t>
  </si>
  <si>
    <t>285-297</t>
  </si>
  <si>
    <t>Use of machine learning techniques for dynamic adaptive streaming over HTTP</t>
  </si>
  <si>
    <t>https://doi.org/10.1007/978-3-319-28270-1_24</t>
  </si>
  <si>
    <t>ASPLOS '16</t>
  </si>
  <si>
    <t>Proceedings of the Twenty-First International Conference on Architectural Support for Programming Languages and Operating Systems</t>
  </si>
  <si>
    <t>10.1145/2872362.2872411</t>
  </si>
  <si>
    <t>Martín-Vázquez R., Aler R., Galván I.M. (2018) Wind Energy Forecasting at Different Time Horizons with Individual and Global Models. In: Iliadis L., Maglogiannis I., Plagianakos V. (eds) Artificial Intelligence Applications and Innovations. AIAI 2018. IFIP Advances in Information and Communication Technology, vol 519. Springer, Cham</t>
  </si>
  <si>
    <t xml:space="preserve">R. Martín-Vázquez, R. Aler, I. M. Galván, </t>
  </si>
  <si>
    <t>Wind Energy Forecasting at Different Time Horizons with Individual and Global Models</t>
  </si>
  <si>
    <t>240-248</t>
  </si>
  <si>
    <t>Hendry; R. Chen; C. Liao</t>
  </si>
  <si>
    <t>Deep learning to predict user rating in imbalance classification data incorporating ensemble methods</t>
  </si>
  <si>
    <t>2018 IEEE International Conference on Applied System Invention (ICASI)</t>
  </si>
  <si>
    <t>https://doi.org/10.1007/978-3-319-92007-8_21</t>
  </si>
  <si>
    <t>10.1109/ICASI.2018.8394567</t>
  </si>
  <si>
    <t>https://ieeexplore.ieee.org/stamp/stamp.jsp?arnumber=8394567</t>
  </si>
  <si>
    <t>10.1145/2954679.2872411</t>
  </si>
  <si>
    <t>Wang T., Li W., He X. (2016) Kernel Learning with Hilbert-Schmidt Independence Criterion. In: Tan T., Li X., Chen X., Zhou J., Yang J., Cheng H. (eds) Pattern Recognition. CCPR 2016. Communications in Computer and Information Science, vol 662. Springer, Singapore</t>
  </si>
  <si>
    <t xml:space="preserve">Tinghua Wang, Wei Li, Xianwen He, </t>
  </si>
  <si>
    <t>Kernel Learning with Hilbert-Schmidt Independence Criterion</t>
  </si>
  <si>
    <t>Chinese Conference on Pattern Recognition CCPR 2016 : Pattern Recognition</t>
  </si>
  <si>
    <t>720-730</t>
  </si>
  <si>
    <t>Springer, Singapore</t>
  </si>
  <si>
    <t>https://doi.org/10.1007/978-981-10-3002-4_58</t>
  </si>
  <si>
    <t>Patrick Simianer and Stefan Riezler and Chris Dyer</t>
  </si>
  <si>
    <t>Joint Feature Selection in Distributed Stochastic Learning for Large-scale Discriminative Training in SMT</t>
  </si>
  <si>
    <t>ACL '12</t>
  </si>
  <si>
    <t>Proceedings of the 50th Annual Meeting of the Association for Computational Linguistics: Long Papers - Volume 1</t>
  </si>
  <si>
    <t>11--21</t>
  </si>
  <si>
    <t>Ray-I Chang and Chien-Chang Huang and Liang-Bin Lai and Chia-Yun Lee</t>
  </si>
  <si>
    <t>Query-Based Machine Learning Model for Data Analysis of Infrasonic Signals in Wireless Sensor Networks</t>
  </si>
  <si>
    <t>ICDSP 2018</t>
  </si>
  <si>
    <t>B. Liu; J. Zhai; H. Liu</t>
  </si>
  <si>
    <t>Proceedings of the 2Nd International Conference on Digital Signal Processing</t>
  </si>
  <si>
    <t>Experimental comparison of two feature selection methods based on generic algorithm</t>
  </si>
  <si>
    <t>114--118</t>
  </si>
  <si>
    <t>2017 International Conference on Machine Learning and Cybernetics (ICMLC)</t>
  </si>
  <si>
    <t>10.1145/3193025.3193031</t>
  </si>
  <si>
    <t>10.1109/ICMLC.2017.8107771</t>
  </si>
  <si>
    <t>https://ieeexplore.ieee.org/stamp/stamp.jsp?arnumber=8107771</t>
  </si>
  <si>
    <t>Use of learning techniques for for Data Analysis of Infrasonic Signals in Wireless Sensor Networks</t>
  </si>
  <si>
    <t>Ahmad A.U., Starkey A. (2016) Comparison of Methods for Automated Feature Selection Using a Self-organising Map. In: Jayne C., Iliadis L. (eds) Engineering Applications of Neural Networks. EANN 2016. Communications in Computer and Information Science, vol 629. Springer, Cham</t>
  </si>
  <si>
    <t xml:space="preserve">Aliyu Usman Ahmad, Andrew Starkey, </t>
  </si>
  <si>
    <t>Comparison of Methods for Automated Feature Selection Using a Self-organising Map</t>
  </si>
  <si>
    <t>International Conference on Engineering A</t>
  </si>
  <si>
    <t>134-146</t>
  </si>
  <si>
    <t>Kay Ousterhout and Christopher Canel and Max Wolffe and Sylvia Ratnasamy and Scott Shenker</t>
  </si>
  <si>
    <t>Performance Clarity As a First-class Design Principle</t>
  </si>
  <si>
    <t>HotOS '17</t>
  </si>
  <si>
    <t>Proceedings of the 16th Workshop on Hot Topics in Operating Systems</t>
  </si>
  <si>
    <t>1--6</t>
  </si>
  <si>
    <t>https://doi.org/10.1007/978-3-319-44188-7_10</t>
  </si>
  <si>
    <t>10.1145/3102980.3102981</t>
  </si>
  <si>
    <t>Comparison of two feature selection methods based on generic algorithm</t>
  </si>
  <si>
    <t>Kuta M., Puto B., Kitowski J. (2016) Authorship Attribution of Polish Newspaper Articles. In: Rutkowski L., Korytkowski M., Scherer R., Tadeusiewicz R., Zadeh L., Zurada J. (eds) Artificial Intelligence and Soft Computing. ICAISC 2016. Lecture Notes in Computer Science, vol 9693. Springer, Cham</t>
  </si>
  <si>
    <t xml:space="preserve">Marcin Kuta, Bartłomiej Puto, Jacek Kitowski, </t>
  </si>
  <si>
    <t>Authorship Attribution of Polish Newspaper Articles</t>
  </si>
  <si>
    <t>International Conference on Artificial Intelligence and Soft Computing ICAISC 2016 : Artificial Intelligence and Soft Computing</t>
  </si>
  <si>
    <t>474-483</t>
  </si>
  <si>
    <t>https://doi.org/10.1007/978-3-319-39384-1_41</t>
  </si>
  <si>
    <t>Weihong Wang and Zhidong Li and Yang Wang and Fang Chen</t>
  </si>
  <si>
    <t>Indexing Cognitive Workload Based on Pupillary Response Under Luminance and Emotional Changes</t>
  </si>
  <si>
    <t>A. M. D. Silva; F. Noorian; R. I. A. Davis; P. H. W. Leong</t>
  </si>
  <si>
    <t>IUI '13</t>
  </si>
  <si>
    <t>A Hybrid Feature Selection and Generation Algorithm for Electricity Load Prediction Using Grammatical Evolution</t>
  </si>
  <si>
    <t>Proceedings of the 2013 International Conference on Intelligent User Interfaces</t>
  </si>
  <si>
    <t>247--256</t>
  </si>
  <si>
    <t>10.1145/2449396.2449428</t>
  </si>
  <si>
    <t>10.1109/ICMLA.2013.125</t>
  </si>
  <si>
    <t>https://ieeexplore.ieee.org/stamp/stamp.jsp?arnumber=6786110</t>
  </si>
  <si>
    <t>Liu X. (2018) Comparisons of Features for Chinese Word Segmentation. In: Yuan H., Geng J., Liu C., Bian F., Surapunt T. (eds) Geo-Spatial Knowledge and Intelligence. GSKI 2017. Communications in Computer and Information Science, vol 849. Springer, Singapore</t>
  </si>
  <si>
    <t xml:space="preserve">Xiaofeng Liu, </t>
  </si>
  <si>
    <t>Comparisons of Features for Chinese Word Segmentation</t>
  </si>
  <si>
    <t>International Conference on Geo-Spatial Knowledge and Intelligence GSKI 2017 : Geo-Spatial Knowledge and Intelligence</t>
  </si>
  <si>
    <t>492-499</t>
  </si>
  <si>
    <t>https://doi.org/10.1007/978-981-13-0896-3_49</t>
  </si>
  <si>
    <t>Huong Thanh Le and Luan Van Tran</t>
  </si>
  <si>
    <t>Automatic Feature Selection for Named Entity Recognition Using Genetic Algorithm</t>
  </si>
  <si>
    <t>SoICT '13</t>
  </si>
  <si>
    <t>Proceedings of the Fourth Symposium on Information and Communication Technology</t>
  </si>
  <si>
    <t>81--87</t>
  </si>
  <si>
    <t>10.1145/2542050.2542056</t>
  </si>
  <si>
    <t>Jaques N., Conati C., Harley J.M., Azevedo R. (2014) Predicting Affect from Gaze Data during Interaction with an Intelligent Tutoring System. In: Trausan-Matu S., Boyer K.E., Crosby M., Panourgia K. (eds) Intelligent Tutoring Systems. ITS 2014. Lecture Notes in Computer Science, vol 8474. Springer, Cham</t>
  </si>
  <si>
    <t xml:space="preserve">Natasha Jaques, Cristina Conati, Jason M. Harley, Roger Azevedo, </t>
  </si>
  <si>
    <t>Predicting Affect from Gaze Data during Interaction with an Intelligent Tutoring System</t>
  </si>
  <si>
    <t>International Conference on Intelligent Tutoring Systems ITS 2014 : Intelligent Tutoring Systems</t>
  </si>
  <si>
    <t>29-38</t>
  </si>
  <si>
    <t>https://doi.org/10.1007/978-3-319-07221-0_4</t>
  </si>
  <si>
    <t>Boyu Zhang and A. K. Qin and Timos Sellis</t>
  </si>
  <si>
    <t>Evolutionary Feature Subspaces Generation for Ensemble Classification</t>
  </si>
  <si>
    <t>577--584</t>
  </si>
  <si>
    <t>10.1145/3205455.3205638</t>
  </si>
  <si>
    <t>S. Piramuthu</t>
  </si>
  <si>
    <t>The Hausdorff distance measure for feature selection in learning applications</t>
  </si>
  <si>
    <t>Proceedings of the 32nd Annual Hawaii International Conference on Systems Sciences. 1999. HICSS-32. Abstracts and CD-ROM of Full Papers</t>
  </si>
  <si>
    <t>6 pp.</t>
  </si>
  <si>
    <t>Murray T., Xu X., Woolf B.P. (2013) An Exploration of Text Analysis Methods to Identify Social Deliberative Skill. In: Lane H.C., Yacef K., Mostow J., Pavlik P. (eds) Artificial Intelligence in Education. AIED 2013. Lecture Notes in Computer Science, vol 7926. Springer, Berlin, Heidelberg</t>
  </si>
  <si>
    <t xml:space="preserve">Tom Murray, Xiaoxi Xu, Beverly Park Woolf, </t>
  </si>
  <si>
    <t>An Exploration of Text Analysis Methods to Identify Social Deliberative Skill</t>
  </si>
  <si>
    <t>International Conference on Artificial Intelligence in Education AIED 2013 : Artificial Intelligence in Education</t>
  </si>
  <si>
    <t>811-814</t>
  </si>
  <si>
    <t>https://doi.org/10.1007/978-3-642-39112-5_119</t>
  </si>
  <si>
    <t>10.1109/HICSS.1999.772600</t>
  </si>
  <si>
    <t>https://ieeexplore.ieee.org/stamp/stamp.jsp?arnumber=772600</t>
  </si>
  <si>
    <t>Pedro A. Nogueira and R&amp;#250;ben Aguiar and Rui Rodrigues and Eug&amp;#233;nio Oliveira</t>
  </si>
  <si>
    <t>Computational Models of Players' Physiological-Based Emotional Reactions: A Digital Games Case Study</t>
  </si>
  <si>
    <t>WI-IAT '14</t>
  </si>
  <si>
    <t>Proceedings of the 2014 IEEE/WIC/ACM International Joint Conferences on Web Intelligence (WI) and Intelligent Agent Technologies (IAT) - Volume 03</t>
  </si>
  <si>
    <t>278--285</t>
  </si>
  <si>
    <t>10.1109/WI-IAT.2014.178</t>
  </si>
  <si>
    <t>Use of learning techniques for prediction of players' emotional reactions across different games and game genres</t>
  </si>
  <si>
    <t>Hajek P., Olej V., Prochazka O. (2017) Predicting Corporate Credit Ratings Using Content Analysis of Annual Reports – A Naïve Bayesian Network Approach. In: Feuerriegel S., Neumann D. (eds) Enterprise Applications, Markets and Services in the Finance Industry. FinanceCom 2016. Lecture Notes in Business Information Processing, vol 276. Springer, Cham</t>
  </si>
  <si>
    <t xml:space="preserve">Petr Hajek, Vladimir Olej, Ondrej Prochazka, </t>
  </si>
  <si>
    <t>Predicting Corporate Credit Ratings Using Content Analysis of Annual Reports – A Naïve Bayesian Network Approach</t>
  </si>
  <si>
    <t>FinanceCom 2016 FinanceCom 2016 : Enterprise A</t>
  </si>
  <si>
    <t>47-61</t>
  </si>
  <si>
    <t>https://doi.org/10.1007/978-3-319-52764-2_4</t>
  </si>
  <si>
    <t>Yang Li and Sandro Schulze and Gunter Saake</t>
  </si>
  <si>
    <t>Reverse Engineering Variability from Natural Language Documents: A Systematic Literature Review</t>
  </si>
  <si>
    <t>SPLC '17</t>
  </si>
  <si>
    <t>Proceedings of the 21st International Systems and Software Product Line Conference - Volume A</t>
  </si>
  <si>
    <t>133--142</t>
  </si>
  <si>
    <t>10.1145/3106195.3106207</t>
  </si>
  <si>
    <t>García-Gutiérrez J., González-Ferreiro E., Mateos-García D., Riquelme-Santos J.C. (2016) A Preliminary Study of the Suitability of Deep Learning to Improve LiDAR-Derived Biomass Estimation. In: Martínez-Álvarez F., Troncoso A., Quintián H., Corchado E. (eds) Hybrid Artificial Intelligent Systems. HAIS 2016. Lecture Notes in Computer Science, vol 9648. Springer, Cham</t>
  </si>
  <si>
    <t>S. M. Yang; Xiao-Bin Wu; Zhi-Hong Deng; Ming Zhang; Dong-Qing Yang</t>
  </si>
  <si>
    <t xml:space="preserve">Jorge García-Gutiérrez, Eduardo González-Ferreiro, Daniel Mateos-García, José C. Riquelme-Santos, </t>
  </si>
  <si>
    <t>Relative term-frequency based feature selection for text categorization</t>
  </si>
  <si>
    <t>A Preliminary Study of the Suitability of Deep Learning to Improve LiDAR-Derived Biomass Estimation</t>
  </si>
  <si>
    <t>Proceedings. International Conference on Machine Learning and Cybernetics</t>
  </si>
  <si>
    <t>International Conference on Hybrid Artificial Intelligence Systems HAIS 2016 : Hybrid Artificial Intelligent Systems</t>
  </si>
  <si>
    <t>588-596</t>
  </si>
  <si>
    <t>1436 vol.3</t>
  </si>
  <si>
    <t>10.1109/ICMLC.2002.1167443</t>
  </si>
  <si>
    <t>https://ieeexplore.ieee.org/stamp/stamp.jsp?arnumber=1167443</t>
  </si>
  <si>
    <t>https://doi.org/10.1007/978-3-319-32034-2_49</t>
  </si>
  <si>
    <t>Afshin Shahriari and Hamid Parvin and Alireza Monajati</t>
  </si>
  <si>
    <t>Exploring Weights of Hierarchical and Equivalency Relationship in General Persian Texts</t>
  </si>
  <si>
    <t>EANN '15</t>
  </si>
  <si>
    <t>Proceedings of the 16th International Conference on Engineering Applications of Neural Networks (INNS)</t>
  </si>
  <si>
    <t>7:1--7:7</t>
  </si>
  <si>
    <t>10.1145/2797143.2797167</t>
  </si>
  <si>
    <t>Use of learning techniques for  classification of Persian context</t>
  </si>
  <si>
    <t>Moraes S.M.W., Santos A.L.L., Redecker M., Machado R.M., Meneguzzi F.R. (2016) Comparing Approaches to Subjectivity Classification: A Study on Portuguese Tweets. In: Silva J., Ribeiro R., Quaresma P., Adami A., Branco A. (eds) Computational Processing of the Portuguese Language. PROPOR 2016. Lecture Notes in Computer Science, vol 9727. Springer, Cham</t>
  </si>
  <si>
    <t xml:space="preserve">Silvia M. W. Moraes, André L. L. Santos, Matheus Redecker, Rackel M. Machado, Felipe R. Meneguzzi, </t>
  </si>
  <si>
    <t>Comparing Approaches to Subjectivity Classification: A Study on Portuguese Tweets</t>
  </si>
  <si>
    <t>International Conference on Computational Processing of the Portuguese Language PROPOR 2016 : Computational Processing of the Portuguese Language</t>
  </si>
  <si>
    <t>86-94</t>
  </si>
  <si>
    <t>https://doi.org/10.1007/978-3-319-41552-9_8</t>
  </si>
  <si>
    <t>Hanaa F Mahmood and Baihua Li and Eran Edirisinghe</t>
  </si>
  <si>
    <t>Text Localization in Natural Images Through Effective Re-identification of the MSER</t>
  </si>
  <si>
    <t>IML '17</t>
  </si>
  <si>
    <t>Proceedings of the 1st International Conference on Internet of Things and Machine Learning</t>
  </si>
  <si>
    <t>42:1--42:9</t>
  </si>
  <si>
    <t>10.1145/3109761.3109803</t>
  </si>
  <si>
    <t>Use of learning techniques for text localization in images</t>
  </si>
  <si>
    <t>Z. Liu; D. Ma; Z. Feng</t>
  </si>
  <si>
    <t>A Feature Selection Algorithm Based on SVM Average Distance</t>
  </si>
  <si>
    <t>2010 International Conference on Measuring Technology and Mechatronics Automation</t>
  </si>
  <si>
    <t>Jensen R., Shen Q., Tuson A. (2005) Finding Rough Set Reducts with SAT. In: Ślęzak D., Wang G., Szczuka M., Düntsch I., Yao Y. (eds) Rough Sets, Fuzzy Sets, Data Mining, and Granular Computing. RSFDGrC 2005. Lecture Notes in Computer Science, vol 3641. Springer, Berlin, Heidelberg</t>
  </si>
  <si>
    <t xml:space="preserve">Richard Jensen, Qiang Shen, Andrew Tuson, </t>
  </si>
  <si>
    <t>Finding Rough Set Reducts with SAT</t>
  </si>
  <si>
    <t xml:space="preserve"> International Workshop on Rough Sets, Fuzzy Sets, Data Mining, and Granular-Soft Computing RSFDGrC 2005 : Rough Sets, Fuzzy Sets, Data Mining, and Granular Computing </t>
  </si>
  <si>
    <t>194-203</t>
  </si>
  <si>
    <t>https://doi.org/10.1007/11548669_21</t>
  </si>
  <si>
    <t>10.1109/ICMTMA.2010.792</t>
  </si>
  <si>
    <t>https://ieeexplore.ieee.org/stamp/stamp.jsp?arnumber=5458892</t>
  </si>
  <si>
    <t>Pooyan Jamshidi and Miguel Velez and Christian K&amp;#228;stner and Norbert Siegmund</t>
  </si>
  <si>
    <t>Learning to Sample: Exploiting Similarities Across Environments to Learn Performance Models for Configurable Systems</t>
  </si>
  <si>
    <t>ESEC/FSE 2018</t>
  </si>
  <si>
    <t>Proceedings of the 2018 26th ACM Joint Meeting on European Software Engineering Conference and Symposium on the Foundations of Software Engineering</t>
  </si>
  <si>
    <t>71--82</t>
  </si>
  <si>
    <t>10.1145/3236024.3236074</t>
  </si>
  <si>
    <t>Huang, Y., Yu, L., Wang, X. et al. World Wide Web (2015) 18: 1247. https://doi.org/10.1007/s11280-014-0300-6</t>
  </si>
  <si>
    <t xml:space="preserve">Yanxiang Huang, Lele Yu, Xiang Wang, Bin Cui, </t>
  </si>
  <si>
    <t>A multi-source integration framework for user occupation inference in social media systems</t>
  </si>
  <si>
    <t xml:space="preserve">World Wide Web September 2015 , Volume 18, Issue 5 , </t>
  </si>
  <si>
    <t>1247–1267</t>
  </si>
  <si>
    <t>https://doi.org/10.1007/s11280-014-0300-6</t>
  </si>
  <si>
    <t>Sohail Bahmani and Bhiksha Raj and Petros T. Boufounos</t>
  </si>
  <si>
    <t>Greedy Sparsity-constrained Optimization</t>
  </si>
  <si>
    <t>807--841</t>
  </si>
  <si>
    <t>J. Palanichamy; K. Ramasamy</t>
  </si>
  <si>
    <t>An improved feature selection algorithm with conditional mutual information for classification problems</t>
  </si>
  <si>
    <t>2013 International Conference on Human Computer Interactions (ICHCI)</t>
  </si>
  <si>
    <t>Sutthiwan P., Ye J., Shi Y.Q. (2009) An Enhanced Statistical Approach to Identifying Photorealistic Images. In: Ho A.T.S., Shi Y.Q., Kim H.J., Barni M. (eds) Digital Watermarking. IWDW 2009. Lecture Notes in Computer Science, vol 5703. Springer, Berlin, Heidelberg</t>
  </si>
  <si>
    <t>10.1109/ICHCI-IEEE.2013.6887802</t>
  </si>
  <si>
    <t xml:space="preserve">Patchara Sutthiwan, Jingyu Ye, Yun Q. Shi, </t>
  </si>
  <si>
    <t>An Enhanced Statistical Approach to Identifying Photorealistic Images</t>
  </si>
  <si>
    <t>International Workshop on Digital Watermarking IWDW 2009 : Digital Watermarking</t>
  </si>
  <si>
    <t>https://ieeexplore.ieee.org/stamp/stamp.jsp?arnumber=6887802</t>
  </si>
  <si>
    <t>323-335</t>
  </si>
  <si>
    <t>https://doi.org/10.1007/978-3-642-03688-0_28</t>
  </si>
  <si>
    <t>Rakshit Agrawal and Luca deAlfaro</t>
  </si>
  <si>
    <t>Predicting the Quality of User Contributions via LSTMs</t>
  </si>
  <si>
    <t>OpenSym '16</t>
  </si>
  <si>
    <t>Proceedings of the 12th International Symposium on Open Collaboration</t>
  </si>
  <si>
    <t>19:1--19:10</t>
  </si>
  <si>
    <t>10.1145/2957792.2957811</t>
  </si>
  <si>
    <t>Koziarski, M., Krawczyk, B. &amp; Woźniak, M. Pattern Anal Applic (2017) 20: 981. https://doi.org/10.1007/s10044-017-0655-2</t>
  </si>
  <si>
    <t xml:space="preserve">Michał Koziarski, Bartosz Krawczyk, Michał Woźniak, </t>
  </si>
  <si>
    <t>The deterministic subspace method for constructing classifier ensembles</t>
  </si>
  <si>
    <t>Pattern Analysis and A</t>
  </si>
  <si>
    <t>981–990</t>
  </si>
  <si>
    <t>https://doi.org/10.1007/s10044-017-0655-2</t>
  </si>
  <si>
    <t>Kolesnikov, S., Siegmund, N., Kästner, C. et al. Softw Syst Model (2018). https://doi.org/10.1007/s10270-018-0662-9</t>
  </si>
  <si>
    <t>Jinjie Huang; Ningning Huang; Luo Zhang; Hongmei Xu</t>
  </si>
  <si>
    <t>A method for feature selection based on the correlation analysis</t>
  </si>
  <si>
    <t>Proceedings of 2012 International Conference on Measurement, Information and Control</t>
  </si>
  <si>
    <t>Jason Zutty and Gregory Rohling</t>
  </si>
  <si>
    <t>Solving Test Case Based Problems with Fuzzy Dominance</t>
  </si>
  <si>
    <t>10.1109/MIC.2012.6273357</t>
  </si>
  <si>
    <t>https://ieeexplore.ieee.org/stamp/stamp.jsp?arnumber=6273357</t>
  </si>
  <si>
    <t>529--536</t>
  </si>
  <si>
    <t>10.1145/3071178.3071234</t>
  </si>
  <si>
    <t xml:space="preserve">Sergiy Kolesnikov, Norbert Siegmund, Christian Kästner, Alexander Grebhahn, Sven Apel, </t>
  </si>
  <si>
    <t>Tradeoffs in modeling performance of highly configurable software systems</t>
  </si>
  <si>
    <t>Use of learning techniques for solving test case</t>
  </si>
  <si>
    <t>Software &amp; Systems Modeling</t>
  </si>
  <si>
    <t>1–19</t>
  </si>
  <si>
    <t>Jianing Shi and Wotao Yin and Stanley Osher and Paul Sajda</t>
  </si>
  <si>
    <t>A Fast Hybrid Algorithm for Large-Scale L1-Regularized Logistic Regression</t>
  </si>
  <si>
    <t>713--741</t>
  </si>
  <si>
    <t>Springer Berlin Heidelberg</t>
  </si>
  <si>
    <t>https://doi.org/10.1007/s10270-018-0662-9</t>
  </si>
  <si>
    <t>A. Ben Ayed; M. Ben Halima; A. M. Alimi</t>
  </si>
  <si>
    <t>Adaptive fuzzy exponent cluster ensemble system based feature selection and spectral clustering</t>
  </si>
  <si>
    <t>2017 IEEE International Conference on Fuzzy Systems (FUZZ-IEEE)</t>
  </si>
  <si>
    <t>10.1109/FUZZ-IEEE.2017.8015721</t>
  </si>
  <si>
    <t>https://ieeexplore.ieee.org/stamp/stamp.jsp?arnumber=8015721</t>
  </si>
  <si>
    <t>Lockerbie J., Maiden N., Williams C., Chase L. (2017) A Requirements Traceability Approach to Support Mission Assurance and Configurability in the Military. In: Grünbacher P., Perini A. (eds) Requirements Engineering: Foundation for Software Quality. REFSQ 2017. Lecture Notes in Computer Science, vol 10153. Springer, Cham</t>
  </si>
  <si>
    <t xml:space="preserve">James Lockerbie, Neil Maiden, Chris Williams, Leigh Chase, </t>
  </si>
  <si>
    <t>A Requirements Traceability Approach to Support Mission Assurance and Configurability in the Military</t>
  </si>
  <si>
    <t>International Working Conference on Requirements Engineering: Foundation for Software Quality REFSQ 2017 : Requirements Engineering: Foundation for Software Quality</t>
  </si>
  <si>
    <t>308-323</t>
  </si>
  <si>
    <t>https://doi.org/10.1007/978-3-319-54045-0_22</t>
  </si>
  <si>
    <t>SM Ashiqul Islam and Christopher Michel Kearney and Ankan Choudhury and Erich J. Baker</t>
  </si>
  <si>
    <t>Protein Classification Using Modified N-Gram and Skip-Gram Models: Extended Abstract</t>
  </si>
  <si>
    <t>ACM-BCB '17</t>
  </si>
  <si>
    <t>Proceedings of the 8th ACM International Conference on Bioinformatics, Computational Biology,and Health Informatics</t>
  </si>
  <si>
    <t>586--586</t>
  </si>
  <si>
    <t>10.1145/3107411.3108193</t>
  </si>
  <si>
    <t>J. Niu; H. Zhao; W. Zhu</t>
  </si>
  <si>
    <t>Optimal feature subset with positive region constraints</t>
  </si>
  <si>
    <t>2015 International Conference on Machine Learning and Cybernetics (ICMLC)</t>
  </si>
  <si>
    <t>10.1109/ICMLC.2015.7340901</t>
  </si>
  <si>
    <t>https://ieeexplore.ieee.org/stamp/stamp.jsp?arnumber=7340901</t>
  </si>
  <si>
    <t>Tariq Mahmood and Francesco Ricci</t>
  </si>
  <si>
    <t>Adapting the Interaction State Model in Conversational Recommender Systems</t>
  </si>
  <si>
    <t>ICEC '08</t>
  </si>
  <si>
    <t>Proceedings of the 10th International Conference on Electronic Commerce</t>
  </si>
  <si>
    <t>33:1--33:10</t>
  </si>
  <si>
    <t>10.1145/1409540.1409584</t>
  </si>
  <si>
    <t>Robert H&amp;#246;ttger and Burkhard Igel</t>
  </si>
  <si>
    <t>A Concept of Vector Clock Utilization in an Iterative Tracing Approach for Distributed Embedded Systems</t>
  </si>
  <si>
    <t>SCOPES '15</t>
  </si>
  <si>
    <t>Proceedings of the 18th International Workshop on Software and Compilers for Embedded Systems</t>
  </si>
  <si>
    <t>92--96</t>
  </si>
  <si>
    <t>10.1145/2764967.2764969</t>
  </si>
  <si>
    <t>S. Ahmed; Y. Lee; S. Hyun; I. Koo</t>
  </si>
  <si>
    <t>Feature Selection&amp;#x2013;Based Detection of Covert Cyber Deception Assaults in Smart Grid Communications Networks Using Machine Learning</t>
  </si>
  <si>
    <t>IEEE Access</t>
  </si>
  <si>
    <t>Lov Kumar and Ashish Sureka</t>
  </si>
  <si>
    <t>Feature Selection Techniques to Counter Class Imbalance Problem for Aging Related Bug Prediction: Aging Related Bug Prediction</t>
  </si>
  <si>
    <t>ISEC '18</t>
  </si>
  <si>
    <t>Proceedings of the 11th Innovations in Software Engineering Conference</t>
  </si>
  <si>
    <t>2:1--2:11</t>
  </si>
  <si>
    <t>10.1109/ACCESS.2018.2835527</t>
  </si>
  <si>
    <t>https://ieeexplore.ieee.org/stamp/stamp.jsp?arnumber=8357769</t>
  </si>
  <si>
    <t>10.1145/3172871.3172872</t>
  </si>
  <si>
    <t>Pang-Ning Tan and Vipin Kumar and Jaideep Srivastava</t>
  </si>
  <si>
    <t>Selecting the Right Interestingness Measure for Association Patterns</t>
  </si>
  <si>
    <t>KDD '02</t>
  </si>
  <si>
    <t>Proceedings of the Eighth ACM SIGKDD International Conference on Knowledge Discovery and Data Mining</t>
  </si>
  <si>
    <t>32--41</t>
  </si>
  <si>
    <t>Use of machine learning techniques to detect a covert cyber deception assault</t>
  </si>
  <si>
    <t>10.1145/775047.775053</t>
  </si>
  <si>
    <t>S. Jia; C. Hou; J. Wang</t>
  </si>
  <si>
    <t>Software aging analysis and prediction in a web server based on multiple linear regression algorithm</t>
  </si>
  <si>
    <t>2017 IEEE 9th International Conference on Communication Software and Networks (ICCSN)</t>
  </si>
  <si>
    <t>10.1109/ICCSN.2017.8230349</t>
  </si>
  <si>
    <t>https://ieeexplore.ieee.org/stamp/stamp.jsp?arnumber=8230349</t>
  </si>
  <si>
    <t>Kun Kuang and Peng Cui and Susan Athey and Ruoxuan Xiong and Bo Li</t>
  </si>
  <si>
    <t>Stable Prediction Across Unknown Environments</t>
  </si>
  <si>
    <t>KDD '18</t>
  </si>
  <si>
    <t>Proceedings of the 24th ACM SIGKDD International Conference on Knowledge Discovery &amp;#38; Data Mining</t>
  </si>
  <si>
    <t>1617--1626</t>
  </si>
  <si>
    <t>10.1145/3219819.3220082</t>
  </si>
  <si>
    <t>Iyad Batal and Milos Hauskrecht</t>
  </si>
  <si>
    <t>Constructing Classification Features Using Minimal Predictive Patterns</t>
  </si>
  <si>
    <t>CIKM '10</t>
  </si>
  <si>
    <t>Proceedings of the 19th ACM International Conference on Information and Knowledge Management</t>
  </si>
  <si>
    <t>869--878</t>
  </si>
  <si>
    <t>10.1145/1871437.1871549</t>
  </si>
  <si>
    <t>Jianqiang Shen and Lida Li and Thomas G. Dietterich and Jonathan L. Herlocker</t>
  </si>
  <si>
    <t>A Hybrid Learning System for Recognizing User Tasks from Desktop Activities and Email Messages</t>
  </si>
  <si>
    <t>IUI '06</t>
  </si>
  <si>
    <t>Proceedings of the 11th International Conference on Intelligent User Interfaces</t>
  </si>
  <si>
    <t>86--92</t>
  </si>
  <si>
    <t>B. Chakraborty; G. Chakraborty</t>
  </si>
  <si>
    <t>Fuzzy Consistency Measure with Particle Swarm Optimization for Feature Selection</t>
  </si>
  <si>
    <t>10.1145/1111449.1111473</t>
  </si>
  <si>
    <t>2013 IEEE International Conference on Systems, Man, and Cybernetics</t>
  </si>
  <si>
    <t>10.1109/SMC.2013.735</t>
  </si>
  <si>
    <t>https://ieeexplore.ieee.org/stamp/stamp.jsp?arnumber=6722488</t>
  </si>
  <si>
    <t>SPRINGER</t>
  </si>
  <si>
    <t>SCIENCE</t>
  </si>
  <si>
    <t>Tanmoy Chakraborty and Prasenjit Choudhury</t>
  </si>
  <si>
    <t>Authorship Identification in Bengali Language: A Graph Based Approach</t>
  </si>
  <si>
    <t>ASONAM '16</t>
  </si>
  <si>
    <t>Proceedings of the 2016 IEEE/ACM International Conference on Advances in Social Networks Analysis and Mining</t>
  </si>
  <si>
    <t>443--446</t>
  </si>
  <si>
    <t>Y. Ren; G. Zhang; G. Yu</t>
  </si>
  <si>
    <t>Random subspace based semi-supervised feature selection</t>
  </si>
  <si>
    <t>2011 International Conference on Machine Learning and Cybernetics</t>
  </si>
  <si>
    <t>Liang Bao and Xin Liu and Ziheng Xu and Baoyin Fang</t>
  </si>
  <si>
    <t>AutoConfig: Automatic Configuration Tuning for Distributed Message Systems</t>
  </si>
  <si>
    <t>ASE 2018</t>
  </si>
  <si>
    <t>Proceedings of the 33rd ACM/IEEE International Conference on Automated Software Engineering</t>
  </si>
  <si>
    <t>29--40</t>
  </si>
  <si>
    <t>10.1145/3238147.3238175</t>
  </si>
  <si>
    <t>10.1109/ICMLC.2011.6016706</t>
  </si>
  <si>
    <t>https://ieeexplore.ieee.org/stamp/stamp.jsp?arnumber=6016706</t>
  </si>
  <si>
    <t>Lee C.-Y., Tsai T.-L.</t>
  </si>
  <si>
    <t>Data science framework for variable selection, metrology prediction, and process control in TFT-LCD manufacturing</t>
  </si>
  <si>
    <t>Robotics and Computer-Integrated Manufacturing</t>
  </si>
  <si>
    <t>Qingzhong Liu and Andrew H. Sung and Mengyu Qiao</t>
  </si>
  <si>
    <t>Neighboring Joint Density-based JPEG Steganalysis</t>
  </si>
  <si>
    <t>16:1--16:16</t>
  </si>
  <si>
    <t>10.1145/1899412.1899420</t>
  </si>
  <si>
    <t>Elsevier Ltd</t>
  </si>
  <si>
    <t>10.1016/j.rcim.2018.07.013</t>
  </si>
  <si>
    <t>https://www.scopus.com/inward/record.uri?eid=2-s2.0-85050872315&amp;doi=10.1016%2fj.rcim.2018.07.013&amp;partnerID=40&amp;md5=e71db1c8960f584f96cdc051bc5fa3cb</t>
  </si>
  <si>
    <t>Heysem Kaya and Albert Ali Salah</t>
  </si>
  <si>
    <t>Combining Modality-Specific Extreme Learning Machines for Emotion Recognition in the Wild</t>
  </si>
  <si>
    <t>ICMI '14</t>
  </si>
  <si>
    <t>Proceedings of the 16th International Conference on Multimodal Interaction</t>
  </si>
  <si>
    <t>487--493</t>
  </si>
  <si>
    <t>Y. Pan; J. Zhang; G. Q. Luo; B. Yuan</t>
  </si>
  <si>
    <t>Evaluating Radar Performance Under Complex Electromagnetic Environment Using Supervised Machine Learning Methods: A Case Study</t>
  </si>
  <si>
    <t>10.1145/2663204.2666273</t>
  </si>
  <si>
    <t>2018 8th International Conference on Electronics Information and Emergency Communication (ICEIEC)</t>
  </si>
  <si>
    <t>10.1109/ICEIEC.2018.8473520</t>
  </si>
  <si>
    <t>https://ieeexplore.ieee.org/stamp/stamp.jsp?arnumber=8473520</t>
  </si>
  <si>
    <t>Use of learning techniques for PARALINGUISTIC SPEECH ANALYSIS</t>
  </si>
  <si>
    <t>Jungmin Park and Xiaolin Xu and Yier Jin and Domenic Forte and Mark Tehranipoor</t>
  </si>
  <si>
    <t>Power-based Side-channel Instruction-level Disassembler</t>
  </si>
  <si>
    <t>119:1--119:6</t>
  </si>
  <si>
    <t>10.1145/3195970.3196094</t>
  </si>
  <si>
    <t>Use of learning techniques for metrology prediction</t>
  </si>
  <si>
    <t>Use of ML to detect malicious activity on modern embedded computing devices - not configurable software systems</t>
  </si>
  <si>
    <t>Simon Fong and Robert P. Biuk-Aghai and Richard C. Millham</t>
  </si>
  <si>
    <t>Swarm Search Methods in Weka for Data Mining</t>
  </si>
  <si>
    <t>ICMLC 2018</t>
  </si>
  <si>
    <t>Proceedings of the 2018 10th International Conference on Machine Learning and Computing</t>
  </si>
  <si>
    <t>122--127</t>
  </si>
  <si>
    <t>10.1145/3195106.3195167</t>
  </si>
  <si>
    <t>S. Dumas; G. Gerlinger; G. Gardarin</t>
  </si>
  <si>
    <t>SWAP, a performance evaluation tool</t>
  </si>
  <si>
    <t>IEE Proceedings - Software</t>
  </si>
  <si>
    <t>Al-Sarem M., Emara A.-H.</t>
  </si>
  <si>
    <t>Analysis the arabic authorship attribution using machine learning methods: Application on islamic fatwā</t>
  </si>
  <si>
    <t>Advances in Intelligent Systems and Computing</t>
  </si>
  <si>
    <t>10.1049/ip-sen:19990150</t>
  </si>
  <si>
    <t>https://ieeexplore.ieee.org/stamp/stamp.jsp?arnumber=762673</t>
  </si>
  <si>
    <t>Springer Verlag</t>
  </si>
  <si>
    <t>10.1007/978-3-319-99007-1_21</t>
  </si>
  <si>
    <t>https://www.scopus.com/inward/record.uri?eid=2-s2.0-85053889862&amp;doi=10.1007%2f978-3-319-99007-1_21&amp;partnerID=40&amp;md5=cb90562dfad5641a9c49ae60a116eb58</t>
  </si>
  <si>
    <t>Ana Stanescu and Karthik Tangirala and Doina Caragea</t>
  </si>
  <si>
    <t>Study of Transductive Learning and Unsupervised Feature Construction Methods for Biological Sequence Classification</t>
  </si>
  <si>
    <t>999--1006</t>
  </si>
  <si>
    <t>AM: surprising paper... out of the scope since there is basically no learning phase. This kind of work could be used to gather measurements (specifically), but it's not enough. It's also a quite old paper (1999) with a different terminology that adds further uncertainty about its inclusion in the survey</t>
  </si>
  <si>
    <t>Use of semi-supervised learning approaches for biological sequence classification</t>
  </si>
  <si>
    <t>Akshi Kumar and Arunima Joshi</t>
  </si>
  <si>
    <t>Ontology Driven Sentiment Analysis on Social Web for Government Intelligence</t>
  </si>
  <si>
    <t>ICEGOV '17</t>
  </si>
  <si>
    <t>Proceedings of the Special Collection on eGovernment Innovations in India</t>
  </si>
  <si>
    <t>134--139</t>
  </si>
  <si>
    <t>Use of learning techniques for analysis the arabic authorship attribution</t>
  </si>
  <si>
    <t>10.1145/3055219.3055229</t>
  </si>
  <si>
    <t>B. Labiad; A. Berrado; L. Benabbou</t>
  </si>
  <si>
    <t>Machine learning techniques for short term stock movements classification for Moroccan stock exchange</t>
  </si>
  <si>
    <t>2016 11th International Conference on Intelligent Systems: Theories and Applications (SITA)</t>
  </si>
  <si>
    <t>10.1109/SITA.2016.7772259</t>
  </si>
  <si>
    <t>https://ieeexplore.ieee.org/stamp/stamp.jsp?arnumber=7772259</t>
  </si>
  <si>
    <t>Khatavkar V., Kulkarni P.</t>
  </si>
  <si>
    <t>Trends in document analysis</t>
  </si>
  <si>
    <t>10.1007/978-981-13-1402-5_19</t>
  </si>
  <si>
    <t>https://www.scopus.com/inward/record.uri?eid=2-s2.0-85052381026&amp;doi=10.1007%2f978-981-13-1402-5_19&amp;partnerID=40&amp;md5=39f7d7af7641ad574268ecb817373118</t>
  </si>
  <si>
    <t>Ajitha Rajan and Adel Noureddine and Panagiotis Stratis</t>
  </si>
  <si>
    <t>A Study on the Influence of Software and Hardware Features on Program Energy</t>
  </si>
  <si>
    <t>ESEM '16</t>
  </si>
  <si>
    <t>Proceedings of the 10th ACM/IEEE International Symposium on Empirical Software Engineering and Measurement</t>
  </si>
  <si>
    <t>37:1--37:10</t>
  </si>
  <si>
    <t>10.1145/2961111.2962593</t>
  </si>
  <si>
    <t>Thomas Lux and Randall Pittman and Maya Shende and Anil Shende</t>
  </si>
  <si>
    <t>Applications of Supervised Learning Techniques on Undergraduate Admissions Data</t>
  </si>
  <si>
    <t>CF '16</t>
  </si>
  <si>
    <t>Proceedings of the ACM International Conference on Computing Frontiers</t>
  </si>
  <si>
    <t>412--417</t>
  </si>
  <si>
    <t>10.1145/2903150.2911717</t>
  </si>
  <si>
    <t xml:space="preserve">Use of learning techniques for document analysis </t>
  </si>
  <si>
    <t>P. E. Berg; K. Franke; H. T. Nguyen</t>
  </si>
  <si>
    <t>Generic feature selection measure for botnet malware detection</t>
  </si>
  <si>
    <t>2012 12th International Conference on Intelligent Systems Design and Applications (ISDA)</t>
  </si>
  <si>
    <t>10.1109/ISDA.2012.6416624</t>
  </si>
  <si>
    <t>https://ieeexplore.ieee.org/stamp/stamp.jsp?arnumber=6416624</t>
  </si>
  <si>
    <t>Herb Schwetman</t>
  </si>
  <si>
    <t>Computer System Models: An Introduction</t>
  </si>
  <si>
    <t>105--</t>
  </si>
  <si>
    <t>10.1145/1010629.805479</t>
  </si>
  <si>
    <t>Peng Y., Sehdev P., Liu S., Li J., Wang X.</t>
  </si>
  <si>
    <t>l2,1-norm minimization based negative label relaxation linear regression for feature selection</t>
  </si>
  <si>
    <t>Pattern Recognition Letters</t>
  </si>
  <si>
    <t>Elsevier B.V.</t>
  </si>
  <si>
    <t>10.1016/j.patrec.2018.10.016</t>
  </si>
  <si>
    <t>https://www.scopus.com/inward/record.uri?eid=2-s2.0-85055272013&amp;doi=10.1016%2fj.patrec.2018.10.016&amp;partnerID=40&amp;md5=c2b23addd31d04f8ecf097a803e21d52</t>
  </si>
  <si>
    <t>SIGMETRICS '81</t>
  </si>
  <si>
    <t>Proceedings of the 1981 ACM SIGMETRICS Conference on Measurement and Modeling of Computer Systems</t>
  </si>
  <si>
    <t>10.1145/800189.805479</t>
  </si>
  <si>
    <t>K. K. Chaturvedi; V. B. Singh</t>
  </si>
  <si>
    <t>Determining Bug severity using machine learning techniques</t>
  </si>
  <si>
    <t>2012 CSI Sixth International Conference on Software Engineering (CONSEG)</t>
  </si>
  <si>
    <t>10.1109/CONSEG.2012.6349519</t>
  </si>
  <si>
    <t>https://ieeexplore.ieee.org/stamp/stamp.jsp?arnumber=6349519</t>
  </si>
  <si>
    <t>Proposal of a new feature selection method for prediction</t>
  </si>
  <si>
    <t>Arthur T. E. Capozzi and Viviana Patti and Giancarlo Ruffo and Cristina Bosco</t>
  </si>
  <si>
    <t>A Data Viz Platform As a Support to Study, Analyze and Understand the Hate Speech Phenomenon</t>
  </si>
  <si>
    <t>WS.2 2018</t>
  </si>
  <si>
    <t>Proceedings of the 2Nd International Conference on Web Studies</t>
  </si>
  <si>
    <t>28--35</t>
  </si>
  <si>
    <t>10.1145/3240431.3240437</t>
  </si>
  <si>
    <t>Use of learning techniques to characterize the hate speech phenomenon</t>
  </si>
  <si>
    <t>Zheng W., Xu C., Yang J., Gao J., Zhu F.</t>
  </si>
  <si>
    <t>Low-rank structure preserving for unsupervised feature selection</t>
  </si>
  <si>
    <t>Neurocomputing</t>
  </si>
  <si>
    <t>10.1016/j.neucom.2018.06.010</t>
  </si>
  <si>
    <t>Jaedong Lee and Sora Hong and Jee-Hyong Lee</t>
  </si>
  <si>
    <t>https://www.scopus.com/inward/record.uri?eid=2-s2.0-85050119369&amp;doi=10.1016%2fj.neucom.2018.06.010&amp;partnerID=40&amp;md5=14b92c069000782447307fe7ae1ba90c</t>
  </si>
  <si>
    <t>An Efficient Prediction for Heavy Rain from Big Weather Data Using Genetic Algorithm</t>
  </si>
  <si>
    <t>ICUIMC '14</t>
  </si>
  <si>
    <t>Proceedings of the 8th International Conference on Ubiquitous Information Management and Communication</t>
  </si>
  <si>
    <t>25:1--25:7</t>
  </si>
  <si>
    <t>B. Chandra</t>
  </si>
  <si>
    <t>A Robust Feature Selection Algorithm</t>
  </si>
  <si>
    <t>10.1145/2557977.2558048</t>
  </si>
  <si>
    <t>2016 9th International Conference on Developments in eSystems Engineering (DeSE)</t>
  </si>
  <si>
    <t>10.1109/DeSE.2016.70</t>
  </si>
  <si>
    <t>https://ieeexplore.ieee.org/stamp/stamp.jsp?arnumber=7930665</t>
  </si>
  <si>
    <t>Kangkana Bora and Manish Chowdhury and Lipi B. Mahanta and Malay K. Kundu and Anup K. Das</t>
  </si>
  <si>
    <t>Pap Smear Image Classification Using Convolutional Neural Network</t>
  </si>
  <si>
    <t>ICVGIP '16</t>
  </si>
  <si>
    <t>Proceedings of the Tenth Indian Conference on Computer Vision, Graphics and Image Processing</t>
  </si>
  <si>
    <t>55:1--55:8</t>
  </si>
  <si>
    <t>10.1145/3009977.3010068</t>
  </si>
  <si>
    <t>Use of learning techniques for classification of cervical dysplasia using Pap smear images</t>
  </si>
  <si>
    <t>Simon Eberz and Kasper B. Rasmussen and Vincent Lenders and Ivan Martinovic</t>
  </si>
  <si>
    <t>Evaluating Behavioral Biometrics for Continuous Authentication: Challenges and Metrics</t>
  </si>
  <si>
    <t>ASIA CCS '17</t>
  </si>
  <si>
    <t>Proceedings of the 2017 ACM on Asia Conference on Computer and Communications Security</t>
  </si>
  <si>
    <t>386--399</t>
  </si>
  <si>
    <t>10.1145/3052973.3053032</t>
  </si>
  <si>
    <t>P. R. Anukrishna; V. Paul</t>
  </si>
  <si>
    <t>A review on feature selection for high dimensional data</t>
  </si>
  <si>
    <t>Fang Y., Li Y., Lei C., Li Y., Deng X.</t>
  </si>
  <si>
    <t>2017 International Conference on Inventive Systems and Control (ICISC)</t>
  </si>
  <si>
    <t>Hypergraph expressing low-rank feature selection algorithm</t>
  </si>
  <si>
    <t>Multimedia Tools and Applications</t>
  </si>
  <si>
    <t>10.1109/ICISC.2017.8068746</t>
  </si>
  <si>
    <t>https://ieeexplore.ieee.org/stamp/stamp.jsp?arnumber=8068746</t>
  </si>
  <si>
    <t>Springer New York LLC</t>
  </si>
  <si>
    <t>Lionel C. Mitchell</t>
  </si>
  <si>
    <t>10.1007/s11042-017-5235-3</t>
  </si>
  <si>
    <t>Performance Analysis of a Fault Tolerant Computer System</t>
  </si>
  <si>
    <t>249--250</t>
  </si>
  <si>
    <t>https://www.scopus.com/inward/record.uri?eid=2-s2.0-85030150904&amp;doi=10.1007%2fs11042-017-5235-3&amp;partnerID=40&amp;md5=d456a872f65cb7a0db717a3c0cde937b</t>
  </si>
  <si>
    <t>10.1145/98460.98769</t>
  </si>
  <si>
    <t>SIGMETRICS '90</t>
  </si>
  <si>
    <t>Proceedings of the 1990 ACM SIGMETRICS Conference on Measurement and Modeling of Computer Systems</t>
  </si>
  <si>
    <t>10.1145/98457.98769</t>
  </si>
  <si>
    <t>Babatunde K. Olorisade and Ed de Quincey and Pearl Brereton and Peter Andras</t>
  </si>
  <si>
    <t>A Critical Analysis of Studies That Address the Use of Text Mining for Citation Screening in Systematic Reviews</t>
  </si>
  <si>
    <t>EASE '16</t>
  </si>
  <si>
    <t>Proceedings of the 20th International Conference on Evaluation and Assessment in Software Engineering</t>
  </si>
  <si>
    <t>14:1--14:11</t>
  </si>
  <si>
    <t>10.1145/2915970.2915982</t>
  </si>
  <si>
    <t>Use of learning techniques to support the screening of papers for inclusion in a review</t>
  </si>
  <si>
    <t>H. T. Nguyen; K. Franke; S. Petrović</t>
  </si>
  <si>
    <t>A new ensemble-feature-selection framework for intrusion detection</t>
  </si>
  <si>
    <t>2011 11th International Conference on Intelligent Systems Design and Applications</t>
  </si>
  <si>
    <t>10.1109/ISDA.2011.6121657</t>
  </si>
  <si>
    <t>https://ieeexplore.ieee.org/stamp/stamp.jsp?arnumber=6121657</t>
  </si>
  <si>
    <t>Ondrej Lhotak and Jose Nelson Amaral and Kit Barton and Martin Hirzel and J. Gregory Steffan</t>
  </si>
  <si>
    <t>11th Compiler-Driven Performance Workshop</t>
  </si>
  <si>
    <t>CASCON '12</t>
  </si>
  <si>
    <t>Proceedings of the 2012 Conference of the Center for Advanced Studies on Collaborative Research</t>
  </si>
  <si>
    <t>239--240</t>
  </si>
  <si>
    <t>Clark Verbrugge and Jose Nelson Amaral and Mark Stoodley and David Grove and Kit Barton</t>
  </si>
  <si>
    <t>10th Workshop on Compiler-Driven Performance</t>
  </si>
  <si>
    <t>CASCON '11</t>
  </si>
  <si>
    <t>Proceedings of the 2011 Conference of the Center for Advanced Studies on Collaborative Research</t>
  </si>
  <si>
    <t>371--372</t>
  </si>
  <si>
    <t>Lu G., Li B., Yang W., Yin J.</t>
  </si>
  <si>
    <t>Unsupervised feature selection with graph learning via low-rank constraint</t>
  </si>
  <si>
    <t>10.1007/s11042-017-5207-7</t>
  </si>
  <si>
    <t>https://www.scopus.com/inward/record.uri?eid=2-s2.0-85030178091&amp;doi=10.1007%2fs11042-017-5207-7&amp;partnerID=40&amp;md5=05c0a1dd9bde5f489b944eb265b1a171</t>
  </si>
  <si>
    <t>N. Al-Rousan; S. Haeri; L. Trajković</t>
  </si>
  <si>
    <t>Feature selection for classification of BGP anomalies using Bayesian models</t>
  </si>
  <si>
    <t>2012 International Conference on Machine Learning and Cybernetics</t>
  </si>
  <si>
    <t>10.1109/ICMLC.2012.6358901</t>
  </si>
  <si>
    <t>https://ieeexplore.ieee.org/stamp/stamp.jsp?arnumber=6358901</t>
  </si>
  <si>
    <t>Kim Y., Kim S.B.</t>
  </si>
  <si>
    <t>Collinear groupwise feature selection via discrete fusion group regression</t>
  </si>
  <si>
    <t>Pattern Recognition</t>
  </si>
  <si>
    <t>10.1016/j.patcog.2018.05.013</t>
  </si>
  <si>
    <t>https://www.scopus.com/inward/record.uri?eid=2-s2.0-85047213169&amp;doi=10.1016%2fj.patcog.2018.05.013&amp;partnerID=40&amp;md5=0d7c0bdd07089b1699864b16e6d72a22</t>
  </si>
  <si>
    <t>S. Xue; J. Lu; G. Zhang; L. Xiong</t>
  </si>
  <si>
    <t>Heterogeneous Feature Space Based Task Selection Machine for Unsupervised Transfer Learning</t>
  </si>
  <si>
    <t>2015 10th International Conference on Intelligent Systems and Knowledge Engineering (ISKE)</t>
  </si>
  <si>
    <t>10.1109/ISKE.2015.29</t>
  </si>
  <si>
    <t>https://ieeexplore.ieee.org/stamp/stamp.jsp?arnumber=7383023</t>
  </si>
  <si>
    <t>Feng S., Duarte M.F.</t>
  </si>
  <si>
    <t>Graph autoencoder-based unsupervised feature selection with broad and local data structure preservation</t>
  </si>
  <si>
    <t>10.1016/j.neucom.2018.05.117</t>
  </si>
  <si>
    <t>https://www.scopus.com/inward/record.uri?eid=2-s2.0-85048761930&amp;doi=10.1016%2fj.neucom.2018.05.117&amp;partnerID=40&amp;md5=daefdc2371e5b2ccd5814ebebbc2e5f9</t>
  </si>
  <si>
    <t>M. Hashemi; M. Hall</t>
  </si>
  <si>
    <t>Visualization, Feature Selection, Machine Learning: Identifying The Responsible Groupfor Extreme Acts of Violence</t>
  </si>
  <si>
    <t>10.1109/ACCESS.2018.2879056</t>
  </si>
  <si>
    <t>https://ieeexplore.ieee.org/stamp/stamp.jsp?arnumber=8520859</t>
  </si>
  <si>
    <t>Use of learning techniques to predict responsible group for acts of violence</t>
  </si>
  <si>
    <t>Sreevani, Murthy C.A., Chanda B.</t>
  </si>
  <si>
    <t>Generation of compound features based on feature interaction for classification</t>
  </si>
  <si>
    <t>Expert Systems with Applications</t>
  </si>
  <si>
    <t>10.1016/j.eswa.2018.04.033</t>
  </si>
  <si>
    <t>M. Kim; Y. Jung; H. Kwon</t>
  </si>
  <si>
    <t>https://www.scopus.com/inward/record.uri?eid=2-s2.0-85046774158&amp;doi=10.1016%2fj.eswa.2018.04.033&amp;partnerID=40&amp;md5=286078bb4f9fbdf04ac23ac5ed05c64d</t>
  </si>
  <si>
    <t>Prediction of Korean Prosodic Phrase Boundary by Efficient Feature Selection in Machine Learning</t>
  </si>
  <si>
    <t>2009 21st IEEE International Conference on Tools with Artificial Intelligence</t>
  </si>
  <si>
    <t>SCOPUS</t>
  </si>
  <si>
    <t>10.1109/ICTAI.2009.121</t>
  </si>
  <si>
    <t>https://ieeexplore.ieee.org/stamp/stamp.jsp?arnumber=5364297</t>
  </si>
  <si>
    <t>Use of learning techniques to speech recognition and voice synthesis</t>
  </si>
  <si>
    <t>Wang T., Li W.</t>
  </si>
  <si>
    <t>Science Direct</t>
  </si>
  <si>
    <t>Kernel learning and optimization with Hilbert–Schmidt independence criterion</t>
  </si>
  <si>
    <t>International Journal of Machine Learning and Cybernetics</t>
  </si>
  <si>
    <t>Wei Zheng,Hui Yan,Jian Yang</t>
  </si>
  <si>
    <t>S. Azadifar; S. A. Monadjemi</t>
  </si>
  <si>
    <t>Robust Unsupervised Feature Selection by Nonnegative Sparse Subspace Learning</t>
  </si>
  <si>
    <t>Feature selection using social network techniques</t>
  </si>
  <si>
    <t>2015 7th Conference on Information and Knowledge Technology (IKT)</t>
  </si>
  <si>
    <t>10.1007/s13042-017-0675-7</t>
  </si>
  <si>
    <t>https://www.scopus.com/inward/record.uri?eid=2-s2.0-85051951107&amp;doi=10.1007%2fs13042-017-0675-7&amp;partnerID=40&amp;md5=d45903181768a75e839c4fdc70df7923</t>
  </si>
  <si>
    <t>10.1109/IKT.2015.7288784</t>
  </si>
  <si>
    <t>https://ieeexplore.ieee.org/stamp/stamp.jsp?arnumber=7288784</t>
  </si>
  <si>
    <t>http://doi.org/10.1016/j.neucom.2019.01.015</t>
  </si>
  <si>
    <t>A. Jahangiri; H. A. Rakha; T. A. Dingus</t>
  </si>
  <si>
    <t>Adopting Machine Learning Methods to Predict Red-light Running Violations</t>
  </si>
  <si>
    <t>2015 IEEE 18th International Conference on Intelligent Transportation Systems</t>
  </si>
  <si>
    <t>https://www.sciencedirect.com//science/article/pii/S092523121930027X</t>
  </si>
  <si>
    <t>10.1109/ITSC.2015.112</t>
  </si>
  <si>
    <t>https://ieeexplore.ieee.org/stamp/stamp.jsp?arnumber=7313204</t>
  </si>
  <si>
    <t>Srinivas V.S., Srikrishna A., Eswara Reddy B.</t>
  </si>
  <si>
    <t>Automatic Clustering simultaneous Feature Subset Selection using Differential Evolution</t>
  </si>
  <si>
    <t>2018 5th International Conference on Signal Processing and Integrated Networks, SPIN 2018</t>
  </si>
  <si>
    <t>Institute of Electrical and Electronics Engineers Inc.</t>
  </si>
  <si>
    <t>10.1109/SPIN.2018.8474233</t>
  </si>
  <si>
    <t>https://www.scopus.com/inward/record.uri?eid=2-s2.0-85055418106&amp;doi=10.1109%2fSPIN.2018.8474233&amp;partnerID=40&amp;md5=e2619d1dc2c01859f503d2b2530b8dd3</t>
  </si>
  <si>
    <t>S. S. Abdelkader; K. Grolinger; M. A. M. Capretz</t>
  </si>
  <si>
    <t>Predicting Energy Demand Peak Using M5 Model Trees</t>
  </si>
  <si>
    <t>10.1109/ICMLA.2015.164</t>
  </si>
  <si>
    <t>https://ieeexplore.ieee.org/stamp/stamp.jsp?arnumber=7424367</t>
  </si>
  <si>
    <t>Baldwin J.F., Martin T.P., Shanahan J.G.</t>
  </si>
  <si>
    <t>System identification of fuzzy cartesian granule feature models using genetic programming</t>
  </si>
  <si>
    <t>Lecture Notes in Computer Science (including subseries Lecture Notes in Artificial Intelligence and Lecture Notes in Bioinformatics)</t>
  </si>
  <si>
    <t>https://www.scopus.com/inward/record.uri?eid=2-s2.0-84949455604&amp;partnerID=40&amp;md5=979b1e84edb4d006c0df2fedbce9b107</t>
  </si>
  <si>
    <t>Use of learning techniques to predict energy demand peak</t>
  </si>
  <si>
    <t>Mingxia Liu,Daoqiang Zhang</t>
  </si>
  <si>
    <t>Feature selection with effective distance</t>
  </si>
  <si>
    <t>http://doi.org/10.1016/j.neucom.2015.07.155</t>
  </si>
  <si>
    <t>Out of scope - approach to automatically identify additive Cartesian granule feature models</t>
  </si>
  <si>
    <t>J. Sun; L. Liu; J. Li; J. Yang; S. Chen; Q. Wang; M. Zhou; R. Lia; B. Liu; J. Bi</t>
  </si>
  <si>
    <t>A data-driven approach to predict Small-for-Gestational-Age infants</t>
  </si>
  <si>
    <t>2016 IEEE 13th International Conference on Networking, Sensing, and Control (ICNSC)</t>
  </si>
  <si>
    <t>https://www.sciencedirect.com//science/article/pii/S0925231216306336</t>
  </si>
  <si>
    <t>10.1109/ICNSC.2016.7479016</t>
  </si>
  <si>
    <t>https://ieeexplore.ieee.org/stamp/stamp.jsp?arnumber=7479016</t>
  </si>
  <si>
    <t>Ghiassi M., Lee S.</t>
  </si>
  <si>
    <t>A domain transferable lexicon set for Twitter sentiment analysis using a supervised machine learning approach</t>
  </si>
  <si>
    <t>Not configurable systems</t>
  </si>
  <si>
    <t>10.1016/j.eswa.2018.04.006</t>
  </si>
  <si>
    <t>https://www.scopus.com/inward/record.uri?eid=2-s2.0-85045428342&amp;doi=10.1016%2fj.eswa.2018.04.006&amp;partnerID=40&amp;md5=ae6c4aaab4a543051e85b0db580c12cd</t>
  </si>
  <si>
    <t>M. A. Sulaiman; J. Labadin</t>
  </si>
  <si>
    <t>Feature selection based on mutual information</t>
  </si>
  <si>
    <t>2015 9th International Conference on IT in Asia (CITA)</t>
  </si>
  <si>
    <t xml:space="preserve">Use of learning techniques for Twitter sentiment analysis </t>
  </si>
  <si>
    <t>10.1109/CITA.2015.7349827</t>
  </si>
  <si>
    <t>https://ieeexplore.ieee.org/stamp/stamp.jsp?arnumber=7349827</t>
  </si>
  <si>
    <t>Ivan Švogor,Ivica Crnković,Neven Vrček</t>
  </si>
  <si>
    <t>An extensible framework for software configuration optimization on heterogeneous computing systems: Time and energy case study</t>
  </si>
  <si>
    <t>Information and Software Technology</t>
  </si>
  <si>
    <t>http://doi.org/10.1016/j.infsof.2018.08.003</t>
  </si>
  <si>
    <t>Shiue Y.-R., Guh R.-S.</t>
  </si>
  <si>
    <t>The optimization of attribute selection in decision tree-based production control systems</t>
  </si>
  <si>
    <t>International Journal of Advanced Manufacturing Technology</t>
  </si>
  <si>
    <t>10.1007/s00170-004-2430-y</t>
  </si>
  <si>
    <t>https://www.scopus.com/inward/record.uri?eid=2-s2.0-33645574902&amp;doi=10.1007%2fs00170-004-2430-y&amp;partnerID=40&amp;md5=8798eb80c3ea744d62d7cdcea77346d8</t>
  </si>
  <si>
    <t>https://www.sciencedirect.com//science/article/pii/S0950584918301666</t>
  </si>
  <si>
    <t>J. Jesus; D. Araújo; A. Canuto</t>
  </si>
  <si>
    <t>Fusion Approaches of Feature Selection Algorithms for Classification Problems</t>
  </si>
  <si>
    <t>2016 5th Brazilian Conference on Intelligent Systems (BRACIS)</t>
  </si>
  <si>
    <t>10.1109/BRACIS.2016.075</t>
  </si>
  <si>
    <t>https://ieeexplore.ieee.org/stamp/stamp.jsp?arnumber=7839616</t>
  </si>
  <si>
    <t>AM: As Hugo pointed out, it's not about "software"</t>
  </si>
  <si>
    <t>João Paulo Papa,Gustavo Henrique Rosa,Luciene Patrici Papa</t>
  </si>
  <si>
    <t>Jodpimai P., Sophatsathit P., Lursinsap C.</t>
  </si>
  <si>
    <t>A binary-constrained Geometric Semantic Genetic Programming for feature selection purposes</t>
  </si>
  <si>
    <t>Innovations in Systems and Software Engineering</t>
  </si>
  <si>
    <t>http://doi.org/10.1016/j.patrec.2017.10.002</t>
  </si>
  <si>
    <t>10.1007/s11334-018-0311-z</t>
  </si>
  <si>
    <t>https://www.scopus.com/inward/record.uri?eid=2-s2.0-85051060621&amp;doi=10.1007%2fs11334-018-0311-z&amp;partnerID=40&amp;md5=38b8658435aa607f8ca008e4f0494ddd</t>
  </si>
  <si>
    <t>https://www.sciencedirect.com//science/article/pii/S0167865517303641</t>
  </si>
  <si>
    <t>W. Etaiwi; A. Awajan</t>
  </si>
  <si>
    <t>The Effects of Features Selection Methods on Spam Review Detection Performance</t>
  </si>
  <si>
    <t>2017 International Conference on New Trends in Computing Sciences (ICTCS)</t>
  </si>
  <si>
    <t>10.1109/ICTCS.2017.50</t>
  </si>
  <si>
    <t>https://ieeexplore.ieee.org/stamp/stamp.jsp?arnumber=8250275</t>
  </si>
  <si>
    <t>Use of learning techniques for re-estimating software effort</t>
  </si>
  <si>
    <t>Catal C., Diri B.</t>
  </si>
  <si>
    <t>Software defect prediction using artificial immune recognition system</t>
  </si>
  <si>
    <t>Proceedings of the IASTED International Conference on Software Engineering, SE 2007</t>
  </si>
  <si>
    <t>https://www.scopus.com/inward/record.uri?eid=2-s2.0-35148866968&amp;partnerID=40&amp;md5=5d4cf2d4cb2252e9ec6d9466e8eb95d6</t>
  </si>
  <si>
    <t>Chang Tang,Xinwang Liu,Miaomiao Li,Pichao Wang,Wanqing Li</t>
  </si>
  <si>
    <t>H. Vafaie; K. De Jong</t>
  </si>
  <si>
    <t>Robust feature selection algorithms</t>
  </si>
  <si>
    <t>Robust unsupervised feature selection via dual self-representation and manifold regularization</t>
  </si>
  <si>
    <t>Proceedings of 1993 IEEE Conference on Tools with Al (TAI-93)</t>
  </si>
  <si>
    <t>Knowledge-Based Systems</t>
  </si>
  <si>
    <t>10.1109/TAI.1993.633981</t>
  </si>
  <si>
    <t>https://ieeexplore.ieee.org/stamp/stamp.jsp?arnumber=633981</t>
  </si>
  <si>
    <t>http://doi.org/10.1016/j.knosys.2018.01.009</t>
  </si>
  <si>
    <t>https://www.sciencedirect.com//science/article/pii/S0950705118300108</t>
  </si>
  <si>
    <t>again, features here do not refer to configuration options... features are used to predict defects of software modules. It's not about "configuration"</t>
  </si>
  <si>
    <t>Jiang L., Su Z.</t>
  </si>
  <si>
    <t>Context-aware statistical debugging: From bug predictors to faulty control flow paths</t>
  </si>
  <si>
    <t>ASE'07 - 2007 ACM/IEEE International Conference on Automated Software Engineering</t>
  </si>
  <si>
    <t>S. Shivaji; E. J. W. Jr.; R. Akella; S. Kim</t>
  </si>
  <si>
    <t>2009 IEEE/ACM International Conference on Automated Software Engineering</t>
  </si>
  <si>
    <t>10.1145/1321631.1321660</t>
  </si>
  <si>
    <t>https://www.scopus.com/inward/record.uri?eid=2-s2.0-77949891686&amp;doi=10.1145%2f1321631.1321660&amp;partnerID=40&amp;md5=ad777b520f8d7b2cf74d83a13ef9f74d</t>
  </si>
  <si>
    <t>https://ieeexplore.ieee.org/stamp/stamp.jsp?arnumber=5431727</t>
  </si>
  <si>
    <t>Fadoua Khmaissia,Hichem Frigui,Mahendra Sunkara,Jacek Jasinski,Madhu Menon</t>
  </si>
  <si>
    <t>Accelerating band gap prediction for solar materials using feature selection and regression techniques</t>
  </si>
  <si>
    <t>Computational Materials Science</t>
  </si>
  <si>
    <t>http://doi.org/10.1016/j.commatsci.2018.02.012</t>
  </si>
  <si>
    <t>Use of statistical techniques on a collection of evaluation profiles of program properties to help localize bugs</t>
  </si>
  <si>
    <t>https://www.sciencedirect.com//science/article/pii/S0927025618300958</t>
  </si>
  <si>
    <t>Siegmund N., Rosenmüller M., Kuhlemann M., Kästner C., Saake G.</t>
  </si>
  <si>
    <t>Measuring Non-Functional Properties in Software Product Line for Product Derivation</t>
  </si>
  <si>
    <t>Proceedings - Asia-Pacific Software Engineering Conference, APSEC</t>
  </si>
  <si>
    <t>Y. Liu; F. Tang; Z. Zeng</t>
  </si>
  <si>
    <t>Feature Selection Based on Dependency Margin</t>
  </si>
  <si>
    <t>IEEE Transactions on Cybernetics</t>
  </si>
  <si>
    <t>https://www.scopus.com/inward/record.uri?eid=2-s2.0-67650549777&amp;partnerID=40&amp;md5=123233e4bd30d03337768b2af4ad7e34</t>
  </si>
  <si>
    <t>10.1109/TCYB.2014.2347372</t>
  </si>
  <si>
    <t>https://ieeexplore.ieee.org/stamp/stamp.jsp?arnumber=6912011</t>
  </si>
  <si>
    <t>Antonela Tommasel,Daniela Godoy</t>
  </si>
  <si>
    <t>Lu Q., Li X., Dong Y.</t>
  </si>
  <si>
    <t>A Social-aware online short-text feature selection technique for social media</t>
  </si>
  <si>
    <t>Structure preserving unsupervised feature selection</t>
  </si>
  <si>
    <t>Information Fusion</t>
  </si>
  <si>
    <t>10.1016/j.neucom.2018.04.001</t>
  </si>
  <si>
    <t>https://www.scopus.com/inward/record.uri?eid=2-s2.0-85045837615&amp;doi=10.1016%2fj.neucom.2018.04.001&amp;partnerID=40&amp;md5=3aeac3758e3f99dbedebda807fa2bd53</t>
  </si>
  <si>
    <t>http://doi.org/10.1016/j.inffus.2017.05.003</t>
  </si>
  <si>
    <t>P. Temple; M. Acher; J. Jézéquel; O. Barais</t>
  </si>
  <si>
    <t>Learning Contextual-Variability Models</t>
  </si>
  <si>
    <t>IEEE Software</t>
  </si>
  <si>
    <t>10.1109/MS.2017.4121211</t>
  </si>
  <si>
    <t>https://ieeexplore.ieee.org/stamp/stamp.jsp?arnumber=8106868</t>
  </si>
  <si>
    <t>https://www.sciencedirect.com//science/article/pii/S1566253516302354</t>
  </si>
  <si>
    <t>Bolón-Canedo V., Rego-Fernández D., Peteiro-Barral D., Alonso-Betanzos A., Guijarro-Berdiñas B., Sánchez-Maroño N.</t>
  </si>
  <si>
    <t>On the scalability of feature selection methods on high-dimensional data</t>
  </si>
  <si>
    <t>Knowledge and Information Systems</t>
  </si>
  <si>
    <t>10.1007/s10115-017-1140-3</t>
  </si>
  <si>
    <t>https://www.scopus.com/inward/record.uri?eid=2-s2.0-85038094020&amp;doi=10.1007%2fs10115-017-1140-3&amp;partnerID=40&amp;md5=8b79faf2553b4a8cc3092a78d8746e69</t>
  </si>
  <si>
    <t>B. Chakraborty</t>
  </si>
  <si>
    <t>Rough fuzzy consistency measure with evolutionary algorithm for attribute reduction</t>
  </si>
  <si>
    <t>2014 IEEE International Conference on Systems, Man, and Cybernetics (SMC)</t>
  </si>
  <si>
    <t>10.1109/SMC.2014.6973995</t>
  </si>
  <si>
    <t>https://ieeexplore.ieee.org/stamp/stamp.jsp?arnumber=6973995</t>
  </si>
  <si>
    <t>Analyzes the scalability of state-of-the-art feature selection methods</t>
  </si>
  <si>
    <t>Hamza Turabieh,Majdi Mafarja,Xiaodong Li</t>
  </si>
  <si>
    <t>Iterated feature selection algorithms with layered recurrent neural network for software fault prediction</t>
  </si>
  <si>
    <t>http://doi.org/10.1016/j.eswa.2018.12.033</t>
  </si>
  <si>
    <t>https://www.sciencedirect.com//science/article/pii/S0957417418308030</t>
  </si>
  <si>
    <t>T. Khoshgoftaar; D. Dittman; R. Wald; A. Fazelpour</t>
  </si>
  <si>
    <t>First Order Statistics Based Feature Selection: A Diverse and Powerful Family of Feature Seleciton Techniques</t>
  </si>
  <si>
    <t>2012 11th International Conference on Machine Learning and Applications</t>
  </si>
  <si>
    <t>Al-Zoubi A.M., Faris H., Alqatawna J., Hassonah M.A.</t>
  </si>
  <si>
    <t>Evolving Support Vector Machines using Whale Optimization Algorithm for spam profiles detection on online social networks in different lingual contexts</t>
  </si>
  <si>
    <t>10.1109/ICMLA.2012.192</t>
  </si>
  <si>
    <t>https://ieeexplore.ieee.org/stamp/stamp.jsp?arnumber=6406743</t>
  </si>
  <si>
    <t>10.1016/j.knosys.2018.04.025</t>
  </si>
  <si>
    <t>https://www.scopus.com/inward/record.uri?eid=2-s2.0-85046138392&amp;doi=10.1016%2fj.knosys.2018.04.025&amp;partnerID=40&amp;md5=309409b0e94df577bb69b360fe959d32</t>
  </si>
  <si>
    <t>features do not refer to software feature or to the « configurability » of the system, here « features » mean a property/metric of the source code</t>
  </si>
  <si>
    <t>Shiping Wang,Han Wang</t>
  </si>
  <si>
    <t>Use of learning techniques in bioinformatics</t>
  </si>
  <si>
    <t>Unsupervised feature selection via low-rank approximation and structure learning</t>
  </si>
  <si>
    <t>http://doi.org/10.1016/j.knosys.2017.03.002</t>
  </si>
  <si>
    <t>Use of learning techniques for detecting spam profiles</t>
  </si>
  <si>
    <t>https://www.sciencedirect.com//science/article/pii/S095070511730120X</t>
  </si>
  <si>
    <t>A. E. Afia; M. Sarhani</t>
  </si>
  <si>
    <t>Performance prediction using support vector machine for the configuration of optimization algorithms</t>
  </si>
  <si>
    <t>2017 3rd International Conference of Cloud Computing Technologies and Applications (CloudTech)</t>
  </si>
  <si>
    <t>10.1109/CloudTech.2017.8284699</t>
  </si>
  <si>
    <t>https://ieeexplore.ieee.org/stamp/stamp.jsp?arnumber=8284699</t>
  </si>
  <si>
    <t>Cai J., Luo J., Wang S., Yang S.</t>
  </si>
  <si>
    <t>Feature selection in machine learning: A new perspective</t>
  </si>
  <si>
    <t>10.1016/j.neucom.2017.11.077</t>
  </si>
  <si>
    <t>https://www.scopus.com/inward/record.uri?eid=2-s2.0-85043994324&amp;doi=10.1016%2fj.neucom.2017.11.077&amp;partnerID=40&amp;md5=edd109b0c2dcefd65daab6ed82f86eef</t>
  </si>
  <si>
    <t>Anush Sankaran,Aayush Jain,Tarun Vashisth,Mayank Vatsa,Richa Singh</t>
  </si>
  <si>
    <t>Adaptive latent fingerprint segmentation using feature selection and random decision forest classification</t>
  </si>
  <si>
    <t>http://doi.org/10.1016/j.inffus.2016.05.002</t>
  </si>
  <si>
    <t>https://www.sciencedirect.com//science/article/pii/S1566253516300434</t>
  </si>
  <si>
    <t>H. Horino; H. Nonaka; E. C. Alemán Carreón; T. Hiraoka</t>
  </si>
  <si>
    <t>Development of an entropy-based feature selection method and analysis of online reviews on real estate</t>
  </si>
  <si>
    <t>2017 IEEE International Conference on Industrial Engineering and Engineering Management (IEEM)</t>
  </si>
  <si>
    <t>10.1109/IEEM.2017.8290312</t>
  </si>
  <si>
    <t>https://ieeexplore.ieee.org/stamp/stamp.jsp?arnumber=8290312</t>
  </si>
  <si>
    <t>Survey of feature selection methods for prediction</t>
  </si>
  <si>
    <t>Use of learning techniques to analyze online reviews on Japaneze real estate</t>
  </si>
  <si>
    <t>Muhammad Summair Raza,Usman Qamar</t>
  </si>
  <si>
    <t>An incremental dependency calculation technique for feature selection using rough sets</t>
  </si>
  <si>
    <t>Information Sciences</t>
  </si>
  <si>
    <t>http://doi.org/10.1016/j.ins.2016.01.044</t>
  </si>
  <si>
    <t>Zhili Pei; Yuxin Zhou; Lisha Liu; Lihua Wang; Yinan Lu; Ying Kong</t>
  </si>
  <si>
    <t>A mutual information and information entropy pair based feature selection method in text classification</t>
  </si>
  <si>
    <t>2010 International Conference on Computer Application and System Modeling (ICCASM 2010)</t>
  </si>
  <si>
    <t>V6-258</t>
  </si>
  <si>
    <t>V6-261</t>
  </si>
  <si>
    <t>10.1109/ICCASM.2010.5620805</t>
  </si>
  <si>
    <t>https://ieeexplore.ieee.org/stamp/stamp.jsp?arnumber=5620805</t>
  </si>
  <si>
    <t>https://www.sciencedirect.com//science/article/pii/S0020025516000785</t>
  </si>
  <si>
    <t>Lu X., Qu J., Jiang Y., Zhao Y.</t>
  </si>
  <si>
    <t>Should i invest it? predicting future success of yelp restaurants</t>
  </si>
  <si>
    <t>ACM International Conference Proceeding Series</t>
  </si>
  <si>
    <t>Association for Computing Machinery</t>
  </si>
  <si>
    <t>10.1145/3219104.3229287</t>
  </si>
  <si>
    <t>https://www.scopus.com/inward/record.uri?eid=2-s2.0-85051416149&amp;doi=10.1145%2f3219104.3229287&amp;partnerID=40&amp;md5=2f1f06d927f4dbcd04013cd9f1eb51d4</t>
  </si>
  <si>
    <t>Use of learning to predict future business success based on customer reviews</t>
  </si>
  <si>
    <t>G. Gulgezen; Z. Cataltepe; L. Yu</t>
  </si>
  <si>
    <t>Stable feature selection using MRMR algorithm</t>
  </si>
  <si>
    <t>2009 IEEE 17th Signal Processing and Communications Applications Conference</t>
  </si>
  <si>
    <t>10.1109/SIU.2009.5136466</t>
  </si>
  <si>
    <t>https://ieeexplore.ieee.org/stamp/stamp.jsp?arnumber=5136466</t>
  </si>
  <si>
    <t>Martin M., Lebiere C., Fields M., Lennon C.</t>
  </si>
  <si>
    <t>Learning features while learning to classify: a cognitive model for autonomous systems</t>
  </si>
  <si>
    <t>Computational and Mathematical Organization Theory</t>
  </si>
  <si>
    <t>10.1007/s10588-018-9279-3</t>
  </si>
  <si>
    <t>https://www.scopus.com/inward/record.uri?eid=2-s2.0-85049955362&amp;doi=10.1007%2fs10588-018-9279-3&amp;partnerID=40&amp;md5=4b1fc08344ed7d420cefac4ac5b6512e</t>
  </si>
  <si>
    <t>Guodong Zhao,Yan Wu,Fuqiang Chen,Junming Zhang,Jing Bai</t>
  </si>
  <si>
    <t>Effective feature selection using feature vector graph for classification</t>
  </si>
  <si>
    <t>http://doi.org/10.1016/j.neucom.2014.09.027</t>
  </si>
  <si>
    <t>Use of learning to predict facial expressions of emotion</t>
  </si>
  <si>
    <t>https://www.sciencedirect.com//science/article/pii/S0925231214012107</t>
  </si>
  <si>
    <t>F. He; H. Yang; Y. Miao; R. Louis</t>
  </si>
  <si>
    <t>A hybrid feature selection method based on genetic algorithm and information gain</t>
  </si>
  <si>
    <t>2016 5th International Conference on Computer Science and Network Technology (ICCSNT)</t>
  </si>
  <si>
    <t>10.1109/ICCSNT.2016.8070172</t>
  </si>
  <si>
    <t>https://ieeexplore.ieee.org/stamp/stamp.jsp?arnumber=8070172</t>
  </si>
  <si>
    <t>Wang C., Hu Q., Wang X., Chen D., Qian Y., Dong Z.</t>
  </si>
  <si>
    <t>Feature selection based on neighborhood discrimination index</t>
  </si>
  <si>
    <t>IEEE Transactions on Neural Networks and Learning Systems</t>
  </si>
  <si>
    <t>10.1109/TNNLS.2017.2710422</t>
  </si>
  <si>
    <t>https://www.scopus.com/inward/record.uri?eid=2-s2.0-85023740271&amp;doi=10.1109%2fTNNLS.2017.2710422&amp;partnerID=40&amp;md5=4379c5a78f41345cfd7eb67a3209fc62</t>
  </si>
  <si>
    <t>features do not refer to software feature or to the «configurability» of the system</t>
  </si>
  <si>
    <t>Fachao Li,Zan Zhang,Chenxia Jin</t>
  </si>
  <si>
    <t>Feature selection with partition differentiation entropy for large-scale data sets</t>
  </si>
  <si>
    <t>http://doi.org/10.1016/j.ins.2015.10.002</t>
  </si>
  <si>
    <t>Jun-Ling Xu; Bao-Wen Xu; Cong Wang; Zi-Feng Cui</t>
  </si>
  <si>
    <t>Feature selection based on scatter degree</t>
  </si>
  <si>
    <t>2008 International Conference on Machine Learning and Cybernetics</t>
  </si>
  <si>
    <t>10.1109/ICMLC.2008.4620442</t>
  </si>
  <si>
    <t>https://ieeexplore.ieee.org/stamp/stamp.jsp?arnumber=4620442</t>
  </si>
  <si>
    <t>https://www.sciencedirect.com//science/article/pii/S0020025515007100</t>
  </si>
  <si>
    <t>Li W., Jacobs R., Morgan D.</t>
  </si>
  <si>
    <t>Predicting the thermodynamic stability of perovskite oxides using machine learning models</t>
  </si>
  <si>
    <t>10.1016/j.commatsci.2018.04.033</t>
  </si>
  <si>
    <t>https://www.scopus.com/inward/record.uri?eid=2-s2.0-85046404766&amp;doi=10.1016%2fj.commatsci.2018.04.033&amp;partnerID=40&amp;md5=230c5b2a1f961a4fbba48051fa0d5654</t>
  </si>
  <si>
    <t>Use of learning techniques to predict the thermodynamic stability of perovskite oxides</t>
  </si>
  <si>
    <t>A. Gül; E. Adalı</t>
  </si>
  <si>
    <t>A feature selection algorithm for IDS</t>
  </si>
  <si>
    <t>2017 International Conference on Computer Science and Engineering (UBMK)</t>
  </si>
  <si>
    <t>10.1109/UBMK.2017.8093538</t>
  </si>
  <si>
    <t>https://ieeexplore.ieee.org/stamp/stamp.jsp?arnumber=8093538</t>
  </si>
  <si>
    <t>Yaojin Lin,Qinghua Hu,Jinghua Liu,Jie Duan</t>
  </si>
  <si>
    <t>Multi-label feature selection based on max-dependency and min-redundancy</t>
  </si>
  <si>
    <t>http://doi.org/10.1016/j.neucom.2015.06.010</t>
  </si>
  <si>
    <t>Pecli A., Cavalcanti M.C., Goldschmidt R.</t>
  </si>
  <si>
    <t>Automatic feature selection for supervised learning in link prediction applications: a comparative study</t>
  </si>
  <si>
    <t>https://www.sciencedirect.com//science/article/pii/S0925231215008309</t>
  </si>
  <si>
    <t>10.1007/s10115-017-1121-6</t>
  </si>
  <si>
    <t>https://www.scopus.com/inward/record.uri?eid=2-s2.0-85032204164&amp;doi=10.1007%2fs10115-017-1121-6&amp;partnerID=40&amp;md5=6122a93288698a9bff49c72a9f3d6ad8</t>
  </si>
  <si>
    <t>Comparative study of feature selection techniques</t>
  </si>
  <si>
    <t>A. Khan; S. Khan</t>
  </si>
  <si>
    <t>Two Level Anomaly Detection Classifier</t>
  </si>
  <si>
    <t>2008 International Conference on Computer and Electrical Engineering</t>
  </si>
  <si>
    <t>10.1109/ICCEE.2008.138</t>
  </si>
  <si>
    <t>https://ieeexplore.ieee.org/stamp/stamp.jsp?arnumber=4740947</t>
  </si>
  <si>
    <t>Tiwari A.K., Shreevastava S., Som T., Shukla K.K.</t>
  </si>
  <si>
    <t>Tolerance-based intuitionistic fuzzy-rough set approach for attribute reduction</t>
  </si>
  <si>
    <t>10.1016/j.eswa.2018.02.009</t>
  </si>
  <si>
    <t>https://www.scopus.com/inward/record.uri?eid=2-s2.0-85042235913&amp;doi=10.1016%2fj.eswa.2018.02.009&amp;partnerID=40&amp;md5=90318c231021de1bacfb680c4b6651ef</t>
  </si>
  <si>
    <t>Adil Fahad,Zahir Tari,Ibrahim Khalil,Ibrahim Habib,Hussein Alnuweiri</t>
  </si>
  <si>
    <t>Toward an efficient and scalable feature selection approach for internet traffic classification</t>
  </si>
  <si>
    <t>Computer Networks</t>
  </si>
  <si>
    <t>http://doi.org/10.1016/j.comnet.2013.04.005</t>
  </si>
  <si>
    <t>https://www.sciencedirect.com//science/article/pii/S1389128613001163</t>
  </si>
  <si>
    <t>Shivaji S., Whitehead Jr. E.J., Akella R., Kim S.</t>
  </si>
  <si>
    <t>Reducing features to improve bug prediction</t>
  </si>
  <si>
    <t>ASE2009 - 24th IEEE/ACM International Conference on Automated Software Engineering</t>
  </si>
  <si>
    <t>https://www.scopus.com/inward/record.uri?eid=2-s2.0-77952173362&amp;doi=10.1109%2fASE.2009.76&amp;partnerID=40&amp;md5=b1a260cc1c100c5e0bdf5e722f214357</t>
  </si>
  <si>
    <t>Meng Wang; Shudong Sun; Ganggang Niu; Yuanzhi Tu; Shihui Guo</t>
  </si>
  <si>
    <t>A feature selection technique based on equivalent relation</t>
  </si>
  <si>
    <t>2011 2nd International Conference on Artificial Intelligence, Management Science and Electronic Commerce (AIMSEC)</t>
  </si>
  <si>
    <t>10.1109/AIMSEC.2011.6010707</t>
  </si>
  <si>
    <t>https://ieeexplore.ieee.org/stamp/stamp.jsp?arnumber=6010707</t>
  </si>
  <si>
    <t>Use of ML techniques to predict the existence of a bug in a change made to a source code file</t>
  </si>
  <si>
    <t>Esther Villar-Rodriguez,Javier Del Ser,Miren Nekane Bilbao,Sancho Salcedo-Sanz</t>
  </si>
  <si>
    <t>A feature selection method for author identification in interactive communications based on supervised learning and language typicality</t>
  </si>
  <si>
    <t>Engineering Applications of Artificial Intelligence</t>
  </si>
  <si>
    <t>http://doi.org/10.1016/j.engappai.2016.09.004</t>
  </si>
  <si>
    <t>https://www.sciencedirect.com//science/article/pii/S0952197616301658</t>
  </si>
  <si>
    <t>F. B. Said; A. M. Alimi</t>
  </si>
  <si>
    <t>Multi Agent-Learner based Online Feature Selection system</t>
  </si>
  <si>
    <t>2016 IEEE International Conference on Systems, Man, and Cybernetics (SMC)</t>
  </si>
  <si>
    <t>10.1109/SMC.2016.7844801</t>
  </si>
  <si>
    <t>https://ieeexplore.ieee.org/stamp/stamp.jsp?arnumber=7844801</t>
  </si>
  <si>
    <t>Olayah F., Alromima W.</t>
  </si>
  <si>
    <t>Automatic machine learning techniques (AMLT) for arabic text classification based on term collocations</t>
  </si>
  <si>
    <t>Journal of Theoretical and Applied Information Technology</t>
  </si>
  <si>
    <t>Little Lion Scientific</t>
  </si>
  <si>
    <t>https://www.scopus.com/inward/record.uri?eid=2-s2.0-85049438569&amp;partnerID=40&amp;md5=5bc65d81cb03f7243dd06762ce3999fc</t>
  </si>
  <si>
    <t>Nicoletta Dessì,Barbara Pes</t>
  </si>
  <si>
    <t>Similarity of feature selection methods: An empirical study across data intensive classification tasks</t>
  </si>
  <si>
    <t>P. Somol; J. Grim; P. Pudil</t>
  </si>
  <si>
    <t>Fast dependency-aware feature selection in very-high-dimensional pattern recognition</t>
  </si>
  <si>
    <t>2011 IEEE International Conference on Systems, Man, and Cybernetics</t>
  </si>
  <si>
    <t xml:space="preserve">Use of learning techniques for arabic text classification </t>
  </si>
  <si>
    <t>http://doi.org/10.1016/j.eswa.2015.01.069</t>
  </si>
  <si>
    <t>10.1109/ICSMC.2011.6083733</t>
  </si>
  <si>
    <t>https://ieeexplore.ieee.org/stamp/stamp.jsp?arnumber=6083733</t>
  </si>
  <si>
    <t>https://www.sciencedirect.com//science/article/pii/S0957417415000925</t>
  </si>
  <si>
    <t>Chandra Blessie E., Gnanapriya S.</t>
  </si>
  <si>
    <t>Feature selection using modified ant colony optimization approach (FS-MACO) based five layered artificial neural network for cross domain opinion mining</t>
  </si>
  <si>
    <t>https://www.scopus.com/inward/record.uri?eid=2-s2.0-85049427522&amp;partnerID=40&amp;md5=511bfb2f1f6c59f5777579c85889c60e</t>
  </si>
  <si>
    <t>T. Helmy; S. Al-Azani; O. Bin-Obaidellah</t>
  </si>
  <si>
    <t>A Machine Learning-Based Approach to Estimate the CPU-Burst Time for Processes in the Computational Grids</t>
  </si>
  <si>
    <t>2015 3rd International Conference on Artificial Intelligence, Modelling and Simulation (AIMS)</t>
  </si>
  <si>
    <t>10.1109/AIMS.2015.11</t>
  </si>
  <si>
    <t>https://ieeexplore.ieee.org/stamp/stamp.jsp?arnumber=7604542</t>
  </si>
  <si>
    <t>Use of learning techniques for opinion mining in the e-commerce field</t>
  </si>
  <si>
    <t>Hendry, Chen R.-C., Liao C.-Y.</t>
  </si>
  <si>
    <t>Proceedings of 4th IEEE International Conference on Applied System Innovation 2018, ICASI 2018</t>
  </si>
  <si>
    <t>https://www.scopus.com/inward/record.uri?eid=2-s2.0-85050296966&amp;doi=10.1109%2fICASI.2018.8394567&amp;partnerID=40&amp;md5=9e5809454c3b31d94c2a31c5bf57e53c</t>
  </si>
  <si>
    <t>S. T. Monteiro; R. J. Murphy</t>
  </si>
  <si>
    <t>Embedded feature selection of hyperspectral bands with boosted decision trees</t>
  </si>
  <si>
    <t>2011 IEEE International Geoscience and Remote Sensing Symposium</t>
  </si>
  <si>
    <t>10.1109/IGARSS.2011.6049684</t>
  </si>
  <si>
    <t>Antonio Rafael Sabino Parmezan,Huei Diana Lee,Feng Chung Wu</t>
  </si>
  <si>
    <t>https://ieeexplore.ieee.org/stamp/stamp.jsp?arnumber=6049684</t>
  </si>
  <si>
    <t>Metalearning for choosing feature selection algorithms in data mining: Proposal of a new framework</t>
  </si>
  <si>
    <t>http://doi.org/10.1016/j.eswa.2017.01.013</t>
  </si>
  <si>
    <t>https://www.sciencedirect.com//science/article/pii/S0957417417300222</t>
  </si>
  <si>
    <t>Banerjee D., Dutta S.</t>
  </si>
  <si>
    <t>IEEE International Conference on Power, Control, Signals and Instrumentation Engineering, ICPCSI 2017</t>
  </si>
  <si>
    <t>https://www.scopus.com/inward/record.uri?eid=2-s2.0-85050096523&amp;doi=10.1109%2fICPCSI.2017.8392275&amp;partnerID=40&amp;md5=3d85a206b4bba94b14a339db0c9235e6</t>
  </si>
  <si>
    <t>I. Ullah; Q. H. Mahmoud</t>
  </si>
  <si>
    <t>A filter-based feature selection model for anomaly-based intrusion detection systems</t>
  </si>
  <si>
    <t>2017 IEEE International Conference on Big Data (Big Data)</t>
  </si>
  <si>
    <t>10.1109/BigData.2017.8258163</t>
  </si>
  <si>
    <t>https://ieeexplore.ieee.org/stamp/stamp.jsp?arnumber=8258163</t>
  </si>
  <si>
    <t>Fatemeh Amiri,MohammadMahdi Rezaei Yousefi,Caro Lucas,Azadeh Shakery,Nasser Yazdani</t>
  </si>
  <si>
    <t>Mutual information-based feature selection for intrusion detection systems</t>
  </si>
  <si>
    <t>Journal of Network and Computer Applications</t>
  </si>
  <si>
    <t>http://doi.org/10.1016/j.jnca.2011.01.002</t>
  </si>
  <si>
    <t>Lv C., Li A., Xu L.</t>
  </si>
  <si>
    <t>Research and optimization of reconfigurable manufacturing system configuration based on system reliability</t>
  </si>
  <si>
    <t>Kybernetes</t>
  </si>
  <si>
    <t>Emerald Group Publishing Ltd.</t>
  </si>
  <si>
    <t>10.1108/03684921011046834</t>
  </si>
  <si>
    <t>https://www.sciencedirect.com//science/article/pii/S1084804511000038</t>
  </si>
  <si>
    <t>https://www.scopus.com/inward/record.uri?eid=2-s2.0-77954415441&amp;doi=10.1108%2f03684921011046834&amp;partnerID=40&amp;md5=4096835a0dc20deba5743df44879e74e</t>
  </si>
  <si>
    <t>D. R. Ibrahim; R. Ghnemat; A. Hudaib</t>
  </si>
  <si>
    <t>Software Defect Prediction using Feature Selection and Random Forest Algorithm</t>
  </si>
  <si>
    <t>10.1109/ICTCS.2017.39</t>
  </si>
  <si>
    <t>https://ieeexplore.ieee.org/stamp/stamp.jsp?arnumber=8250297</t>
  </si>
  <si>
    <t>AM: should NOT be selected... there is no learning or statistical inference (what's suggested in the intro and conclusion can lead to the confusion). In terms of applicability, configuration/variability is not really apparent (it's not used as in the SE community)</t>
  </si>
  <si>
    <t>Bania R.K.</t>
  </si>
  <si>
    <t>An effective supervised filter based feature selection algorithm using rough set theory</t>
  </si>
  <si>
    <t>2017 International Conference on Energy, Communication, Data Analytics and Soft Computing, ICECDS 2017</t>
  </si>
  <si>
    <t>10.1109/ICECDS.2017.8389865</t>
  </si>
  <si>
    <t>https://www.scopus.com/inward/record.uri?eid=2-s2.0-85050070939&amp;doi=10.1109%2fICECDS.2017.8389865&amp;partnerID=40&amp;md5=c9d7580fe275386e229659aec5ed654e</t>
  </si>
  <si>
    <t>Sebastián Maldonado,Richard Weber,Fazel Famili</t>
  </si>
  <si>
    <t>Feature selection for high-dimensional class-imbalanced data sets using Support Vector Machines</t>
  </si>
  <si>
    <t>C. Wang; Q. Hu; X. Wang; D. Chen; Y. Qian; Z. Dong</t>
  </si>
  <si>
    <t>Feature Selection Based on Neighborhood Discrimination Index</t>
  </si>
  <si>
    <t>http://doi.org/10.1016/j.ins.2014.07.015</t>
  </si>
  <si>
    <t>https://ieeexplore.ieee.org/stamp/stamp.jsp?arnumber=7956261</t>
  </si>
  <si>
    <t>https://www.sciencedirect.com//science/article/pii/S0020025514007154</t>
  </si>
  <si>
    <t>Karim M.A., Currie J., Lie T.-T.</t>
  </si>
  <si>
    <t>A feature based distributed machine learning for post fault restoration of a microgrid under different stochastic scenarios</t>
  </si>
  <si>
    <t>2017 IEEE Innovative Smart Grid Technologies - Asia: Smart Grid for Smart Community, ISGT-Asia 2017</t>
  </si>
  <si>
    <t>10.1109/ISGT-Asia.2017.8378412</t>
  </si>
  <si>
    <t>https://www.scopus.com/inward/record.uri?eid=2-s2.0-85049935373&amp;doi=10.1109%2fISGT-Asia.2017.8378412&amp;partnerID=40&amp;md5=b308a469419e73021c741f38243a0e58</t>
  </si>
  <si>
    <t>H. Nguyen; K. Franke; S. Petrovic</t>
  </si>
  <si>
    <t>Improving Effectiveness of Intrusion Detection by Correlation Feature Selection</t>
  </si>
  <si>
    <t>2010 International Conference on Availability, Reliability and Security</t>
  </si>
  <si>
    <t>Use of learning techniques for post fault restoration</t>
  </si>
  <si>
    <t>10.1109/ARES.2010.70</t>
  </si>
  <si>
    <t>https://ieeexplore.ieee.org/stamp/stamp.jsp?arnumber=5438117</t>
  </si>
  <si>
    <t>Shih-Wei Lin,Zne-Jung Lee,Shih-Chieh Chen,Tsung-Yuan Tseng</t>
  </si>
  <si>
    <t>Parameter determination of support vector machine and feature selection using simulated annealing approach</t>
  </si>
  <si>
    <t>Applied Soft Computing</t>
  </si>
  <si>
    <t>http://doi.org/10.1016/j.asoc.2007.10.012</t>
  </si>
  <si>
    <t>https://www.sciencedirect.com//science/article/pii/S156849460700141X</t>
  </si>
  <si>
    <t>Mishra B., Shukla K.K.</t>
  </si>
  <si>
    <t>Impact of attribute selection on defect proneness prediction in OO software</t>
  </si>
  <si>
    <t>2011 2nd International Conference on Computer and Communication Technology, ICCCT-2011</t>
  </si>
  <si>
    <t>10.1109/ICCCT.2011.6075151</t>
  </si>
  <si>
    <t>https://www.scopus.com/inward/record.uri?eid=2-s2.0-82955227979&amp;doi=10.1109%2fICCCT.2011.6075151&amp;partnerID=40&amp;md5=f75da4738711a45f2ac239de5a7fe4ea</t>
  </si>
  <si>
    <t>D. Zhang; P. Wang; J. Qiu; Y. Jiang</t>
  </si>
  <si>
    <t>An improved approach to feature selection</t>
  </si>
  <si>
    <t>attribute selection = configuration option?</t>
  </si>
  <si>
    <t>10.1109/ICMLC.2010.5581012</t>
  </si>
  <si>
    <t>https://ieeexplore.ieee.org/stamp/stamp.jsp?arnumber=5581012</t>
  </si>
  <si>
    <t>[No author name available]</t>
  </si>
  <si>
    <t>Proceedings - International Computer Software and Applications Conference</t>
  </si>
  <si>
    <t>https://www.scopus.com/inward/record.uri?eid=2-s2.0-85055455675&amp;partnerID=40&amp;md5=ab9f431df7826503520e8c3d89d2e089</t>
  </si>
  <si>
    <t>Alexey Tsymbal,Mykola Pechenizkiy,Pádraig Cunningham</t>
  </si>
  <si>
    <t>Diversity in search strategies for ensemble feature selection</t>
  </si>
  <si>
    <t>http://doi.org/10.1016/j.inffus.2004.04.003</t>
  </si>
  <si>
    <t>D. Xiao; J. Zhang</t>
  </si>
  <si>
    <t>Importance Degree of Features and Feature Selection</t>
  </si>
  <si>
    <t>Proceedings</t>
  </si>
  <si>
    <t>2009 Sixth International Conference on Fuzzy Systems and Knowledge Discovery</t>
  </si>
  <si>
    <t>10.1109/FSKD.2009.625</t>
  </si>
  <si>
    <t>https://ieeexplore.ieee.org/stamp/stamp.jsp?arnumber=5358619</t>
  </si>
  <si>
    <t>https://www.sciencedirect.com//science/article/pii/S1566253504000363</t>
  </si>
  <si>
    <t>Siegmund N., Rosenmüller M., Kästner C., Giarrusso P.G., Apel S., Kolesnikov S.S.</t>
  </si>
  <si>
    <t>Scalable prediction of non-functional properties in software product lines</t>
  </si>
  <si>
    <t>Proceedings - 15th International Software Product Line Conference, SPLC 2011</t>
  </si>
  <si>
    <t>https://www.scopus.com/inward/record.uri?eid=2-s2.0-80054063419&amp;doi=10.1109%2fSPLC.2011.20&amp;partnerID=40&amp;md5=3d82677d5d8c6f86be21db7fc85a7383</t>
  </si>
  <si>
    <t>Sun-Myung Hwang; Jin-sam Kim; Jeong-Ah Kim</t>
  </si>
  <si>
    <t>An Elicitation Approach of Measurement Indicator Based on Product Line Context</t>
  </si>
  <si>
    <t>Fourth International Conference on Software Engineering Research, Management and Applications (SERA'06)</t>
  </si>
  <si>
    <t>10.1109/SERA.2006.13</t>
  </si>
  <si>
    <t>https://ieeexplore.ieee.org/stamp/stamp.jsp?arnumber=1691409</t>
  </si>
  <si>
    <t>Dunja Mladenić,Marko Grobelnik</t>
  </si>
  <si>
    <t>Feature selection on hierarchy of web documents</t>
  </si>
  <si>
    <t>Decision Support Systems</t>
  </si>
  <si>
    <t>http://doi.org/10.1016/S0167-9236(02)00097-0</t>
  </si>
  <si>
    <t>Nguyen H., Apon A.</t>
  </si>
  <si>
    <t>Hierarchical performance measurement and modeling of the Linux file system</t>
  </si>
  <si>
    <t>ICPE'11 - Proceedings of the 2nd Joint WOSP/SIPEW International Conference on Performance Engineering</t>
  </si>
  <si>
    <t>https://www.sciencedirect.com//science/article/pii/S0167923602000970</t>
  </si>
  <si>
    <t>https://www.scopus.com/inward/record.uri?eid=2-s2.0-79953889798&amp;doi=10.1145%2f1958746.1958761&amp;partnerID=40&amp;md5=8332483a2de435c56a7f882c2b093daa</t>
  </si>
  <si>
    <t>T. Habib; J. Inglada; G. Mercier; J. Chanussot</t>
  </si>
  <si>
    <t>Assessment of Feature Selection Techniques for Support Vector Machine Classification of Satellite Imagery</t>
  </si>
  <si>
    <t>IGARSS 2008 - 2008 IEEE International Geoscience and Remote Sensing Symposium</t>
  </si>
  <si>
    <t>IV - 85</t>
  </si>
  <si>
    <t>IV - 88</t>
  </si>
  <si>
    <t>10.1109/IGARSS.2008.4779662</t>
  </si>
  <si>
    <t>https://ieeexplore.ieee.org/stamp/stamp.jsp?arnumber=4779662</t>
  </si>
  <si>
    <t>AM: The case is relevant and the objective is to (among other) to better understand system parameters of the file system. However there is no sampling or learning phase, a Petri net-like performance model is rather used (manually elaborated and cross-validated with empirical observations). Reject</t>
  </si>
  <si>
    <t>Susmita Datta,Lara M. DePadilla</t>
  </si>
  <si>
    <t>Feature selection and machine learning with mass spectrometry data for distinguishing cancer and non-cancer samples</t>
  </si>
  <si>
    <t>Statistical Methodology</t>
  </si>
  <si>
    <t>http://doi.org/10.1016/j.stamet.2005.09.006</t>
  </si>
  <si>
    <t>Nakatoh T., Hirokawa S., Minami T., Nanri T., Funamori M.</t>
  </si>
  <si>
    <t>Attribute-based quality classification of academic papers</t>
  </si>
  <si>
    <t>Artificial Life and Robotics</t>
  </si>
  <si>
    <t>Springer Tokyo</t>
  </si>
  <si>
    <t>10.1007/s10015-017-0412-z</t>
  </si>
  <si>
    <t>https://www.scopus.com/inward/record.uri?eid=2-s2.0-85035784586&amp;doi=10.1007%2fs10015-017-0412-z&amp;partnerID=40&amp;md5=85e07cc3615145e60eae0628a4c02e64</t>
  </si>
  <si>
    <t>https://www.sciencedirect.com//science/article/pii/S157231270500064X</t>
  </si>
  <si>
    <t>Z. Liu; H. Chen</t>
  </si>
  <si>
    <t>A predictive performance comparison of machine learning models for judicial cases</t>
  </si>
  <si>
    <t>2017 IEEE Symposium Series on Computational Intelligence (SSCI)</t>
  </si>
  <si>
    <t>10.1109/SSCI.2017.8285436</t>
  </si>
  <si>
    <t>https://ieeexplore.ieee.org/stamp/stamp.jsp?arnumber=8285436</t>
  </si>
  <si>
    <t>Use of learning techniques for quality classification of academic papers</t>
  </si>
  <si>
    <t xml:space="preserve">Use of learning techniques for judicial cases </t>
  </si>
  <si>
    <t>Chakraborty T., Chattopadhyay S., Chakraborty A.K.</t>
  </si>
  <si>
    <t>A novel hybridization of classification trees and artificial neural networks for selection of students in a business school</t>
  </si>
  <si>
    <t>OPSEARCH</t>
  </si>
  <si>
    <t>Springer India</t>
  </si>
  <si>
    <t>10.1007/s12597-017-0329-2</t>
  </si>
  <si>
    <t>https://www.scopus.com/inward/record.uri?eid=2-s2.0-85047419305&amp;doi=10.1007%2fs12597-017-0329-2&amp;partnerID=40&amp;md5=dd380762fb2c6d0bcc270500caf16086</t>
  </si>
  <si>
    <t>Wajdi Dhifli,Sabeur Aridhi,Engelbert Mephu Nguifo</t>
  </si>
  <si>
    <t>MR-SimLab: Scalable subgraph selection with label similarity for big data</t>
  </si>
  <si>
    <t>Information Systems</t>
  </si>
  <si>
    <t>http://doi.org/10.1016/j.is.2017.05.006</t>
  </si>
  <si>
    <t>V. Singh; H. Vardhan; N. K. Verma; Y. Cui</t>
  </si>
  <si>
    <t>Optimal Feature Selection using Fuzzy Combination of Feature Subset for Transcriptome Data</t>
  </si>
  <si>
    <t>2018 IEEE International Conference on Fuzzy Systems (FUZZ-IEEE)</t>
  </si>
  <si>
    <t>10.1109/FUZZ-IEEE.2018.8491683</t>
  </si>
  <si>
    <t>https://www.sciencedirect.com//science/article/pii/S0306437916304033</t>
  </si>
  <si>
    <t>https://ieeexplore.ieee.org/stamp/stamp.jsp?arnumber=8491683</t>
  </si>
  <si>
    <t xml:space="preserve">Use of learning techniques for selecting quality students for Master of Business Administration (MBA) programs </t>
  </si>
  <si>
    <t>Wu H., Liu H., Ma Y.</t>
  </si>
  <si>
    <t>Empirical study on developer factors affecting tossing path length of bug reports</t>
  </si>
  <si>
    <t>IET Software</t>
  </si>
  <si>
    <t>Institution of Engineering and Technology</t>
  </si>
  <si>
    <t>10.1049/iet-sen.2017.0159</t>
  </si>
  <si>
    <t>https://www.scopus.com/inward/record.uri?eid=2-s2.0-85048119223&amp;doi=10.1049%2fiet-sen.2017.0159&amp;partnerID=40&amp;md5=e837129c954513683938a926eeda44da</t>
  </si>
  <si>
    <t>W. Yan; L. WeiJuan; L. Rui; W. Xuyang</t>
  </si>
  <si>
    <t>Feature selection based on bagging ensemble learning algorithm</t>
  </si>
  <si>
    <t>IET International Communication Conference on Wireless Mobile and Computing (CCWMC 2009)</t>
  </si>
  <si>
    <t>Ayan Das,Swagatam Das</t>
  </si>
  <si>
    <t>Feature weighting and selection with a Pareto-optimal trade-off between relevancy and redundancy</t>
  </si>
  <si>
    <t>http://doi.org/10.1016/j.patrec.2017.01.004</t>
  </si>
  <si>
    <t>https://ieeexplore.ieee.org/stamp/stamp.jsp?arnumber=5521908</t>
  </si>
  <si>
    <t>Use of learning techniques to predict potential developers for bug reassignment</t>
  </si>
  <si>
    <t>https://www.sciencedirect.com//science/article/pii/S0167865517300041</t>
  </si>
  <si>
    <t>Bourouis S., Al-Osaimi F.R., Bouguila N., Sallay H., Aldosari F., Al Mashrgy M.</t>
  </si>
  <si>
    <t>Bayesian inference by reversible jump MCMC for clustering based on finite generalized inverted Dirichlet mixtures</t>
  </si>
  <si>
    <t>Soft Computing</t>
  </si>
  <si>
    <t>10.1007/s00500-018-3244-4</t>
  </si>
  <si>
    <t>https://www.scopus.com/inward/record.uri?eid=2-s2.0-85047275326&amp;doi=10.1007%2fs00500-018-3244-4&amp;partnerID=40&amp;md5=e257aac58471aa5b4334f999b689200d</t>
  </si>
  <si>
    <t>M. Mahrooghy; J. V. Aanstoos; R. A. A. Nobrega; K. Hasan; S. Prasad; N. H. Younan</t>
  </si>
  <si>
    <t>A Machine Learning Framework for Detecting Landslides on Earthen Levees Using Spaceborne SAR Imagery</t>
  </si>
  <si>
    <t>IEEE Journal of Selected Topics in Applied Earth Observations and Remote Sensing</t>
  </si>
  <si>
    <t>10.1109/JSTARS.2015.2427337</t>
  </si>
  <si>
    <t>https://ieeexplore.ieee.org/stamp/stamp.jsp?arnumber=7110549</t>
  </si>
  <si>
    <t>Mariello A., Battiti R.</t>
  </si>
  <si>
    <t>Feature Selection Based on the Neighborhood Entropy</t>
  </si>
  <si>
    <t>10.1109/TNNLS.2018.2830700</t>
  </si>
  <si>
    <t>https://www.scopus.com/inward/record.uri?eid=2-s2.0-85047192184&amp;doi=10.1109%2fTNNLS.2018.2830700&amp;partnerID=40&amp;md5=b65512ae553dabad8a7edd6ec0cb68e1</t>
  </si>
  <si>
    <t xml:space="preserve"> Sreevani,C. &lt;em&gt;A&lt;/em&gt;. Murthy,Bhabatosh Chanda</t>
  </si>
  <si>
    <t>http://doi.org/10.1016/j.eswa.2018.04.033</t>
  </si>
  <si>
    <t xml:space="preserve">Use of learning techniques to predict Landslides on Earthen Levees </t>
  </si>
  <si>
    <t>https://www.sciencedirect.com//science/article/pii/S0957417418302720</t>
  </si>
  <si>
    <t>Jun-Ling Xu; Bao-Wen Xu; Wei-Feng Zhang; Zi-Feng Cui</t>
  </si>
  <si>
    <t>Principal Component Analysis based Feature Selection for clustering</t>
  </si>
  <si>
    <t>10.1109/ICMLC.2008.4620449</t>
  </si>
  <si>
    <t>https://ieeexplore.ieee.org/stamp/stamp.jsp?arnumber=4620449</t>
  </si>
  <si>
    <t>Ahmed S., Lee Y., Hyun S.-H., Koo I.</t>
  </si>
  <si>
    <t>Feature Selection-Based Detection of Covert Cyber Deception Assaults in Smart Grid Communications Networks Using Machine Learning</t>
  </si>
  <si>
    <t>https://www.scopus.com/inward/record.uri?eid=2-s2.0-85046825560&amp;doi=10.1109%2fACCESS.2018.2835527&amp;partnerID=40&amp;md5=6ecf373808bcb41400814f700d8cc44c</t>
  </si>
  <si>
    <t>Qinghua Hu,Xunjian Che,Lei Zhang,Daren Yu</t>
  </si>
  <si>
    <t>Feature evaluation and selection based on neighborhood soft margin</t>
  </si>
  <si>
    <t>J. T. De Souza; R. A. F. Do Carmo; G. A. L. De Campos</t>
  </si>
  <si>
    <t>http://doi.org/10.1016/j.neucom.2010.02.007</t>
  </si>
  <si>
    <t>A novel approach for integrating feature and instance selection</t>
  </si>
  <si>
    <t>10.1109/ICMLC.2008.4620434</t>
  </si>
  <si>
    <t>https://ieeexplore.ieee.org/stamp/stamp.jsp?arnumber=4620434</t>
  </si>
  <si>
    <t>https://www.sciencedirect.com//science/article/pii/S0925231210000901</t>
  </si>
  <si>
    <t>Roychowdhury S.</t>
  </si>
  <si>
    <t>Ensemble of feature selectors for software fault localization</t>
  </si>
  <si>
    <t>Conference Proceedings - IEEE International Conference on Systems, Man and Cybernetics</t>
  </si>
  <si>
    <t>10.1109/ICSMC.2012.6377921</t>
  </si>
  <si>
    <t>https://www.scopus.com/inward/record.uri?eid=2-s2.0-84872391183&amp;doi=10.1109%2fICSMC.2012.6377921&amp;partnerID=40&amp;md5=cd7cb4f30642403c7b5d6da92ae7115b</t>
  </si>
  <si>
    <t>L. Kumar; A. Sureka</t>
  </si>
  <si>
    <t>An Empirical Analysis on Web Service Anti-pattern Detection Using a Machine Learning Framework</t>
  </si>
  <si>
    <t>2018 IEEE 42nd Annual Computer Software and Applications Conference (COMPSAC)</t>
  </si>
  <si>
    <t>10.1109/COMPSAC.2018.00010</t>
  </si>
  <si>
    <t>https://ieeexplore.ieee.org/stamp/stamp.jsp?arnumber=8377634</t>
  </si>
  <si>
    <t>Pedro &lt;em&gt;A&lt;/em&gt;. Castillo,Antonio M. Mora,Hossam Faris,J. J. Merelo,María I. García-Arenas</t>
  </si>
  <si>
    <t>Applying computational intelligence methods for predicting the sales of newly published books in a real editorial business management environment</t>
  </si>
  <si>
    <t>Fault localization based on the use of code coverage information and machine learning techniques</t>
  </si>
  <si>
    <t>http://doi.org/10.1016/j.knosys.2016.10.019</t>
  </si>
  <si>
    <t>https://www.sciencedirect.com//science/article/pii/S0950705116304026</t>
  </si>
  <si>
    <t>Farag N., Hassan G.</t>
  </si>
  <si>
    <t>Predicting the survivors of the Titanic - Kaggle, machine learning from disaster -</t>
  </si>
  <si>
    <t>https://www.scopus.com/inward/record.uri?eid=2-s2.0-85055570410&amp;doi=10.1145%2f3220267.3220282&amp;partnerID=40&amp;md5=adb3a8380cb508f293a68deb012db297</t>
  </si>
  <si>
    <t>Use of lerning techniques to predict disasters</t>
  </si>
  <si>
    <t>L. Dali; K. Mivule; H. El-Sayed</t>
  </si>
  <si>
    <t>A heuristic attack detection approach using the “least weighted” attributes for cyber security data</t>
  </si>
  <si>
    <t>2017 Intelligent Systems Conference (IntelliSys)</t>
  </si>
  <si>
    <t>10.1109/IntelliSys.2017.8324260</t>
  </si>
  <si>
    <t>https://ieeexplore.ieee.org/stamp/stamp.jsp?arnumber=8324260</t>
  </si>
  <si>
    <t>Nouinou S., Afia A.E., Fkihi S.E.</t>
  </si>
  <si>
    <t>Overview on last advances of feature selection</t>
  </si>
  <si>
    <t>https://www.scopus.com/inward/record.uri?eid=2-s2.0-85053484371&amp;doi=10.1145%2f3230905.3230959&amp;partnerID=40&amp;md5=e7c10b73c82aca9d8cd0e61aa6e097f4</t>
  </si>
  <si>
    <t>Anderson Antonio Carvalho Alves,Andrés Chaparro Pinzon,Rebeka Magalhães da Costa,Michelle Santos da Silva,Raimundo Nonato Braga Lôbo</t>
  </si>
  <si>
    <t>Multiple regression and machine learning based methods for carcass traits and saleable meat cuts prediction using non-invasive in vivo measurements in commercial lambs</t>
  </si>
  <si>
    <t>Small Ruminant Research</t>
  </si>
  <si>
    <t>http://doi.org/10.1016/j.smallrumres.2018.12.008</t>
  </si>
  <si>
    <t>Survey on feature selection techniques</t>
  </si>
  <si>
    <t>https://www.sciencedirect.com//science/article/pii/S0921448818310265</t>
  </si>
  <si>
    <t>Z. Huigang; W. Junxiu; B. Xiao; Z. Jun; C. Jian; Z. Huijie</t>
  </si>
  <si>
    <t>Salama M.A., Hassan G.</t>
  </si>
  <si>
    <t>Object detection via foreground contour feature selection and part-based shape model</t>
  </si>
  <si>
    <t>Positive and negative feature-feature correlation measure: Addgain</t>
  </si>
  <si>
    <t>Proceedings of the 21st International Conference on Pattern Recognition (ICPR2012)</t>
  </si>
  <si>
    <t>https://ieeexplore.ieee.org/stamp/stamp.jsp?arnumber=6460681</t>
  </si>
  <si>
    <t>https://www.scopus.com/inward/record.uri?eid=2-s2.0-85055526199&amp;doi=10.1145%2f3220267.3220270&amp;partnerID=40&amp;md5=0bc53b5cb75016ca6dec9e266e1897b0</t>
  </si>
  <si>
    <t>Z. Cai; W. Zhu</t>
  </si>
  <si>
    <t>Feature selection for multi-label classification using neighborhood preservation</t>
  </si>
  <si>
    <t>IEEE/CAA Journal of Automatica Sinica</t>
  </si>
  <si>
    <t>10.1109/JAS.2017.7510781</t>
  </si>
  <si>
    <t>https://ieeexplore.ieee.org/stamp/stamp.jsp?arnumber=8232603</t>
  </si>
  <si>
    <t>Boualem Boashash,Samir Ouelha</t>
  </si>
  <si>
    <t>Automatic signal abnormality detection using time-frequency features and machine learning: A newborn EEG seizure case study</t>
  </si>
  <si>
    <t>http://doi.org/10.1016/j.knosys.2016.05.027</t>
  </si>
  <si>
    <t>Khmaissia F., Frigui H., Sunkara M., Jasinski J., Garcia A.M., Pace T., Menon M.</t>
  </si>
  <si>
    <t>10.1016/j.commatsci.2018.02.012</t>
  </si>
  <si>
    <t>https://www.scopus.com/inward/record.uri?eid=2-s2.0-85042199982&amp;doi=10.1016%2fj.commatsci.2018.02.012&amp;partnerID=40&amp;md5=9da15356f3b6a9e3d3ffe647dadae841</t>
  </si>
  <si>
    <t>B. Schlegel; B. Sick</t>
  </si>
  <si>
    <t>Design and optimization of an autonomous feature selection pipeline for high dimensional, heterogeneous feature spaces</t>
  </si>
  <si>
    <t>https://www.sciencedirect.com//science/article/pii/S0950705116301174</t>
  </si>
  <si>
    <t>2016 IEEE Symposium Series on Computational Intelligence (SSCI)</t>
  </si>
  <si>
    <t>10.1109/SSCI.2016.7850092</t>
  </si>
  <si>
    <t>https://ieeexplore.ieee.org/stamp/stamp.jsp?arnumber=7850092</t>
  </si>
  <si>
    <t>Kushwaha N., Pant M.</t>
  </si>
  <si>
    <t>Link based BPSO for feature selection in big data text clustering</t>
  </si>
  <si>
    <t>Future Generation Computer Systems</t>
  </si>
  <si>
    <t>10.1016/j.future.2017.12.005</t>
  </si>
  <si>
    <t>https://www.scopus.com/inward/record.uri?eid=2-s2.0-85039454975&amp;doi=10.1016%2fj.future.2017.12.005&amp;partnerID=40&amp;md5=910d38ad92bc2398c02fa0a2d0159782</t>
  </si>
  <si>
    <t>S. Cateni; V. Colla; M. Vannucci</t>
  </si>
  <si>
    <t>A Hybrid Feature Selection Method for Classification Purposes</t>
  </si>
  <si>
    <t>2014 European Modelling Symposium</t>
  </si>
  <si>
    <t>10.1109/EMS.2014.44</t>
  </si>
  <si>
    <t>https://ieeexplore.ieee.org/stamp/stamp.jsp?arnumber=7153972</t>
  </si>
  <si>
    <t>Sacha Gobeyn,Ans M. Mouton,Anna F. Cord,Andrea Kaim,Peter L. M. Goethals</t>
  </si>
  <si>
    <t>Evolutionary algorithms for species distribution modelling: A review in the context of machine learning</t>
  </si>
  <si>
    <t>Ecological Modelling</t>
  </si>
  <si>
    <t>http://doi.org/10.1016/j.ecolmodel.2018.11.013</t>
  </si>
  <si>
    <t>https://www.sciencedirect.com//science/article/pii/S0304380018304010</t>
  </si>
  <si>
    <t>Siegmund N., Rosenmüller M., Kuhlemann M., Kästner C., Apel S., Saake G.</t>
  </si>
  <si>
    <t>Software Quality Journal</t>
  </si>
  <si>
    <t>10.1007/s11219-011-9152-9</t>
  </si>
  <si>
    <t>https://www.scopus.com/inward/record.uri?eid=2-s2.0-84865652421&amp;doi=10.1007%2fs11219-011-9152-9&amp;partnerID=40&amp;md5=bf85905c5f69cf761a11661012b7e44e</t>
  </si>
  <si>
    <t>S. Aslan; Z. Cataltepe; I. Diner; O. Dundar; A. A. Esme; R. Ferens; G. Kamhi; E. Oktay; C. Soysal; M. Yener</t>
  </si>
  <si>
    <t>Learner Engagement Measurement and Classification in 1:1 Learning</t>
  </si>
  <si>
    <t>2014 13th International Conference on Machine Learning and Applications</t>
  </si>
  <si>
    <t>10.1109/ICMLA.2014.111</t>
  </si>
  <si>
    <t>https://ieeexplore.ieee.org/stamp/stamp.jsp?arnumber=7033174</t>
  </si>
  <si>
    <t xml:space="preserve">Use of leaning techniques to predict learner engagement </t>
  </si>
  <si>
    <t>Herbert F. Jelinek,Andrei Kelarev,Dean J. Robinson,Andrew Stranieri,David J. Cornforth</t>
  </si>
  <si>
    <t>Using meta-regression data mining to improve predictions of performance based on heart rate dynamics for Australian football</t>
  </si>
  <si>
    <t>http://doi.org/10.1016/j.asoc.2013.08.010</t>
  </si>
  <si>
    <t>Tran N., Lee J.</t>
  </si>
  <si>
    <t>Using multiple sentiment dimensions of nursing notes to predict mortality in the intensive care unit</t>
  </si>
  <si>
    <t>2018 IEEE EMBS International Conference on Biomedical and Health Informatics, BHI 2018</t>
  </si>
  <si>
    <t>P. Zhong; R. Wang</t>
  </si>
  <si>
    <t>Learning Sparse CRFs for Feature Selection and Classification of Hyperspectral Imagery</t>
  </si>
  <si>
    <t>IEEE Transactions on Geoscience and Remote Sensing</t>
  </si>
  <si>
    <t>10.1109/BHI.2018.8333424</t>
  </si>
  <si>
    <t>https://www.scopus.com/inward/record.uri?eid=2-s2.0-85048161741&amp;doi=10.1109%2fBHI.2018.8333424&amp;partnerID=40&amp;md5=45cecc3879df01efd6db643b8e5df5bc</t>
  </si>
  <si>
    <t>10.1109/TGRS.2008.2001921</t>
  </si>
  <si>
    <t>https://ieeexplore.ieee.org/stamp/stamp.jsp?arnumber=4683348</t>
  </si>
  <si>
    <t>https://www.sciencedirect.com//science/article/pii/S1568494613002792</t>
  </si>
  <si>
    <t>Proposal of a new selection method for prediction of hyperspectral imagery</t>
  </si>
  <si>
    <t>Liu W., Wang S., Chen X., Jiang H.</t>
  </si>
  <si>
    <t>Predicting the Severity of Bug Reports Based on Feature Selection</t>
  </si>
  <si>
    <t>International Journal of Software Engineering and Knowledge Engineering</t>
  </si>
  <si>
    <t>H. Li; X. Liao; L. Carin</t>
  </si>
  <si>
    <t>World Scientific Publishing Co. Pte Ltd</t>
  </si>
  <si>
    <t>Nonparametric Bayesian feature selection for multi-task learning</t>
  </si>
  <si>
    <t>10.1142/S0218194018500158</t>
  </si>
  <si>
    <t>2011 IEEE International Conference on Acoustics, Speech and Signal Processing (ICASSP)</t>
  </si>
  <si>
    <t>https://www.scopus.com/inward/record.uri?eid=2-s2.0-85046038318&amp;doi=10.1142%2fS0218194018500158&amp;partnerID=40&amp;md5=1c8415f2c960dd9f792599ba66de1516</t>
  </si>
  <si>
    <t>10.1109/ICASSP.2011.5946926</t>
  </si>
  <si>
    <t>https://ieeexplore.ieee.org/stamp/stamp.jsp?arnumber=5946926</t>
  </si>
  <si>
    <t>Use of learning techniques to predict the severity of bug reports</t>
  </si>
  <si>
    <t>Deepak Kumar,Suraj S. Meghwani,Manoj Thakur</t>
  </si>
  <si>
    <t>Proximal support vector machine based hybrid prediction models for trend forecasting in financial markets</t>
  </si>
  <si>
    <t>Journal of Computational Science</t>
  </si>
  <si>
    <t>http://doi.org/10.1016/j.jocs.2016.07.006</t>
  </si>
  <si>
    <t>Deraeve J., Alexander W.H.</t>
  </si>
  <si>
    <t>Fast, Accurate, and Stable Feature Selection Using Neural Networks</t>
  </si>
  <si>
    <t>Neuroinformatics</t>
  </si>
  <si>
    <t>Humana Press Inc.</t>
  </si>
  <si>
    <t>10.1007/s12021-018-9371-3</t>
  </si>
  <si>
    <t>https://www.scopus.com/inward/record.uri?eid=2-s2.0-85044215734&amp;doi=10.1007%2fs12021-018-9371-3&amp;partnerID=40&amp;md5=09dabb23d15488e569a65a959d551f3c</t>
  </si>
  <si>
    <t>F. Li; T. Guan; X. Zhang; X. Zhu</t>
  </si>
  <si>
    <t>An Aggressive Feature Selection Method based on Rough Set Theory</t>
  </si>
  <si>
    <t>Second International Conference on Innovative Computing, Informatio and Control (ICICIC 2007)</t>
  </si>
  <si>
    <t>https://www.sciencedirect.com//science/article/pii/S1877750316301144</t>
  </si>
  <si>
    <t>10.1109/ICICIC.2007.125</t>
  </si>
  <si>
    <t>https://ieeexplore.ieee.org/stamp/stamp.jsp?arnumber=4427821</t>
  </si>
  <si>
    <t>Xu J., Ma Q.</t>
  </si>
  <si>
    <t>Multi-label regularized quadratic programming feature selection algorithm with Frank–Wolfe method</t>
  </si>
  <si>
    <t>E. Taşci; O. Gökalp; A. Uğur</t>
  </si>
  <si>
    <t>Development of a novel feature weighting method using CMA-ES optimization</t>
  </si>
  <si>
    <t>2018 26th Signal Processing and Communications Applications Conference (SIU)</t>
  </si>
  <si>
    <t>10.1109/SIU.2018.8404178</t>
  </si>
  <si>
    <t>https://ieeexplore.ieee.org/stamp/stamp.jsp?arnumber=8404178</t>
  </si>
  <si>
    <t>10.1016/j.eswa.2017.11.018</t>
  </si>
  <si>
    <t>https://www.scopus.com/inward/record.uri?eid=2-s2.0-85034052124&amp;doi=10.1016%2fj.eswa.2017.11.018&amp;partnerID=40&amp;md5=3ef086b3832acaeefa935cbf3de78e64</t>
  </si>
  <si>
    <t>W. Pedrycz,B. J. Park,N. J. Pizzi</t>
  </si>
  <si>
    <t>Identifying core sets of discriminatory features using particle swarm optimization</t>
  </si>
  <si>
    <t>http://doi.org/10.1016/j.eswa.2008.05.017</t>
  </si>
  <si>
    <t>R. Arias-Michel; M. García-Torres; C. E. Schaerer; F. Divina</t>
  </si>
  <si>
    <t>Feature Selection via Approximated Markov Blankets Using the CFS Method</t>
  </si>
  <si>
    <t>2015 International Workshop on Data Mining with Industrial Applications (DMIA)</t>
  </si>
  <si>
    <t>10.1109/DMIA.2015.17</t>
  </si>
  <si>
    <t>https://www.sciencedirect.com//science/article/pii/S0957417408002145</t>
  </si>
  <si>
    <t>https://ieeexplore.ieee.org/stamp/stamp.jsp?arnumber=7544970</t>
  </si>
  <si>
    <t>Tang C., Liu X., Li M., Wang P., Chen J., Wang L., Li W.</t>
  </si>
  <si>
    <t>10.1016/j.knosys.2018.01.009</t>
  </si>
  <si>
    <t>https://www.scopus.com/inward/record.uri?eid=2-s2.0-85040375489&amp;doi=10.1016%2fj.knosys.2018.01.009&amp;partnerID=40&amp;md5=fef2a85b6ec13be8f68284e54cfdcea5</t>
  </si>
  <si>
    <t>L. Zhang; X. Wu; D. Luo</t>
  </si>
  <si>
    <t>Improving activity recognition with context information</t>
  </si>
  <si>
    <t>2015 IEEE International Conference on Mechatronics and Automation (ICMA)</t>
  </si>
  <si>
    <t>10.1109/ICMA.2015.7237663</t>
  </si>
  <si>
    <t>https://ieeexplore.ieee.org/stamp/stamp.jsp?arnumber=7237663</t>
  </si>
  <si>
    <t>Hájek P.</t>
  </si>
  <si>
    <t>Combining bag-of-words and sentiment features of annual reports to predict abnormal stock returns</t>
  </si>
  <si>
    <t>Neural Computing and Applications</t>
  </si>
  <si>
    <t>Zongyao Chen,Jian Chen,Zhili Feng</t>
  </si>
  <si>
    <t>Welding penetration prediction with passive vision system</t>
  </si>
  <si>
    <t>10.1007/s00521-017-3194-2</t>
  </si>
  <si>
    <t>Journal of Manufacturing Processes</t>
  </si>
  <si>
    <t>https://www.scopus.com/inward/record.uri?eid=2-s2.0-85028574890&amp;doi=10.1007%2fs00521-017-3194-2&amp;partnerID=40&amp;md5=b9da641cef4583d536803d428fe12d2c</t>
  </si>
  <si>
    <t>http://doi.org/10.1016/j.jmapro.2018.10.009</t>
  </si>
  <si>
    <t>https://www.sciencedirect.com//science/article/pii/S152661251831123X</t>
  </si>
  <si>
    <t>U. Sanusi; D. Corne</t>
  </si>
  <si>
    <t>Feature selection for accurate short-term forecasting of local wind-speed</t>
  </si>
  <si>
    <t>2015 IEEE 8th International Workshop on Computational Intelligence and Applications (IWCIA)</t>
  </si>
  <si>
    <t>10.1109/IWCIA.2015.7449474</t>
  </si>
  <si>
    <t>https://ieeexplore.ieee.org/stamp/stamp.jsp?arnumber=7449474</t>
  </si>
  <si>
    <t>Resende P.A.A., Drummond A.C.</t>
  </si>
  <si>
    <t>A survey of random forest based methods for intrusion detection systems</t>
  </si>
  <si>
    <t>ACM Computing Surveys</t>
  </si>
  <si>
    <t>10.1145/3178582</t>
  </si>
  <si>
    <t>https://www.scopus.com/inward/record.uri?eid=2-s2.0-85051430265&amp;doi=10.1145%2f3178582&amp;partnerID=40&amp;md5=10d40b171a0e6dc41e9db4021671bcdd</t>
  </si>
  <si>
    <t>Use of learning techniques to predict short-term forecasting</t>
  </si>
  <si>
    <t>D. Needham; S. Jones</t>
  </si>
  <si>
    <t>A Software Fault Tree Metric</t>
  </si>
  <si>
    <t>2006 22nd IEEE International Conference on Software Maintenance</t>
  </si>
  <si>
    <t>10.1109/ICSM.2006.8</t>
  </si>
  <si>
    <t>https://ieeexplore.ieee.org/stamp/stamp.jsp?arnumber=4021367</t>
  </si>
  <si>
    <t>R. J. Kuo,Thi Phuong Quyen Nguyen</t>
  </si>
  <si>
    <t>Genetic intuitionistic weighted fuzzy k-modes algorithm for categorical data</t>
  </si>
  <si>
    <t>no sampling and no learning; the prediction is made by the formalism of fault tree and by an objective (defined through the metric, which is the key contrib of the paper).. not completely out of the scope (there is SPL in the validation, and a kind of prediction, but again no learning out of a sample)</t>
  </si>
  <si>
    <t>Ghofrani J., Mohseni M., Bozorgmehr A.</t>
  </si>
  <si>
    <t>A conceptual framework for clone detection using machine learning</t>
  </si>
  <si>
    <t>2017 IEEE 4th International Conference on Knowledge-Based Engineering and Innovation, KBEI 2017</t>
  </si>
  <si>
    <t>http://doi.org/10.1016/j.neucom.2018.11.016</t>
  </si>
  <si>
    <t>10.1109/KBEI.2017.8324908</t>
  </si>
  <si>
    <t>https://www.scopus.com/inward/record.uri?eid=2-s2.0-85049220022&amp;doi=10.1109%2fKBEI.2017.8324908&amp;partnerID=40&amp;md5=c5759dcc97bebfc9fabc4d0b45a7c21a</t>
  </si>
  <si>
    <t>J. Schäfer</t>
  </si>
  <si>
    <t>Practical concerns of implementing machine learning algorithms for W-LAN location fingerprinting</t>
  </si>
  <si>
    <t>2014 6th International Congress on Ultra Modern Telecommunications and Control Systems and Workshops (ICUMT)</t>
  </si>
  <si>
    <t>https://www.sciencedirect.com//science/article/pii/S0925231218313444</t>
  </si>
  <si>
    <t>10.1109/ICUMT.2014.7002120</t>
  </si>
  <si>
    <t>https://ieeexplore.ieee.org/stamp/stamp.jsp?arnumber=7002120</t>
  </si>
  <si>
    <t>Use of learning techniques for W-LAN Location Fingerprinting</t>
  </si>
  <si>
    <t>R. K. Bania</t>
  </si>
  <si>
    <t>2017 International Conference on Energy, Communication, Data Analytics and Soft Computing (ICECDS)</t>
  </si>
  <si>
    <t>https://ieeexplore.ieee.org/stamp/stamp.jsp?arnumber=8389865</t>
  </si>
  <si>
    <t>Dali L., Mivule K., El-Sayed H.</t>
  </si>
  <si>
    <t>A heuristic attack detection approach using the 'least weighted' attributes for cyber security data</t>
  </si>
  <si>
    <t>2017 Intelligent Systems Conference, IntelliSys 2017</t>
  </si>
  <si>
    <t>https://www.scopus.com/inward/record.uri?eid=2-s2.0-85051055926&amp;doi=10.1109%2fIntelliSys.2017.8324260&amp;partnerID=40&amp;md5=6cb9d61e4cc8d75962d37b4b89cba06b</t>
  </si>
  <si>
    <t>Yuyan Wang,Dujuan Wang,Xin Ye,Yanzhang Wang,Yaochu Jin</t>
  </si>
  <si>
    <t>A tree ensemble-based two-stage model for advanced-stage colorectal cancer survival prediction</t>
  </si>
  <si>
    <t>F. Yi̇ği̇t; Ö. K. Baykan</t>
  </si>
  <si>
    <t>A new feature selection method for text categorization based on information gain and particle swarm optimization</t>
  </si>
  <si>
    <t>2014 IEEE 3rd International Conference on Cloud Computing and Intelligence Systems</t>
  </si>
  <si>
    <t>10.1109/CCIS.2014.7175792</t>
  </si>
  <si>
    <t>https://ieeexplore.ieee.org/stamp/stamp.jsp?arnumber=7175792</t>
  </si>
  <si>
    <t>http://doi.org/10.1016/j.ins.2018.09.046</t>
  </si>
  <si>
    <t>https://www.sciencedirect.com//science/article/pii/S002002551830759X</t>
  </si>
  <si>
    <t>Ramakrishnan S., Muthanantha Murugavel A.S.</t>
  </si>
  <si>
    <t>Epileptic seizure detection using fuzzy-rules-based sub-band specific features and layered multi-class SVM</t>
  </si>
  <si>
    <t>Pattern Analysis and Applications</t>
  </si>
  <si>
    <t>N. M. Parthaláin; R. Jensen</t>
  </si>
  <si>
    <t>Measures for Unsupervised Fuzzy-Rough Feature Selection</t>
  </si>
  <si>
    <t>2009 Ninth International Conference on Intelligent Systems Design and Applications</t>
  </si>
  <si>
    <t>10.1007/s10044-018-0691-6</t>
  </si>
  <si>
    <t>https://www.scopus.com/inward/record.uri?eid=2-s2.0-85046035372&amp;doi=10.1007%2fs10044-018-0691-6&amp;partnerID=40&amp;md5=fc109f8f2235d57abbb818ae3ae2f8d9</t>
  </si>
  <si>
    <t>10.1109/ISDA.2009.45</t>
  </si>
  <si>
    <t>https://ieeexplore.ieee.org/stamp/stamp.jsp?arnumber=5364976</t>
  </si>
  <si>
    <t>Use of learning techniques for Epileptic seizure detection</t>
  </si>
  <si>
    <t>Miao Y., Ruan Z., Pan L., Zhang J., Xiang Y.</t>
  </si>
  <si>
    <t>Comprehensive analysis of network traffic data</t>
  </si>
  <si>
    <t>Concurrency Computation</t>
  </si>
  <si>
    <t>Hui Li,Jie Sun</t>
  </si>
  <si>
    <t>Predicting business failure using support vector machines with straightforward wrapper: A re-sampling study</t>
  </si>
  <si>
    <t>John Wiley and Sons Ltd</t>
  </si>
  <si>
    <t>10.1002/cpe.4181</t>
  </si>
  <si>
    <t>A. I. Hafez; H. M. Zawbaa; E. Emary; A. E. Hassanien</t>
  </si>
  <si>
    <t>https://www.scopus.com/inward/record.uri?eid=2-s2.0-85022044224&amp;doi=10.1002%2fcpe.4181&amp;partnerID=40&amp;md5=f3a74ff8822db498871d0642bd3780d8</t>
  </si>
  <si>
    <t>Sine cosine optimization algorithm for feature selection</t>
  </si>
  <si>
    <t>2016 International Symposium on INnovations in Intelligent SysTems and Applications (INISTA)</t>
  </si>
  <si>
    <t>http://doi.org/10.1016/j.eswa.2011.04.064</t>
  </si>
  <si>
    <t>10.1109/INISTA.2016.7571853</t>
  </si>
  <si>
    <t>https://ieeexplore.ieee.org/stamp/stamp.jsp?arnumber=7571853</t>
  </si>
  <si>
    <t>https://www.sciencedirect.com//science/article/pii/S095741741100580X</t>
  </si>
  <si>
    <t>A. Basak; A. K. Das</t>
  </si>
  <si>
    <t>A graph based Feature Selection algorithm utilizing attribute intercorrelation</t>
  </si>
  <si>
    <t>2016 IEEE 7th Annual Information Technology, Electronics and Mobile Communication Conference (IEMCON)</t>
  </si>
  <si>
    <t>Noorie Z., Afsari F.</t>
  </si>
  <si>
    <t>Proceedings - 3rd Iranian Conference on Signal Processing and Intelligent Systems, ICSPIS 2017</t>
  </si>
  <si>
    <t>10.1109/IEMCON.2016.7746237</t>
  </si>
  <si>
    <t>https://ieeexplore.ieee.org/stamp/stamp.jsp?arnumber=7746237</t>
  </si>
  <si>
    <t>https://www.scopus.com/inward/record.uri?eid=2-s2.0-85050795922&amp;doi=10.1109%2fICSPIS.2017.8311602&amp;partnerID=40&amp;md5=a47369c4de85be5c0d88aa0533bdf539</t>
  </si>
  <si>
    <t>Norbert Siegmund,Marko Rosenmüller,Christian Kästner,Paolo G. Giarrusso,Sergiy S. Kolesnikov</t>
  </si>
  <si>
    <t>Scalable prediction of non-functional properties in software product lines: Footprint and memory consumption</t>
  </si>
  <si>
    <t>http://doi.org/10.1016/j.infsof.2012.07.020</t>
  </si>
  <si>
    <t>https://www.sciencedirect.com//science/article/pii/S0950584912001541</t>
  </si>
  <si>
    <t>A. T. M. S. Ahamed; N. T. Mahmood; R. M. Rahman</t>
  </si>
  <si>
    <t>Prediction of HSC examination performance using socioeconomic, psychological and academic factors</t>
  </si>
  <si>
    <t>2016 9th International Conference on Electrical and Computer Engineering (ICECE)</t>
  </si>
  <si>
    <t>Liu M., Xu C., Luo Y., Xu C., Wen Y., Tao D.</t>
  </si>
  <si>
    <t>10.1109/ICECE.2016.7853906</t>
  </si>
  <si>
    <t>Cost-sensitive feature selection by optimizing f-measures</t>
  </si>
  <si>
    <t>https://ieeexplore.ieee.org/stamp/stamp.jsp?arnumber=7853906</t>
  </si>
  <si>
    <t>https://www.scopus.com/inward/record.uri?eid=2-s2.0-85038397694&amp;doi=10.1109%2fTIP.2017.2781298&amp;partnerID=40&amp;md5=208f4070900713859dfb037c6e54b5df</t>
  </si>
  <si>
    <t>R. Wald; T. M. Khoshgoftaar; A. Napolitano; C. Sumner</t>
  </si>
  <si>
    <t>Using Twitter Content to Predict Psychopathy</t>
  </si>
  <si>
    <t>10.1109/ICMLA.2012.228</t>
  </si>
  <si>
    <t>https://ieeexplore.ieee.org/stamp/stamp.jsp?arnumber=6406768</t>
  </si>
  <si>
    <t>Bin Wang,Cathy Waters,Susan Orgill,Annette Cowie,Tim Sides</t>
  </si>
  <si>
    <t>Estimating soil organic carbon stocks using different modelling techniques in the semi-arid rangelands of eastern Australia</t>
  </si>
  <si>
    <t>Ecological Indicators</t>
  </si>
  <si>
    <t>http://doi.org/10.1016/j.ecolind.2018.01.049</t>
  </si>
  <si>
    <t>García-Hinde O., Terrén-Serrano G., Hombrados-Herrera M.Á., Gómez-Verdejo V., Jiménez-Fernández S., Casanova-Mateo C., Sanz-Justo J., Martínez-Ramón M., Salcedo-Sanz S.</t>
  </si>
  <si>
    <t>Evaluation of dimensionality reduction methods applied to numerical weather models for solar radiation forecasting</t>
  </si>
  <si>
    <t>Use of learning techniques to predict psychopathy</t>
  </si>
  <si>
    <t>10.1016/j.engappai.2017.12.003</t>
  </si>
  <si>
    <t>https://www.scopus.com/inward/record.uri?eid=2-s2.0-85040440263&amp;doi=10.1016%2fj.engappai.2017.12.003&amp;partnerID=40&amp;md5=b15d171699674093ef36a44d1e9bff02</t>
  </si>
  <si>
    <t>https://www.sciencedirect.com//science/article/pii/S1470160X18300578</t>
  </si>
  <si>
    <t>Z. Yi; J. Ma; L. Luo; J. Yu; Q. Wu</t>
  </si>
  <si>
    <t>Improving JavaScript Malware Classifier's Security against Evasion by Particle Swarm Optimization</t>
  </si>
  <si>
    <t>2016 IEEE Trustcom/BigDataSE/ISPA</t>
  </si>
  <si>
    <t>10.1109/TrustCom.2016.0266</t>
  </si>
  <si>
    <t>https://ieeexplore.ieee.org/stamp/stamp.jsp?arnumber=7847149</t>
  </si>
  <si>
    <t>Use of learning techniques  for solar radiation forecasting</t>
  </si>
  <si>
    <t>J. Lee; S. C. Marsella</t>
  </si>
  <si>
    <t>Predicting Speaker Head Nods and the Effects of Affective Information</t>
  </si>
  <si>
    <t>IEEE Transactions on Multimedia</t>
  </si>
  <si>
    <t>10.1109/TMM.2010.2051874</t>
  </si>
  <si>
    <t>https://ieeexplore.ieee.org/stamp/stamp.jsp?arnumber=5571818</t>
  </si>
  <si>
    <t>Kashef S., Nezamabadi-pour H., Nikpour B.</t>
  </si>
  <si>
    <t>Multilabel feature selection: A comprehensive review and guiding experiments</t>
  </si>
  <si>
    <t>Wiley Interdisciplinary Reviews: Data Mining and Knowledge Discovery</t>
  </si>
  <si>
    <t>Wiley-Blackwell</t>
  </si>
  <si>
    <t>10.1002/widm.1240</t>
  </si>
  <si>
    <t>https://www.scopus.com/inward/record.uri?eid=2-s2.0-85042141137&amp;doi=10.1002%2fwidm.1240&amp;partnerID=40&amp;md5=f67d882adc8e0f9abd1e34958ee229d8</t>
  </si>
  <si>
    <t>María Pérez-Ortiz,José Manuel Peña,Pedro Antonio Gutiérrez,Jorge Torres-Sánchez,Francisca López-Granados</t>
  </si>
  <si>
    <t>Selecting patterns and features for between- and within- crop-row weed mapping using UAV-imagery</t>
  </si>
  <si>
    <t>http://doi.org/10.1016/j.eswa.2015.10.043</t>
  </si>
  <si>
    <t>A. van der Hoek; E. Dincel; N. Medvidovic</t>
  </si>
  <si>
    <t>https://www.sciencedirect.com//science/article/pii/S0957417415007472</t>
  </si>
  <si>
    <t>Tommasel A., Godoy D.</t>
  </si>
  <si>
    <t>Using service utilization metrics to assess the structure of product line architectures</t>
  </si>
  <si>
    <t>Artificial Intelligence Review</t>
  </si>
  <si>
    <t>Proceedings. 5th International Workshop on Enterprise Networking and Computing in Healthcare Industry (IEEE Cat. No.03EX717)</t>
  </si>
  <si>
    <t>10.1007/s10462-016-9528-0</t>
  </si>
  <si>
    <t>https://www.scopus.com/inward/record.uri?eid=2-s2.0-84995451079&amp;doi=10.1007%2fs10462-016-9528-0&amp;partnerID=40&amp;md5=e8ba216eedc7be831ec02b8c5b73f30d</t>
  </si>
  <si>
    <t>10.1109/METRIC.2003.1232476</t>
  </si>
  <si>
    <t>https://ieeexplore.ieee.org/stamp/stamp.jsp?arnumber=1232476</t>
  </si>
  <si>
    <t xml:space="preserve">Development of a class of closely related SPL metrics </t>
  </si>
  <si>
    <t>T. Xie; Q. Zheng; W. Zhang; H. Qu</t>
  </si>
  <si>
    <t>Modeling and Predicting the Active Video-Viewing Time in a Large-Scale E-Learning System</t>
  </si>
  <si>
    <t>Ahmed H. Abu El-Atta,Aboul Ella Hassanien</t>
  </si>
  <si>
    <t>Two-class support vector machine with new kernel function based on paths of features for predicting chemical activity</t>
  </si>
  <si>
    <t>10.1016/j.inffus.2017.05.003</t>
  </si>
  <si>
    <t>10.1109/ACCESS.2017.2717858</t>
  </si>
  <si>
    <t>https://www.scopus.com/inward/record.uri?eid=2-s2.0-85019594702&amp;doi=10.1016%2fj.inffus.2017.05.003&amp;partnerID=40&amp;md5=7314a51a50b4631b275c9e90879de89a</t>
  </si>
  <si>
    <t>https://ieeexplore.ieee.org/stamp/stamp.jsp?arnumber=7954574</t>
  </si>
  <si>
    <t>http://doi.org/10.1016/j.ins.2017.04.003</t>
  </si>
  <si>
    <t>https://www.sciencedirect.com//science/article/pii/S0020025517306448</t>
  </si>
  <si>
    <t>Guendouzi W., Boukra A.</t>
  </si>
  <si>
    <t>EDDE–LNS: a new hybrid ensemblist approach for feature selection</t>
  </si>
  <si>
    <t>S. Site; S. K. Mishra</t>
  </si>
  <si>
    <t>Memetic Computing</t>
  </si>
  <si>
    <t>Model for measuring accuracies of majority voting of ensemble classifier with COB and genetic algorithm</t>
  </si>
  <si>
    <t>2013 International Conference on Information Communication and Embedded Systems (ICICES)</t>
  </si>
  <si>
    <t>10.1007/s12293-017-0226-5</t>
  </si>
  <si>
    <t>https://www.scopus.com/inward/record.uri?eid=2-s2.0-85015608576&amp;doi=10.1007%2fs12293-017-0226-5&amp;partnerID=40&amp;md5=5ac7bef6fd30f41359da8200f26ea7a8</t>
  </si>
  <si>
    <t>10.1109/ICICES.2013.6508317</t>
  </si>
  <si>
    <t>https://ieeexplore.ieee.org/stamp/stamp.jsp?arnumber=6508317</t>
  </si>
  <si>
    <t>Kumuthaveni R., Chandra E.</t>
  </si>
  <si>
    <t>Iterative Conditional Entropy Kalman filter (ICEKF) for noise reduction and Neuro Optimized Emotional Classifier (NOEC)</t>
  </si>
  <si>
    <t>Cluster Computing</t>
  </si>
  <si>
    <t>Abdulkader Helwan,John Bush Idoko,Rahib H. Abiyev</t>
  </si>
  <si>
    <t>Machine learning techniques for classification of breast tissue</t>
  </si>
  <si>
    <t>Procedia Computer Science</t>
  </si>
  <si>
    <t>10.1007/s10586-018-2177-0</t>
  </si>
  <si>
    <t>https://www.scopus.com/inward/record.uri?eid=2-s2.0-85042410974&amp;doi=10.1007%2fs10586-018-2177-0&amp;partnerID=40&amp;md5=cf30b1f6be8ca2108a070e993627e515</t>
  </si>
  <si>
    <t>http://doi.org/10.1016/j.procs.2017.11.256</t>
  </si>
  <si>
    <t>V. K. Dubey; A. K. Saxena</t>
  </si>
  <si>
    <t>Hybrid classification model of correlation-based feature selection and support vector machine</t>
  </si>
  <si>
    <t>2016 IEEE International Conference on Current Trends in Advanced Computing (ICCTAC)</t>
  </si>
  <si>
    <t>10.1109/ICCTAC.2016.7567338</t>
  </si>
  <si>
    <t>https://www.sciencedirect.com//science/article/pii/S1877050917324687</t>
  </si>
  <si>
    <t>https://ieeexplore.ieee.org/stamp/stamp.jsp?arnumber=7567338</t>
  </si>
  <si>
    <t>Sameer V.U., Sarkar A., Naskar R.</t>
  </si>
  <si>
    <t>Source camera identification model: Classifier learning, role of learning curves and their interpretation</t>
  </si>
  <si>
    <t>Proceedings of the 2017 International Conference on Wireless Communications, Signal Processing and Networking, WiSPNET 2017</t>
  </si>
  <si>
    <t>10.1109/WiSPNET.2017.8300246</t>
  </si>
  <si>
    <t>https://www.scopus.com/inward/record.uri?eid=2-s2.0-85046455096&amp;doi=10.1109%2fWiSPNET.2017.8300246&amp;partnerID=40&amp;md5=23ff2ee809cc64a7435605aa4f76eb8b</t>
  </si>
  <si>
    <t>D. Moldovan; T. Cioara; I. Anghel; I. Salomie</t>
  </si>
  <si>
    <t>Machine learning for sensor-based manufacturing processes</t>
  </si>
  <si>
    <t>2017 13th IEEE International Conference on Intelligent Computer Communication and Processing (ICCP)</t>
  </si>
  <si>
    <t>10.1109/ICCP.2017.8116997</t>
  </si>
  <si>
    <t>https://ieeexplore.ieee.org/stamp/stamp.jsp?arnumber=8116997</t>
  </si>
  <si>
    <t>Siegmund N., Von Rhein A., Apel S.</t>
  </si>
  <si>
    <t>Family-based performance measurement</t>
  </si>
  <si>
    <t>SPLASH Indianapolis 2013; GPCE 2013 - Proceedings of the 12th International Conference on Generative Programming: Concepts and Experiences</t>
  </si>
  <si>
    <t>10.1145/2517208.2517209</t>
  </si>
  <si>
    <t>https://www.scopus.com/inward/record.uri?eid=2-s2.0-84889640313&amp;doi=10.1145%2f2517208.2517209&amp;partnerID=40&amp;md5=c871786a92d8ffbd5c4b7bc5ba691aa5</t>
  </si>
  <si>
    <t>Stefan Leger,Alex Zwanenburg,Karoline Pilz,Sebastian Zschaeck,Steffen Löck</t>
  </si>
  <si>
    <t>CT imaging during treatment improves radiomic models for patients with locally advanced head and neck cancer</t>
  </si>
  <si>
    <t>Radiotherapy and Oncology</t>
  </si>
  <si>
    <t>http://doi.org/10.1016/j.radonc.2018.07.020</t>
  </si>
  <si>
    <t>S. Hong; Y. Hu; S. Wan; D. Zhang</t>
  </si>
  <si>
    <t>Breeding Value Estimate Based on Support Vector Machine</t>
  </si>
  <si>
    <t>2012 Fifth International Symposium on Computational Intelligence and Design</t>
  </si>
  <si>
    <t>https://www.sciencedirect.com//science/article/pii/S0167814018334194</t>
  </si>
  <si>
    <t>10.1109/ISCID.2012.180</t>
  </si>
  <si>
    <t>https://ieeexplore.ieee.org/stamp/stamp.jsp?arnumber=6405579</t>
  </si>
  <si>
    <t>Kumar L., Sureka A.</t>
  </si>
  <si>
    <t>Feature selection techniques to counter class imbalance problem for aging related bug prediction</t>
  </si>
  <si>
    <t>https://www.scopus.com/inward/record.uri?eid=2-s2.0-85044395497&amp;doi=10.1145%2f3172871.3172872&amp;partnerID=40&amp;md5=e2e02b990ba96917bb440d9687893118</t>
  </si>
  <si>
    <t>G. Katz; E. C. R. Shin; D. Song</t>
  </si>
  <si>
    <t>ExploreKit: Automatic Feature Generation and Selection</t>
  </si>
  <si>
    <t>2016 IEEE 16th International Conference on Data Mining (ICDM)</t>
  </si>
  <si>
    <t>10.1109/ICDM.2016.0123</t>
  </si>
  <si>
    <t>https://ieeexplore.ieee.org/stamp/stamp.jsp?arnumber=7837936</t>
  </si>
  <si>
    <t>Rainer J. Klement,Michael Allgäuer,Steffen Appold,Karin Dieckmann,Matthias Guckenberger</t>
  </si>
  <si>
    <t>Support Vector Machine-Based Prediction of Local Tumor Control After Stereotactic Body Radiation Therapy for Early-Stage Non-Small Cell Lung Cancer</t>
  </si>
  <si>
    <t>International Journal of Radiation Oncology*Biology*Physics</t>
  </si>
  <si>
    <t>http://doi.org/10.1016/j.ijrobp.2013.11.216</t>
  </si>
  <si>
    <t>Feature generation for machine learning</t>
  </si>
  <si>
    <t>Guo J., Czarnecki K., Apel S., Siegmund N., Wasowski A.</t>
  </si>
  <si>
    <t>2013 28th IEEE/ACM International Conference on Automated Software Engineering, ASE 2013 - Proceedings</t>
  </si>
  <si>
    <t>https://www.sciencedirect.com//science/article/pii/S0360301613035736</t>
  </si>
  <si>
    <t>https://www.scopus.com/inward/record.uri?eid=2-s2.0-84893573453&amp;doi=10.1109%2fASE.2013.6693089&amp;partnerID=40&amp;md5=cec09a6e22520edcbcbf3c9f87435b1e</t>
  </si>
  <si>
    <t>M. Brunato; R. Battiti</t>
  </si>
  <si>
    <t>X-MIFS: Exact Mutual Information for feature selection</t>
  </si>
  <si>
    <t>2016 International Joint Conference on Neural Networks (IJCNN)</t>
  </si>
  <si>
    <t>10.1109/IJCNN.2016.7727644</t>
  </si>
  <si>
    <t>https://ieeexplore.ieee.org/stamp/stamp.jsp?arnumber=7727644</t>
  </si>
  <si>
    <t>M.A. A.K., C.D. J.</t>
  </si>
  <si>
    <t>Automated multi-level malware detection system based on reconstructed semantic view of executables using machine learning techniques at VMM</t>
  </si>
  <si>
    <t>10.1016/j.future.2017.06.002</t>
  </si>
  <si>
    <t>C. Băncioiu; L. Vinţan</t>
  </si>
  <si>
    <t>https://www.scopus.com/inward/record.uri?eid=2-s2.0-85023600868&amp;doi=10.1016%2fj.future.2017.06.002&amp;partnerID=40&amp;md5=f9622699c1dbfa9f9ae8a514c851a361</t>
  </si>
  <si>
    <t>A comparison between two feature selection algorithms</t>
  </si>
  <si>
    <t>2017 21st International Conference on System Theory, Control and Computing (ICSTCC)</t>
  </si>
  <si>
    <t>10.1109/ICSTCC.2017.8107041</t>
  </si>
  <si>
    <t>https://ieeexplore.ieee.org/stamp/stamp.jsp?arnumber=8107041</t>
  </si>
  <si>
    <t>Yuhua Qian,Jiye Liang,Witold Pedrycz,Chuangyin Dang</t>
  </si>
  <si>
    <t>Positive approximation: An accelerator for attribute reduction in rough set theory</t>
  </si>
  <si>
    <t>Artificial Intelligence</t>
  </si>
  <si>
    <t>http://doi.org/10.1016/j.artint.2010.04.018</t>
  </si>
  <si>
    <t>Comparison of two feature selection algorithms for text document classification</t>
  </si>
  <si>
    <t>https://www.sciencedirect.com//science/article/pii/S0004370210000548</t>
  </si>
  <si>
    <t>Shivaji S., James Whitehead Jr. E., Akella R., Kim S.</t>
  </si>
  <si>
    <t>Reducing features to improve code change-based bug prediction</t>
  </si>
  <si>
    <t>IEEE Transactions on Software Engineering</t>
  </si>
  <si>
    <t>10.1109/TSE.2012.43</t>
  </si>
  <si>
    <t>Jinjie Huang; Yunze Cai; Xiaoming Xu</t>
  </si>
  <si>
    <t>https://www.scopus.com/inward/record.uri?eid=2-s2.0-84875712394&amp;doi=10.1109%2fTSE.2012.43&amp;partnerID=40&amp;md5=5934f5cde0adeafcbc96f15460c94416</t>
  </si>
  <si>
    <t>A Wrapper for Feature Selection Based on Mutual Information</t>
  </si>
  <si>
    <t>18th International Conference on Pattern Recognition (ICPR'06)</t>
  </si>
  <si>
    <t>10.1109/ICPR.2006.198</t>
  </si>
  <si>
    <t>https://ieeexplore.ieee.org/stamp/stamp.jsp?arnumber=1699281</t>
  </si>
  <si>
    <t>Qiao Y., Xiong Y., Gao H., Zhu X., Chen P.</t>
  </si>
  <si>
    <t>Protein-protein interface hot spots prediction based on a hybrid feature selection strategy</t>
  </si>
  <si>
    <t>BMC Bioinformatics</t>
  </si>
  <si>
    <t>H. Liu; H. Zhao</t>
  </si>
  <si>
    <t>Multi-Task Feature Selection for Advancing Performance of Image Segmentation</t>
  </si>
  <si>
    <t>2018 International Conference on Wavelet Analysis and Pattern Recognition (ICWAPR)</t>
  </si>
  <si>
    <t>BioMed Central Ltd.</t>
  </si>
  <si>
    <t>10.1186/s12859-018-2009-5</t>
  </si>
  <si>
    <t>10.1109/ICWAPR.2018.8521328</t>
  </si>
  <si>
    <t>https://www.scopus.com/inward/record.uri?eid=2-s2.0-85040671389&amp;doi=10.1186%2fs12859-018-2009-5&amp;partnerID=40&amp;md5=9341e1fa34230523b7d5e985fc391470</t>
  </si>
  <si>
    <t>https://ieeexplore.ieee.org/stamp/stamp.jsp?arnumber=8521328</t>
  </si>
  <si>
    <t>Dennys C. &lt;em&gt;A&lt;/em&gt;. Mallqui,Ricardo &lt;em&gt;A&lt;/em&gt;. S. Fernandes</t>
  </si>
  <si>
    <t>Predicting the direction, maximum, minimum and closing prices of daily Bitcoin exchange rate using machine learning techniques</t>
  </si>
  <si>
    <t>http://doi.org/10.1016/j.asoc.2018.11.038</t>
  </si>
  <si>
    <t>Proposal of a new selection method for effective image segmentation</t>
  </si>
  <si>
    <t>https://www.sciencedirect.com//science/article/pii/S1568494618306707</t>
  </si>
  <si>
    <t>P. Wang; C. Jin; S. Jin</t>
  </si>
  <si>
    <t>Software Defect Prediction Scheme Based on Feature Selection</t>
  </si>
  <si>
    <t>2012 Fourth International Symposium on Information Science and Engineering</t>
  </si>
  <si>
    <t>10.1109/ISISE.2012.114</t>
  </si>
  <si>
    <t>https://ieeexplore.ieee.org/stamp/stamp.jsp?arnumber=6495391</t>
  </si>
  <si>
    <t>WANG X.-D., CHEN R.-C., HONG C.-Q., ZENG Z.-Q.</t>
  </si>
  <si>
    <t>Unsupervised feature analysis with sparse adaptive learning</t>
  </si>
  <si>
    <t>10.1016/j.patrec.2017.12.022</t>
  </si>
  <si>
    <t>https://www.scopus.com/inward/record.uri?eid=2-s2.0-85039723594&amp;doi=10.1016%2fj.patrec.2017.12.022&amp;partnerID=40&amp;md5=7b2d6dced94b0b52dd2047358180b929</t>
  </si>
  <si>
    <t>Wei Li,Ryan Jacobs,Dane Morgan</t>
  </si>
  <si>
    <t>Feature selection with mutual information for regression problems</t>
  </si>
  <si>
    <t>http://doi.org/10.1016/j.commatsci.2018.04.033</t>
  </si>
  <si>
    <t>10.1109/CITA.2015.7349826</t>
  </si>
  <si>
    <t>https://ieeexplore.ieee.org/stamp/stamp.jsp?arnumber=7349826</t>
  </si>
  <si>
    <t>10.1016/j.infsof.2012.07.020</t>
  </si>
  <si>
    <t>https://www.scopus.com/inward/record.uri?eid=2-s2.0-84872961131&amp;doi=10.1016%2fj.infsof.2012.07.020&amp;partnerID=40&amp;md5=6b156f0c57fa225ac4233c5604b091d6</t>
  </si>
  <si>
    <t>https://www.sciencedirect.com//science/article/pii/S092702561830274X</t>
  </si>
  <si>
    <t>M. Alshawabkeh; J. A. Aslam; J. Dy; D. Kaeli</t>
  </si>
  <si>
    <t>Feature Selection Metric Using AUC Margin for Small Samples and Imbalanced Data Classification Problems</t>
  </si>
  <si>
    <t>2011 10th International Conference on Machine Learning and Applications and Workshops</t>
  </si>
  <si>
    <t>10.1109/ICMLA.2011.70</t>
  </si>
  <si>
    <t>https://ieeexplore.ieee.org/stamp/stamp.jsp?arnumber=6146959</t>
  </si>
  <si>
    <t>Etaiwi W., Awajan A.</t>
  </si>
  <si>
    <t>Proceedings - 2017 International Conference on New Trends in Computing Sciences, ICTCS 2017</t>
  </si>
  <si>
    <t>https://www.scopus.com/inward/record.uri?eid=2-s2.0-85050197592&amp;doi=10.1109%2fICTCS.2017.50&amp;partnerID=40&amp;md5=917c684a4e38443eff44cf7f46cc4511</t>
  </si>
  <si>
    <t>Linwei Zhu,Yun Zhang,Na Li,Gangyi Jiang,Sam Kwong</t>
  </si>
  <si>
    <t>Machine learning based fast H.264/AVC to HEVC transcoding exploiting block partition similarity</t>
  </si>
  <si>
    <t>Journal of Visual Communication and Image Representation</t>
  </si>
  <si>
    <t>http://doi.org/10.1016/j.jvcir.2016.04.020</t>
  </si>
  <si>
    <t>S. M. Vieira; U. Kaymak; J. M. C. Sousa</t>
  </si>
  <si>
    <t>Cohen's kappa coefficient as a performance measure for feature selection</t>
  </si>
  <si>
    <t>International Conference on Fuzzy Systems</t>
  </si>
  <si>
    <t>10.1109/FUZZY.2010.5584447</t>
  </si>
  <si>
    <t>https://ieeexplore.ieee.org/stamp/stamp.jsp?arnumber=5584447</t>
  </si>
  <si>
    <t>https://www.sciencedirect.com//science/article/pii/S1047320316300542</t>
  </si>
  <si>
    <t>Dejaeger K., Verbraken T., Baesens B.</t>
  </si>
  <si>
    <t>Toward comprehensible software fault prediction models using bayesian network classifiers</t>
  </si>
  <si>
    <t>10.1109/TSE.2012.20</t>
  </si>
  <si>
    <t>https://www.scopus.com/inward/record.uri?eid=2-s2.0-84867365738&amp;doi=10.1109%2fTSE.2012.20&amp;partnerID=40&amp;md5=3f17753922c100d3273831d25b2d947c</t>
  </si>
  <si>
    <t>X. Zhang; P. Zhu; J. Tian; J. Zhang</t>
  </si>
  <si>
    <t>An effective semi-supervised model for intrusion detection using feature selection based LapSVM</t>
  </si>
  <si>
    <t>2017 International Conference on Computer, Information and Telecommunication Systems (CITS)</t>
  </si>
  <si>
    <t>10.1109/CITS.2017.8035323</t>
  </si>
  <si>
    <t>https://ieeexplore.ieee.org/stamp/stamp.jsp?arnumber=8035323</t>
  </si>
  <si>
    <t>Okimoto L.C., Savii R.M., Lorena A.C.</t>
  </si>
  <si>
    <t>Complexity measures effectiveness in feature selection</t>
  </si>
  <si>
    <t>Proceedings - 2017 Brazilian Conference on Intelligent Systems, BRACIS 2017</t>
  </si>
  <si>
    <t>https://www.scopus.com/inward/record.uri?eid=2-s2.0-85049519621&amp;doi=10.1109%2fBRACIS.2017.66&amp;partnerID=40&amp;md5=03cb3b1af2c2f72df1649b930ed1364e</t>
  </si>
  <si>
    <t>Jonathan J. Davis,Ernest Foo</t>
  </si>
  <si>
    <t>Automated feature engineering for HTTP tunnel detection</t>
  </si>
  <si>
    <t>Computers &amp; Security</t>
  </si>
  <si>
    <t>Doreswamy; M. U. Salma</t>
  </si>
  <si>
    <t>PSO based fast K-means algorithm for feature selection from high dimensional medical data set</t>
  </si>
  <si>
    <t>2016 10th International Conference on Intelligent Systems and Control (ISCO)</t>
  </si>
  <si>
    <t>http://doi.org/10.1016/j.cose.2016.01.006</t>
  </si>
  <si>
    <t>Roy P., Chowdhury C.</t>
  </si>
  <si>
    <t>Smartphone based indoor localization using stable access points</t>
  </si>
  <si>
    <t>10.1145/3170521.3170538</t>
  </si>
  <si>
    <t>https://www.scopus.com/inward/record.uri?eid=2-s2.0-85045726986&amp;doi=10.1145%2f3170521.3170538&amp;partnerID=40&amp;md5=294e36e155f03b55177ecfbd893c9360</t>
  </si>
  <si>
    <t>10.1109/ISCO.2016.7727092</t>
  </si>
  <si>
    <t>https://ieeexplore.ieee.org/stamp/stamp.jsp?arnumber=7727092</t>
  </si>
  <si>
    <t>https://www.sciencedirect.com//science/article/pii/S0167404816000080</t>
  </si>
  <si>
    <t>Use of learning techniques in medicine</t>
  </si>
  <si>
    <t>Hooda N., Bawa S., Rana P.S.</t>
  </si>
  <si>
    <t>Fraudulent Firm Classification: A Case Study of an External Audit</t>
  </si>
  <si>
    <t>Applied Artificial Intelligence</t>
  </si>
  <si>
    <t>N. Siegmund; M. Rosenmüller; M. Kuhlemann; C. Kästner; G. Saake</t>
  </si>
  <si>
    <t>2008 15th Asia-Pacific Software Engineering Conference</t>
  </si>
  <si>
    <t>Taylor and Francis Inc.</t>
  </si>
  <si>
    <t>10.1080/08839514.2018.1451032</t>
  </si>
  <si>
    <t>https://www.scopus.com/inward/record.uri?eid=2-s2.0-85045065648&amp;doi=10.1080%2f08839514.2018.1451032&amp;partnerID=40&amp;md5=def3cc289e56c39e3ca580ab831f7c28</t>
  </si>
  <si>
    <t>10.1109/APSEC.2008.45</t>
  </si>
  <si>
    <t>https://ieeexplore.ieee.org/stamp/stamp.jsp?arnumber=4724547</t>
  </si>
  <si>
    <t>Lillacka M., Müllerb J., Eiseneckera U.W.</t>
  </si>
  <si>
    <t>Improved prediction of non-functional properties in Software Product Lines with domain context</t>
  </si>
  <si>
    <t>Lecture Notes in Informatics (LNI), Proceedings - Series of the Gesellschaft fur Informatik (GI)</t>
  </si>
  <si>
    <t>Srilatha Chebrolu,Sriram G. Sanjeevi</t>
  </si>
  <si>
    <t>Gesellschaft fur Informatik (GI)</t>
  </si>
  <si>
    <t>https://www.scopus.com/inward/record.uri?eid=2-s2.0-84922707665&amp;partnerID=40&amp;md5=54c26ec6127b77b87871663fe02acf05</t>
  </si>
  <si>
    <t>Attribute Reduction in Decision-Theoretic Rough Set Model using Particle Swarm Optimization with the Threshold Parameters Determined using LMS Training Rule</t>
  </si>
  <si>
    <t>http://doi.org/10.1016/j.procs.2015.07.382</t>
  </si>
  <si>
    <t>M. Singh; J. Singh; A. Rawal</t>
  </si>
  <si>
    <t>Feature Extraction Model to Identify At -- Risk Level of Students in Academia</t>
  </si>
  <si>
    <t>2014 International Conference on Information Technology</t>
  </si>
  <si>
    <t>10.1109/ICIT.2014.68</t>
  </si>
  <si>
    <t>https://ieeexplore.ieee.org/stamp/stamp.jsp?arnumber=7033326</t>
  </si>
  <si>
    <t>https://www.sciencedirect.com//science/article/pii/S1877050915019110</t>
  </si>
  <si>
    <t>Use of leaning techniques for teaching-learning in academia</t>
  </si>
  <si>
    <t>D. Sculley; C. E. Brodley</t>
  </si>
  <si>
    <t>Compression and machine learning: a new perspective on feature space vectors</t>
  </si>
  <si>
    <t>Data Compression Conference (DCC'06)</t>
  </si>
  <si>
    <t>10.1109/DCC.2006.13</t>
  </si>
  <si>
    <t>https://ieeexplore.ieee.org/stamp/stamp.jsp?arnumber=1607268</t>
  </si>
  <si>
    <t>Pavan Kumar P.N.V.S., Kasiviswanath N., Suresh Babu A.</t>
  </si>
  <si>
    <t>A brief survey: Features and techniques used for sentiment analysis</t>
  </si>
  <si>
    <t>10.1007/978-981-10-8228-3_14</t>
  </si>
  <si>
    <t>https://www.scopus.com/inward/record.uri?eid=2-s2.0-85051106291&amp;doi=10.1007%2f978-981-10-8228-3_14&amp;partnerID=40&amp;md5=fc44ae3556dec3f26e00076d64f0eee2</t>
  </si>
  <si>
    <t>Hassan Mohabatkar,Majid Mohammad Beigi,Abolghasem Esmaeili</t>
  </si>
  <si>
    <t>Prediction of GABAA receptor proteins using the concept of Chou's pseudo-amino acid composition and support vector machine</t>
  </si>
  <si>
    <t>Journal of Theoretical Biology</t>
  </si>
  <si>
    <t>http://doi.org/10.1016/j.jtbi.2011.04.017</t>
  </si>
  <si>
    <t>J. Li; L. Liu; J. Sun; H. Mo; J. Yang; S. Chen; H. Liu; Q. Wang; H. Pan</t>
  </si>
  <si>
    <t>Comparison of Different Machine Learning Approaches to Predict Small for Gestational Age Infants</t>
  </si>
  <si>
    <t>IEEE Transactions on Big Data</t>
  </si>
  <si>
    <t>Kukkar A., Mohana R.</t>
  </si>
  <si>
    <t>A Supervised Bug Report Classification with Incorporate and Textual field Knowledge</t>
  </si>
  <si>
    <t>10.1109/TBDATA.2016.2620981</t>
  </si>
  <si>
    <t>https://www.sciencedirect.com//science/article/pii/S0022519311002177</t>
  </si>
  <si>
    <t>https://ieeexplore.ieee.org/stamp/stamp.jsp?arnumber=7725951</t>
  </si>
  <si>
    <t>10.1016/j.procs.2018.05.194</t>
  </si>
  <si>
    <t>https://www.scopus.com/inward/record.uri?eid=2-s2.0-85049101609&amp;doi=10.1016%2fj.procs.2018.05.194&amp;partnerID=40&amp;md5=cf2461f0559319e2b8a795143a412731</t>
  </si>
  <si>
    <t>I. A. P. Tierno; D. J.Nunes</t>
  </si>
  <si>
    <t>An Extended Assessment of Data-Driven Bayesian Networks in Software Effort Prediction</t>
  </si>
  <si>
    <t>2013 27th Brazilian Symposium on Software Engineering</t>
  </si>
  <si>
    <t>10.1109/SBES.2013.17</t>
  </si>
  <si>
    <t>https://ieeexplore.ieee.org/stamp/stamp.jsp?arnumber=6800192</t>
  </si>
  <si>
    <t>Al Hamoud A., Alwehaibi A., Roy K., Bikdash M.</t>
  </si>
  <si>
    <t>Classifying political tweets using naïve bayes and support vector machines</t>
  </si>
  <si>
    <t>10.1007/978-3-319-92058-0_71</t>
  </si>
  <si>
    <t>https://www.scopus.com/inward/record.uri?eid=2-s2.0-85049041052&amp;doi=10.1007%2f978-3-319-92058-0_71&amp;partnerID=40&amp;md5=2e1c05c319eed132756518ae69ac7a81</t>
  </si>
  <si>
    <t>Yue Kong,Aixia Yan</t>
  </si>
  <si>
    <t>QSAR models for predicting the bioactivity of Polo-like Kinase 1 inhibitors</t>
  </si>
  <si>
    <t>Chemometrics and Intelligent Laboratory Systems</t>
  </si>
  <si>
    <t>http://doi.org/10.1016/j.chemolab.2017.06.011</t>
  </si>
  <si>
    <t>X. Pang; Y. Feng; W. Jiang</t>
  </si>
  <si>
    <t>An Improved Document Classification Approach with Maximum Entropy and Entropy Feature Selection</t>
  </si>
  <si>
    <t>2007 International Conference on Machine Learning and Cybernetics</t>
  </si>
  <si>
    <t>https://www.sciencedirect.com//science/article/pii/S0169743917301624</t>
  </si>
  <si>
    <t>10.1109/ICMLC.2007.4370829</t>
  </si>
  <si>
    <t>https://ieeexplore.ieee.org/stamp/stamp.jsp?arnumber=4370829</t>
  </si>
  <si>
    <t>Liu X.</t>
  </si>
  <si>
    <t>Comparisons of features for chinese word segmentation</t>
  </si>
  <si>
    <t>Communications in Computer and Information Science</t>
  </si>
  <si>
    <t>10.1007/978-981-13-0896-3_49</t>
  </si>
  <si>
    <t>https://www.scopus.com/inward/record.uri?eid=2-s2.0-85049020548&amp;doi=10.1007%2f978-981-13-0896-3_49&amp;partnerID=40&amp;md5=76cf83b7a9d294a8bf62ee22c33a2998</t>
  </si>
  <si>
    <t>Y. Chang; W. Li; Z. Yang</t>
  </si>
  <si>
    <t>Network Intrusion Detection Based on Random Forest and Support Vector Machine</t>
  </si>
  <si>
    <t>2017 IEEE International Conference on Computational Science and Engineering (CSE) and IEEE International Conference on Embedded and Ubiquitous Computing (EUC)</t>
  </si>
  <si>
    <t>10.1109/CSE-EUC.2017.118</t>
  </si>
  <si>
    <t>https://ieeexplore.ieee.org/stamp/stamp.jsp?arnumber=8005870</t>
  </si>
  <si>
    <t>Hinkka M., Lehto T., Heljanko K., Jung A.</t>
  </si>
  <si>
    <t>Structural feature selection for event logs</t>
  </si>
  <si>
    <t>Lecture Notes in Business Information Processing</t>
  </si>
  <si>
    <t>10.1007/978-3-319-74030-0_2</t>
  </si>
  <si>
    <t>https://www.scopus.com/inward/record.uri?eid=2-s2.0-85041741530&amp;doi=10.1007%2f978-3-319-74030-0_2&amp;partnerID=40&amp;md5=b902fe8bb4193a83f6c705de78428b81</t>
  </si>
  <si>
    <t>M. Craninx,V. Fievez,B. Vlaeminck,B. De Baets</t>
  </si>
  <si>
    <t>Artificial neural network models of the rumen fermentation pattern in dairy cattle</t>
  </si>
  <si>
    <t>Computers and Electronics in Agriculture</t>
  </si>
  <si>
    <t>http://doi.org/10.1016/j.compag.2007.08.005</t>
  </si>
  <si>
    <t>S. Shivaji; E. James Whitehead; R. Akella; S. Kim</t>
  </si>
  <si>
    <t>Reducing Features to Improve Code Change-Based Bug Prediction</t>
  </si>
  <si>
    <t>https://ieeexplore.ieee.org/stamp/stamp.jsp?arnumber=6226427</t>
  </si>
  <si>
    <t>https://www.sciencedirect.com//science/article/pii/S0168169907001810</t>
  </si>
  <si>
    <t>Mekala S., Tippireddy R.R., Bulusu V.V.</t>
  </si>
  <si>
    <t>A novel document representation approach for authorship attribution</t>
  </si>
  <si>
    <t>International Journal of Intelligent Engineering and Systems</t>
  </si>
  <si>
    <t>Intelligent Network and Systems Society</t>
  </si>
  <si>
    <t>10.22266/ijies2018.0630.28</t>
  </si>
  <si>
    <t>https://www.scopus.com/inward/record.uri?eid=2-s2.0-85046075135&amp;doi=10.22266%2fijies2018.0630.28&amp;partnerID=40&amp;md5=eda5a07fd04fea6219680b822303bc3e</t>
  </si>
  <si>
    <t>W. Altidor; T. M. Khoshgoftaar; A. Napolitano</t>
  </si>
  <si>
    <t>Wrapper-Based Feature Ranking for Software Engineering Metrics</t>
  </si>
  <si>
    <t>2009 International Conference on Machine Learning and Applications</t>
  </si>
  <si>
    <t>10.1109/ICMLA.2009.17</t>
  </si>
  <si>
    <t>https://ieeexplore.ieee.org/stamp/stamp.jsp?arnumber=5381847</t>
  </si>
  <si>
    <t>Mojtaba Bandarabadi,César &lt;em&gt;A&lt;/em&gt;. Teixeira,Jalil Rasekhi,António Dourado</t>
  </si>
  <si>
    <t>Epileptic seizure prediction using relative spectral power features</t>
  </si>
  <si>
    <t>Clinical Neurophysiology</t>
  </si>
  <si>
    <t>http://doi.org/10.1016/j.clinph.2014.05.022</t>
  </si>
  <si>
    <t>Ensemble effort estimation using selection and genetic algorithms</t>
  </si>
  <si>
    <t>International Journal of Computer Applications in Technology</t>
  </si>
  <si>
    <t>https://www.sciencedirect.com//science/article/pii/S1388245714002971</t>
  </si>
  <si>
    <t>Not configurable system</t>
  </si>
  <si>
    <t>Inderscience Enterprises Ltd.</t>
  </si>
  <si>
    <t>10.1504/IJCAT.2018.094061</t>
  </si>
  <si>
    <t>https://www.scopus.com/inward/record.uri?eid=2-s2.0-85051752210&amp;doi=10.1504%2fIJCAT.2018.094061&amp;partnerID=40&amp;md5=ce28d8517b2bad5d13e43abce5530b4c</t>
  </si>
  <si>
    <t>Xu-Sheng Tang; Zhe-Lin Shi; De-Qiang Li; Long Ma; Dan Chen</t>
  </si>
  <si>
    <t>Floating-Bagging-Adaboost ensemble for object detection using local shape-based features</t>
  </si>
  <si>
    <t>2009 International Conference on Machine Learning and Cybernetics</t>
  </si>
  <si>
    <t>10.1109/ICMLC.2009.5212541</t>
  </si>
  <si>
    <t>https://ieeexplore.ieee.org/stamp/stamp.jsp?arnumber=5212541</t>
  </si>
  <si>
    <t>Li-Cheng Wu,Jian-Xin Lee,Hsien-Da Huang,Baw-Juine Liu,Jorng-Tzong Horng</t>
  </si>
  <si>
    <t>An expert system to predict protein thermostability using decision tree</t>
  </si>
  <si>
    <t>http://doi.org/10.1016/j.eswa.2008.12.020</t>
  </si>
  <si>
    <t>https://www.sciencedirect.com//science/article/pii/S0957417408009263</t>
  </si>
  <si>
    <t>Perera K., Chan J., Karunasekera S.</t>
  </si>
  <si>
    <t>Feature selection for multiclass binary data</t>
  </si>
  <si>
    <t>10.1007/978-3-319-93040-4_5</t>
  </si>
  <si>
    <t>K. Vainamo; T. Makikallio; M. Tulppo; J. Roning</t>
  </si>
  <si>
    <t>https://www.scopus.com/inward/record.uri?eid=2-s2.0-85049364963&amp;doi=10.1007%2f978-3-319-93040-4_5&amp;partnerID=40&amp;md5=9dc2103fbc6f93a1ef18dd27aca692af</t>
  </si>
  <si>
    <t>A neuro-fuzzy approach to aerobic fitness classification: a multistructure solution to the context-sensitive feature selection problem</t>
  </si>
  <si>
    <t>1998 IEEE International Joint Conference on Neural Networks Proceedings. IEEE World Congress on Computational Intelligence (Cat. No.98CH36227)</t>
  </si>
  <si>
    <t>10.1109/IJCNN.1998.682383</t>
  </si>
  <si>
    <t>https://ieeexplore.ieee.org/stamp/stamp.jsp?arnumber=682383</t>
  </si>
  <si>
    <t>Use of learning techniques for human fitness classification</t>
  </si>
  <si>
    <t>P. S. Wasan,M. Uttamchandani,S. Moochhala,V. B. Yap,P. H. Yap</t>
  </si>
  <si>
    <t>Application of statistics and machine learning for risk stratification of heritable cardiac arrhythmias</t>
  </si>
  <si>
    <t>http://doi.org/10.1016/j.eswa.2012.10.054</t>
  </si>
  <si>
    <t>https://www.sciencedirect.com//science/article/pii/S0957417412011785</t>
  </si>
  <si>
    <t>W. Louati; B. Jouaber; D. Zeghlache</t>
  </si>
  <si>
    <t>Tang X., Dai Y., Xiang Y., Luo L.</t>
  </si>
  <si>
    <t>Configurable software-based edge router architecture</t>
  </si>
  <si>
    <t>An interaction-enhanced feature selection algorithm</t>
  </si>
  <si>
    <t>2004 4th Workshop on Applications and Services in Wireless Networks, 2004. ASWN 2004.</t>
  </si>
  <si>
    <t>10.1007/978-3-319-93040-4_10</t>
  </si>
  <si>
    <t>https://www.scopus.com/inward/record.uri?eid=2-s2.0-85049358676&amp;doi=10.1007%2f978-3-319-93040-4_10&amp;partnerID=40&amp;md5=edf56669f3e2e74c8a634cfca2021bd7</t>
  </si>
  <si>
    <t>10.1109/ASWN.2004.185168</t>
  </si>
  <si>
    <t>https://ieeexplore.ieee.org/stamp/stamp.jsp?arnumber=1437508</t>
  </si>
  <si>
    <t>The approach does not rely on learning techniques</t>
  </si>
  <si>
    <t>André Stumpf,Norman Kerle</t>
  </si>
  <si>
    <t>Combining Random Forests and object-oriented analysis for landslide mapping from very high resolution imagery</t>
  </si>
  <si>
    <t>Procedia Environmental Sciences</t>
  </si>
  <si>
    <t>http://doi.org/10.1016/j.proenv.2011.02.022</t>
  </si>
  <si>
    <t>A. Kleerekoper; M. Luján; G. Brown</t>
  </si>
  <si>
    <t>Exploring sketches for probability estimation with sublinear memory</t>
  </si>
  <si>
    <t>2013 IEEE International Conference on Big Data</t>
  </si>
  <si>
    <t>https://www.sciencedirect.com//science/article/pii/S1878029611000235</t>
  </si>
  <si>
    <t>10.1109/BigData.2013.6691737</t>
  </si>
  <si>
    <t>https://ieeexplore.ieee.org/stamp/stamp.jsp?arnumber=6691737</t>
  </si>
  <si>
    <t>2nd International Conference on Computational Intelligence and Informatics, ICCII 2017</t>
  </si>
  <si>
    <t>https://www.scopus.com/inward/record.uri?eid=2-s2.0-85051133899&amp;partnerID=40&amp;md5=b6fc0e50afac8a59709280f533f60687</t>
  </si>
  <si>
    <t>Sergio Muñoz-Romero,Jerónimo Arenas-García,Vanessa Gómez-Verdejo</t>
  </si>
  <si>
    <t>Sparse and kernel OPLS feature extraction based on eigenvalue problem solving</t>
  </si>
  <si>
    <t>http://doi.org/10.1016/j.patcog.2014.12.002</t>
  </si>
  <si>
    <t>C. Wang; Y. Qi; Q. He</t>
  </si>
  <si>
    <t>Attribute reduction using distance-based fuzzy rough sets</t>
  </si>
  <si>
    <t>10.1109/ICMLC.2015.7340666</t>
  </si>
  <si>
    <t>https://ieeexplore.ieee.org/stamp/stamp.jsp?arnumber=7340666</t>
  </si>
  <si>
    <t>https://www.sciencedirect.com//science/article/pii/S0031320314004907</t>
  </si>
  <si>
    <t>Dong Y., Zhu P., Liu Q., Chen Y., Xun P.</t>
  </si>
  <si>
    <t>Degrading Detection performance of wireless IDSs through poisoning feature selection</t>
  </si>
  <si>
    <t>10.1007/978-3-319-94268-1_8</t>
  </si>
  <si>
    <t>https://www.scopus.com/inward/record.uri?eid=2-s2.0-85048999905&amp;doi=10.1007%2f978-3-319-94268-1_8&amp;partnerID=40&amp;md5=5469e896451557d3a160d9f0509d780a</t>
  </si>
  <si>
    <t>Julien Boccard,Alexandros Kalousis,Melanie Hilario,Pierre Lantéri,Serge Rudaz</t>
  </si>
  <si>
    <t>Standard machine learning algorithms applied to UPLC-TOF/MS metabolic fingerprinting for the discovery of wound biomarkers in Arabidopsis thaliana</t>
  </si>
  <si>
    <t>http://doi.org/10.1016/j.chemolab.2010.03.003</t>
  </si>
  <si>
    <t>A. Ukil; I. Sahu; C. Puri; A. Mukherjee; R. Singh; S. Bandyopadhyay; A. Pal</t>
  </si>
  <si>
    <t>AutoModeling: Integrated Approach for Automated Model Generation by Ensemble Selection of Feature Subset and Classifier</t>
  </si>
  <si>
    <t>2018 International Joint Conference on Neural Networks (IJCNN)</t>
  </si>
  <si>
    <t>Kübler S., Liu C., Sayyed Z.A.</t>
  </si>
  <si>
    <t>To use or not to use: Feature selection for sentiment analysis of highly imbalanced data</t>
  </si>
  <si>
    <t>https://www.sciencedirect.com//science/article/pii/S0169743910000341</t>
  </si>
  <si>
    <t>Natural Language Engineering</t>
  </si>
  <si>
    <t>Cambridge University Press</t>
  </si>
  <si>
    <t>10.1017/S1351324917000298</t>
  </si>
  <si>
    <t>https://www.scopus.com/inward/record.uri?eid=2-s2.0-85026903646&amp;doi=10.1017%2fS1351324917000298&amp;partnerID=40&amp;md5=7aad298bf0840f798e0df4f998911b61</t>
  </si>
  <si>
    <t>10.1109/IJCNN.2018.8489730</t>
  </si>
  <si>
    <t>https://ieeexplore.ieee.org/stamp/stamp.jsp?arnumber=8489730</t>
  </si>
  <si>
    <t>Singh S., Singh A.K.</t>
  </si>
  <si>
    <t>Web-Spam Features Selection Using CFS-PSO</t>
  </si>
  <si>
    <t>Chia-Wei Wu,Richard Tzong-Han Tsai,Cheng-Wei Lee,Wen-Lian Hsu</t>
  </si>
  <si>
    <t>Web taxonomy integration with hierarchical shrinkage algorithm and fine-grained relations</t>
  </si>
  <si>
    <t>10.1016/j.procs.2017.12.073</t>
  </si>
  <si>
    <t>https://www.scopus.com/inward/record.uri?eid=2-s2.0-85040639817&amp;doi=10.1016%2fj.procs.2017.12.073&amp;partnerID=40&amp;md5=d44c9bc85f4b3dc9af9b0ee1ce46355d</t>
  </si>
  <si>
    <t>http://doi.org/10.1016/j.eswa.2007.09.057</t>
  </si>
  <si>
    <t>C. Zifeng; X. Baowen; Z. Weifeng; J. Dawei; X. Junling</t>
  </si>
  <si>
    <t>CLDA: Feature Selection for Text Categorization Based on Constrained LDA</t>
  </si>
  <si>
    <t>International Conference on Semantic Computing (ICSC 2007)</t>
  </si>
  <si>
    <t>10.1109/ICSC.2007.108</t>
  </si>
  <si>
    <t>https://ieeexplore.ieee.org/stamp/stamp.jsp?arnumber=4338413</t>
  </si>
  <si>
    <t>Use of learning techniques to predict Web-Spam</t>
  </si>
  <si>
    <t>https://www.sciencedirect.com//science/article/pii/S0957417407004551</t>
  </si>
  <si>
    <t>Degeest A., Verleysen M., Frénay B.</t>
  </si>
  <si>
    <t>Smoothness bias in relevance estimators for feature selection in regression</t>
  </si>
  <si>
    <t>IFIP Advances in Information and Communication Technology</t>
  </si>
  <si>
    <t>10.1007/978-3-319-92007-8_25</t>
  </si>
  <si>
    <t>https://www.scopus.com/inward/record.uri?eid=2-s2.0-85049598346&amp;doi=10.1007%2f978-3-319-92007-8_25&amp;partnerID=40&amp;md5=e338cc46994a3986ff0ea6123d89b964</t>
  </si>
  <si>
    <t xml:space="preserve">Proposal of a new selection method for text categorization </t>
  </si>
  <si>
    <t>M. Hagenau; M. Liebmann; M. Hedwig; D. Neumann</t>
  </si>
  <si>
    <t>Automated News Reading: Stock Price Prediction Based on Financial News Using Context-Specific Features</t>
  </si>
  <si>
    <t>2012 45th Hawaii International Conference on System Sciences</t>
  </si>
  <si>
    <t>10.1109/HICSS.2012.129</t>
  </si>
  <si>
    <t>https://ieeexplore.ieee.org/stamp/stamp.jsp?arnumber=6149155</t>
  </si>
  <si>
    <t>Ahmad Khodayari-Rostamabad,Gary M. Hasey,Duncan J. MacCrimmon,James P. Reilly,Hubert de Bruin</t>
  </si>
  <si>
    <t>A pilot study to determine whether machine learning methodologies using pre-treatment electroencephalography can predict the symptomatic response to clozapine therapy</t>
  </si>
  <si>
    <t>John M.M., Vinod P.</t>
  </si>
  <si>
    <t>Statistical approach using meta features for android malware detection system</t>
  </si>
  <si>
    <t>10.1007/978-981-10-8536-9_27</t>
  </si>
  <si>
    <t>http://doi.org/10.1016/j.clinph.2010.05.009</t>
  </si>
  <si>
    <t>https://www.scopus.com/inward/record.uri?eid=2-s2.0-85046786452&amp;doi=10.1007%2f978-981-10-8536-9_27&amp;partnerID=40&amp;md5=06614cf486179f5de29992bd242d72ba</t>
  </si>
  <si>
    <t xml:space="preserve">Use of learning techniques for price prediction based on Financial News </t>
  </si>
  <si>
    <t>https://www.sciencedirect.com//science/article/pii/S1388245710004682</t>
  </si>
  <si>
    <t>K. Noto; C. Brodley; D. Slonim</t>
  </si>
  <si>
    <t>Anomaly Detection Using an Ensemble of Feature Models</t>
  </si>
  <si>
    <t>2010 IEEE International Conference on Data Mining</t>
  </si>
  <si>
    <t>10.1109/ICDM.2010.140</t>
  </si>
  <si>
    <t>https://ieeexplore.ieee.org/stamp/stamp.jsp?arnumber=5694067</t>
  </si>
  <si>
    <t>Not focused in configurable system</t>
  </si>
  <si>
    <t>18th Conference of the Spanish Association for Artificial Intelligence, CAEPIA 2018</t>
  </si>
  <si>
    <t>https://www.scopus.com/inward/record.uri?eid=2-s2.0-85055725333&amp;partnerID=40&amp;md5=9bec66fe90182bde9553d207d8b02e27</t>
  </si>
  <si>
    <t>H. Xu; Z. Zhang; Y. Zhang</t>
  </si>
  <si>
    <t>Churn Prediction in Telecom Using a Hybrid Two-phase Feature Selection Method</t>
  </si>
  <si>
    <t>2009 Third International Symposium on Intelligent Information Technology Application</t>
  </si>
  <si>
    <t>Femke Ongenae,Stijn Van Looy,David Verstraeten,Thierry Verplancke,Johan Decruyenaere</t>
  </si>
  <si>
    <t>Time series classification for the prediction of dialysis in critically ill patients using echo statenetworks</t>
  </si>
  <si>
    <t>10.1109/IITA.2009.392</t>
  </si>
  <si>
    <t>https://ieeexplore.ieee.org/stamp/stamp.jsp?arnumber=5370159</t>
  </si>
  <si>
    <t>http://doi.org/10.1016/j.engappai.2012.09.019</t>
  </si>
  <si>
    <t>https://www.sciencedirect.com//science/article/pii/S0952197612002576</t>
  </si>
  <si>
    <t>Motl J., Kordík P.</t>
  </si>
  <si>
    <t>Do we need to observe features to perform feature selection?</t>
  </si>
  <si>
    <t>CEUR Workshop Proceedings</t>
  </si>
  <si>
    <t>CEUR-WS</t>
  </si>
  <si>
    <t>https://www.scopus.com/inward/record.uri?eid=2-s2.0-85053837194&amp;partnerID=40&amp;md5=22a6ca39d0f07613a4dd18b8ed19248b</t>
  </si>
  <si>
    <t>V. Preeja; A. H. Shahana</t>
  </si>
  <si>
    <t>A binary Krill Herd approach based feature selection for high dimensional data</t>
  </si>
  <si>
    <t>2016 International Conference on Inventive Computation Technologies (ICICT)</t>
  </si>
  <si>
    <t>10.1109/INVENTIVE.2016.7824803</t>
  </si>
  <si>
    <t>https://ieeexplore.ieee.org/stamp/stamp.jsp?arnumber=7824803</t>
  </si>
  <si>
    <t>Yang X.-K., He L., Qu D., Zhang W.-Q.</t>
  </si>
  <si>
    <t>Semi-supervised minimum redundancy maximum relevance feature selection for audio classification</t>
  </si>
  <si>
    <t>10.1007/s11042-016-4287-0</t>
  </si>
  <si>
    <t>https://www.scopus.com/inward/record.uri?eid=2-s2.0-85007415979&amp;doi=10.1007%2fs11042-016-4287-0&amp;partnerID=40&amp;md5=0473b25ffa49d1c22bca67659dc16ede</t>
  </si>
  <si>
    <t>Y. Liu; Y. Wang</t>
  </si>
  <si>
    <t>Unsupervised discriminative feature selection in a kernel space via L&lt;inf&gt;2,1&lt;/inf&gt;-norm minimization</t>
  </si>
  <si>
    <t>https://ieeexplore.ieee.org/stamp/stamp.jsp?arnumber=6460354</t>
  </si>
  <si>
    <t>Use of learning techniques for audio classification</t>
  </si>
  <si>
    <t>Liu Y., Xu H., Yi H., Yan X., Kang J., Xia W., Shi Q., Shen C.</t>
  </si>
  <si>
    <t>Abnormal traffic flow detection based on dynamic hybrid strategy</t>
  </si>
  <si>
    <t>Lecture Notes of the Institute for Computer Sciences, Social-Informatics and Telecommunications Engineering, LNICST</t>
  </si>
  <si>
    <t>10.1007/978-3-319-73317-3_55</t>
  </si>
  <si>
    <t>https://www.scopus.com/inward/record.uri?eid=2-s2.0-85042117304&amp;doi=10.1007%2f978-3-319-73317-3_55&amp;partnerID=40&amp;md5=845232921d9855508bc2bffebffa4bde</t>
  </si>
  <si>
    <t>Meng-Yao Zhai; Rui-Hua Yu; Su-Fang Zhang; Jun-Hai Zhai</t>
  </si>
  <si>
    <t>Feature selection based on extreme learning machine</t>
  </si>
  <si>
    <t>10.1109/ICMLC.2012.6358904</t>
  </si>
  <si>
    <t>https://ieeexplore.ieee.org/stamp/stamp.jsp?arnumber=6358904</t>
  </si>
  <si>
    <t>Sharma A.K., Chaurasia S., Srivastava D.K.</t>
  </si>
  <si>
    <t>Supervised Rainfall Learning Model Using Machine Learning Algorithms</t>
  </si>
  <si>
    <t>10.1007/978-3-319-74690-6_27</t>
  </si>
  <si>
    <t>https://www.scopus.com/inward/record.uri?eid=2-s2.0-85041849711&amp;doi=10.1007%2f978-3-319-74690-6_27&amp;partnerID=40&amp;md5=587dbdf88c9bf3c019683de48ce9223b</t>
  </si>
  <si>
    <t>reference</t>
  </si>
  <si>
    <t>Q. He; X. Cheng; F. Zhuang; Z. Shi</t>
  </si>
  <si>
    <t>Parallel feature selection using positive approximation based on MapReduce</t>
  </si>
  <si>
    <t>2014 11th International Conference on Fuzzy Systems and Knowledge Discovery (FSKD)</t>
  </si>
  <si>
    <t>DOI</t>
  </si>
  <si>
    <t>10.1109/FSKD.2014.6980867</t>
  </si>
  <si>
    <t>https://ieeexplore.ieee.org/stamp/stamp.jsp?arnumber=6980867</t>
  </si>
  <si>
    <t>Extension</t>
  </si>
  <si>
    <t>chen2005</t>
  </si>
  <si>
    <t>Chen, Shiping and Liu, Yan and Gorton, Ian and Liu, Anna</t>
  </si>
  <si>
    <t>Performance prediction of component-based applications</t>
  </si>
  <si>
    <t>Martín-Vázquez R., Aler R., Galván I.M.</t>
  </si>
  <si>
    <t>Wind energy forecasting at different time horizons with individual and global models</t>
  </si>
  <si>
    <t>JSS</t>
  </si>
  <si>
    <t>10.1007/978-3-319-92007-8_21</t>
  </si>
  <si>
    <t>https://www.scopus.com/inward/record.uri?eid=2-s2.0-85049577308&amp;doi=10.1007%2f978-3-319-92007-8_21&amp;partnerID=40&amp;md5=a1986f20b8f90066b67728d4490b262a</t>
  </si>
  <si>
    <t>35-43</t>
  </si>
  <si>
    <t>C. Torrano-Gimenez; H. T. Nguyen; G. Alvarez; S. Petrović; K. Franke</t>
  </si>
  <si>
    <t>Applying feature selection to payload-based Web Application Firewalls</t>
  </si>
  <si>
    <t>2011 Third International Workshop on Security and Communication Networks (IWSCN)</t>
  </si>
  <si>
    <t>10.1109/IWSCN.2011.6827720</t>
  </si>
  <si>
    <t>https://doi.org/10.1016/j.jss.2003.05.005</t>
  </si>
  <si>
    <t>https://ieeexplore.ieee.org/stamp/stamp.jsp?arnumber=6827720</t>
  </si>
  <si>
    <t>Zaffar M., Hashmani M.A., Savita K.S., Rizvi S.S.H.</t>
  </si>
  <si>
    <t>A study of feature selection algorithms for predicting students academic performance</t>
  </si>
  <si>
    <t>International Journal of Advanced Computer Science and Applications</t>
  </si>
  <si>
    <t>Science and Information Organization</t>
  </si>
  <si>
    <t>10.14569/IJACSA.2018.090569</t>
  </si>
  <si>
    <t>https://www.scopus.com/inward/record.uri?eid=2-s2.0-85049516304&amp;doi=10.14569%2fIJACSA.2018.090569&amp;partnerID=40&amp;md5=7e4c2d2c412385558d50864f2ddd724a</t>
  </si>
  <si>
    <t>This paper is not in the domain of SPL</t>
  </si>
  <si>
    <t>guo2011</t>
  </si>
  <si>
    <t>Guo, Jianmei and White, Jules and Wang, Guangxin and Li, Jian and Wang, Yinglin</t>
  </si>
  <si>
    <t>A genetic algorithm for optimized feature selection with resource constraints in software product lines</t>
  </si>
  <si>
    <t>Use of learning techniques to  predict students academic performance</t>
  </si>
  <si>
    <t>2208-2221</t>
  </si>
  <si>
    <t>Yi Liu; Y. F. Zheng</t>
  </si>
  <si>
    <t>FS/spl I.bar/SFS: a novel feature selection method for support vector machines</t>
  </si>
  <si>
    <t>https://doi.org/10.1016/j.jss.2011.06.026</t>
  </si>
  <si>
    <t>2004 IEEE International Conference on Acoustics, Speech, and Signal Processing</t>
  </si>
  <si>
    <t>Zhu X.-J., Feng C.-Q., Lai H.-Y., Chen W., Hao L.</t>
  </si>
  <si>
    <t>Predicting protein structural classes for low-similarity sequences by evaluating different features</t>
  </si>
  <si>
    <t>V</t>
  </si>
  <si>
    <t>10.1109/ICASSP.2004.1327231</t>
  </si>
  <si>
    <t>10.1016/j.knosys.2018.10.007</t>
  </si>
  <si>
    <t>https://ieeexplore.ieee.org/stamp/stamp.jsp?arnumber=1327231</t>
  </si>
  <si>
    <t>https://www.scopus.com/inward/record.uri?eid=2-s2.0-85055091222&amp;doi=10.1016%2fj.knosys.2018.10.007&amp;partnerID=40&amp;md5=ff52e6a9de3645994e8d36039958b6dd</t>
  </si>
  <si>
    <t>This paper uses Genetic Algorithms to search for an optimal configuration in SPLs. However, this work assumes that NFPs were already measured and their values were attributed to leaf features in the feature model.</t>
  </si>
  <si>
    <t>Use of learning techniques to  predict protein structural classes for low-similarity sequences</t>
  </si>
  <si>
    <t>guo2013</t>
  </si>
  <si>
    <t>Jianmei Guo ; Krzysztof Czarnecki ; Sven Apel ; Norbert Siegmund ; Andrzej Wąsowski</t>
  </si>
  <si>
    <t>ASE</t>
  </si>
  <si>
    <t>301-311</t>
  </si>
  <si>
    <t>Murthy K.V.S.S.R., Satyanarayana K.V.V.</t>
  </si>
  <si>
    <t>Intrusion detection mechanism with machine learning process A case study with FMIFSSVM, FLCFSSVM, misuses SVM, anomaly SVM and Bayesian methods</t>
  </si>
  <si>
    <t>International Journal of Engineering and Technology(UAE)</t>
  </si>
  <si>
    <t>M. D. Davies; G. Limes</t>
  </si>
  <si>
    <t>Finding system-level failures in flight-critical software systems</t>
  </si>
  <si>
    <t>2011 IEEE/AIAA 30th Digital Avionics Systems Conference</t>
  </si>
  <si>
    <t>7C5-1</t>
  </si>
  <si>
    <t>7C5-10</t>
  </si>
  <si>
    <t>Science Publishing Corporation Inc</t>
  </si>
  <si>
    <t>10.1109/DASC.2011.6096125</t>
  </si>
  <si>
    <t>https://www.scopus.com/inward/record.uri?eid=2-s2.0-85045305511&amp;partnerID=40&amp;md5=703e5f003c01bde8c206b1ebc201c1a7</t>
  </si>
  <si>
    <t>https://ieeexplore.ieee.org/stamp/stamp.jsp?arnumber=6096125</t>
  </si>
  <si>
    <t>guo2017</t>
  </si>
  <si>
    <t>Guo, Jianmei and Yang, Dingyu and Siegmund, Norbert and Apel, Sven and Sarkar, Atrisha and Valov, Pavel and Czarnecki, Krzysztof and Wasowski, Andrzej and Yu, Huiqun</t>
  </si>
  <si>
    <t>Empirical Software Engineering</t>
  </si>
  <si>
    <t>Use of learning techniques for Intrusion detection</t>
  </si>
  <si>
    <t>Focosed on the use of ML to test different dynamic contexts</t>
  </si>
  <si>
    <t>Aldwairi T., Perera D., Novotny M.A.</t>
  </si>
  <si>
    <t>An investigation of the role of feature selection on the classification performance of machine learning algorithms</t>
  </si>
  <si>
    <t>Proceedings of the 33rd International Conference on Computers and Their Applications, CATA 2018</t>
  </si>
  <si>
    <t>The International Society for Computers and Their Applications (ISCA)</t>
  </si>
  <si>
    <t>https://www.scopus.com/inward/record.uri?eid=2-s2.0-85048382333&amp;partnerID=40&amp;md5=dc4536cc09159fa225aa31dd634e6cb9</t>
  </si>
  <si>
    <t>H. Wang; T. M. Khoshgoftaar; R. Wald; A. Napolitano</t>
  </si>
  <si>
    <t>A Comparative Study on the Stability of Software Metric Selection Techniques</t>
  </si>
  <si>
    <t>Survey on feature selection techniques for intrusion detection systems</t>
  </si>
  <si>
    <t>10.1109/ICMLA.2012.142</t>
  </si>
  <si>
    <t>https://ieeexplore.ieee.org/stamp/stamp.jsp?arnumber=6406712</t>
  </si>
  <si>
    <t>Fernández-García A.J., Iribarne L., Corral A., Criado J.</t>
  </si>
  <si>
    <t>A comparison of feature selection methods to optimize predictive models based on decision forest algorithms for academic data analysis</t>
  </si>
  <si>
    <t>This work extends the work by Guo et al. [2013] by combining classification and regression trees with automated resampling and paramenter tuning.</t>
  </si>
  <si>
    <t>happe2011</t>
  </si>
  <si>
    <t>Happe, Jens and Koziolek, Heiko and Reussner, Ralf</t>
  </si>
  <si>
    <t>Facilitating performance predictions using software components</t>
  </si>
  <si>
    <t>10.1007/978-3-319-77703-0_35</t>
  </si>
  <si>
    <t>https://www.scopus.com/inward/record.uri?eid=2-s2.0-85045131900&amp;doi=10.1007%2f978-3-319-77703-0_35&amp;partnerID=40&amp;md5=5c33acbfe4532f893991c66111757c68</t>
  </si>
  <si>
    <t>Approach developed to select a subset of metrics for software quality classification</t>
  </si>
  <si>
    <t>27-33</t>
  </si>
  <si>
    <t>Comparison of feature selection techniques</t>
  </si>
  <si>
    <t>10.1109/MS.2011.25</t>
  </si>
  <si>
    <t>J. Tan; N. Bi; C. Y. Suen; N. Nobile</t>
  </si>
  <si>
    <t>Multi-feature Selection of Handwriting for Gender Identification Using Mutual Information</t>
  </si>
  <si>
    <t>2016 15th International Conference on Frontiers in Handwriting Recognition (ICFHR)</t>
  </si>
  <si>
    <t>Adi G.Y.N.N., Tandio M.H., Ong V., Suhartono D.</t>
  </si>
  <si>
    <t>10.1109/ICFHR.2016.0111</t>
  </si>
  <si>
    <t>Optimization for Automatic Personality Recognition on Twitter in Bahasa Indonesia</t>
  </si>
  <si>
    <t>https://ieeexplore.ieee.org/stamp/stamp.jsp?arnumber=7814127</t>
  </si>
  <si>
    <t>10.1016/j.procs.2018.08.199</t>
  </si>
  <si>
    <t>https://www.scopus.com/inward/record.uri?eid=2-s2.0-85053154576&amp;doi=10.1016%2fj.procs.2018.08.199&amp;partnerID=40&amp;md5=d172a0ee55eeb7cd91488f74b77ccb84</t>
  </si>
  <si>
    <t xml:space="preserve">Different people (architect, deployer, achitect, etc.) somehow model their system with dedicated tools and languages. Then there is a magical process (not much details in this paper) that integrates/combines all these models to form a performance model capable of predicting. Again, there is no machine learning phase. So another good example of papers/articles we can exclude. We can cite in the survey as an illustrative example of manual approaches we want to replace with machine learning </t>
  </si>
  <si>
    <t>jamshidi2017a</t>
  </si>
  <si>
    <t>Pooyan Jamshidi Carnegie Mellon University Miguel Velez Carnegie Mellon University Christian Kästner Carnegie Mellon University Norbert Siegmund Bauhaus-University Weimar, Germany Prasad Kawthekar Stanford University</t>
  </si>
  <si>
    <t>Transfer learning for improving model predictions in highly configurable software</t>
  </si>
  <si>
    <t>SEAMS</t>
  </si>
  <si>
    <t>Use of learning techniques to predict users' personality on Twitter in Bahasa Indonesia</t>
  </si>
  <si>
    <t>31-41</t>
  </si>
  <si>
    <t>Sharma P., Bhardwaj U.</t>
  </si>
  <si>
    <t>Machine learning based spam E-mail detection</t>
  </si>
  <si>
    <t>10.22266/IJIES2018.0630.01</t>
  </si>
  <si>
    <t>https://www.scopus.com/inward/record.uri?eid=2-s2.0-85050958295&amp;doi=10.22266%2fIJIES2018.0630.01&amp;partnerID=40&amp;md5=d3331ecd95a50a16cd0842edc7bab246</t>
  </si>
  <si>
    <t>R. Ashok; A. J. Lakshmi; G. D. V. Rani; M. Naresh Kumar</t>
  </si>
  <si>
    <t>Optimized feature selection with k-means clustered triangle SVM for Intrusion Detection</t>
  </si>
  <si>
    <t>2011 Third International Conference on Advanced Computing</t>
  </si>
  <si>
    <t>10.1109/ICoAC.2011.6165213</t>
  </si>
  <si>
    <t>https://ieeexplore.ieee.org/stamp/stamp.jsp?arnumber=6165213</t>
  </si>
  <si>
    <t>This paper is in the domain of self-adaptative systems</t>
  </si>
  <si>
    <t>jamshidi2017b</t>
  </si>
  <si>
    <t>Pooyan Jamshidi and Norbert Siegmund and Miguel Velez and Christian K{\"{a}}stner and Akshay Patel and Yuvraj Agarwal</t>
  </si>
  <si>
    <t>Transfer learning for performance modeling of configurable systems: an exploratory analysis</t>
  </si>
  <si>
    <t>Use of learning techniques for spam E-mail detection</t>
  </si>
  <si>
    <t>497-508</t>
  </si>
  <si>
    <t>Use of learning techniques for intrusion detection</t>
  </si>
  <si>
    <t>Jiménez F., Pérez-Sánchez H., Palma J., Sánchez G., Martínez C.</t>
  </si>
  <si>
    <t>A methodology for evaluating multi-objective evolutionary feature selection for classification in the context of virtual screening</t>
  </si>
  <si>
    <t>10.1007/s00500-018-3479-0</t>
  </si>
  <si>
    <t>https://www.scopus.com/inward/record.uri?eid=2-s2.0-85053235188&amp;doi=10.1007%2fs00500-018-3479-0&amp;partnerID=40&amp;md5=0151f3f371911999c6b0c6b658cc1c6c</t>
  </si>
  <si>
    <t>http://dl.acm.org/citation.cfm?id=3155625</t>
  </si>
  <si>
    <t>B. Lenz; B. Barak</t>
  </si>
  <si>
    <t>Data Mining and Support Vector Regression Machine Learning in Semiconductor Manufacturing to Improve Virtual Metrology</t>
  </si>
  <si>
    <t>2013 46th Hawaii International Conference on System Sciences</t>
  </si>
  <si>
    <t>10.1109/HICSS.2013.163</t>
  </si>
  <si>
    <t>https://ieeexplore.ieee.org/stamp/stamp.jsp?arnumber=6480260</t>
  </si>
  <si>
    <t>jehooh2017</t>
  </si>
  <si>
    <t>Jeho Oh and Don S. Batory and Margaret Myers and Norbert Siegmund</t>
  </si>
  <si>
    <t>Finding near-optimal configurations in product lines by random sampling</t>
  </si>
  <si>
    <t>ESEC/FSE</t>
  </si>
  <si>
    <t>Use of learning techniques for drug discovery campaigns</t>
  </si>
  <si>
    <t>61-71</t>
  </si>
  <si>
    <t>Use of learning techniques in Semiconductor Manufacturing</t>
  </si>
  <si>
    <t>kaindl2018</t>
  </si>
  <si>
    <t>Hermann Kaindl Institute of Computer Technology TU Wien, Vienna, Austria Stefan Kramer University of Mainz, Mainz, Germany Ralph Hoch Institute of Computer Technology TU Wien, Vienna, Austria</t>
  </si>
  <si>
    <t>Ghosh M., Sanyal G.</t>
  </si>
  <si>
    <t>An inductive learning perspective on automated generation of feature models from given product specifications</t>
  </si>
  <si>
    <t>Performance Assessment of Multiple Classifiers Based on Ensemble Feature Selection Scheme for Sentiment Analysis</t>
  </si>
  <si>
    <t>Applied Computational Intelligence and Soft Computing</t>
  </si>
  <si>
    <t>SPLC</t>
  </si>
  <si>
    <t>Hindawi Limited</t>
  </si>
  <si>
    <t>10.1155/2018/8909357</t>
  </si>
  <si>
    <t>https://www.scopus.com/inward/record.uri?eid=2-s2.0-85055514901&amp;doi=10.1155%2f2018%2f8909357&amp;partnerID=40&amp;md5=c7dbdb725f785fbd871c88d76ff74cd5</t>
  </si>
  <si>
    <t>P. Kalaivani; K. L. Shunmuganathan</t>
  </si>
  <si>
    <t>25-30</t>
  </si>
  <si>
    <t>An improved K-nearest-neighbor algorithm using genetic algorithm for sentiment classification</t>
  </si>
  <si>
    <t>2014 International Conference on Circuits, Power and Computing Technologies [ICCPCT-2014]</t>
  </si>
  <si>
    <t>10.1109/ICCPCT.2014.7054826</t>
  </si>
  <si>
    <t>https://ieeexplore.ieee.org/stamp/stamp.jsp?arnumber=7054826</t>
  </si>
  <si>
    <t>Use of learning techniques for or Sentiment Analysis</t>
  </si>
  <si>
    <t>10.1145/3233027.3233031</t>
  </si>
  <si>
    <t>Shiva Darshan S.L., Jaidhar C.D.</t>
  </si>
  <si>
    <t>Performance Evaluation of Filter-based Feature Selection Techniques in Classifying Portable Executable Files</t>
  </si>
  <si>
    <t>Use of learning techniques for sentiment classification of movie reviews and book reviews</t>
  </si>
  <si>
    <t>10.1016/j.procs.2017.12.046</t>
  </si>
  <si>
    <t>https://www.scopus.com/inward/record.uri?eid=2-s2.0-85040652463&amp;doi=10.1016%2fj.procs.2017.12.046&amp;partnerID=40&amp;md5=53b9a0c645cf4a15b97066d08edc4cda</t>
  </si>
  <si>
    <t>Reverse engineering: generate a feature model from a dataset of SPL configurations using ML</t>
  </si>
  <si>
    <t>D. C. Sharp</t>
  </si>
  <si>
    <t>Avionics product line software architecture flow policies</t>
  </si>
  <si>
    <t>Gateway to the New Millennium. 18th Digital Avionics Systems Conference. Proceedings (Cat. No.99CH37033)</t>
  </si>
  <si>
    <t>9.C.4</t>
  </si>
  <si>
    <t>kolesnikov2018</t>
  </si>
  <si>
    <t>10.1109/DASC.1999.822052</t>
  </si>
  <si>
    <t>Kolesnikov, Sergiy and Siegmund, Norbert and K{\"a}stner, Christian and Grebhahn, Alexander and Apel, Sven</t>
  </si>
  <si>
    <t>https://ieeexplore.ieee.org/stamp/stamp.jsp?arnumber=822052</t>
  </si>
  <si>
    <t>Bolón-Canedo V., Alonso-Betanzos A.</t>
  </si>
  <si>
    <t>Basic concepts</t>
  </si>
  <si>
    <t>Intelligent Systems Reference Library</t>
  </si>
  <si>
    <t>Springer Science and Business Media Deutschland GmbH</t>
  </si>
  <si>
    <t>10.1007/978-3-319-90080-3_1</t>
  </si>
  <si>
    <t>https://www.scopus.com/inward/record.uri?eid=2-s2.0-85046374316&amp;doi=10.1007%2f978-3-319-90080-3_1&amp;partnerID=40&amp;md5=44a77bbff4d3eae73bf204b2b77eee46</t>
  </si>
  <si>
    <t>Book</t>
  </si>
  <si>
    <t>M. Edkrantz; S. Truvé; A. Said</t>
  </si>
  <si>
    <t>Predicting Vulnerability Exploits in the Wild</t>
  </si>
  <si>
    <t>2015 IEEE 2nd International Conference on Cyber Security and Cloud Computing</t>
  </si>
  <si>
    <t>Sabbah T., Ayyash M., Ashraf M.</t>
  </si>
  <si>
    <t>Hybrid support vector machine based feature selection method for text classification</t>
  </si>
  <si>
    <t>International Arab Journal of Information Technology</t>
  </si>
  <si>
    <t>marker2014</t>
  </si>
  <si>
    <t>Bryan Marker and Don Batory and Robert Van De Geijn</t>
  </si>
  <si>
    <t>Understanding performance stairs: Elucidating heuristics</t>
  </si>
  <si>
    <t>10.1109/CSCloud.2015.56</t>
  </si>
  <si>
    <t>Zarka Private University</t>
  </si>
  <si>
    <t>https://ieeexplore.ieee.org/stamp/stamp.jsp?arnumber=7371532</t>
  </si>
  <si>
    <t>https://www.scopus.com/inward/record.uri?eid=2-s2.0-85050469637&amp;partnerID=40&amp;md5=165ec87fbfea3851bd60b6f9ce2862cb</t>
  </si>
  <si>
    <t>301-312</t>
  </si>
  <si>
    <t>Proposal of a new feature selection method for text classification</t>
  </si>
  <si>
    <t>10.1145/2642937.2642975</t>
  </si>
  <si>
    <t>Bi N., Suen C.Y., Nobile N., Tan J.</t>
  </si>
  <si>
    <t>A multi-feature selection approach for gender identification of handwriting based on kernel mutual information</t>
  </si>
  <si>
    <t>10.1016/j.patrec.2018.05.005</t>
  </si>
  <si>
    <t>https://www.scopus.com/inward/record.uri?eid=2-s2.0-85047400683&amp;doi=10.1016%2fj.patrec.2018.05.005&amp;partnerID=40&amp;md5=803aae3efaacc06bce89704f5941123e</t>
  </si>
  <si>
    <t>A. Enache; V. Sgârciu; A. Petrescu-Niţă</t>
  </si>
  <si>
    <t>Intelligent feature selection method rooted in Binary Bat Algorithm for intrusion detection</t>
  </si>
  <si>
    <t>2015 IEEE 10th Jubilee International Symposium on Applied Computational Intelligence and Informatics</t>
  </si>
  <si>
    <t>10.1109/SACI.2015.7208259</t>
  </si>
  <si>
    <t>https://ieeexplore.ieee.org/stamp/stamp.jsp?arnumber=7208259</t>
  </si>
  <si>
    <t>Optimization of performance for automatic code generation</t>
  </si>
  <si>
    <t>murashkin2013</t>
  </si>
  <si>
    <t>Murashkin, Alexandr and Antkiewicz, Micha{\l} and Rayside, Derek and Czarnecki, Krzysztof</t>
  </si>
  <si>
    <t>Visualization and exploration of optimal variants in product line engineering</t>
  </si>
  <si>
    <t>111-115</t>
  </si>
  <si>
    <t>Proposal of a new feature selection method for gender identification of handwriting</t>
  </si>
  <si>
    <t>10.1145/2491627.2491647</t>
  </si>
  <si>
    <t>Liu Y., Zeng Q., Yang H., Carrio A.</t>
  </si>
  <si>
    <t>Stock price movement prediction from financial news with deep learning and knowledge graph embedding</t>
  </si>
  <si>
    <t>10.1007/978-3-319-97289-3_8</t>
  </si>
  <si>
    <t>https://www.scopus.com/inward/record.uri?eid=2-s2.0-85051104817&amp;doi=10.1007%2f978-3-319-97289-3_8&amp;partnerID=40&amp;md5=87ebbf62853204fd8e3de53a1ab3ff1e</t>
  </si>
  <si>
    <t>M. A. Ghaderi; N. Yazdani; B. Moshiri; M. Tayefeh Mahmoudi</t>
  </si>
  <si>
    <t>A new approach for text feature selection based on OWA operator</t>
  </si>
  <si>
    <t>2010 5th International Symposium on Telecommunications</t>
  </si>
  <si>
    <t>Use of optimization techniques to search for the best set of configurations. Then, the use of visualization techniques to support the user choosing a single configuration. Perform the actual measurement of NFPs is outside the scope of this paper. This paper considers as input specifications of NFP, individual contributions of each feature, and feature interactions. -&gt; using a visualization to assess how performances evolve while exploring features</t>
  </si>
  <si>
    <t>murwantara2014</t>
  </si>
  <si>
    <t>Murwantara, I Made and Bordbar, Behzad and Minku, Leandro L.</t>
  </si>
  <si>
    <t>10.1109/ISTEL.2010.5734091</t>
  </si>
  <si>
    <t>https://ieeexplore.ieee.org/stamp/stamp.jsp?arnumber=5734091</t>
  </si>
  <si>
    <t>iiWAS</t>
  </si>
  <si>
    <t>224-228</t>
  </si>
  <si>
    <t>Use of learning techniques for stock price movement prediction from financial news</t>
  </si>
  <si>
    <t>Proposal of a new selection method for text feature selection</t>
  </si>
  <si>
    <t>Wei M., Guo S., Chen R., Gao J.</t>
  </si>
  <si>
    <t>Enhancing bug report assignment with an optimized reduction of training set</t>
  </si>
  <si>
    <t>10.1007/978-3-319-99247-1_4</t>
  </si>
  <si>
    <t>https://www.scopus.com/inward/record.uri?eid=2-s2.0-85052209437&amp;doi=10.1007%2f978-3-319-99247-1_4&amp;partnerID=40&amp;md5=6a1e558ad698e0868b5fd80cf12ea029</t>
  </si>
  <si>
    <t>C. Merkwirth; J. Wichard; M. Ogorzalek</t>
  </si>
  <si>
    <t>A software toolbox for constructing ensembles of heterogenous linear and nonlinear models</t>
  </si>
  <si>
    <t>Proceedings of the 2005 European Conference on Circuit Theory and Design, 2005.</t>
  </si>
  <si>
    <t>III/197</t>
  </si>
  <si>
    <t>III/200</t>
  </si>
  <si>
    <t>10.1109/ECCTD.2005.1523142</t>
  </si>
  <si>
    <t>https://ieeexplore.ieee.org/stamp/stamp.jsp?arnumber=1523142</t>
  </si>
  <si>
    <t>nair2017</t>
  </si>
  <si>
    <t>Using bad learners to find good configurations</t>
  </si>
  <si>
    <t>Use of learning techniques for bug report assignment</t>
  </si>
  <si>
    <t>257-267</t>
  </si>
  <si>
    <t>Zaidi N.A., Petitjean F., Webb G.I.</t>
  </si>
  <si>
    <t>Efficient and effective accelerated hierarchical higher-order logistic regression for large data quantities</t>
  </si>
  <si>
    <t>SIAM International Conference on Data Mining, SDM 2018</t>
  </si>
  <si>
    <t>V. A. Benjamin; H. Chen</t>
  </si>
  <si>
    <t>Society for Industrial and Applied Mathematics Publications</t>
  </si>
  <si>
    <t>Machine learning for attack vector identification in malicious source code</t>
  </si>
  <si>
    <t>2013 IEEE International Conference on Intelligence and Security Informatics</t>
  </si>
  <si>
    <t>https://www.scopus.com/inward/record.uri?eid=2-s2.0-85048309036&amp;partnerID=40&amp;md5=b0806a9736b800d9e7f569f75397b375</t>
  </si>
  <si>
    <t>10.1109/ISI.2013.6578779</t>
  </si>
  <si>
    <t>https://ieeexplore.ieee.org/stamp/stamp.jsp?arnumber=6578779</t>
  </si>
  <si>
    <t>Rank-based approach</t>
  </si>
  <si>
    <t>nair2018a</t>
  </si>
  <si>
    <t>Vivek Nair, Zhe Yu, Tim Menzies, Norbert Siegmund, and Sven Apel</t>
  </si>
  <si>
    <t>Finding Faster Configurations using FLASH</t>
  </si>
  <si>
    <t>TSE</t>
  </si>
  <si>
    <t>Proposed of a new learning aolgorithm]</t>
  </si>
  <si>
    <t>17p</t>
  </si>
  <si>
    <t>arXiv:1801.02175</t>
  </si>
  <si>
    <t>B. İlgen; E. Adali; A. C. Tantuğ</t>
  </si>
  <si>
    <t>The impact of collocational features in Turkish Word Sense Disambiguation</t>
  </si>
  <si>
    <t>2012 IEEE 16th International Conference on Intelligent Engineering Systems (INES)</t>
  </si>
  <si>
    <t>10.1109/INES.2012.6249891</t>
  </si>
  <si>
    <t>https://ieeexplore.ieee.org/stamp/stamp.jsp?arnumber=6249891</t>
  </si>
  <si>
    <t>Hosny M.I., Hinti L.A., Al-Malak S.</t>
  </si>
  <si>
    <t>A co-evolutionary framework for adaptive multidimensional data clustering</t>
  </si>
  <si>
    <t>Intelligent Data Analysis</t>
  </si>
  <si>
    <t>IOS Press</t>
  </si>
  <si>
    <t>10.3233/IDA-163222</t>
  </si>
  <si>
    <t>https://www.scopus.com/inward/record.uri?eid=2-s2.0-85043709816&amp;doi=10.3233%2fIDA-163222&amp;partnerID=40&amp;md5=084c5db9d3c39b30c528957b112574a4</t>
  </si>
  <si>
    <t>This work extends the work by Nair et al. [2017]</t>
  </si>
  <si>
    <t>nair2018b</t>
  </si>
  <si>
    <t>Nair, Vivek and Agrawal, Amritanshu and Chen, Jianfeng and Fu, Wei and Mathew, George and Menzies, Tim and Minku, Leandro and Wagner, Markus and Yu, Zhe</t>
  </si>
  <si>
    <t>Data-Driven Search-based Software Engineering</t>
  </si>
  <si>
    <t>Research Report</t>
  </si>
  <si>
    <t>10p</t>
  </si>
  <si>
    <t>L. Faivishevsky; J. Goldberger</t>
  </si>
  <si>
    <t>Unsupervised feature selection based on non-parametric mutual information</t>
  </si>
  <si>
    <t>2012 IEEE International Workshop on Machine Learning for Signal Processing</t>
  </si>
  <si>
    <t>10.1109/MLSP.2012.6349791</t>
  </si>
  <si>
    <t>https://ieeexplore.ieee.org/stamp/stamp.jsp?arnumber=6349791</t>
  </si>
  <si>
    <t>arXiv:1801.10241</t>
  </si>
  <si>
    <t>Tierno I.A.P., Nunes D.J.</t>
  </si>
  <si>
    <t>An extended assessment of data-driven Bayesian Networks in software effort prediction</t>
  </si>
  <si>
    <t>Proceedings - 2013 27th Brazilian Symposium on Software Engineering, SBES 2013</t>
  </si>
  <si>
    <t>https://www.scopus.com/inward/record.uri?eid=2-s2.0-84900318309&amp;doi=10.1109%2fSBES.2013.17&amp;partnerID=40&amp;md5=d4a03a506982c550ebf25d5741f9ea49</t>
  </si>
  <si>
    <t>Feihu Yang; Weiqing Cheng; Renfu Dou; Ningning Zhou</t>
  </si>
  <si>
    <t>An improved feature selection approach based on ReliefF and Mutual Information</t>
  </si>
  <si>
    <t>International Conference on Information Science and Technology</t>
  </si>
  <si>
    <t>10.1109/ICIST.2011.5765246</t>
  </si>
  <si>
    <t>https://ieeexplore.ieee.org/stamp/stamp.jsp?arnumber=5765246</t>
  </si>
  <si>
    <t>This paper describes tiny.cc/data-se, a collection of artifacts for exploring Data-Driven Search-based Software Engineering (DSE), which combines insights from Mining Software Repositories (MSR) and Search-based Software Engineering (SBSE)</t>
  </si>
  <si>
    <t>sarkar2015</t>
  </si>
  <si>
    <t>Sarkar, A. and Jianmei Guo and Siegmund, N. and Apel, S. and Czarnecki, K.</t>
  </si>
  <si>
    <t>Cost-Efficient Sampling for Performance Prediction of Configurable Systems (T)</t>
  </si>
  <si>
    <t>not configurable system</t>
  </si>
  <si>
    <t>342-352</t>
  </si>
  <si>
    <t>10.1109/ASE.2015.45</t>
  </si>
  <si>
    <t>B. Lenz; B. Barak; C. Leicht</t>
  </si>
  <si>
    <t>Development of smart feature selection for advanced virtual metrology</t>
  </si>
  <si>
    <t>25th Annual SEMI Advanced Semiconductor Manufacturing Conference (ASMC 2014)</t>
  </si>
  <si>
    <t>10.1109/ASMC.2014.6847012</t>
  </si>
  <si>
    <t>https://ieeexplore.ieee.org/stamp/stamp.jsp?arnumber=6847012</t>
  </si>
  <si>
    <t>Herrera-Planells J., Villena-Román J.</t>
  </si>
  <si>
    <t>MeaningCloud at TASS 2018: News headlines categorization for brand safety assessment</t>
  </si>
  <si>
    <t>https://www.scopus.com/inward/record.uri?eid=2-s2.0-85053782036&amp;partnerID=40&amp;md5=bff0059502c9da6fad7a0a4472727b86</t>
  </si>
  <si>
    <t>sayyad2013</t>
  </si>
  <si>
    <t>Sayyad, Abdel Salam and Menzies, Tim and Ammar, Hany</t>
  </si>
  <si>
    <t>On the value of user preferences in search-based software engineering: a case study in software product lines</t>
  </si>
  <si>
    <t>ICSE</t>
  </si>
  <si>
    <t>492-501</t>
  </si>
  <si>
    <t>G. Gautam; D. Yadav</t>
  </si>
  <si>
    <t>Sentiment analysis of twitter data using machine learning approaches and semantic analysis</t>
  </si>
  <si>
    <t>2014 Seventh International Conference on Contemporary Computing (IC3)</t>
  </si>
  <si>
    <t>Use of learning techniques for sentiment analytics</t>
  </si>
  <si>
    <t>10.1109/IC3.2014.6897213</t>
  </si>
  <si>
    <t>https://ieeexplore.ieee.org/stamp/stamp.jsp?arnumber=6897213</t>
  </si>
  <si>
    <t>https://dl.acm.org/citation.cfm?id=2486853</t>
  </si>
  <si>
    <t>Use of learning techniques for sentiment analysis</t>
  </si>
  <si>
    <t>This paper uses the Indicator-Bases Evolutionary Algorithm (IBEA) to search for optimal configurations in SPLs. However, this work assumes that NFPs were already measured.</t>
  </si>
  <si>
    <t>sharifloo2016</t>
  </si>
  <si>
    <t>Amir Molzam Sharifloo and Andreas Metzger and Cl{\'{e}}ment Quinton and Luciano Baresi and Klaus Pohl</t>
  </si>
  <si>
    <t>Mahmoud A., Elghazaly T.</t>
  </si>
  <si>
    <t>Learning and evolution in dynamic software product lines</t>
  </si>
  <si>
    <t>Using twitter to monitor political sentiment for Arabic slang</t>
  </si>
  <si>
    <t>Studies in Computational Intelligence</t>
  </si>
  <si>
    <t>10.1007/978-3-319-67056-0_4</t>
  </si>
  <si>
    <t>https://www.scopus.com/inward/record.uri?eid=2-s2.0-85034861971&amp;doi=10.1007%2f978-3-319-67056-0_4&amp;partnerID=40&amp;md5=75caf2527563f54186b0334713e54139</t>
  </si>
  <si>
    <t>C. C. O. Ramos; A. N. de Souza; A. X. Falcao; J. P. Papa</t>
  </si>
  <si>
    <t>158-164</t>
  </si>
  <si>
    <t>New Insights on Nontechnical Losses Characterization Through Evolutionary-Based Feature Selection</t>
  </si>
  <si>
    <t>IEEE Transactions on Power Delivery</t>
  </si>
  <si>
    <t>10.1109/TPWRD.2011.2170182</t>
  </si>
  <si>
    <t>https://ieeexplore.ieee.org/stamp/stamp.jsp?arnumber=6064915</t>
  </si>
  <si>
    <t>10.1145/2897053.2897058</t>
  </si>
  <si>
    <t>Use of learning techniques to monitor political sentiment on twitter</t>
  </si>
  <si>
    <t>Learning of adaptation rules</t>
  </si>
  <si>
    <t>siegmund2011</t>
  </si>
  <si>
    <t>Siegmund, Norbert and Rosenmuller, Marko and Kastner, Christian and Giarrusso, Paolo G and Apel, Sven and Kolesnikov, Sergiy S</t>
  </si>
  <si>
    <t>Wei-Guo Ye; Zheng-Ding Lu</t>
  </si>
  <si>
    <t>Web categorization using hybrid algorithms</t>
  </si>
  <si>
    <t>10.1109/ICMLC.2002.1174529</t>
  </si>
  <si>
    <t>https://ieeexplore.ieee.org/stamp/stamp.jsp?arnumber=1174529</t>
  </si>
  <si>
    <t>160-169</t>
  </si>
  <si>
    <t>17th International Symposium on Intelligent Data Analysis, IDA 2018</t>
  </si>
  <si>
    <t>https://www.scopus.com/inward/record.uri?eid=2-s2.0-85055701993&amp;partnerID=40&amp;md5=eb9497d89d3669beed1e24b058c582ad</t>
  </si>
  <si>
    <t>siegmund2012a</t>
  </si>
  <si>
    <t>S. F. Hussain; G. Bisson; C. Grimal</t>
  </si>
  <si>
    <t>Norbert Siegmund and Sergiy S. Kolesnikov and Christian K{\"a}stner and Sven Apel and Don S. Batory and Marko Rosenm{\"u}ller and Gunter Saake</t>
  </si>
  <si>
    <t>An Improved Co-Similarity Measure for Document Clustering</t>
  </si>
  <si>
    <t>Predicting performance via automated feature-interaction detection</t>
  </si>
  <si>
    <t>10.1109/ICMLA.2010.35</t>
  </si>
  <si>
    <t>https://ieeexplore.ieee.org/stamp/stamp.jsp?arnumber=5708832</t>
  </si>
  <si>
    <t>167-177</t>
  </si>
  <si>
    <t>https://dl.acm.org/citation.cfm?id=2337243</t>
  </si>
  <si>
    <t>13th International Conference on Hybrid Artificial Intelligent Systems, HAIS 2018</t>
  </si>
  <si>
    <t>https://www.scopus.com/inward/record.uri?eid=2-s2.0-85048889135&amp;partnerID=40&amp;md5=149738ecd1930e0f30659d69f9726811</t>
  </si>
  <si>
    <t>A. Zaid; J. Alqatawna; A. Huneiti</t>
  </si>
  <si>
    <t>A Proposed Model for Malicious Spam Detection in Email Systems of Educational Institutes</t>
  </si>
  <si>
    <t>2016 Cybersecurity and Cyberforensics Conference (CCC)</t>
  </si>
  <si>
    <t>10.1109/CCC.2016.24</t>
  </si>
  <si>
    <t>https://ieeexplore.ieee.org/stamp/stamp.jsp?arnumber=7600211</t>
  </si>
  <si>
    <t>siegmund2012b</t>
  </si>
  <si>
    <t>Siegmund, Norbert and Rosenm{\"u}ller, Marko and Kuhlemann, Martin and K{\"a}stner, Christian and Apel, Sven and Saake, Gunter</t>
  </si>
  <si>
    <t>SQJ</t>
  </si>
  <si>
    <t>487-517</t>
  </si>
  <si>
    <t>Use of lerning techniques for spam detection</t>
  </si>
  <si>
    <t>Raja Ramesh C., Jena G., Raghava Rao K.</t>
  </si>
  <si>
    <t>Distributed and progressive feature selection algorithm for high dimensional data: A MapReduce approach</t>
  </si>
  <si>
    <t>W. Lee; J. Huang; H. Chang; K. Lee; C. Lai</t>
  </si>
  <si>
    <t>Predicting Drug Side Effects Using Data Analytics and the Integration of Multiple Data Sources</t>
  </si>
  <si>
    <t>10.1109/ACCESS.2017.2755045</t>
  </si>
  <si>
    <t>https://ieeexplore.ieee.org/stamp/stamp.jsp?arnumber=8047940</t>
  </si>
  <si>
    <t>Asian Research Publishing Network</t>
  </si>
  <si>
    <t>https://www.scopus.com/inward/record.uri?eid=2-s2.0-85039900587&amp;partnerID=40&amp;md5=e3a97c2b9d904143c9c0f362859b3336</t>
  </si>
  <si>
    <t>siegmund2013</t>
  </si>
  <si>
    <t>Norbert Siegmund and MarkoRosenmülleraChristianKästnerbPaolo G.GiarrussobSvenApelcSergiy S.Kolesnikov</t>
  </si>
  <si>
    <t>IST</t>
  </si>
  <si>
    <t>Prediction of drug side effects (medicine)</t>
  </si>
  <si>
    <t>491-507</t>
  </si>
  <si>
    <t>H. Lai; Y. Pan; Y. Tang; R. Yu</t>
  </si>
  <si>
    <t>FSMRank: Feature Selection Algorithm for Learning to Rank</t>
  </si>
  <si>
    <t>https://doi.org/10.1016/j.infsof.2012.07.020</t>
  </si>
  <si>
    <t>10.1109/TNNLS.2013.2247628</t>
  </si>
  <si>
    <t>https://ieeexplore.ieee.org/stamp/stamp.jsp?arnumber=6476738</t>
  </si>
  <si>
    <t>siegmund2015</t>
  </si>
  <si>
    <t>Norbert Siegmund and Alexander Grebhahn and Christian K{\"a}stner and Sven Apel</t>
  </si>
  <si>
    <t>Performance-Influence Models for Highly Configurable Systems</t>
  </si>
  <si>
    <t>Jabbar Alkubaisi G.A.A., Kamaruddin S.S., Husni H.</t>
  </si>
  <si>
    <t>A systematic review on the relationship between stock market prediction model using sentiment analysis on twitter based on machine learning method and features selection</t>
  </si>
  <si>
    <t>https://www.scopus.com/inward/record.uri?eid=2-s2.0-85039913445&amp;partnerID=40&amp;md5=0c5d65f9f66aa5499d759c952808118d</t>
  </si>
  <si>
    <t>284-294</t>
  </si>
  <si>
    <t>S. Alelyani; H. Liu</t>
  </si>
  <si>
    <t>Supervised Low Rank Matrix Approximation for Stable Feature Selection</t>
  </si>
  <si>
    <t>10.1109/ICMLA.2012.61</t>
  </si>
  <si>
    <t>https://ieeexplore.ieee.org/stamp/stamp.jsp?arnumber=6406683</t>
  </si>
  <si>
    <t>Systematic review on learning techniques to sopport stock management</t>
  </si>
  <si>
    <t>sincero2010</t>
  </si>
  <si>
    <t>Sincero, Julio and Schroder-Preikschat, Wolfgang and Spinczyk, Olaf</t>
  </si>
  <si>
    <t>Approaching non-functional properties of software product lines: Learning from products</t>
  </si>
  <si>
    <t>APSEC</t>
  </si>
  <si>
    <t>S. Malkowski; Y. Kanemasa; H. Chen; M. Yamamoto; Q. Wang; D. Jayasinghe; C. Pu; M. Kawaba</t>
  </si>
  <si>
    <t>Challenges and Opportunities in Consolidation at High Resource Utilization: Non-monotonic Response Time Variations in n-Tier Applications</t>
  </si>
  <si>
    <t>2012 IEEE Fifth International Conference on Cloud Computing</t>
  </si>
  <si>
    <t>10.1109/CLOUD.2012.99</t>
  </si>
  <si>
    <t>https://ieeexplore.ieee.org/stamp/stamp.jsp?arnumber=6253502</t>
  </si>
  <si>
    <t>147-155</t>
  </si>
  <si>
    <t>Bilalli B., Abelló A., Aluja-Banet T.</t>
  </si>
  <si>
    <t>On the predictive power of meta-features in OpenML</t>
  </si>
  <si>
    <t>International Journal of Applied Mathematics and Computer Science</t>
  </si>
  <si>
    <t>Walter de Gruyter GmbH</t>
  </si>
  <si>
    <t>10.1515/amcs-2017-0048</t>
  </si>
  <si>
    <t>https://www.scopus.com/inward/record.uri?eid=2-s2.0-85041037223&amp;doi=10.1515%2famcs-2017-0048&amp;partnerID=40&amp;md5=34b559a17d3a7163c27c6505e6082341</t>
  </si>
  <si>
    <t>10.1109/APSEC.2010.26</t>
  </si>
  <si>
    <t xml:space="preserve">no sampling and learning; the contribution is mostly an empirical study (about performance variability in the cloud) out of which they derive best-practices configuration. There is learning phase to discover such best practices (it's mostly based on expertise and insights of the previous experiment). The evaluation setup does not assess the sampling or the learning but rather the best-practices. </t>
  </si>
  <si>
    <t>R. R. Kishore; S. S. Narayan; S. Lal; M. A. Rashid</t>
  </si>
  <si>
    <t>Comparative Accuracy of Different Classification Algorithms for Forest Cover Type Prediction</t>
  </si>
  <si>
    <t>2016 3rd Asia-Pacific World Congress on Computer Science and Engineering (APWC on CSE)</t>
  </si>
  <si>
    <t xml:space="preserve">This paper considers the Linux case study (as not suggested by the title). The learning phase is quite light and relies on co-variance analysis (Section 4), but there is this idea of reinjecting knowledge (here: NFP information inside the feature model) out of data anlysis </t>
  </si>
  <si>
    <t>temple2016</t>
  </si>
  <si>
    <t>10.1109/APWC-on-CSE.2016.029</t>
  </si>
  <si>
    <t>Temple, Paul and Galindo Duarte, Jos{\'e} Angel and Acher, Mathieu and J{\'e}z{\'e}quel, Jean-Marc</t>
  </si>
  <si>
    <t>https://ieeexplore.ieee.org/stamp/stamp.jsp?arnumber=7941949</t>
  </si>
  <si>
    <t>209-218</t>
  </si>
  <si>
    <t>Comparative accuracy of different learning algorithms</t>
  </si>
  <si>
    <t>Mahardhika Y.M., Sudarsono A., Barakbah A.R.</t>
  </si>
  <si>
    <t>An implementation of Botnet dataset to predict accuracy based on network flow model</t>
  </si>
  <si>
    <t>Proceedings - International Electronics Symposium on Knowledge Creation and Intelligent Computing, IES-KCIC 2017</t>
  </si>
  <si>
    <t>10.1109/KCIC.2017.8228455</t>
  </si>
  <si>
    <t>https://www.scopus.com/inward/record.uri?eid=2-s2.0-85046542683&amp;doi=10.1109%2fKCIC.2017.8228455&amp;partnerID=40&amp;md5=38041573b7cf8691464af835b4a8e30b</t>
  </si>
  <si>
    <t>R. Rawat; K. Vora; M. Manry; G. Eapi</t>
  </si>
  <si>
    <t>Multi-variable Neural Network Forecasting Using Two Stage Feature Selection</t>
  </si>
  <si>
    <t>10.1109/ICMLA.2014.45</t>
  </si>
  <si>
    <t>https://ieeexplore.ieee.org/stamp/stamp.jsp?arnumber=7033122</t>
  </si>
  <si>
    <t>The first paper to mine constraints with ML</t>
  </si>
  <si>
    <t>temple2017a</t>
  </si>
  <si>
    <t>Paul Temple and Mathieu Acher and Jean{-}Marc J{\'{e}}z{\'{e}}quel and Olivier Barais</t>
  </si>
  <si>
    <t>64-70</t>
  </si>
  <si>
    <t>A. Alsaeedi; M. A. Fattah; K. Aloufi</t>
  </si>
  <si>
    <t>A hybrid feature selection model for text clustering</t>
  </si>
  <si>
    <t>2017 7th IEEE International Conference on System Engineering and Technology (ICSET)</t>
  </si>
  <si>
    <t>Murwantara I.M., Bordbar B., Minku L.L.</t>
  </si>
  <si>
    <t>Measuring energy consumption for web service product configuration</t>
  </si>
  <si>
    <t>10.1109/ICSEngT.2017.8123411</t>
  </si>
  <si>
    <t>https://ieeexplore.ieee.org/stamp/stamp.jsp?arnumber=8123411</t>
  </si>
  <si>
    <t>https://www.scopus.com/inward/record.uri?eid=2-s2.0-84985993779&amp;doi=10.1145%2f2684200.2684314&amp;partnerID=40&amp;md5=c243691916d491e87ca6dda431e41da6</t>
  </si>
  <si>
    <t>follow up of temple16</t>
  </si>
  <si>
    <t>temple2017b</t>
  </si>
  <si>
    <t xml:space="preserve">Temple, Paul and Acher, Mathieu and J{\'e}z{\'e}quel, Jean-Marc A and Noel-Baron, L{\'e}o A and Galindo, Jos{\'e} </t>
  </si>
  <si>
    <t>Learning-Based Performance Specialization of Configurable Systems</t>
  </si>
  <si>
    <t>40p</t>
  </si>
  <si>
    <t>A quite short paper with sampling, measuring (energy), learning, and a validation using standard ML metrics. It is an SPL (the terminology is in line with ours)</t>
  </si>
  <si>
    <t>https://hal.archives-ouvertes.fr/hal-01467299</t>
  </si>
  <si>
    <t>J. Jiang; Y. Su; S. Lee</t>
  </si>
  <si>
    <t>MIKM: A mutual information-based K-medoids approach for feature selection</t>
  </si>
  <si>
    <t>10.1109/ICMLC.2011.6016694</t>
  </si>
  <si>
    <t>https://ieeexplore.ieee.org/stamp/stamp.jsp?arnumber=6016694</t>
  </si>
  <si>
    <t>Miao J., Shi Y., Niu L.</t>
  </si>
  <si>
    <t>A feasible direction method for optimization problem with orthogonal constraint in feature selection</t>
  </si>
  <si>
    <t>IEEE International Conference on Data Mining Workshops, ICDMW</t>
  </si>
  <si>
    <t>technical report (IEEE software relies on it; so duplicate?)</t>
  </si>
  <si>
    <t>valov2015</t>
  </si>
  <si>
    <t>Empirical comparison of regression methods for variability-aware performance prediction</t>
  </si>
  <si>
    <t>10.1109/ICDMW.2017.114</t>
  </si>
  <si>
    <t>https://www.scopus.com/inward/record.uri?eid=2-s2.0-85044018002&amp;doi=10.1109%2fICDMW.2017.114&amp;partnerID=40&amp;md5=7eb427a7db097f680b5893430d455716</t>
  </si>
  <si>
    <t>186-190</t>
  </si>
  <si>
    <t>D. Rahmawati; M. L. Khodra</t>
  </si>
  <si>
    <t>Automatic multilabel classification for Indonesian news articles</t>
  </si>
  <si>
    <t>2015 2nd International Conference on Advanced Informatics: Concepts, Theory and Applications (ICAICTA)</t>
  </si>
  <si>
    <t>10.1109/ICAICTA.2015.7335382</t>
  </si>
  <si>
    <t>https://ieeexplore.ieee.org/stamp/stamp.jsp?arnumber=7335382</t>
  </si>
  <si>
    <t>valov2017</t>
  </si>
  <si>
    <t>Valov, Pavel and Petkovich, Jean-Christophe and Guo, Jianmei and Fischmeister, Sebastian and Czarnecki, Krzysztof</t>
  </si>
  <si>
    <t>Transferring performance prediction models across different hardware platforms</t>
  </si>
  <si>
    <t>ICPE</t>
  </si>
  <si>
    <t>Bronzi W., Faye S., Frank R., Engel T.</t>
  </si>
  <si>
    <t>Characterizing driving environments through Bluetooth discovery</t>
  </si>
  <si>
    <t>International Conference on Information and Communication Technology Convergence: ICT Convergence Technologies Leading the Fourth Industrial Revolution, ICTC 2017</t>
  </si>
  <si>
    <t>10.1109/ICTC.2017.8191028</t>
  </si>
  <si>
    <t>https://www.scopus.com/inward/record.uri?eid=2-s2.0-85046898678&amp;doi=10.1109%2fICTC.2017.8191028&amp;partnerID=40&amp;md5=3fee2f71411ba0c8eeee422991f26fee</t>
  </si>
  <si>
    <t>39-50</t>
  </si>
  <si>
    <t>G. Xu; H. Wang</t>
  </si>
  <si>
    <t>Semi-supervised Chinese contextual polarity classification with automatic feature selection</t>
  </si>
  <si>
    <t>2011 Seventh International Conference on Natural Computation</t>
  </si>
  <si>
    <t>10.1109/ICNC.2011.6022245</t>
  </si>
  <si>
    <t>https://ieeexplore.ieee.org/stamp/stamp.jsp?arnumber=6022245</t>
  </si>
  <si>
    <t>weckesser2018</t>
  </si>
  <si>
    <t>Markus Weckesser TU Darmstadt Roland Kluge TU Darmstadt Martin Pfannemüller Universität Mannheim Michael Matthé TU Darmstadt Andy Schürr TU Darmstadt Christian Becker</t>
  </si>
  <si>
    <t>Optimal reconfiguration of dynamic software product lines based on performance-influence models</t>
  </si>
  <si>
    <t>Pan L., Pouyanfar S., Chen H., Qin J., Chen S.-C.</t>
  </si>
  <si>
    <t xml:space="preserve">98-109 </t>
  </si>
  <si>
    <t>DeepFood: Automatic Multi-Class Classification of Food Ingredients Using Deep Learning</t>
  </si>
  <si>
    <t>Proceedings - 2017 IEEE 3rd International Conference on Collaboration and Internet Computing, CIC 2017</t>
  </si>
  <si>
    <t>Use of learning techniques for sentiment analysis based on chinese contextual words</t>
  </si>
  <si>
    <t>10.1109/CIC.2017.00033</t>
  </si>
  <si>
    <t>https://www.scopus.com/inward/record.uri?eid=2-s2.0-85046659685&amp;doi=10.1109%2fCIC.2017.00033&amp;partnerID=40&amp;md5=25e3ec03b89e183b320abf9648a4e7ab</t>
  </si>
  <si>
    <t>J. Fernández; D. Medina; A. Gómez; M. Arias; R. Gavaldá</t>
  </si>
  <si>
    <t>From Training to Match Performance: A Predictive and Explanatory Study on Novel Tracking Data</t>
  </si>
  <si>
    <t>2016 IEEE 16th International Conference on Data Mining Workshops (ICDMW)</t>
  </si>
  <si>
    <t>10.1109/ICDMW.2016.0027</t>
  </si>
  <si>
    <t>https://ieeexplore.ieee.org/stamp/stamp.jsp?arnumber=7836658</t>
  </si>
  <si>
    <t>westermann2012</t>
  </si>
  <si>
    <t>Westermann, Dennis and Happe, Jens and Krebs, Rouven and Farahbod, Roozbeh</t>
  </si>
  <si>
    <t>Automated inference of goal-oriented performance prediction functions</t>
  </si>
  <si>
    <t>190-199</t>
  </si>
  <si>
    <t>Yousif A., Niu Z., Tarus J.K., Ahmad A.</t>
  </si>
  <si>
    <t>A survey on sentiment analysis of scientific citations</t>
  </si>
  <si>
    <t>10.1007/s10462-017-9597-8</t>
  </si>
  <si>
    <t>https://www.scopus.com/inward/record.uri?eid=2-s2.0-85037615365&amp;doi=10.1007%2fs10462-017-9597-8&amp;partnerID=40&amp;md5=6a134060cc1b3c5032d8fdc1df83942d</t>
  </si>
  <si>
    <t>P. Su; C. Shang; Y. Zhao; T. Chen; Q. Shen</t>
  </si>
  <si>
    <t>Fuzzy rough feature selection based on OWA aggregation of fuzzy relations</t>
  </si>
  <si>
    <t>zhang2015</t>
  </si>
  <si>
    <t>10.1109/FUZZ-IEEE.2017.8015498</t>
  </si>
  <si>
    <t>Yi Zhang and Jianmei Guo and Eric Blais and Krzysztof Czarnecki</t>
  </si>
  <si>
    <t>Performance Prediction of Configurable Software Systems by Fourier Learning (T)</t>
  </si>
  <si>
    <t>https://ieeexplore.ieee.org/stamp/stamp.jsp?arnumber=8015498</t>
  </si>
  <si>
    <t>365-373</t>
  </si>
  <si>
    <t>10.1109/ASE.2015.15</t>
  </si>
  <si>
    <t>Papa J.P., Rosa G.H., Papa L.P.</t>
  </si>
  <si>
    <t>B. K. Saha; T. A. Connors; S. Rahman; A. Qasem</t>
  </si>
  <si>
    <t>A Machine Learning Approach to Automatic Creation of Architecture-Sensitive Performance Heuristics</t>
  </si>
  <si>
    <t>2017 IEEE 19th International Conference on High Performance Computing and Communications; IEEE 15th International Conference on Smart City; IEEE 3rd International Conference on Data Science and Systems (HPCC/SmartCity/DSS)</t>
  </si>
  <si>
    <t>acher2018</t>
  </si>
  <si>
    <t>10.1016/j.patrec.2017.10.002</t>
  </si>
  <si>
    <t>Mathieu Acher, Paul Temple, Jean-Marc Jézéquel, José A. Galindo, Jabier Martinez, Tewfik Ziadi</t>
  </si>
  <si>
    <t>10.1109/HPCC-SmartCity-DSS.2017.3</t>
  </si>
  <si>
    <t>VaryLATEX: Learning Paper Variants That Meet Constraints</t>
  </si>
  <si>
    <t>https://www.scopus.com/inward/record.uri?eid=2-s2.0-85030842836&amp;doi=10.1016%2fj.patrec.2017.10.002&amp;partnerID=40&amp;md5=16a3cda1eb783696b724842df9b359ba</t>
  </si>
  <si>
    <t>https://ieeexplore.ieee.org/stamp/stamp.jsp?arnumber=8291906</t>
  </si>
  <si>
    <t>VaMoS</t>
  </si>
  <si>
    <t>83-88</t>
  </si>
  <si>
    <t>https://hal.inria.fr/hal-01659161/document</t>
  </si>
  <si>
    <t>Z. Aydin; O. Kaynar; Y. Görmez; Y. E. Işik</t>
  </si>
  <si>
    <t>Comparison of machine learning classifiers for protein secondary structure prediction</t>
  </si>
  <si>
    <t>martinez2018</t>
  </si>
  <si>
    <t>Jabier Martinez, Jean-Sébastien Sottet, Alfonso García Frey, Tegawendé F. Bissyandé, Tewfik Ziadi, Jacques Klein, Paul Temple, Mathieu Acher, Yves Le Traon</t>
  </si>
  <si>
    <t>Towards Estimating and Predicting User Perception on Software Product Variants</t>
  </si>
  <si>
    <t>ICSR</t>
  </si>
  <si>
    <t>10.1109/SIU.2018.8404547</t>
  </si>
  <si>
    <t>https://ieeexplore.ieee.org/stamp/stamp.jsp?arnumber=8404547</t>
  </si>
  <si>
    <t>Wu B., Yang M., Li K., Huang Z., Siniscalchi S.M., Wang T., Lee C.-H.</t>
  </si>
  <si>
    <t>A reverberation-time-aware DNN approach leveraging spatial information for microphone array dereverberation</t>
  </si>
  <si>
    <t>Eurasip Journal on Advances in Signal Processing</t>
  </si>
  <si>
    <t>23-40</t>
  </si>
  <si>
    <t>10.1186/s13634-017-0516-6</t>
  </si>
  <si>
    <t>https://www.scopus.com/inward/record.uri?eid=2-s2.0-85037525898&amp;doi=10.1186%2fs13634-017-0516-6&amp;partnerID=40&amp;md5=61c8559f710561aecef385269f30fe00</t>
  </si>
  <si>
    <t>http://orbilu.uni.lu/bitstream/10993/37597/1/Martinez_et_al_ICSR2018.pdf</t>
  </si>
  <si>
    <t>P. Gurram; H. Kwon</t>
  </si>
  <si>
    <t>Optimal Sparse Kernel Learning in the Empirical Kernel Feature Space for Hyperspectral Classification</t>
  </si>
  <si>
    <t>temple2018</t>
  </si>
  <si>
    <t>Paul Temple, Mathieu Acher, Battista Biggio, Jean-Marc Jézéquel, Fabio Roli:</t>
  </si>
  <si>
    <t>Towards Adversarial Configurations for Software Product Lines</t>
  </si>
  <si>
    <t>10.1109/JSTARS.2014.2314262</t>
  </si>
  <si>
    <t>https://ieeexplore.ieee.org/stamp/stamp.jsp?arnumber=6800084</t>
  </si>
  <si>
    <t>Vimalkumar K., Radhika N.</t>
  </si>
  <si>
    <t>A big data framework for intrusion detection in smart grids using apache spark</t>
  </si>
  <si>
    <t>2017 International Conference on Advances in Computing, Communications and Informatics, ICACCI 2017</t>
  </si>
  <si>
    <t>10.1109/ICACCI.2017.8125840</t>
  </si>
  <si>
    <t>https://www.scopus.com/inward/record.uri?eid=2-s2.0-85042639569&amp;doi=10.1109%2fICACCI.2017.8125840&amp;partnerID=40&amp;md5=2b829995583eae6151cc437f49e972a4</t>
  </si>
  <si>
    <t>https://arxiv.org/abs/1805.12021</t>
  </si>
  <si>
    <t>J. Prakash; P. K. Singh</t>
  </si>
  <si>
    <t>Particle Swarm Optimization with K-Means for Simultaneous Feature Selection and Data Clustering</t>
  </si>
  <si>
    <t>2015 Second International Conference on Soft Computing and Machine Intelligence (ISCMI)</t>
  </si>
  <si>
    <t>10.1109/ISCMI.2015.30</t>
  </si>
  <si>
    <t>https://ieeexplore.ieee.org/stamp/stamp.jsp?arnumber=7414677</t>
  </si>
  <si>
    <t>nair2018c</t>
  </si>
  <si>
    <t>Vivek Nair, Tim Menzies, Norbert Siegmund, and Sven Apel</t>
  </si>
  <si>
    <t>Faster Discovery of Faster System Configurations with Spectral Learning</t>
  </si>
  <si>
    <t>247–277</t>
  </si>
  <si>
    <t>https://arxiv.org/abs/1701.08106</t>
  </si>
  <si>
    <t>Alsaeedi A., Fattah M.A., Aloufi K.</t>
  </si>
  <si>
    <t>2017 7th IEEE International Conference on System Engineering and Technology, ICSET 2017 - Proceedings</t>
  </si>
  <si>
    <t>https://www.scopus.com/inward/record.uri?eid=2-s2.0-85041391603&amp;doi=10.1109%2fICSEngT.2017.8123411&amp;partnerID=40&amp;md5=6b4047cb4b44b06331e087660f672442</t>
  </si>
  <si>
    <t>K. Gao; T. M. Khoshgoftaar; A. Napolitano</t>
  </si>
  <si>
    <t>A Hybrid Approach to Coping with High Dimensionality and Class Imbalance for Software Defect Prediction</t>
  </si>
  <si>
    <t>yilmaz2006</t>
  </si>
  <si>
    <t>C. Yilmaz ; M.B. Cohen ; A.A. Porter</t>
  </si>
  <si>
    <t>Covering arrays for efficient fault characterization in complex configuration spaces</t>
  </si>
  <si>
    <t>10.1109/ICMLA.2012.145</t>
  </si>
  <si>
    <t>https://ieeexplore.ieee.org/stamp/stamp.jsp?arnumber=6406710</t>
  </si>
  <si>
    <t>20-34</t>
  </si>
  <si>
    <t>10.1109/TSE.2006.8</t>
  </si>
  <si>
    <t>It focuses on estimating the quality of program modules instead of system configurations</t>
  </si>
  <si>
    <t>Moldovan D., Cioara T., Anghel I., Salomie I.</t>
  </si>
  <si>
    <t>Proceedings - 2017 IEEE 13th International Conference on Intelligent Computer Communication and Processing, ICCP 2017</t>
  </si>
  <si>
    <t>https://www.scopus.com/inward/record.uri?eid=2-s2.0-85041440403&amp;doi=10.1109%2fICCP.2017.8116997&amp;partnerID=40&amp;md5=e81a003ec8f5e3641d0ba2b32e4b92a2</t>
  </si>
  <si>
    <t>krismayer2017</t>
  </si>
  <si>
    <t>Thomas Krismayer ; Rick Rabiser ; Paul GrUnbacher</t>
  </si>
  <si>
    <t>Mining constraints for event-based monitoring in systems of systems</t>
  </si>
  <si>
    <t>Y. Yan; P. Guo</t>
  </si>
  <si>
    <t>A practice guide of software aging prediction in a web server based on machine learning</t>
  </si>
  <si>
    <t>China Communications</t>
  </si>
  <si>
    <t>10.1109/CC.2016.7513217</t>
  </si>
  <si>
    <t>https://ieeexplore.ieee.org/stamp/stamp.jsp?arnumber=7513217</t>
  </si>
  <si>
    <t>826-831</t>
  </si>
  <si>
    <t>10.1109/ASE.2017.8115693</t>
  </si>
  <si>
    <t>samreen2016</t>
  </si>
  <si>
    <t>Samreen, Faiza, et al</t>
  </si>
  <si>
    <t>Daleel: Simplifying cloud instance selection using machine learning</t>
  </si>
  <si>
    <t>NOMS</t>
  </si>
  <si>
    <t>Rathore S.S., Gupta A.</t>
  </si>
  <si>
    <t>A comparative study of feature-ranking and feature-subset selection techniques for improved fault prediction</t>
  </si>
  <si>
    <t>J. Kiiskila</t>
  </si>
  <si>
    <t>Practical aspects on the assessment of a review process</t>
  </si>
  <si>
    <t>Proceedings. 24th EUROMICRO Conference (Cat. No.98EX204)</t>
  </si>
  <si>
    <t>https://www.scopus.com/inward/record.uri?eid=2-s2.0-84902603200&amp;doi=10.1145%2f2590748.2590755&amp;partnerID=40&amp;md5=416a61876d269c1ef605a9805dabf243</t>
  </si>
  <si>
    <t>557-563</t>
  </si>
  <si>
    <t>10.1109/EURMIC.1998.708114</t>
  </si>
  <si>
    <t>https://ieeexplore.ieee.org/stamp/stamp.jsp?arnumber=708114</t>
  </si>
  <si>
    <t>10.1109/NOMS.2016.7502858</t>
  </si>
  <si>
    <t xml:space="preserve">Features do not refer to software feature or to the « configurability » of the system, here « features » mean a property/metric of the source code </t>
  </si>
  <si>
    <t>gargantini2017</t>
  </si>
  <si>
    <t>Gargantini, Angelo, Justyna Petke, and Marco Radavelli</t>
  </si>
  <si>
    <t>Combinatorial interaction testing for automated constraint repair</t>
  </si>
  <si>
    <t>ICSTW</t>
  </si>
  <si>
    <t>239-248</t>
  </si>
  <si>
    <t>N. Spolaôr; M. C. Monard; G. Tsoumakas; H. Lee</t>
  </si>
  <si>
    <t>Label Construction for Multi-label Feature Selection</t>
  </si>
  <si>
    <t>2014 Brazilian Conference on Intelligent Systems</t>
  </si>
  <si>
    <t>10.1109/BRACIS.2014.52</t>
  </si>
  <si>
    <t>ASE 2017 - Proceedings of the 32nd IEEE/ACM International Conference on Automated Software Engineering</t>
  </si>
  <si>
    <t>https://ieeexplore.ieee.org/stamp/stamp.jsp?arnumber=6984838</t>
  </si>
  <si>
    <t>https://www.scopus.com/inward/record.uri?eid=2-s2.0-85041631420&amp;partnerID=40&amp;md5=f2ddd5ff6c725ab070c1197c99cf1e46</t>
  </si>
  <si>
    <t>https://doi.org/10.1109/ICSTW.2017.44</t>
  </si>
  <si>
    <t>gargantini2016</t>
  </si>
  <si>
    <t>Gargantini, Angelo, et al</t>
  </si>
  <si>
    <t>Validation of constraints among configuration parameters using search-based combinatorial interaction testing</t>
  </si>
  <si>
    <t>SSBSE</t>
  </si>
  <si>
    <t>49-63</t>
  </si>
  <si>
    <t>L. Pan; S. Pouyanfar; H. Chen; J. Qin; S. Chen</t>
  </si>
  <si>
    <t>2017 IEEE 3rd International Conference on Collaboration and Internet Computing (CIC)</t>
  </si>
  <si>
    <t>Flanagan B., Hirokawa S., Kaneko E., Izumi E., Ogata H.</t>
  </si>
  <si>
    <t>https://ieeexplore.ieee.org/stamp/stamp.jsp?arnumber=8181494</t>
  </si>
  <si>
    <t>A Multi-model SVR Approach to Estimating the CEFR Proficiency Level of Grammar Item Features</t>
  </si>
  <si>
    <t>Proceedings - 2017 6th IIAI International Congress on Advanced Applied Informatics, IIAI-AAI 2017</t>
  </si>
  <si>
    <t>https://doi.org/10.1007/978-3-319-47106-8_4</t>
  </si>
  <si>
    <t>10.1109/IIAI-AAI.2017.169</t>
  </si>
  <si>
    <t>https://www.scopus.com/inward/record.uri?eid=2-s2.0-85040621782&amp;doi=10.1109%2fIIAI-AAI.2017.169&amp;partnerID=40&amp;md5=fc86540bec1c142109cdd2fea7fdd2c9</t>
  </si>
  <si>
    <t xml:space="preserve">it is related to the specialisation problem/constraints mining but there is no learning or I couldn’t find it (there is neither sampling). It’s mostly a way to verify a configurable system </t>
  </si>
  <si>
    <t>yilmaz2014</t>
  </si>
  <si>
    <t>C. Yilmaz, E. Dumlu, M. B. Cohen, A. A. Porter</t>
  </si>
  <si>
    <t>Reducing Masking Effects in Combinatorial Interaction Testing: A Feedback Driven Adaptive Approach</t>
  </si>
  <si>
    <t>P. Somol; J. Novovicova</t>
  </si>
  <si>
    <t>Evaluating Stability and Comparing Output of Feature Selectors that Optimize Feature Subset Cardinality</t>
  </si>
  <si>
    <t>IEEE Transactions on Pattern Analysis and Machine Intelligence</t>
  </si>
  <si>
    <t>10.1109/TPAMI.2010.34</t>
  </si>
  <si>
    <t>https://ieeexplore.ieee.org/stamp/stamp.jsp?arnumber=5401167</t>
  </si>
  <si>
    <t>43-66</t>
  </si>
  <si>
    <t>https://doi.org/10.1109/TSE.2013.53</t>
  </si>
  <si>
    <t>Wilson Z.T., Sahinidis N.V.</t>
  </si>
  <si>
    <t>The ALAMO approach to machine learning</t>
  </si>
  <si>
    <t>Computers and Chemical Engineering</t>
  </si>
  <si>
    <t>10.1016/j.compchemeng.2017.02.010</t>
  </si>
  <si>
    <t>https://www.scopus.com/inward/record.uri?eid=2-s2.0-85013487413&amp;doi=10.1016%2fj.compchemeng.2017.02.010&amp;partnerID=40&amp;md5=6fa41637f2c5b1e8988e93c177ec7877</t>
  </si>
  <si>
    <t>mayer2017</t>
  </si>
  <si>
    <t>Meyer, Ole, Florian Wessling, and Christina Klüver</t>
  </si>
  <si>
    <t>Finding optimized configurations for variability-intensive systems without constraint violations using a Regulatory Algorithm (RGA)</t>
  </si>
  <si>
    <t>CEC</t>
  </si>
  <si>
    <t>R. Jensen; N. M. Parthalain; C. Cornells</t>
  </si>
  <si>
    <t>Feature grouping-based fuzzy-rough feature selection</t>
  </si>
  <si>
    <t>2014 IEEE International Conference on Fuzzy Systems (FUZZ-IEEE)</t>
  </si>
  <si>
    <t>10.1109/FUZZ-IEEE.2014.6891692</t>
  </si>
  <si>
    <t>https://ieeexplore.ieee.org/stamp/stamp.jsp?arnumber=6891692</t>
  </si>
  <si>
    <t>1908-1915</t>
  </si>
  <si>
    <t>https://doi.org/10.1109/CEC.2017.7969534</t>
  </si>
  <si>
    <t>Lu H., Kocaguneli E., Cukic B.</t>
  </si>
  <si>
    <t xml:space="preserve">This paper uses a Regulatory Algorithm (RGA) to search for an optimal configuration. The RGA is a two dimensional evolutionary algorithm, with regulator genes controlling the structural genes. This work assumes that NFPs were already measured and their values were attributed to leaf features in the feature model. </t>
  </si>
  <si>
    <t>Defect prediction between software versions with active learning and dimensionality reduction</t>
  </si>
  <si>
    <t>Proceedings - International Symposium on Software Reliability Engineering, ISSRE</t>
  </si>
  <si>
    <t>kolesnikov2017</t>
  </si>
  <si>
    <t>Sergiy S. Kolesnikov, Norbert Siegmund, Christian Kästner, Sven Apel</t>
  </si>
  <si>
    <t>On the Relation of External and Internal Feature Interactions: A Case Study.</t>
  </si>
  <si>
    <t>10.1109/ISSRE.2014.35</t>
  </si>
  <si>
    <t>https://www.scopus.com/inward/record.uri?eid=2-s2.0-84928680688&amp;doi=10.1109%2fISSRE.2014.35&amp;partnerID=40&amp;md5=f8dc800c6a1e5aee10ac40e59354cedf</t>
  </si>
  <si>
    <t>T. S. Alstrøm; J. Larsen; N. V. Kostesha; M. H. Jakobsen; A. Boisen</t>
  </si>
  <si>
    <t>Data representation and feature selection for colorimetric sensor arrays used as explosives detectors</t>
  </si>
  <si>
    <t>2011 IEEE International Workshop on Machine Learning for Signal Processing</t>
  </si>
  <si>
    <t>10.1109/MLSP.2011.6064615</t>
  </si>
  <si>
    <t>https://ieeexplore.ieee.org/stamp/stamp.jsp?arnumber=6064615</t>
  </si>
  <si>
    <t>11p</t>
  </si>
  <si>
    <t>https://arxiv.org/abs/1712.07440</t>
  </si>
  <si>
    <t>Use of active learning to predict defect between successive releases. Use of different versioning of a system.</t>
  </si>
  <si>
    <t>couto2017</t>
  </si>
  <si>
    <t>Marco Couto, Paulo Borba, Jácome Cunha, João Paulo Fernandes, Rui Pereira, João Saraiva:</t>
  </si>
  <si>
    <t>Products go Green: Worst-Case Energy Consumption in Software Product Lines.</t>
  </si>
  <si>
    <t>Koziarski M., Krawczyk B., Woźniak M.</t>
  </si>
  <si>
    <t>84-93</t>
  </si>
  <si>
    <t>Z. Zhen; X. Zeng; H. Wang; L. Han</t>
  </si>
  <si>
    <t>A global evaluation criterion for feature selection in text categorization using Kullback-Leibler divergence</t>
  </si>
  <si>
    <t>2011 International Conference of Soft Computing and Pattern Recognition (SoCPaR)</t>
  </si>
  <si>
    <t>10.1007/s10044-017-0655-2</t>
  </si>
  <si>
    <t>https://www.scopus.com/inward/record.uri?eid=2-s2.0-85030315529&amp;doi=10.1007%2fs10044-017-0655-2&amp;partnerID=40&amp;md5=be2b398583a8bc7b988b4f64595eb160</t>
  </si>
  <si>
    <t>10.1109/SoCPaR.2011.6089284</t>
  </si>
  <si>
    <t>https://ieeexplore.ieee.org/stamp/stamp.jsp?arnumber=6089284</t>
  </si>
  <si>
    <t>https://doi.org/10.1145/3106195.3106214</t>
  </si>
  <si>
    <t>porter2007</t>
  </si>
  <si>
    <t>Adam Porter, Atif Memon, Cemal Yilmaz, Douglas C. Schmidt, Bala Natarajan</t>
  </si>
  <si>
    <t>Use of learning techniques for text categorization</t>
  </si>
  <si>
    <t>Skoll: A Process and Infrastructure for Distributed Continuous Quality Assurance</t>
  </si>
  <si>
    <t>510-525</t>
  </si>
  <si>
    <t>Y. Miao; Z. Ruan; L. Pan; J. Zhang; Y. Xiang; Y. Wang</t>
  </si>
  <si>
    <t>Comprehensive Analysis of Network Traffic Data</t>
  </si>
  <si>
    <t>2016 IEEE International Conference on Computer and Information Technology (CIT)</t>
  </si>
  <si>
    <t>https://doi.org/10.1109/TSE.2007.70719</t>
  </si>
  <si>
    <t>10.1109/CIT.2016.22</t>
  </si>
  <si>
    <t>https://ieeexplore.ieee.org/stamp/stamp.jsp?arnumber=7876369</t>
  </si>
  <si>
    <t>Jootoo A., Lattanzi D.</t>
  </si>
  <si>
    <t>Bridge Type Classification: Supervised Learning on a Modified NBI Data Set</t>
  </si>
  <si>
    <t>Journal of Computing in Civil Engineering</t>
  </si>
  <si>
    <t>American Society of Civil Engineers (ASCE)</t>
  </si>
  <si>
    <t>10.1061/(ASCE)CP.1943-5487.0000712</t>
  </si>
  <si>
    <t>https://www.scopus.com/inward/record.uri?eid=2-s2.0-85028523009&amp;doi=10.1061%2f%28ASCE%29CP.1943-5487.0000712&amp;partnerID=40&amp;md5=fbe27c3ac8f9b3d17e7860c450ef2f68</t>
  </si>
  <si>
    <t>Similarity with yilmaz2006?</t>
  </si>
  <si>
    <t>aken2017</t>
  </si>
  <si>
    <t>Dana Van Aken et al.</t>
  </si>
  <si>
    <t>Automatic Database Management System Tuning Through Large-scale Machine Learning</t>
  </si>
  <si>
    <t>SIGMOD</t>
  </si>
  <si>
    <t>1009-1024</t>
  </si>
  <si>
    <t>https://doi.org/10.1145/3035918.3064029</t>
  </si>
  <si>
    <t>A. Rubio-Solis; G. Panoutsos; S. Thornton</t>
  </si>
  <si>
    <t>A Data-driven fuzzy modelling framework for the classification of imbalanced data</t>
  </si>
  <si>
    <t>2016 IEEE 8th International Conference on Intelligent Systems (IS)</t>
  </si>
  <si>
    <t>10.1109/IS.2016.7737438</t>
  </si>
  <si>
    <t>https://ieeexplore.ieee.org/stamp/stamp.jsp?arnumber=7737438</t>
  </si>
  <si>
    <t>see VanAken:2017:ADM:3035918.3064029 in the bibtex</t>
  </si>
  <si>
    <t>Usha M., Kavitha P.</t>
  </si>
  <si>
    <t>Anomaly based intrusion detection for 802.11 networks with optimal features using SVM classifier</t>
  </si>
  <si>
    <t>Wireless Networks</t>
  </si>
  <si>
    <t>kaltenecker2019</t>
  </si>
  <si>
    <t>Christian Kaltenecker, Alexander Grebhahn, Norbert Siegmund, Jianmei Guo, Sven Apel</t>
  </si>
  <si>
    <t xml:space="preserve">Distance-based sampling of software configuration spaces </t>
  </si>
  <si>
    <t>10.1007/s11276-016-1300-5</t>
  </si>
  <si>
    <t>https://www.scopus.com/inward/record.uri?eid=2-s2.0-84969850606&amp;doi=10.1007%2fs11276-016-1300-5&amp;partnerID=40&amp;md5=e228ff8e3f9f1ce14f1a8f2844b132b4</t>
  </si>
  <si>
    <t>https://www.infosun.fim.uni-passau.de/publications/docs/KaGrSi+19.pdf</t>
  </si>
  <si>
    <t>A. Rouhi; H. Nezamabadi-pour</t>
  </si>
  <si>
    <t>A hybrid method for dimensionality reduction in microarray data based on advanced binary ant colony algorithm</t>
  </si>
  <si>
    <t>2016 1st Conference on Swarm Intelligence and Evolutionary Computation (CSIEC)</t>
  </si>
  <si>
    <t>10.1109/CSIEC.2016.7482124</t>
  </si>
  <si>
    <t>https://ieeexplore.ieee.org/stamp/stamp.jsp?arnumber=7482124</t>
  </si>
  <si>
    <t>jamshidi2018</t>
  </si>
  <si>
    <t>Pooyan Jamshidi and Miguel Velez and Christian K{\"{a}}stner and Norbert Siegmund</t>
  </si>
  <si>
    <t>Learning to sample: exploiting similarities across environments to learn performance models for configurable systems}</t>
  </si>
  <si>
    <t>Gawade S., Jaykumar N.</t>
  </si>
  <si>
    <t>Illustration of semi-supervised feature selection using effective frameworks</t>
  </si>
  <si>
    <t>https://www.scopus.com/inward/record.uri?eid=2-s2.0-85032836198&amp;partnerID=40&amp;md5=5a85dda8b1b20363b0f00c9075a76369</t>
  </si>
  <si>
    <t>https://doi.org/10.1145/3236024.3236074</t>
  </si>
  <si>
    <t>M. Zhou; H. Wei; I. Bland; A. Worrall; D. Spence; X. Wang; P. Wen; F. Liu</t>
  </si>
  <si>
    <t>Multi-class AdaBoost learning of facial feature selection through Grid Computing</t>
  </si>
  <si>
    <t>2010 IEEE 9th International Conference on Cyberntic Intelligent Systems</t>
  </si>
  <si>
    <t>10.1109/UKRICIS.2010.5898149</t>
  </si>
  <si>
    <t>https://ieeexplore.ieee.org/stamp/stamp.jsp?arnumber=5898149</t>
  </si>
  <si>
    <t>DBLP:conf/sigsoft/JamshidiVKS18</t>
  </si>
  <si>
    <t>jamshidi2016</t>
  </si>
  <si>
    <t>Pooyan Jamshidi and Giuliano Casale</t>
  </si>
  <si>
    <t>An Uncertainty-Aware Approach to Optimal Configuration of Stream Processing Systems</t>
  </si>
  <si>
    <t>MASCOTS</t>
  </si>
  <si>
    <t>39-48</t>
  </si>
  <si>
    <t>Gül A., Adali E.</t>
  </si>
  <si>
    <t>R. Shreyas; D. M. Akshata; B. S. Mahanand; B. Shagun; C. M. Abhishek</t>
  </si>
  <si>
    <t>2nd International Conference on Computer Science and Engineering, UBMK 2017</t>
  </si>
  <si>
    <t>Predicting popularity of online articles using Random Forest regression</t>
  </si>
  <si>
    <t>2016 Second International Conference on Cognitive Computing and Information Processing (CCIP)</t>
  </si>
  <si>
    <t>10.1109/CCIP.2016.7802890</t>
  </si>
  <si>
    <t>https://ieeexplore.ieee.org/stamp/stamp.jsp?arnumber=7802890</t>
  </si>
  <si>
    <t>https://doi.org/10.1109/MASCOTS.2016.17</t>
  </si>
  <si>
    <t>https://www.scopus.com/inward/record.uri?eid=2-s2.0-85040632872&amp;doi=10.1109%2fUBMK.2017.8093538&amp;partnerID=40&amp;md5=c10f94078df7ffd9d5a81359a4327bfc</t>
  </si>
  <si>
    <t>DBLP:conf/mascots/JamshidiC16 in the bibtex</t>
  </si>
  <si>
    <t>siegmund2017</t>
  </si>
  <si>
    <t>Siegmund, Norbert and Sobernig, Stefan and Apel, Sven</t>
  </si>
  <si>
    <t>Attributed Variability Models: Outside the Comfort Zone</t>
  </si>
  <si>
    <t>Proposal of a new learning-based algorithm</t>
  </si>
  <si>
    <t>268-278</t>
  </si>
  <si>
    <t>Xitian Fan; Huimin Li; Wei Cao; Lingli Wang</t>
  </si>
  <si>
    <t>https://doi.org/10.1145/3106237.3106251</t>
  </si>
  <si>
    <t>DT-CGRA: Dual-track coarse-grained reconfigurable architecture for stream applications</t>
  </si>
  <si>
    <t>2016 26th International Conference on Field Programmable Logic and Applications (FPL)</t>
  </si>
  <si>
    <t>Hosni M., Idri A., Abran A.</t>
  </si>
  <si>
    <t>Investigating heterogeneous ensembles with filter feature selection for software effort estimation</t>
  </si>
  <si>
    <t>10.1109/FPL.2016.7577309</t>
  </si>
  <si>
    <t>https://ieeexplore.ieee.org/stamp/stamp.jsp?arnumber=7577309</t>
  </si>
  <si>
    <t>https://www.scopus.com/inward/record.uri?eid=2-s2.0-85038388727&amp;doi=10.1145%2f3143434.3143456&amp;partnerID=40&amp;md5=65e1ed73d73e106bcf07adfa820d9557</t>
  </si>
  <si>
    <t>Siegmund:2017:AVM:3106237.3106251</t>
  </si>
  <si>
    <t>zuluaga2016</t>
  </si>
  <si>
    <t>Zuluaga, Marcela and Krause, Andreas and P{\"u}schel, Markus</t>
  </si>
  <si>
    <t>$\varepsilon$-pal: an active learning approach to the multi-objective optimization problem</t>
  </si>
  <si>
    <t>JMLR</t>
  </si>
  <si>
    <t>Use of learning techniques for coarse-grained reconfigurable architecture</t>
  </si>
  <si>
    <t>3619-3650</t>
  </si>
  <si>
    <t>?</t>
  </si>
  <si>
    <t>http://www.jmlr.org/papers/volume17/15-047/15-047.pdf</t>
  </si>
  <si>
    <t>K. Iswandy; A. Koenig</t>
  </si>
  <si>
    <t>Feature-Level Fusion by Multi-Objective Binary Particle Swarm Based Unbiased Feature Selection for Optimized Sensor System Design</t>
  </si>
  <si>
    <t>2006 IEEE International Conference on Multisensor Fusion and Integration for Intelligent Systems</t>
  </si>
  <si>
    <t>I am not sure about this one... For me it's "related" but really in the scope of pure ML (see zuluaga2016varepsilon in the bibtext)</t>
  </si>
  <si>
    <t>10.1109/MFI.2006.265670</t>
  </si>
  <si>
    <t>https://ieeexplore.ieee.org/stamp/stamp.jsp?arnumber=4042087</t>
  </si>
  <si>
    <t>amand2019</t>
  </si>
  <si>
    <t>Amand, B., Cordy, M., Heymans, P., Acher, M., Temple, P., &amp; Jézéquel, J. M.</t>
  </si>
  <si>
    <t xml:space="preserve">Towards Learning-Aided Configuration in 3D Printing: Feasibility Study and Application to Defect Prediction </t>
  </si>
  <si>
    <t>Mo H., Meng X., Li J., Zhao S.</t>
  </si>
  <si>
    <t>Terrorist event prediction based on revealing data</t>
  </si>
  <si>
    <t>2017 IEEE 2nd International Conference on Big Data Analysis, ICBDA 2017</t>
  </si>
  <si>
    <t>10.1109/ICBDA.2017.8078815</t>
  </si>
  <si>
    <t>https://www.scopus.com/inward/record.uri?eid=2-s2.0-85039991076&amp;doi=10.1109%2fICBDA.2017.8078815&amp;partnerID=40&amp;md5=775876ef15987fdc7059dc7897dfa392</t>
  </si>
  <si>
    <t>Use of learning techniques for for optimized sensor system design</t>
  </si>
  <si>
    <t>https://hal.inria.fr/hal-01990767/document</t>
  </si>
  <si>
    <t>A. Borg; M. Boldt; N. Lavesson</t>
  </si>
  <si>
    <t>Informed software installation through License Agreement Categorization</t>
  </si>
  <si>
    <t>2011 Information Security for South Africa</t>
  </si>
  <si>
    <t>10.1109/ISSA.2011.6027539</t>
  </si>
  <si>
    <t>https://ieeexplore.ieee.org/stamp/stamp.jsp?arnumber=6027539</t>
  </si>
  <si>
    <t>knuppel2018</t>
  </si>
  <si>
    <t>Alexander Knüppel, Thomas Thüm, Carsten Immanuel Pardylla, Ina Schaefer</t>
  </si>
  <si>
    <t>Understanding Parameters of Deductive Verification: An Empirical Investigation of KeY</t>
  </si>
  <si>
    <t>ITP</t>
  </si>
  <si>
    <t>Mahmood H.F., Li B., Edirisinghe E.</t>
  </si>
  <si>
    <t>342-361</t>
  </si>
  <si>
    <t>Text localization in natural images through effective re identification of the MSER</t>
  </si>
  <si>
    <t>https://www.scopus.com/inward/record.uri?eid=2-s2.0-85048362874&amp;doi=10.1145%2f3109761.3109803&amp;partnerID=40&amp;md5=123642f69c701a847be2a46f671332f0</t>
  </si>
  <si>
    <t>https://doi.org/10.1007/978-3-319-94821-8_20</t>
  </si>
  <si>
    <t>M. V. Crăciun; A. Cocu; L. Dumitriu</t>
  </si>
  <si>
    <t>Predictability score-based feature selection</t>
  </si>
  <si>
    <t>2012 16th International Conference on System Theory, Control and Computing (ICSTCC)</t>
  </si>
  <si>
    <t>https://ieeexplore.ieee.org/stamp/stamp.jsp?arnumber=6379301</t>
  </si>
  <si>
    <t xml:space="preserve">Program verification directly on source code. They investigate whether specific parameters have a larger influence on automated provability and whether specific options increase or decrease the verification effort. </t>
  </si>
  <si>
    <t>xi2004</t>
  </si>
  <si>
    <t>Xi, Bowei and Liu, Zhen and Raghavachari, Mukund and Xia, Cathy H and Zhang, Li</t>
  </si>
  <si>
    <t>A smart hill-climbing algorithm for application server configuration</t>
  </si>
  <si>
    <t>WWW</t>
  </si>
  <si>
    <t>287-296</t>
  </si>
  <si>
    <t>https://doi.org/10.1145/988672.988711</t>
  </si>
  <si>
    <t>He F., Yang H., Miao Y., Louis R.</t>
  </si>
  <si>
    <t>B. Flanagan; S. Hirokawa; E. Kaneko; E. Izumi; H. Ogata</t>
  </si>
  <si>
    <t>Proceedings of 2016 5th International Conference on Computer Science and Network Technology, ICCSNT 2016</t>
  </si>
  <si>
    <t>2017 6th IIAI International Congress on Advanced Applied Informatics (IIAI-AAI)</t>
  </si>
  <si>
    <t>https://ieeexplore.ieee.org/stamp/stamp.jsp?arnumber=8113300</t>
  </si>
  <si>
    <t>https://www.scopus.com/inward/record.uri?eid=2-s2.0-85039899161&amp;doi=10.1109%2fICCSNT.2016.8070172&amp;partnerID=40&amp;md5=177aec800439dad01fac7a3222959758</t>
  </si>
  <si>
    <t>zheng2007</t>
  </si>
  <si>
    <t>Zheng, Wei and Bianchini, Ricardo and Nguyen, Thu D</t>
  </si>
  <si>
    <t>Automatic configuration of internet services</t>
  </si>
  <si>
    <t>SIGOPS</t>
  </si>
  <si>
    <t>219-229</t>
  </si>
  <si>
    <t>https://doi.org/10.1145/1272998.1273020</t>
  </si>
  <si>
    <t>A. G. Hussien; A. E. Hassanien; E. H. Houssein</t>
  </si>
  <si>
    <t>Swarming behaviour of salps algorithm for predicting chemical compound activities</t>
  </si>
  <si>
    <t>2017 Eighth International Conference on Intelligent Computing and Information Systems (ICICIS)</t>
  </si>
  <si>
    <t>10.1109/INTELCIS.2017.8260072</t>
  </si>
  <si>
    <t>https://ieeexplore.ieee.org/stamp/stamp.jsp?arnumber=8260072</t>
  </si>
  <si>
    <t>No sampling and validation</t>
  </si>
  <si>
    <t>Martins R.G., Martins A.S., Neves L.A., Lima L.V., Flores E.L., do Nascimento M.Z.</t>
  </si>
  <si>
    <t>Exploring polynomial classifier to predict match results in football championships</t>
  </si>
  <si>
    <t>herodotou2011</t>
  </si>
  <si>
    <t>Herodotou, Herodotos and Lim, Harold and Luo, Gang and Borisov, Nedyalko and Dong, Liang and Cetin, Fatma Bilgen and Babu, Shivnath</t>
  </si>
  <si>
    <t>Starfish: a self-tuning system for big data analytics</t>
  </si>
  <si>
    <t>CIDR</t>
  </si>
  <si>
    <t>10.1016/j.eswa.2017.04.040</t>
  </si>
  <si>
    <t>https://www.scopus.com/inward/record.uri?eid=2-s2.0-85018636158&amp;doi=10.1016%2fj.eswa.2017.04.040&amp;partnerID=40&amp;md5=8effbfd84512954f9412e19d4a06f085</t>
  </si>
  <si>
    <t>Use of learning techniques for prediciton of chemical compound activities</t>
  </si>
  <si>
    <t>261-272</t>
  </si>
  <si>
    <t>http://cidrdb.org/cidr2011/Papers/CIDR11_Paper36.pdf</t>
  </si>
  <si>
    <t>F. Ye; F. Firouzi; Y. Yang; K. Chakrabarty; M. B. Tahoori</t>
  </si>
  <si>
    <t>On-Chip Droop-Induced Circuit Delay Prediction Based on Support-Vector Machines</t>
  </si>
  <si>
    <t>IEEE Transactions on Computer-Aided Design of Integrated Circuits and Systems</t>
  </si>
  <si>
    <t>10.1109/TCAD.2015.2474392</t>
  </si>
  <si>
    <t>https://ieeexplore.ieee.org/stamp/stamp.jsp?arnumber=7229282</t>
  </si>
  <si>
    <t>Sampling? Measuring? Starfish, a self-tuning system for big data analytics</t>
  </si>
  <si>
    <t>alipourfard2017</t>
  </si>
  <si>
    <t>Alipourfard, Omid and Liu, Hongqiang Harry and Chen, Jianshu and Venkataraman, Shivaram and Yu, Minlan and Zhang, Ming</t>
  </si>
  <si>
    <t>Cherrypick: Adaptively unearthing the best cloud configurations for big data analytics.</t>
  </si>
  <si>
    <t>NSDI</t>
  </si>
  <si>
    <t>Anukrishna P.R., Paul V.</t>
  </si>
  <si>
    <t>Proceedings of the International Conference on Inventive Systems and Control, ICISC 2017</t>
  </si>
  <si>
    <t>https://www.scopus.com/inward/record.uri?eid=2-s2.0-85037129488&amp;doi=10.1109%2fICISC.2017.8068746&amp;partnerID=40&amp;md5=392b9c0a4e54dcc55c295856cac6159d</t>
  </si>
  <si>
    <t>469-482</t>
  </si>
  <si>
    <t>N. Siegmund; S. S. Kolesnikov; C. Kästner; S. Apel; D. Batory; M. Rosenmüller; G. Saake</t>
  </si>
  <si>
    <t>https://www.usenix.org/system/files/conference/nsdi17/nsdi17-alipourfard.pdf</t>
  </si>
  <si>
    <t>2012 34th International Conference on Software Engineering (ICSE)</t>
  </si>
  <si>
    <t>10.1109/ICSE.2012.6227196</t>
  </si>
  <si>
    <t>https://ieeexplore.ieee.org/stamp/stamp.jsp?arnumber=6227196</t>
  </si>
  <si>
    <t>Review on feature selection</t>
  </si>
  <si>
    <t xml:space="preserve"> its measuring method (with uncertainty)</t>
  </si>
  <si>
    <t>jamshidi2019</t>
  </si>
  <si>
    <t>Jamshidi, Pooyan and C{\'a}mara, Javier and Schmerl, Bradley and K{\"a}stner, Christian and Garlan, David</t>
  </si>
  <si>
    <t>Machine Learning Meets Quantitative Planning: Enabling Self-Adaptation in Autonomous Robots</t>
  </si>
  <si>
    <t>Y. Sun; Y. Wang</t>
  </si>
  <si>
    <t>Prosodic Head Motion Generation from Text for a Chinese Talking Avatar</t>
  </si>
  <si>
    <t>Sun Y., Wang B.</t>
  </si>
  <si>
    <t>Indoor corner recognition from crowdsourced trajectories using smartphone sensors</t>
  </si>
  <si>
    <t>2016 12th International Conference on Computational Intelligence and Security (CIS)</t>
  </si>
  <si>
    <t>10.1109/CIS.2016.0102</t>
  </si>
  <si>
    <t>https://ieeexplore.ieee.org/stamp/stamp.jsp?arnumber=7820493</t>
  </si>
  <si>
    <t>https://arxiv.org/pdf/1903.03920.pdf</t>
  </si>
  <si>
    <t>10.1016/j.eswa.2017.04.024</t>
  </si>
  <si>
    <t>https://www.scopus.com/inward/record.uri?eid=2-s2.0-85017567134&amp;doi=10.1016%2fj.eswa.2017.04.024&amp;partnerID=40&amp;md5=5384fbde3f6a69136d5ccc35c11ec23c</t>
  </si>
  <si>
    <t>siegmund2008</t>
  </si>
  <si>
    <t>A. Zagar; K. Grolinger; M. Capretz; L. Seewald</t>
  </si>
  <si>
    <t>Energy cost forecasting for event venues</t>
  </si>
  <si>
    <t>2015 IEEE Electrical Power and Energy Conference (EPEC)</t>
  </si>
  <si>
    <t>10.1109/EPEC.2015.7379953</t>
  </si>
  <si>
    <t>https://ieeexplore.ieee.org/stamp/stamp.jsp?arnumber=7379953</t>
  </si>
  <si>
    <t>da Silva J.F., Cavaco S., Lopes G.P.</t>
  </si>
  <si>
    <t>Automatic Classification of Impact Sounds with Rejection of Unknown Samples</t>
  </si>
  <si>
    <t>New Generation Computing</t>
  </si>
  <si>
    <t>10.1007/s00354-017-0025-z</t>
  </si>
  <si>
    <t>https://www.scopus.com/inward/record.uri?eid=2-s2.0-85026829472&amp;doi=10.1007%2fs00354-017-0025-z&amp;partnerID=40&amp;md5=fb330925ed7569eb999fbd83e8fc15dc</t>
  </si>
  <si>
    <t>Use of learning techniques for prediction of energy cost forecasting</t>
  </si>
  <si>
    <t>siegmund2013b</t>
  </si>
  <si>
    <t>GPCE</t>
  </si>
  <si>
    <t>95-104</t>
  </si>
  <si>
    <t>C. Chen; B. Jiang; X. Jin</t>
  </si>
  <si>
    <t>Parameter Transfer Extreme Learning Machine based on Projective Model</t>
  </si>
  <si>
    <t>10.1109/IJCNN.2018.8489244</t>
  </si>
  <si>
    <t>https://ieeexplore.ieee.org/stamp/stamp.jsp?arnumber=8489244</t>
  </si>
  <si>
    <t>Li Y., Schulze S., Saake G.</t>
  </si>
  <si>
    <t>Proposal of a new selection method for prediction using transfer learning techniques</t>
  </si>
  <si>
    <t>Reverse engineering variability from natural language documents: A systematic literature review</t>
  </si>
  <si>
    <t>https://www.scopus.com/inward/record.uri?eid=2-s2.0-85032274023&amp;doi=10.1145%2f3106195.3106207&amp;partnerID=40&amp;md5=abd2abcce09498f039201a967484f969</t>
  </si>
  <si>
    <t>G. Ditzler; J. LaBarck; J. Ritchie; G. Rosen; R. Polikar</t>
  </si>
  <si>
    <t>Extensions to Online Feature Selection Using Bagging and Boosting</t>
  </si>
  <si>
    <t>safdar2017</t>
  </si>
  <si>
    <t>Safdar S.A., Lu H., Yue T., Ali S.</t>
  </si>
  <si>
    <t>Mining cross product line rules with multi-objective search and machine learning</t>
  </si>
  <si>
    <t>GECCO</t>
  </si>
  <si>
    <t>10.1109/TNNLS.2017.2746107</t>
  </si>
  <si>
    <t>https://ieeexplore.ieee.org/stamp/stamp.jsp?arnumber=8065078</t>
  </si>
  <si>
    <t>1319-1326</t>
  </si>
  <si>
    <t>https://www.scopus.com/inward/record.uri?eid=2-s2.0-85026422242&amp;doi=10.1145%2f3071178.3071261&amp;partnerID=40&amp;md5=ecde0a707be6949fc6ed6cc877951c54</t>
  </si>
  <si>
    <t>Zhang X., Zhu P., Tian J., Zhang J.</t>
  </si>
  <si>
    <t>IEEE CITS 2017 - 2017 International Conference on Computer, Information and Telecommunication Systems</t>
  </si>
  <si>
    <t>J. Montiel; A. Bifet; T. Abdessalem</t>
  </si>
  <si>
    <t>Predicting over-indebtedness on batch and streaming data</t>
  </si>
  <si>
    <t>10.1109/BigData.2017.8258084</t>
  </si>
  <si>
    <t>https://www.scopus.com/inward/record.uri?eid=2-s2.0-85032434202&amp;doi=10.1109%2fCITS.2017.8035323&amp;partnerID=40&amp;md5=9af9b4a945d48e8df20ec82f81753f88</t>
  </si>
  <si>
    <t>https://ieeexplore.ieee.org/stamp/stamp.jsp?arnumber=8258084</t>
  </si>
  <si>
    <t>mohanty2016</t>
  </si>
  <si>
    <t>Mohanty R., Ravi V.</t>
  </si>
  <si>
    <t>Use of learning techniques for for predicting over-indebtedness</t>
  </si>
  <si>
    <t>Machine learning techniques to predict software defect</t>
  </si>
  <si>
    <t>Artificial Intelligence: Concepts, Methodologies, Tools, and Applications</t>
  </si>
  <si>
    <t>R. I. Rasel; N. Sultana; N. Hasan</t>
  </si>
  <si>
    <t>Financial instability analysis using ANN and feature selection technique: Application to stock market price prediction</t>
  </si>
  <si>
    <t>2016 International Conference on Innovations in Science, Engineering and Technology (ICISET)</t>
  </si>
  <si>
    <t>1473-1487</t>
  </si>
  <si>
    <t>10.1109/ICISET.2016.7856515</t>
  </si>
  <si>
    <t>https://ieeexplore.ieee.org/stamp/stamp.jsp?arnumber=7856515</t>
  </si>
  <si>
    <t>Xia X., Lo D., Wang X., Zhou B.</t>
  </si>
  <si>
    <t>Automatic defect categorization based on fault triggering conditions</t>
  </si>
  <si>
    <t>Proceedings of the IEEE International Conference on Engineering of Complex Computer Systems, ICECCS</t>
  </si>
  <si>
    <t>10.1109/ICECCS.2014.14</t>
  </si>
  <si>
    <t>https://www.scopus.com/inward/record.uri?eid=2-s2.0-84908463271&amp;doi=10.1109%2fICECCS.2014.14&amp;partnerID=40&amp;md5=429b5145672704fb20cb5bca0c3de186</t>
  </si>
  <si>
    <t>https://www.scopus.com/inward/record.uri?eid=2-s2.0-85018614021&amp;doi=10.4018%2f978-1-5225-1759-7.ch059&amp;partnerID=40&amp;md5=9feb43cd599a5948fff4549bc54df3eb</t>
  </si>
  <si>
    <t>P. E. Meyer; C. Schretter; G. Bontempi</t>
  </si>
  <si>
    <t>Information-Theoretic Feature Selection in Microarray Data Using Variable Complementarity</t>
  </si>
  <si>
    <t>IEEE Journal of Selected Topics in Signal Processing</t>
  </si>
  <si>
    <t>10.1109/JSTSP.2008.923858</t>
  </si>
  <si>
    <t>https://ieeexplore.ieee.org/stamp/stamp.jsp?arnumber=4550559</t>
  </si>
  <si>
    <t>Use of text mining to categorize defects into fault by analyzing the natural-language description of bug reports</t>
  </si>
  <si>
    <t>Not about configurable systems</t>
  </si>
  <si>
    <t>queiroz2016</t>
  </si>
  <si>
    <t>Queiroz R., Berger T., Czarnecki K.</t>
  </si>
  <si>
    <t>Towards predicting feature defects in software product lines</t>
  </si>
  <si>
    <t>FOSD</t>
  </si>
  <si>
    <t>58-62</t>
  </si>
  <si>
    <t>Ma C., Yao B., Ge F., Pan Y., Guo Y.</t>
  </si>
  <si>
    <t>Improving prediction of student performance based on multiple feature selection approaches</t>
  </si>
  <si>
    <t>https://www.scopus.com/inward/record.uri?eid=2-s2.0-85001930600&amp;doi=10.1145%2f3001867.3001874&amp;partnerID=40&amp;md5=fadf6ca71246c9ac4847d7eb5f7bd8ed</t>
  </si>
  <si>
    <t>https://www.scopus.com/inward/record.uri?eid=2-s2.0-85038593426&amp;doi=10.1145%2f3141151.3141160&amp;partnerID=40&amp;md5=2c71f1d6fbe4b9e10fa967d7512bec4a</t>
  </si>
  <si>
    <t>K. Dejaeger; T. Verbraken; B. Baesens</t>
  </si>
  <si>
    <t>Toward Comprehensible Software Fault Prediction Models Using Bayesian Network Classifiers</t>
  </si>
  <si>
    <t>https://ieeexplore.ieee.org/stamp/stamp.jsp?arnumber=6175912</t>
  </si>
  <si>
    <t>zhang2016</t>
  </si>
  <si>
    <t>Zhang, Yi and Guo, Jianmei and Blais, Eric and Czarnecki, Krzysztof and Yu, Huiqun</t>
  </si>
  <si>
    <t xml:space="preserve">A mathematical model of performance-relevant feature interactions </t>
  </si>
  <si>
    <t>H. Wei; B. Sun; M. Jing</t>
  </si>
  <si>
    <t>BalancedBoost: A hybrid approach for real-time network traffic classification</t>
  </si>
  <si>
    <t>25-34</t>
  </si>
  <si>
    <t>2014 23rd International Conference on Computer Communication and Networks (ICCCN)</t>
  </si>
  <si>
    <t>Xu J., Tang B., He H., Man H.</t>
  </si>
  <si>
    <t>Semisupervised Feature Selection Based on Relevance and Redundancy Criteria</t>
  </si>
  <si>
    <t>10.1109/ICCCN.2014.6911833</t>
  </si>
  <si>
    <t>https://ieeexplore.ieee.org/stamp/stamp.jsp?arnumber=6911833</t>
  </si>
  <si>
    <t>10.1109/TNNLS.2016.2562670</t>
  </si>
  <si>
    <t>https://www.scopus.com/inward/record.uri?eid=2-s2.0-84971405858&amp;doi=10.1109%2fTNNLS.2016.2562670&amp;partnerID=40&amp;md5=2f2ca5e539dfa74760637990534d5449</t>
  </si>
  <si>
    <t>https://dl.acm.org/citation.cfm?id=2934469</t>
  </si>
  <si>
    <t>Use of lerning techniques for real-time network traffic classification</t>
  </si>
  <si>
    <t>ghamizi2019</t>
  </si>
  <si>
    <t>Salah Ghamizi, Maxime Cordy, Mike Papadakis, Yves Le Traon</t>
  </si>
  <si>
    <t>Automated Search for Configurations of Deep Neural Network Architectures</t>
  </si>
  <si>
    <t>E. Montanes; I. Diaz; J. Ranilla; E. F. Combarro; J. Fernandez</t>
  </si>
  <si>
    <t>Scoring and selecting terms for text categorization</t>
  </si>
  <si>
    <t>IEEE Intelligent Systems</t>
  </si>
  <si>
    <t>10.1109/MIS.2005.49</t>
  </si>
  <si>
    <t>https://ieeexplore.ieee.org/stamp/stamp.jsp?arnumber=1439478</t>
  </si>
  <si>
    <t>https://arxiv.org/abs/1904.04612</t>
  </si>
  <si>
    <t>Hou C., Nie F., Tao H., Yi D.</t>
  </si>
  <si>
    <t>Multi-view unsupervised feature selection with adaptive similarity and view weight</t>
  </si>
  <si>
    <t>10.1109/TKDE.2017.2681670</t>
  </si>
  <si>
    <t>https://www.scopus.com/inward/record.uri?eid=2-s2.0-85029389131&amp;doi=10.1109%2fTKDE.2017.2681670&amp;partnerID=40&amp;md5=e3707758d4a690c0057d5a0d1af1cdc0</t>
  </si>
  <si>
    <t>Use of lerning techniques for for text categorization</t>
  </si>
  <si>
    <t>trubiani2019</t>
  </si>
  <si>
    <t>Catia Trubiani, Sven Apel</t>
  </si>
  <si>
    <t>PLUS: Performance Learning for Uncertainty of Software</t>
  </si>
  <si>
    <t>Q. Hu; W. Pan; L. Zhang; D. Zhang; Y. Song; M. Guo; D. Yu</t>
  </si>
  <si>
    <t>Feature Selection for Monotonic Classification</t>
  </si>
  <si>
    <t>IEEE Transactions on Fuzzy Systems</t>
  </si>
  <si>
    <t>10.1109/TFUZZ.2011.2167235</t>
  </si>
  <si>
    <t>https://ieeexplore.ieee.org/stamp/stamp.jsp?arnumber=6011677</t>
  </si>
  <si>
    <t>https://2019.icse-conferences.org/track/icse-2019-New-Ideas-and-Emerging-Reults#event-overview</t>
  </si>
  <si>
    <t>Lee W.-P., Chen C.-T., Huang J.-Y., Liang J.-Y.</t>
  </si>
  <si>
    <t>A smartphone-based activity-aware system for music streaming recommendation</t>
  </si>
  <si>
    <t>10.1016/j.knosys.2017.06.002</t>
  </si>
  <si>
    <t>https://www.scopus.com/inward/record.uri?eid=2-s2.0-85020459209&amp;doi=10.1016%2fj.knosys.2017.06.002&amp;partnerID=40&amp;md5=b238520f187724807d07dce7e3f9f1df</t>
  </si>
  <si>
    <t>W. W. Y. Ng; D. S. Yeung; I. Cloete</t>
  </si>
  <si>
    <t>Input sample selection for RBF neural network classification problems using sensitivity measure</t>
  </si>
  <si>
    <t>SMC'03 Conference Proceedings. 2003 IEEE International Conference on Systems, Man and Cybernetics. Conference Theme - System Security and Assurance (Cat. No.03CH37483)</t>
  </si>
  <si>
    <t>4 pages (CITE IN RQ6 and snowbaling)</t>
  </si>
  <si>
    <t>2598 vol.3</t>
  </si>
  <si>
    <t>10.1109/ICSMC.2003.1244274</t>
  </si>
  <si>
    <t>https://ieeexplore.ieee.org/stamp/stamp.jsp?arnumber=1244274</t>
  </si>
  <si>
    <t>lillacka2013</t>
  </si>
  <si>
    <t>Software Engineering</t>
  </si>
  <si>
    <t>185-198</t>
  </si>
  <si>
    <t>grebhahn2017</t>
  </si>
  <si>
    <t>Grebhahn A., Rodrigo C., Siegmund N., Gaspar F.J., Apel S.</t>
  </si>
  <si>
    <t>H. Wang; T. M. Khoshgoftaar; A. Napolitano</t>
  </si>
  <si>
    <t>An Empirical Study on Wrapper-Based Feature Selection for Software Engineering Data</t>
  </si>
  <si>
    <t>Performance-influence models of multigrid methods: A case study on triangular grids</t>
  </si>
  <si>
    <t>Concurrency and Computation: Practice and Experience</t>
  </si>
  <si>
    <t>-</t>
  </si>
  <si>
    <t>10.1002/cpe.4057</t>
  </si>
  <si>
    <t>10.1109/ICMLA.2013.110</t>
  </si>
  <si>
    <t>https://ieeexplore.ieee.org/stamp/stamp.jsp?arnumber=6786086</t>
  </si>
  <si>
    <t>Hussain S., Keung J., Khan A.A.</t>
  </si>
  <si>
    <t>Software design patterns classification and selection using text categorization approach</t>
  </si>
  <si>
    <t>Applied Soft Computing Journal</t>
  </si>
  <si>
    <t>saleem2015</t>
  </si>
  <si>
    <t>M. S. Saleem; C. Ding; X. Liu; C. Chi</t>
  </si>
  <si>
    <t>Personalized Decision-Strategy based Web Service Selection using a Learning-to-Rank Algorithm</t>
  </si>
  <si>
    <t>10.1016/j.asoc.2017.04.043</t>
  </si>
  <si>
    <t>TSC</t>
  </si>
  <si>
    <t>https://www.scopus.com/inward/record.uri?eid=2-s2.0-85019135271&amp;doi=10.1016%2fj.asoc.2017.04.043&amp;partnerID=40&amp;md5=1f5c3f7607453cbb085f69554a6919b2</t>
  </si>
  <si>
    <t>727-739</t>
  </si>
  <si>
    <t>M. Zhang; J. T. Yao</t>
  </si>
  <si>
    <t>A rough sets based approach to feature selection</t>
  </si>
  <si>
    <t>IEEE Annual Meeting of the Fuzzy Information, 2004. Processing NAFIPS '04.</t>
  </si>
  <si>
    <t>10.1109/NAFIPS.2004.1336322</t>
  </si>
  <si>
    <t>https://ieeexplore.ieee.org/stamp/stamp.jsp?arnumber=1336322</t>
  </si>
  <si>
    <t>gomez2016</t>
  </si>
  <si>
    <t>M. Gomez; R. Rouvoy; B. Adams; L. Seinturier</t>
  </si>
  <si>
    <t>Mining Test Repositories for Automatic Detection of UI Performance Regressions in Android Apps</t>
  </si>
  <si>
    <t>MSR</t>
  </si>
  <si>
    <t>Khammassi C., Krichen S.</t>
  </si>
  <si>
    <t>A GA-LR wrapper approach for feature selection in network intrusion detection</t>
  </si>
  <si>
    <t>Computers and Security</t>
  </si>
  <si>
    <t>10.1016/j.cose.2017.06.005</t>
  </si>
  <si>
    <t>https://www.scopus.com/inward/record.uri?eid=2-s2.0-85021106059&amp;doi=10.1016%2fj.cose.2017.06.005&amp;partnerID=40&amp;md5=b6fd1bb689560f04290680f53ad16803</t>
  </si>
  <si>
    <t>13-24</t>
  </si>
  <si>
    <t>M. S. Bartlett; G. Littlewort; M. Frank; C. Lainscsek; I. Fasel; J. Movellan</t>
  </si>
  <si>
    <t>Recognizing facial expression: machine learning and application to spontaneous behavior</t>
  </si>
  <si>
    <t>2005 IEEE Computer Society Conference on Computer Vision and Pattern Recognition (CVPR'05)</t>
  </si>
  <si>
    <t>10.1109/CVPR.2005.297</t>
  </si>
  <si>
    <t>https://ieeexplore.ieee.org/stamp/stamp.jsp?arnumber=1467492</t>
  </si>
  <si>
    <t>Systematic comparison of machine learning techniques for recognizing facial expression</t>
  </si>
  <si>
    <t>Not configurable systems. DUNE: This approach automatically detect UI performance degradations in Android apps while taking into account different contexts/hardwares</t>
  </si>
  <si>
    <t>bao2018</t>
  </si>
  <si>
    <t>29-40</t>
  </si>
  <si>
    <t>Q. Hu; W. Pedrycz; D. Yu; J. Lang</t>
  </si>
  <si>
    <t>Selecting Discrete and Continuous Features Based on Neighborhood Decision Error Minimization</t>
  </si>
  <si>
    <t>IEEE Transactions on Systems, Man, and Cybernetics, Part B (Cybernetics)</t>
  </si>
  <si>
    <t>Dhifli W., Aridhi S., Nguifo E.M.</t>
  </si>
  <si>
    <t>10.1109/TSMCB.2009.2024166</t>
  </si>
  <si>
    <t>https://ieeexplore.ieee.org/stamp/stamp.jsp?arnumber=5166487</t>
  </si>
  <si>
    <t>10.1016/j.is.2017.05.006</t>
  </si>
  <si>
    <t>https://www.scopus.com/inward/record.uri?eid=2-s2.0-85019726178&amp;doi=10.1016%2fj.is.2017.05.006&amp;partnerID=40&amp;md5=925677596b916c7f112a0f9ee8cac2c5</t>
  </si>
  <si>
    <t>svogor2019</t>
  </si>
  <si>
    <t>30-42</t>
  </si>
  <si>
    <t>A. Wisler; V. Berisha; J. Liss; A. Spanias</t>
  </si>
  <si>
    <t>Domain invariant speech features using a new divergence measure</t>
  </si>
  <si>
    <t>2014 IEEE Spoken Language Technology Workshop (SLT)</t>
  </si>
  <si>
    <t>10.1109/SLT.2014.7078553</t>
  </si>
  <si>
    <t>https://ieeexplore.ieee.org/stamp/stamp.jsp?arnumber=7078553</t>
  </si>
  <si>
    <t>saha2018</t>
  </si>
  <si>
    <t>Omae Y., Takahashi H.</t>
  </si>
  <si>
    <t>Feature selection algorithm considering trial and individual differences formachine learning of human activity recognition</t>
  </si>
  <si>
    <t>Journal of Advanced Computational Intelligence and Intelligent Informatics</t>
  </si>
  <si>
    <t>Saha B.K., Connors T.A., Rahman S., Qasem A.</t>
  </si>
  <si>
    <t>Fuji Technology Press</t>
  </si>
  <si>
    <t>10.20965/jaciii.2017.p0813</t>
  </si>
  <si>
    <t>https://www.scopus.com/inward/record.uri?eid=2-s2.0-85032826954&amp;doi=10.20965%2fjaciii.2017.p0813&amp;partnerID=40&amp;md5=5bb46ee14406bc6ccd0421d9a50c068b</t>
  </si>
  <si>
    <t>HPCC/SmartCity/DSS</t>
  </si>
  <si>
    <t>A. Filchenkov; A. Pendryak</t>
  </si>
  <si>
    <t>Datasets meta-feature description for recommending feature selection algorithm</t>
  </si>
  <si>
    <t>2015 Artificial Intelligence and Natural Language and Information Extraction, Social Media and Web Search FRUCT Conference (AINL-ISMW FRUCT)</t>
  </si>
  <si>
    <t>10.1109/AINL-ISMW-FRUCT.2015.7382962</t>
  </si>
  <si>
    <t>https://ieeexplore.ieee.org/stamp/stamp.jsp?arnumber=7382962</t>
  </si>
  <si>
    <t>18-25</t>
  </si>
  <si>
    <t>El-Atta A.H.A., Hassanien A.E.</t>
  </si>
  <si>
    <t>S. Deshpande; M. Doke; A. Deshpande; A. N. Chaudhari</t>
  </si>
  <si>
    <t>Expert system for retrieval of documents using evolutionary approaches incorporating clustering</t>
  </si>
  <si>
    <t>2017 International conference of Electronics, Communication and Aerospace Technology (ICECA)</t>
  </si>
  <si>
    <t>Elsevier Inc.</t>
  </si>
  <si>
    <t>10.1016/j.ins.2017.04.003</t>
  </si>
  <si>
    <t>https://www.scopus.com/inward/record.uri?eid=2-s2.0-85017146530&amp;doi=10.1016%2fj.ins.2017.04.003&amp;partnerID=40&amp;md5=3ee03b6dbbd4883067df5e644c272737</t>
  </si>
  <si>
    <t>elafia2018</t>
  </si>
  <si>
    <t>10.1109/ICECA.2017.8212847</t>
  </si>
  <si>
    <t>El Afia A., Sarhani M.</t>
  </si>
  <si>
    <t>https://ieeexplore.ieee.org/stamp/stamp.jsp?arnumber=8212847</t>
  </si>
  <si>
    <t>CloudTech</t>
  </si>
  <si>
    <t>1-7</t>
  </si>
  <si>
    <t>ding2015</t>
  </si>
  <si>
    <t>Ding, Yufei and Ansel, Jason and Veeramachaneni, Kalyan and Shen, Xipeng and O’Reilly, Una-May and Amarasinghe, Saman</t>
  </si>
  <si>
    <t>Z. Chen; J. Li</t>
  </si>
  <si>
    <t>Least Squares Support Feature Machine</t>
  </si>
  <si>
    <t>2006 International Conference on Computational Intelligence and Security</t>
  </si>
  <si>
    <t>Autotuning algorithmic choice for input sensitivity</t>
  </si>
  <si>
    <t xml:space="preserve">PLDI </t>
  </si>
  <si>
    <t>10.1109/ICCIAS.2006.294116</t>
  </si>
  <si>
    <t>https://ieeexplore.ieee.org/stamp/stamp.jsp?arnumber=4072069</t>
  </si>
  <si>
    <t>Lee W.-H., Lee R.B.</t>
  </si>
  <si>
    <t>Implicit Smartphone User Authentication with Sensors and Contextual Machine Learning</t>
  </si>
  <si>
    <t>Proceedings - 47th Annual IEEE/IFIP International Conference on Dependable Systems and Networks, DSN 2017</t>
  </si>
  <si>
    <t>10.1109/DSN.2017.24</t>
  </si>
  <si>
    <t>https://www.scopus.com/inward/record.uri?eid=2-s2.0-85025477785&amp;doi=10.1109%2fDSN.2017.24&amp;partnerID=40&amp;md5=147a05334f7f4b57a84ad1608bbb6c69</t>
  </si>
  <si>
    <t>379-390</t>
  </si>
  <si>
    <t>10.1145/2737924.2737969</t>
  </si>
  <si>
    <t>P. Schonhofen; A. A. Benczur</t>
  </si>
  <si>
    <t>Feature selection based on word-sentence relation</t>
  </si>
  <si>
    <t>Fourth International Conference on Machine Learning and Applications (ICMLA'05)</t>
  </si>
  <si>
    <t>10.1109/ICMLA.2005.32</t>
  </si>
  <si>
    <t>https://ieeexplore.ieee.org/stamp/stamp.jsp?arnumber=1607428</t>
  </si>
  <si>
    <t>thornton2013</t>
  </si>
  <si>
    <t>Chris Thornton, Frank Hutter, Holger H. Hoos, Kevin Leyton-Brown</t>
  </si>
  <si>
    <t>Auto-WEKA: Combined selection and hyperparameter optimization of classification algorithms</t>
  </si>
  <si>
    <t>KDD</t>
  </si>
  <si>
    <t xml:space="preserve">847-855 </t>
  </si>
  <si>
    <t>Sensor-Based Implicit Authentication of Smartphone Users</t>
  </si>
  <si>
    <t>10.1109/DSN.2017.21</t>
  </si>
  <si>
    <t>https://www.scopus.com/inward/record.uri?eid=2-s2.0-85031662175&amp;doi=10.1109%2fDSN.2017.21&amp;partnerID=40&amp;md5=6520d0e52879addefec4d099d382a40a</t>
  </si>
  <si>
    <t>10.1145/2487575.2487629</t>
  </si>
  <si>
    <t>Y. Zhai; Y. Ong; I. W. Tsang</t>
  </si>
  <si>
    <t>Making Trillion Correlations Feasible in Feature Grouping and Selection</t>
  </si>
  <si>
    <t>10.1109/TPAMI.2016.2533384</t>
  </si>
  <si>
    <t>https://ieeexplore.ieee.org/stamp/stamp.jsp?arnumber=7415982</t>
  </si>
  <si>
    <t>xu2008</t>
  </si>
  <si>
    <t>Xu, Lin and Hutter, Frank and Hoos, Holger H and Leyton-Brown, Kevin</t>
  </si>
  <si>
    <t>SATzilla: Portfolio-based Algorithm Selection for SAT</t>
  </si>
  <si>
    <t>JAIR</t>
  </si>
  <si>
    <t>565-606</t>
  </si>
  <si>
    <t>https://doi.org/10.1613/jair.2490</t>
  </si>
  <si>
    <t>Hu R., Cao J., Cheng D., He W., Zhu Y., Xie Q., Wen G.</t>
  </si>
  <si>
    <t>Self-representation dimensionality reduction for multi-model classification</t>
  </si>
  <si>
    <t>10.1016/j.neucom.2016.11.076</t>
  </si>
  <si>
    <t>https://www.scopus.com/inward/record.uri?eid=2-s2.0-85016066997&amp;doi=10.1016%2fj.neucom.2016.11.076&amp;partnerID=40&amp;md5=1724a7119b5151359ee5c58d7cfc80bb</t>
  </si>
  <si>
    <t>P. Panakarn; S. Phimoltares; C. Lursinsap</t>
  </si>
  <si>
    <t>Complex sport image classification using spatial color and posture context descriptors and neural classifiers</t>
  </si>
  <si>
    <t>10.1109/ICMLC.2010.5580565</t>
  </si>
  <si>
    <t>hutter2011</t>
  </si>
  <si>
    <t>https://ieeexplore.ieee.org/stamp/stamp.jsp?arnumber=5580565</t>
  </si>
  <si>
    <t>Hutter, Frank and Hoos, Holger H and Leyton-Brown, Kevin</t>
  </si>
  <si>
    <t>Sequential Model-Based Optimization for General Algorithm Configuration</t>
  </si>
  <si>
    <t>International Conference on Learning and Intelligent Optimization</t>
  </si>
  <si>
    <t>507-523</t>
  </si>
  <si>
    <t>https://doi.org/10.1007/978-3-642-25566-3_40</t>
  </si>
  <si>
    <t>Use of learning techniques for image classification</t>
  </si>
  <si>
    <t>duarte2018</t>
  </si>
  <si>
    <t>Francisco Duarte, Richard Gil, Paolo Romano, Antónia Lopes, Luís Rodrigues</t>
  </si>
  <si>
    <t>Learning Non-Deterministic Impact Models for Adaptation</t>
  </si>
  <si>
    <t>M. Asad</t>
  </si>
  <si>
    <t>Optimized Stock market prediction using ensemble learning</t>
  </si>
  <si>
    <t>2015 9th International Conference on Application of Information and Communication Technologies (AICT)</t>
  </si>
  <si>
    <t>10.1109/ICAICT.2015.7338559</t>
  </si>
  <si>
    <t>https://ieeexplore.ieee.org/stamp/stamp.jsp?arnumber=7338559</t>
  </si>
  <si>
    <t>196-205</t>
  </si>
  <si>
    <t>He W., Cheng X., Hu R., Zhu Y., Wen G.</t>
  </si>
  <si>
    <t>Feature self-representation based hypergraph unsupervised feature selection via low-rank representation</t>
  </si>
  <si>
    <t>10.1016/j.neucom.2016.10.087</t>
  </si>
  <si>
    <t>https://www.scopus.com/inward/record.uri?eid=2-s2.0-85016007307&amp;doi=10.1016%2fj.neucom.2016.10.087&amp;partnerID=40&amp;md5=58def287e20cd89533dff77074c7ea80</t>
  </si>
  <si>
    <t>https://ieeexplore.ieee.org/document/8595400</t>
  </si>
  <si>
    <t>etxeberria2014</t>
  </si>
  <si>
    <t>Leire Etxeberria Mondragon Unibertsitatea, Mondragon, Spain Catia Trubiani Gran Sasso Science Institute, L'Aquila, Italy Vittorio Cortellessa University of L'Aquila, L'Aquila, Italy Goiuria Sagardui</t>
  </si>
  <si>
    <t>Performance-based selection of software and hardware features under parameter uncertainty</t>
  </si>
  <si>
    <t xml:space="preserve">QoSA </t>
  </si>
  <si>
    <t>X. Tong; M. Gu</t>
  </si>
  <si>
    <t>Query-sensitive Feature Selection for Lazy Learners</t>
  </si>
  <si>
    <t>2007 IEEE Symposium on Computational Intelligence and Data Mining</t>
  </si>
  <si>
    <t>10.1109/CIDM.2007.368853</t>
  </si>
  <si>
    <t>https://ieeexplore.ieee.org/stamp/stamp.jsp?arnumber=4221277</t>
  </si>
  <si>
    <t>23-32</t>
  </si>
  <si>
    <t>Ayed A.B., Halima M.B., Alimi A.M.</t>
  </si>
  <si>
    <t>IEEE International Conference on Fuzzy Systems</t>
  </si>
  <si>
    <t>https://www.scopus.com/inward/record.uri?eid=2-s2.0-85030152978&amp;doi=10.1109%2fFUZZ-IEEE.2017.8015721&amp;partnerID=40&amp;md5=7343e25983f6b630a695cc2cd0d7d222</t>
  </si>
  <si>
    <t>10.1145/2602576.2602585</t>
  </si>
  <si>
    <t>H. Osta; R. Qahwaji; S. Ipson</t>
  </si>
  <si>
    <t>Comparisons of feature selection methods using discrete wavelet transforms and Support Vector Machines for mammogram images</t>
  </si>
  <si>
    <t>2008 5th International Multi-Conference on Systems, Signals and Devices</t>
  </si>
  <si>
    <t>10.1109/SSD.2008.4632897</t>
  </si>
  <si>
    <t>https://ieeexplore.ieee.org/stamp/stamp.jsp?arnumber=4632897</t>
  </si>
  <si>
    <t>chen2009</t>
  </si>
  <si>
    <t>Haifeng Chen NEC Laboratories America, Princeton, NJ Guofei Jiang NEC Laboratories America, Princeton, NJ Hui Zhang NEC Laboratories America, Princeton, NJ Kenji Yoshihira NEC Laboratories America, Princeton, NJ</t>
  </si>
  <si>
    <t>Boosting the performance of computing systems through adaptive configuration tuning</t>
  </si>
  <si>
    <t>SAC</t>
  </si>
  <si>
    <t xml:space="preserve">1045-1049 </t>
  </si>
  <si>
    <t>Use of learning techniques to identify abnormalities in breast mammogram images</t>
  </si>
  <si>
    <t>Su P., Shang C., Zhao Y., Chen T., Shen Q.</t>
  </si>
  <si>
    <t>10.1145/1529282.1529511</t>
  </si>
  <si>
    <t>https://www.scopus.com/inward/record.uri?eid=2-s2.0-85030161453&amp;doi=10.1109%2fFUZZ-IEEE.2017.8015498&amp;partnerID=40&amp;md5=da32743826c9ff4cc0677c851226146f</t>
  </si>
  <si>
    <t>S. Huang; D. Lee</t>
  </si>
  <si>
    <t>Exploring Structural Features in Predicting Social Network Evolution</t>
  </si>
  <si>
    <t>10.1109/ICMLA.2011.66</t>
  </si>
  <si>
    <t>https://ieeexplore.ieee.org/stamp/stamp.jsp?arnumber=6147686</t>
  </si>
  <si>
    <t>osogami2007</t>
  </si>
  <si>
    <t>Takayuki Osogami, Sei Kato</t>
  </si>
  <si>
    <t>Optimizing system configurations quickly by guessing at the performance</t>
  </si>
  <si>
    <t>SIGMETRICS</t>
  </si>
  <si>
    <t>Use of learning techniques for social network evolution</t>
  </si>
  <si>
    <t xml:space="preserve">145-156 </t>
  </si>
  <si>
    <t>Chen H., Mckeever S., Delany S.J.</t>
  </si>
  <si>
    <t>Presenting a Labelled Dataset for Real-Time Detection of Abusive User Posts</t>
  </si>
  <si>
    <t>Proceedings - 2017 IEEE/WIC/ACM International Conference on Web Intelligence, WI 2017</t>
  </si>
  <si>
    <t>10.1145/1269899.1254899</t>
  </si>
  <si>
    <t>I. Hübener; K. David</t>
  </si>
  <si>
    <t>FeSNOC: A Novel Feature Selection Algorithm Based on Niche Overlapping Coefficient</t>
  </si>
  <si>
    <t>2018 IEEE International Conference on Pervasive Computing and Communications (PerCom)</t>
  </si>
  <si>
    <t>10.1109/PERCOM.2018.8444582</t>
  </si>
  <si>
    <t>Association for Computing Machinery, Inc</t>
  </si>
  <si>
    <t>https://ieeexplore.ieee.org/stamp/stamp.jsp?arnumber=8444582</t>
  </si>
  <si>
    <t>10.1145/3106426.3106456</t>
  </si>
  <si>
    <t>https://www.scopus.com/inward/record.uri?eid=2-s2.0-85030978087&amp;doi=10.1145%2f3106426.3106456&amp;partnerID=40&amp;md5=3082b279c522efaf9a32e79cfd396775</t>
  </si>
  <si>
    <t>song2013</t>
  </si>
  <si>
    <t>C. Song, A. Porter, and J. S. Foster,</t>
  </si>
  <si>
    <t>itree: Efficiently discovering highcoverage configurations using interaction trees</t>
  </si>
  <si>
    <t>E. P. S. Castro; S. Chakravarty; E. Williamson; D. A. Pereira; E. A. Fox</t>
  </si>
  <si>
    <t>https://ieeexplore.ieee.org/abstract/document/6671585</t>
  </si>
  <si>
    <t>Classifying Short Unstructured Data Using the Apache Spark Platform</t>
  </si>
  <si>
    <t>2017 ACM/IEEE Joint Conference on Digital Libraries (JCDL)</t>
  </si>
  <si>
    <t>10.1109/JCDL.2017.7991567</t>
  </si>
  <si>
    <t>https://ieeexplore.ieee.org/stamp/stamp.jsp?arnumber=7991567</t>
  </si>
  <si>
    <t>Le T.-D.B., Lo D., Li M.</t>
  </si>
  <si>
    <t>Constrained feature selection for localizing faults</t>
  </si>
  <si>
    <t>2015 IEEE 31st International Conference on Software Maintenance and Evolution, ICSME 2015 - Proceedings</t>
  </si>
  <si>
    <t>10.1109/ICSM.2015.7332502</t>
  </si>
  <si>
    <t>https://www.scopus.com/inward/record.uri?eid=2-s2.0-84961589274&amp;doi=10.1109%2fICSM.2015.7332502&amp;partnerID=40&amp;md5=531cc7540243d4587ca1b44b728e9543</t>
  </si>
  <si>
    <t>Use of learning techniques for classification of short texts, containing in their vocabulary abbreviations of sentences, emojis, hashtags, implicit codes, and other non-standard usage of written language</t>
  </si>
  <si>
    <t>S. A. Rahman; Z. A. M. Hussein; A. A. Bakar</t>
  </si>
  <si>
    <t>Experimental Study of Different FSAs in Classifying Protein Function</t>
  </si>
  <si>
    <t>2009 International Conference of Soft Computing and Pattern Recognition</t>
  </si>
  <si>
    <t>10.1109/SoCPaR.2009.104</t>
  </si>
  <si>
    <t>https://ieeexplore.ieee.org/stamp/stamp.jsp?arnumber=5368659</t>
  </si>
  <si>
    <t>Esfahani Z.E.A., Brayton K.A., Broschat S.L.</t>
  </si>
  <si>
    <t>Determining optimal features for predicting type IV secretion system effector proteins for Coxiella burnetii</t>
  </si>
  <si>
    <t>ACM-BCB 2017 - Proceedings of the 8th ACM International Conference on Bioinformatics, Computational Biology, and Health Informatics</t>
  </si>
  <si>
    <t>10.1145/3107411.3107416</t>
  </si>
  <si>
    <t>https://www.scopus.com/inward/record.uri?eid=2-s2.0-85031330398&amp;doi=10.1145%2f3107411.3107416&amp;partnerID=40&amp;md5=011bc338dfb5f491da683133a44ae7ba</t>
  </si>
  <si>
    <t>N. Sedaghat; M. Fathy; M. Modarressi</t>
  </si>
  <si>
    <t>Relationship between Naïve Bayes error and max-dependency criterion in feature selection problems</t>
  </si>
  <si>
    <t>ICCKE 2013</t>
  </si>
  <si>
    <t>10.1109/ICCKE.2013.6682868</t>
  </si>
  <si>
    <t>https://ieeexplore.ieee.org/stamp/stamp.jsp?arnumber=6682868</t>
  </si>
  <si>
    <t>Kong Y., Yan A.</t>
  </si>
  <si>
    <t>10.1016/j.chemolab.2017.06.011</t>
  </si>
  <si>
    <t>https://www.scopus.com/inward/record.uri?eid=2-s2.0-85021924134&amp;doi=10.1016%2fj.chemolab.2017.06.011&amp;partnerID=40&amp;md5=f17263ea9093c21fc678062ef218348a</t>
  </si>
  <si>
    <t>J. A. Piedra-Fernandez; M. Canton-Garbin; J. Z. Wang</t>
  </si>
  <si>
    <t>Feature Selection in AVHRR Ocean Satellite Images by Means of Filter Methods</t>
  </si>
  <si>
    <t>10.1109/TGRS.2010.2050067</t>
  </si>
  <si>
    <t>https://ieeexplore.ieee.org/stamp/stamp.jsp?arnumber=5508399</t>
  </si>
  <si>
    <t>Use of learning techniques for interpretation of satellite images</t>
  </si>
  <si>
    <t>R. Shalala; R. Dubin; O. Hadar; A. Dvir</t>
  </si>
  <si>
    <t>Video QoE Prediction Based on User Profile</t>
  </si>
  <si>
    <t>2018 International Conference on Computing, Networking and Communications (ICNC)</t>
  </si>
  <si>
    <t>Bai X., Zhang F., Hou J., Xia F., Tolba A., Elashkar E.</t>
  </si>
  <si>
    <t>Implicit multi-feature learning for dynamic time series prediction of the impact of institutions</t>
  </si>
  <si>
    <t>10.1109/ICCNC.2018.8390347</t>
  </si>
  <si>
    <t>https://ieeexplore.ieee.org/stamp/stamp.jsp?arnumber=8390347</t>
  </si>
  <si>
    <t>10.1109/ACCESS.2017.2739179</t>
  </si>
  <si>
    <t>https://www.scopus.com/inward/record.uri?eid=2-s2.0-85028468935&amp;doi=10.1109%2fACCESS.2017.2739179&amp;partnerID=40&amp;md5=26e270266ae60addfb536bc114bb609e</t>
  </si>
  <si>
    <t>Use of learning techniques for streaming optimization solutions of videos</t>
  </si>
  <si>
    <t>A. Ben Brahim; M. Limam</t>
  </si>
  <si>
    <t>Robust ensemble feature selection for high dimensional data sets</t>
  </si>
  <si>
    <t>2013 International Conference on High Performance Computing &amp; Simulation (HPCS)</t>
  </si>
  <si>
    <t>10.1109/HPCSim.2013.6641406</t>
  </si>
  <si>
    <t>https://ieeexplore.ieee.org/stamp/stamp.jsp?arnumber=6641406</t>
  </si>
  <si>
    <t>Debie E., Shafi K., Merrick K., Lokan C.</t>
  </si>
  <si>
    <t>On Taxonomy and Evaluation of Feature Selection-Based Learning Classifier System Ensemble Approaches for Data Mining Problems</t>
  </si>
  <si>
    <t>Computational Intelligence</t>
  </si>
  <si>
    <t>Blackwell Publishing Inc.</t>
  </si>
  <si>
    <t>10.1111/coin.12099</t>
  </si>
  <si>
    <t>https://www.scopus.com/inward/record.uri?eid=2-s2.0-84988672488&amp;doi=10.1111%2fcoin.12099&amp;partnerID=40&amp;md5=f59461b9f9c3aa135eb71c62fcda5f2c</t>
  </si>
  <si>
    <t>K. Gao; T. Khoshgoftaar; A. Napolitano</t>
  </si>
  <si>
    <t>Improving Software Quality Estimation by Combining Boosting and Feature Selection</t>
  </si>
  <si>
    <t>10.1109/ICMLA.2013.13</t>
  </si>
  <si>
    <t>https://ieeexplore.ieee.org/stamp/stamp.jsp?arnumber=6784583</t>
  </si>
  <si>
    <t>AM: for me it's out of the scope because it does not consider a "configuration" or "variability" problem. Eclipse defects are considered, but not variants of Eclipse or configurability of Eclipse. It could be included regarding machine learning techniques used, but again the problem/applicability is out of the scope. A quick search over the paper for keywords like configuration or variability leads zero result.</t>
  </si>
  <si>
    <t>Li X., Epitropakis M.G., Deb K., Engelbrecht A.</t>
  </si>
  <si>
    <t>Seeking Multiple Solutions: An Updated Survey on Niching Methods and Their Applications</t>
  </si>
  <si>
    <t>IEEE Transactions on Evolutionary Computation</t>
  </si>
  <si>
    <t>10.1109/TEVC.2016.2638437</t>
  </si>
  <si>
    <t>https://www.scopus.com/inward/record.uri?eid=2-s2.0-85029283359&amp;doi=10.1109%2fTEVC.2016.2638437&amp;partnerID=40&amp;md5=25de842d5d4aa67615276097cd72aaac</t>
  </si>
  <si>
    <t>G. Chierchia; N. Pustelnik; J. -. Pesquet</t>
  </si>
  <si>
    <t>Random primal-dual proximal iterations for sparse multiclass SVM</t>
  </si>
  <si>
    <t>2016 IEEE 26th International Workshop on Machine Learning for Signal Processing (MLSP)</t>
  </si>
  <si>
    <t>10.1109/MLSP.2016.7738833</t>
  </si>
  <si>
    <t>https://ieeexplore.ieee.org/stamp/stamp.jsp?arnumber=7738833</t>
  </si>
  <si>
    <t>Darshan S.L.S., Kumara M.A.A., Jaidhar C.D.</t>
  </si>
  <si>
    <t>Information gain score computation for N-grams using multiprocessing model</t>
  </si>
  <si>
    <t>ISEA Asia Security and Privacy Conference 2017, ISEASP 2017</t>
  </si>
  <si>
    <t>10.1109/ISEASP.2017.7976984</t>
  </si>
  <si>
    <t>https://www.scopus.com/inward/record.uri?eid=2-s2.0-85027402632&amp;doi=10.1109%2fISEASP.2017.7976984&amp;partnerID=40&amp;md5=2e7ac48202d83a7756d4b71a4b1c0ad6</t>
  </si>
  <si>
    <t>Y. Zhang; D. Zhang</t>
  </si>
  <si>
    <t>Automatically predicting the helpfulness of online reviews</t>
  </si>
  <si>
    <t>Proceedings of the 2014 IEEE 15th International Conference on Information Reuse and Integration (IEEE IRI 2014)</t>
  </si>
  <si>
    <t>10.1109/IRI.2014.7051953</t>
  </si>
  <si>
    <t>https://ieeexplore.ieee.org/stamp/stamp.jsp?arnumber=7051953</t>
  </si>
  <si>
    <t>Use of learning techniques for classification of online review of products</t>
  </si>
  <si>
    <t>C. W. Yohannese; T. Li; M. Simfukwe; F. Khurshid</t>
  </si>
  <si>
    <t>Ensembles based combined learning for improved software fault prediction: A comparative study</t>
  </si>
  <si>
    <t>2017 12th International Conference on Intelligent Systems and Knowledge Engineering (ISKE)</t>
  </si>
  <si>
    <t>10.1109/ISKE.2017.8258836</t>
  </si>
  <si>
    <t>https://ieeexplore.ieee.org/stamp/stamp.jsp?arnumber=8258836</t>
  </si>
  <si>
    <t>Siegmund N., Grebhahn A., Apel S., Kästner C.</t>
  </si>
  <si>
    <t>Performance-influence models for highly configurable systems</t>
  </si>
  <si>
    <t>2015 10th Joint Meeting of the European Software Engineering Conference and the ACM SIGSOFT Symposium on the Foundations of Software Engineering, ESEC/FSE 2015 - Proceedings</t>
  </si>
  <si>
    <t>https://www.scopus.com/inward/record.uri?eid=2-s2.0-84960388769&amp;doi=10.1145%2f2786805.2786845&amp;partnerID=40&amp;md5=ae7f072168fadcd086bc525ea86f6d51</t>
  </si>
  <si>
    <t>C. Li; M. Georgiopoulos; G. C. Anagnostopoulos</t>
  </si>
  <si>
    <t>A Unifying Framework for Typical Multitask Multiple Kernel Learning Problems</t>
  </si>
  <si>
    <t>10.1109/TNNLS.2013.2291772</t>
  </si>
  <si>
    <t>https://ieeexplore.ieee.org/stamp/stamp.jsp?arnumber=6678329</t>
  </si>
  <si>
    <t>Bacciu D., Gnesi S., Semini L.</t>
  </si>
  <si>
    <t>Using a machine learning approach to implement evaluate product line features</t>
  </si>
  <si>
    <t>Electronic Proceedings in Theoretical Computer Science, EPTCS</t>
  </si>
  <si>
    <t>Open Publishing Association</t>
  </si>
  <si>
    <t>10.4204/EPTCS.188.8</t>
  </si>
  <si>
    <t>https://www.scopus.com/inward/record.uri?eid=2-s2.0-84954565218&amp;doi=10.4204%2fEPTCS.188.8&amp;partnerID=40&amp;md5=16ed0364e691892fade036d50c42d3d2</t>
  </si>
  <si>
    <t>N. Tsipinakis; J. D. B. Nelson</t>
  </si>
  <si>
    <t>Sparse Temporal Difference Learning via Alternating Direction Method of Multipliers</t>
  </si>
  <si>
    <t>no, simply a "pure prediction" paper -- authors try to resolve a classification problem since metrics are categorical (User Profile and Location Preview). Otherwise clearly a paper in the scope. For the anecdote one of the author suggested me this paper at VaMoS when I presented VaryLaTeX</t>
  </si>
  <si>
    <t>10.1109/ICMLA.2015.36</t>
  </si>
  <si>
    <t>https://ieeexplore.ieee.org/stamp/stamp.jsp?arnumber=7424312</t>
  </si>
  <si>
    <t>Dick G.</t>
  </si>
  <si>
    <t>Sensitivity-like analysis for feature selection in genetic programming</t>
  </si>
  <si>
    <t>GECCO 2017 - Proceedings of the 2017 Genetic and Evolutionary Computation Conference</t>
  </si>
  <si>
    <t>https://www.scopus.com/inward/record.uri?eid=2-s2.0-85026391336&amp;doi=10.1145%2f3071178.3071338&amp;partnerID=40&amp;md5=72786cd227582628e41877419daa6ef8</t>
  </si>
  <si>
    <t>W. S. Fathy; H. S. Ali; I. I. Mahmoud</t>
  </si>
  <si>
    <t>Statistical representation for iris anti-spoofing using wavelet-based feature extraction and selection algorithms</t>
  </si>
  <si>
    <t>2017 34th National Radio Science Conference (NRSC)</t>
  </si>
  <si>
    <t>10.1109/NRSC.2017.7893480</t>
  </si>
  <si>
    <t>https://ieeexplore.ieee.org/stamp/stamp.jsp?arnumber=7893480</t>
  </si>
  <si>
    <t>Use of learning techniques for differing between real and fake iris images</t>
  </si>
  <si>
    <t>Senawi A., Wei H.-L., Billings S.A.</t>
  </si>
  <si>
    <t>A new maximum relevance-minimum multicollinearity (MRmMC) method for feature selection and ranking</t>
  </si>
  <si>
    <t>10.1016/j.patcog.2017.01.026</t>
  </si>
  <si>
    <t>https://www.scopus.com/inward/record.uri?eid=2-s2.0-85016058239&amp;doi=10.1016%2fj.patcog.2017.01.026&amp;partnerID=40&amp;md5=065e0def34f3ee7b65cc3d5d3fd7d9df</t>
  </si>
  <si>
    <t>H. Yuan; W. Xu; C. Yang</t>
  </si>
  <si>
    <t>A user behavior-based ticket sales prediction using data mining tools: An empirical study in an OTA company</t>
  </si>
  <si>
    <t>2014 11th International Conference on Service Systems and Service Management (ICSSSM)</t>
  </si>
  <si>
    <t>10.1109/ICSSSM.2014.6874135</t>
  </si>
  <si>
    <t>https://ieeexplore.ieee.org/stamp/stamp.jsp?arnumber=6874135</t>
  </si>
  <si>
    <t>Use of learning techniques for for ticket sales prediction</t>
  </si>
  <si>
    <t>M. S. Alam; S. T. Vuong</t>
  </si>
  <si>
    <t>Random Forest Classification for Detecting Android Malware</t>
  </si>
  <si>
    <t>2013 IEEE International Conference on Green Computing and Communications and IEEE Internet of Things and IEEE Cyber, Physical and Social Computing</t>
  </si>
  <si>
    <t>Hart E., Gardiner B., Sim K., Kamimura K.</t>
  </si>
  <si>
    <t>A hybrid method for feature construction and selection to improve wind-damage prediction in the forestry sector</t>
  </si>
  <si>
    <t>10.1109/GreenCom-iThings-CPSCom.2013.122</t>
  </si>
  <si>
    <t>https://ieeexplore.ieee.org/stamp/stamp.jsp?arnumber=6682136</t>
  </si>
  <si>
    <t>10.1145/3071178.3071217</t>
  </si>
  <si>
    <t>https://www.scopus.com/inward/record.uri?eid=2-s2.0-85026423317&amp;doi=10.1145%2f3071178.3071217&amp;partnerID=40&amp;md5=60f98b98ce476b72c05cbd967c972897</t>
  </si>
  <si>
    <t>AM: border line... Android features (Table I) are considered for prediction, but features come from unrelated apps (except the fact they run on Android) ie come not from a configurable system. There is no sampling also since they used the full dataset and 5-fold cross validation for evaluation</t>
  </si>
  <si>
    <t>H. Lu; E. Kocaguneli; B. Cukic</t>
  </si>
  <si>
    <t>Defect Prediction between Software Versions with Active Learning and Dimensionality Reduction</t>
  </si>
  <si>
    <t>2014 IEEE 25th International Symposium on Software Reliability Engineering</t>
  </si>
  <si>
    <t>https://ieeexplore.ieee.org/stamp/stamp.jsp?arnumber=6982637</t>
  </si>
  <si>
    <t>Viraj Lakshitha M.G., Jayaratne K.L.</t>
  </si>
  <si>
    <t>Melody analysis for prediction of the emotions conveyed by Sinhala songs</t>
  </si>
  <si>
    <t>2016 IEEE International Conference on Information and Automation for Sustainability: Interoperable Sustainable Smart Systems for Next Generation, ICIAfS 2016</t>
  </si>
  <si>
    <t>10.1109/ICIAFS.2016.7946524</t>
  </si>
  <si>
    <t>https://www.scopus.com/inward/record.uri?eid=2-s2.0-85021965065&amp;doi=10.1109%2fICIAFS.2016.7946524&amp;partnerID=40&amp;md5=b96461b559b64f95785a3d204bab7dde</t>
  </si>
  <si>
    <t>S. Malhotra; V. Bali; K. K. Paliwal</t>
  </si>
  <si>
    <t>Genetic programming and K-nearest neighbour classifier based intrusion detection model</t>
  </si>
  <si>
    <t>2017 7th International Conference on Cloud Computing, Data Science &amp; Engineering - Confluence</t>
  </si>
  <si>
    <t>10.1109/CONFLUENCE.2017.7943121</t>
  </si>
  <si>
    <t>https://ieeexplore.ieee.org/stamp/stamp.jsp?arnumber=7943121</t>
  </si>
  <si>
    <t>Satam P., Kelly D., Hariri S.</t>
  </si>
  <si>
    <t>Anomaly behavior analysis of website vulnerability and security</t>
  </si>
  <si>
    <t>Proceedings of IEEE/ACS International Conference on Computer Systems and Applications, AICCSA</t>
  </si>
  <si>
    <t>10.1109/AICCSA.2016.7945697</t>
  </si>
  <si>
    <t>https://www.scopus.com/inward/record.uri?eid=2-s2.0-85022021543&amp;doi=10.1109%2fAICCSA.2016.7945697&amp;partnerID=40&amp;md5=b27d55c100f228ab7869c5e33e27f8e2</t>
  </si>
  <si>
    <t>S. Y. M. Shi; P. N. Suganthan</t>
  </si>
  <si>
    <t>Unsupervised similarity-based feature selection using heuristic Hopfield neural networks</t>
  </si>
  <si>
    <t>Proceedings of the International Joint Conference on Neural Networks, 2003.</t>
  </si>
  <si>
    <t>10.1109/IJCNN.2003.1223687</t>
  </si>
  <si>
    <t>https://ieeexplore.ieee.org/stamp/stamp.jsp?arnumber=1223687</t>
  </si>
  <si>
    <t>Malhotra S., Bali V., Paliwal K.K.</t>
  </si>
  <si>
    <t>Proceedings of the 7th International Conference Confluence 2017 on Cloud Computing, Data Science and Engineering</t>
  </si>
  <si>
    <t>https://www.scopus.com/inward/record.uri?eid=2-s2.0-85021716803&amp;doi=10.1109%2fCONFLUENCE.2017.7943121&amp;partnerID=40&amp;md5=5b28dec291a713e66f5f19a65be50335</t>
  </si>
  <si>
    <t>J. Tarvainen; M. Sjöberg; S. Westman; J. Laaksonen; P. Oittinen</t>
  </si>
  <si>
    <t>Content-Based Prediction of Movie Style, Aesthetics, and Affect: Data Set and Baseline Experiments</t>
  </si>
  <si>
    <t>10.1109/TMM.2014.2357688</t>
  </si>
  <si>
    <t>https://ieeexplore.ieee.org/stamp/stamp.jsp?arnumber=6898024</t>
  </si>
  <si>
    <t>Mirzaei A., Mohsenzadeh Y., Sheikhzadeh H.</t>
  </si>
  <si>
    <t>Variational Relevant Sample-Feature Machine: A fully Bayesian approach for embedded feature selection</t>
  </si>
  <si>
    <t>10.1016/j.neucom.2017.02.057</t>
  </si>
  <si>
    <t>https://www.scopus.com/inward/record.uri?eid=2-s2.0-85014390593&amp;doi=10.1016%2fj.neucom.2017.02.057&amp;partnerID=40&amp;md5=96942832623bdb79b0924f7cad2b4229</t>
  </si>
  <si>
    <t>S. Nanda; A. Bala; S. Saxena</t>
  </si>
  <si>
    <t>Evaluation of Feature Selection Techniques for Software Maintenance Prediction</t>
  </si>
  <si>
    <t>2017 2nd International Conference on Computational Systems and Information Technology for Sustainable Solution (CSITSS)</t>
  </si>
  <si>
    <t>10.1109/CSITSS.2017.8447745</t>
  </si>
  <si>
    <t>https://ieeexplore.ieee.org/stamp/stamp.jsp?arnumber=8447745</t>
  </si>
  <si>
    <t>J. C. -. Chan; R. S. DeFries; Xiwu Zhan; Chengquan Huang; J. R. G. Townshend</t>
  </si>
  <si>
    <t>Texture features for land cover change detection at 250 m resolution-an application of machine learning feature subset selection</t>
  </si>
  <si>
    <t>IGARSS 2000. IEEE 2000 International Geoscience and Remote Sensing Symposium. Taking the Pulse of the Planet: The Role of Remote Sensing in Managing the Environment. Proceedings (Cat. No.00CH37120)</t>
  </si>
  <si>
    <t>10.1109/IGARSS.2000.860336</t>
  </si>
  <si>
    <t>Parmezan A.R.S., Lee H.D., Wu F.C.</t>
  </si>
  <si>
    <t>https://ieeexplore.ieee.org/stamp/stamp.jsp?arnumber=860336</t>
  </si>
  <si>
    <t>10.1016/j.eswa.2017.01.013</t>
  </si>
  <si>
    <t>https://www.scopus.com/inward/record.uri?eid=2-s2.0-85010470379&amp;doi=10.1016%2fj.eswa.2017.01.013&amp;partnerID=40&amp;md5=09e2d28062f29966690c14aee9b91e82</t>
  </si>
  <si>
    <t>Proposal of a framework to choose a feature selection method for prediction</t>
  </si>
  <si>
    <t>S. Cashman; O. Korostynska; A. Shaw; P. Lisboa; L. Conroy</t>
  </si>
  <si>
    <t>Detecting the Presence and Concentration of Nitrate in Water Using Microwave Spectroscopy</t>
  </si>
  <si>
    <t>IEEE Sensors Journal</t>
  </si>
  <si>
    <t>10.1109/JSEN.2017.2705281</t>
  </si>
  <si>
    <t>https://ieeexplore.ieee.org/stamp/stamp.jsp?arnumber=7930392</t>
  </si>
  <si>
    <t>Gao L., Song J., Liu X., Shao J., Liu J., Shao J.</t>
  </si>
  <si>
    <t>Learning in high-dimensional multimedia data: the state of the art</t>
  </si>
  <si>
    <t>Multimedia Systems</t>
  </si>
  <si>
    <t>10.1007/s00530-015-0494-1</t>
  </si>
  <si>
    <t>https://www.scopus.com/inward/record.uri?eid=2-s2.0-84944916374&amp;doi=10.1007%2fs00530-015-0494-1&amp;partnerID=40&amp;md5=6a6a70aeca6b6a680c82c8989dc8dbeb</t>
  </si>
  <si>
    <t>Use of learning techniques for detecting the presence and concentration of nitrate in water</t>
  </si>
  <si>
    <t>T. D. Bufler; R. M. Narayanan</t>
  </si>
  <si>
    <t>Radar classification of indoor targets using support vector machines</t>
  </si>
  <si>
    <t>IET Radar, Sonar &amp; Navigation</t>
  </si>
  <si>
    <t>10.1049/iet-rsn.2015.0580</t>
  </si>
  <si>
    <t>https://ieeexplore.ieee.org/stamp/stamp.jsp?arnumber=7575417</t>
  </si>
  <si>
    <t>Use of learning techniques for separating humans from indoor targets</t>
  </si>
  <si>
    <t>Rauber P.E., Falcão A.X., Telea A.C.</t>
  </si>
  <si>
    <t>Projections as visual aids for classification system design</t>
  </si>
  <si>
    <t>Information Visualization</t>
  </si>
  <si>
    <t>SAGE Publications Ltd</t>
  </si>
  <si>
    <t>10.1177/1473871617713337</t>
  </si>
  <si>
    <t>https://www.scopus.com/inward/record.uri?eid=2-s2.0-85046038362&amp;doi=10.1177%2f1473871617713337&amp;partnerID=40&amp;md5=1238c98f73121e834841047a353347bc</t>
  </si>
  <si>
    <t>Saroj; Jyoti</t>
  </si>
  <si>
    <t>Multi-objective genetic algorithm approach to feature subset optimization</t>
  </si>
  <si>
    <t>2014 IEEE International Advance Computing Conference (IACC)</t>
  </si>
  <si>
    <t>10.1109/IAdCC.2014.6779383</t>
  </si>
  <si>
    <t>https://ieeexplore.ieee.org/stamp/stamp.jsp?arnumber=6779383</t>
  </si>
  <si>
    <t>Kumar A., Kabra G., Mussada E.K., Dash M.K., Rana P.S.</t>
  </si>
  <si>
    <t>Combined artificial bee colony algorithm and machine learning techniques for prediction of online consumer repurchase intention</t>
  </si>
  <si>
    <t>10.1007/s00521-017-3047-z</t>
  </si>
  <si>
    <t>https://www.scopus.com/inward/record.uri?eid=2-s2.0-85019745929&amp;doi=10.1007%2fs00521-017-3047-z&amp;partnerID=40&amp;md5=09eb9b4963c97bd321229085ea180056</t>
  </si>
  <si>
    <t>S. Jankowski; Z. Szymański; U. Dziomin; P. Mazurek; J. Wagner</t>
  </si>
  <si>
    <t>Deep learning classifier for fall detection based on IR distance sensor data</t>
  </si>
  <si>
    <t>2015 IEEE 8th International Conference on Intelligent Data Acquisition and Advanced Computing Systems: Technology and Applications (IDAACS)</t>
  </si>
  <si>
    <t>10.1109/IDAACS.2015.7341398</t>
  </si>
  <si>
    <t>https://ieeexplore.ieee.org/stamp/stamp.jsp?arnumber=7341398</t>
  </si>
  <si>
    <t>Adachi Y., Onimura N., Yamashita T., Hirokawa S.</t>
  </si>
  <si>
    <t>Classification of imbalanced documents by feature selection</t>
  </si>
  <si>
    <t>Use of learning techniques for fall detection</t>
  </si>
  <si>
    <t>https://www.scopus.com/inward/record.uri?eid=2-s2.0-85030120453&amp;doi=10.1145%2f3093241.3093246&amp;partnerID=40&amp;md5=04042f871bbed837d46a0be8d4ff242a</t>
  </si>
  <si>
    <t>C. Strottmann Kern; I. P. de Medeiros; T. Yoneyama</t>
  </si>
  <si>
    <t>Data-driven aircraft estimated time of arrival prediction</t>
  </si>
  <si>
    <t>2015 Annual IEEE Systems Conference (SysCon) Proceedings</t>
  </si>
  <si>
    <t>10.1109/SYSCON.2015.7116837</t>
  </si>
  <si>
    <t>https://ieeexplore.ieee.org/stamp/stamp.jsp?arnumber=7116837</t>
  </si>
  <si>
    <t>Chandra B.</t>
  </si>
  <si>
    <t>Proceedings - 2016 9th International Conference on Developments in eSystems Engineering, DeSE 2016</t>
  </si>
  <si>
    <t>https://www.scopus.com/inward/record.uri?eid=2-s2.0-85020707157&amp;doi=10.1109%2fDeSE.2016.70&amp;partnerID=40&amp;md5=f8ef3e5c00e5e0820ae499f83ed84073</t>
  </si>
  <si>
    <t>Use of learning techniques for aircraft's Estimated Time of Arrival</t>
  </si>
  <si>
    <t>R. C. Rose; E. Lleida; G. W. Erhart; R. V. Grubbe</t>
  </si>
  <si>
    <t>A user-configurable system for voice label recognition</t>
  </si>
  <si>
    <t>Proceeding of Fourth International Conference on Spoken Language Processing. ICSLP '96</t>
  </si>
  <si>
    <t>10.1109/ICSLP.1996.607428</t>
  </si>
  <si>
    <t>https://ieeexplore.ieee.org/stamp/stamp.jsp?arnumber=607428</t>
  </si>
  <si>
    <t>Wang S., Wang H.</t>
  </si>
  <si>
    <t>10.1016/j.knosys.2017.03.002</t>
  </si>
  <si>
    <t>https://www.scopus.com/inward/record.uri?eid=2-s2.0-85014837592&amp;doi=10.1016%2fj.knosys.2017.03.002&amp;partnerID=40&amp;md5=be405805bbfbd57e3c66b5b4f7fce84d</t>
  </si>
  <si>
    <t>E. Cantu-Paz; C. Kamath</t>
  </si>
  <si>
    <t>An empirical comparison of combinations of evolutionary algorithms and neural networks for classification problems</t>
  </si>
  <si>
    <t>10.1109/TSMCB.2005.847740</t>
  </si>
  <si>
    <t>https://ieeexplore.ieee.org/stamp/stamp.jsp?arnumber=1510768</t>
  </si>
  <si>
    <t>Kowal M.</t>
  </si>
  <si>
    <t>Multi-Perspective modeling and performance analysis of software product lines</t>
  </si>
  <si>
    <t>https://www.scopus.com/inward/record.uri?eid=2-s2.0-84962218565&amp;partnerID=40&amp;md5=412a9778f332d3748fa33cf1bf029a46</t>
  </si>
  <si>
    <t>Thesis introduction - out of scope, no learning</t>
  </si>
  <si>
    <t>Comparison of learning algorithms</t>
  </si>
  <si>
    <t>Viviani M., Pasi G.</t>
  </si>
  <si>
    <t>Quantifier Guided Aggregation for the Veracity Assessment of Online Reviews</t>
  </si>
  <si>
    <t>International Journal of Intelligent Systems</t>
  </si>
  <si>
    <t>M. Stas; J. Van Orshoven; Q. Dong; S. Heremans; B. Zhang</t>
  </si>
  <si>
    <t>A comparison of machine learning algorithms for regional wheat yield prediction using NDVI time series of SPOT-VGT</t>
  </si>
  <si>
    <t>2016 Fifth International Conference on Agro-Geoinformatics (Agro-Geoinformatics)</t>
  </si>
  <si>
    <t>10.1109/Agro-Geoinformatics.2016.7577625</t>
  </si>
  <si>
    <t>10.1002/int.21844</t>
  </si>
  <si>
    <t>https://ieeexplore.ieee.org/stamp/stamp.jsp?arnumber=7577625</t>
  </si>
  <si>
    <t>https://www.scopus.com/inward/record.uri?eid=2-s2.0-84991709198&amp;doi=10.1002%2fint.21844&amp;partnerID=40&amp;md5=4ba858557f664ed04cf5fd1cf2b5fc26</t>
  </si>
  <si>
    <t>Liu Y., Tang S., Tan Z., Pazos A.</t>
  </si>
  <si>
    <t>Experimental study and Random Forest prediction model of microbiome cell surface hydrophobicity</t>
  </si>
  <si>
    <t>10.1016/j.eswa.2016.10.058</t>
  </si>
  <si>
    <t>https://www.scopus.com/inward/record.uri?eid=2-s2.0-85006699870&amp;doi=10.1016%2fj.eswa.2016.10.058&amp;partnerID=40&amp;md5=f5c9886eba16d6fb7fc5e79ac5646e2f</t>
  </si>
  <si>
    <t>M. Makrehchi; M. S. Kamel</t>
  </si>
  <si>
    <t>Learning Term Dependency Links Using Information Theoretic Inclusion Measure</t>
  </si>
  <si>
    <t>Seventh IEEE International Conference on Data Mining Workshops (ICDMW 2007)</t>
  </si>
  <si>
    <t>10.1109/ICDMW.2007.21</t>
  </si>
  <si>
    <t>https://ieeexplore.ieee.org/stamp/stamp.jsp?arnumber=4476702</t>
  </si>
  <si>
    <t>Bagga P., Sharma V.</t>
  </si>
  <si>
    <t>A Biological Immune System (BIS) inspired Mobile Agent Platform (MAP) security architecture</t>
  </si>
  <si>
    <t>10.1016/j.eswa.2016.10.062</t>
  </si>
  <si>
    <t>https://www.scopus.com/inward/record.uri?eid=2-s2.0-85006783227&amp;doi=10.1016%2fj.eswa.2016.10.062&amp;partnerID=40&amp;md5=54224d034e4999cc64dbaaa457aecaaa</t>
  </si>
  <si>
    <t>A. Pellegrini; P. D. Sanzo; D. R. Avresky</t>
  </si>
  <si>
    <t>A Machine Learning-Based Framework for Building Application Failure Prediction Models</t>
  </si>
  <si>
    <t>2015 IEEE International Parallel and Distributed Processing Symposium Workshop</t>
  </si>
  <si>
    <t>10.1109/IPDPSW.2015.110</t>
  </si>
  <si>
    <t>https://ieeexplore.ieee.org/stamp/stamp.jsp?arnumber=7284428</t>
  </si>
  <si>
    <t>Zheng W., Yan H., Yang J., Yang J.</t>
  </si>
  <si>
    <t>Robust unsupervised feature selection by nonnegative sparse subspace learning</t>
  </si>
  <si>
    <t>Proceedings - International Conference on Pattern Recognition</t>
  </si>
  <si>
    <t>10.1109/ICPR.2016.7900195</t>
  </si>
  <si>
    <t>https://www.scopus.com/inward/record.uri?eid=2-s2.0-85019115905&amp;doi=10.1109%2fICPR.2016.7900195&amp;partnerID=40&amp;md5=d38fbfe15d6d83eea1e645e892f23083</t>
  </si>
  <si>
    <t>Wei Zheng; H. Yan; J. Yang; J. Yang</t>
  </si>
  <si>
    <t>2016 23rd International Conference on Pattern Recognition (ICPR)</t>
  </si>
  <si>
    <t>https://ieeexplore.ieee.org/stamp/stamp.jsp?arnumber=7900195</t>
  </si>
  <si>
    <t>L. Liu; Hai Chen; Chao Du</t>
  </si>
  <si>
    <t>A good all-around semi-supervised learning algorithm for information categorization</t>
  </si>
  <si>
    <t>2009 IEEE International Conference on Intelligent Computing and Intelligent Systems</t>
  </si>
  <si>
    <t>Augereau O., Fujiyoshi H., Kise K.</t>
  </si>
  <si>
    <t>Towards an automated estimation of English skill via TOEIC score based on reading analysis</t>
  </si>
  <si>
    <t>10.1109/ICICISYS.2009.5357843</t>
  </si>
  <si>
    <t>https://ieeexplore.ieee.org/stamp/stamp.jsp?arnumber=5357843</t>
  </si>
  <si>
    <t>10.1109/ICPR.2016.7899814</t>
  </si>
  <si>
    <t>https://www.scopus.com/inward/record.uri?eid=2-s2.0-85019144816&amp;doi=10.1109%2fICPR.2016.7899814&amp;partnerID=40&amp;md5=e0640764ba00ce747ad9da53565b065c</t>
  </si>
  <si>
    <t>H. Fei; B. Quanz; J. Huan</t>
  </si>
  <si>
    <t>GLSVM: Integrating Structured Feature Selection and Large Margin Classification</t>
  </si>
  <si>
    <t>2009 IEEE International Conference on Data Mining Workshops</t>
  </si>
  <si>
    <t>10.1109/ICDMW.2009.39</t>
  </si>
  <si>
    <t>https://ieeexplore.ieee.org/stamp/stamp.jsp?arnumber=5360432</t>
  </si>
  <si>
    <t>Eberz S., Rasmussen K.B., Lenders V., Martinovic I.</t>
  </si>
  <si>
    <t>Evaluating behavioral biometrics for continuous authentication: Challenges and metrics</t>
  </si>
  <si>
    <t>ASIA CCS 2017 - Proceedings of the 2017 ACM Asia Conference on Computer and Communications Security</t>
  </si>
  <si>
    <t>https://www.scopus.com/inward/record.uri?eid=2-s2.0-85021906089&amp;doi=10.1145%2f3052973.3053032&amp;partnerID=40&amp;md5=76f570c11f2ef5fda70f61925ffb27d4</t>
  </si>
  <si>
    <t>A hybrid model for anomaly-based intrusion detection in SCADA networks</t>
  </si>
  <si>
    <t>10.1109/BigData.2017.8258164</t>
  </si>
  <si>
    <t>https://ieeexplore.ieee.org/stamp/stamp.jsp?arnumber=8258164</t>
  </si>
  <si>
    <t>MaLTeSQuE 2017 - IEEE International Workshop on Machine Learning Techniques for Software Quality Evaluation, co-located with SANER 2017</t>
  </si>
  <si>
    <t>https://www.scopus.com/inward/record.uri?eid=2-s2.0-85018327881&amp;partnerID=40&amp;md5=3693c76a670bab5c5abdc6d81c63f17c</t>
  </si>
  <si>
    <t>D. Joumblatt; J. Chandrashekar; B. Kveton; N. Taft; R. Teixeira</t>
  </si>
  <si>
    <t>Predicting user dissatisfaction with Internet application performance at end-hosts</t>
  </si>
  <si>
    <t>2013 Proceedings IEEE INFOCOM</t>
  </si>
  <si>
    <t>10.1109/INFCOM.2013.6566770</t>
  </si>
  <si>
    <t>https://ieeexplore.ieee.org/stamp/stamp.jsp?arnumber=6566770</t>
  </si>
  <si>
    <t>AM: out of the scope due to no applicability for configurable systems (single systems without variability made explicit or considered)... eg Firefox is a configurable system, but here authors do not consider its configurability.</t>
  </si>
  <si>
    <t>Miao Y., Ruan Z., Pan L., Zhang J., Xiang Y., Wang Y.</t>
  </si>
  <si>
    <t>Proceedings - 2016 16th IEEE International Conference on Computer and Information Technology, CIT 2016, 2016 6th International Symposium on Cloud and Service Computing, IEEE SC2 2016 and 2016 International Symposium on Security and Privacy in Social Networks and Big Data, SocialSec 2016</t>
  </si>
  <si>
    <t>https://www.scopus.com/inward/record.uri?eid=2-s2.0-85017374526&amp;doi=10.1109%2fCIT.2016.22&amp;partnerID=40&amp;md5=2f8a99bdd16da5144cf227ef01dbe3e8</t>
  </si>
  <si>
    <t>C. Verma; M. Hart; S. Bhatkar; A. Parker-Wood; S. Dey</t>
  </si>
  <si>
    <t>Improving Scalability of Personalized Recommendation Systems for Enterprise Knowledge Workers</t>
  </si>
  <si>
    <t>10.1109/ACCESS.2015.2513000</t>
  </si>
  <si>
    <t>https://ieeexplore.ieee.org/stamp/stamp.jsp?arnumber=7368090</t>
  </si>
  <si>
    <t>Use of recommender techniques for Enterprise Knowledge Workers</t>
  </si>
  <si>
    <t>Kumar A., Joshi A.</t>
  </si>
  <si>
    <t>Ontology driven sentiment analysis on social web for government intelligence</t>
  </si>
  <si>
    <t>https://www.scopus.com/inward/record.uri?eid=2-s2.0-85019729073&amp;doi=10.1145%2f3055219.3055229&amp;partnerID=40&amp;md5=1c7c8e5744d63bca5670664d1ae7cec4</t>
  </si>
  <si>
    <t>H. Lai; Y. Tang; H. Luo; Y. Pan</t>
  </si>
  <si>
    <t>Greedy feature selection for ranking</t>
  </si>
  <si>
    <t>Proceedings of the 2011 15th International Conference on Computer Supported Cooperative Work in Design (CSCWD)</t>
  </si>
  <si>
    <t>10.1109/CSCWD.2011.5960053</t>
  </si>
  <si>
    <t>https://ieeexplore.ieee.org/stamp/stamp.jsp?arnumber=5960053</t>
  </si>
  <si>
    <t>Sibaroni Y., Widyantoro D.H., Khodra M.L.</t>
  </si>
  <si>
    <t>2016 International Conference on Advanced Computer Science and Information Systems, ICACSIS 2016</t>
  </si>
  <si>
    <t>N. Obin; X. Rodet; A. Lacheret-Dujour</t>
  </si>
  <si>
    <t>https://www.scopus.com/inward/record.uri?eid=2-s2.0-85017020623&amp;doi=10.1109%2fICACSIS.2016.7872724&amp;partnerID=40&amp;md5=b55272ac40526b11ffe0f73fef49b8bb</t>
  </si>
  <si>
    <t>French prominence: A probabilistic framework</t>
  </si>
  <si>
    <t>2008 IEEE International Conference on Acoustics, Speech and Signal Processing</t>
  </si>
  <si>
    <t>10.1109/ICASSP.2008.4518529</t>
  </si>
  <si>
    <t>https://ieeexplore.ieee.org/stamp/stamp.jsp?arnumber=4518529</t>
  </si>
  <si>
    <t>Tiwari A.K.</t>
  </si>
  <si>
    <t>Introduction to machine learning</t>
  </si>
  <si>
    <t>Ubiquitous Machine Learning and Its Applications</t>
  </si>
  <si>
    <t>IGI Global</t>
  </si>
  <si>
    <t>10.4018/978-1-5225-2545-5.ch001</t>
  </si>
  <si>
    <t>https://www.scopus.com/inward/record.uri?eid=2-s2.0-85027696280&amp;doi=10.4018%2f978-1-5225-2545-5.ch001&amp;partnerID=40&amp;md5=c82b1561859deea409ccd5de5af64962</t>
  </si>
  <si>
    <t>R. Abraham; J. B. Simha; S. S. Iyengar</t>
  </si>
  <si>
    <t>Medical Datamining with a New Algorithm for Feature Selection and Naive Bayesian Classifier</t>
  </si>
  <si>
    <t>10th International Conference on Information Technology (ICIT 2007)</t>
  </si>
  <si>
    <t>10.1109/ICIT.2007.41</t>
  </si>
  <si>
    <t>https://ieeexplore.ieee.org/stamp/stamp.jsp?arnumber=4418266</t>
  </si>
  <si>
    <t>Proposal of a new selection method for Medical Datamining</t>
  </si>
  <si>
    <t>10.4018/978-1-5225-1759-7.ch059</t>
  </si>
  <si>
    <t>H. Göker; H. I. Bülbül; E. Irmak</t>
  </si>
  <si>
    <t>The Estimation of Students' Academic Success by Data Mining Methods</t>
  </si>
  <si>
    <t>10.1109/ICMLA.2013.173</t>
  </si>
  <si>
    <t>https://ieeexplore.ieee.org/stamp/stamp.jsp?arnumber=6786166</t>
  </si>
  <si>
    <t>Use of learning techniques for Estimation of Students' Academic Success</t>
  </si>
  <si>
    <t>Bermejo S.</t>
  </si>
  <si>
    <t>Ensembles of wrappers for automated feature selection in fish age classification</t>
  </si>
  <si>
    <t>10.1016/j.compag.2017.01.007</t>
  </si>
  <si>
    <t>https://www.scopus.com/inward/record.uri?eid=2-s2.0-85009957651&amp;doi=10.1016%2fj.compag.2017.01.007&amp;partnerID=40&amp;md5=680c7ada5d8b629fa273150bf0147ec4</t>
  </si>
  <si>
    <t>Y. M. Mahardhika; A. Sudarsono; A. R. Barakbah</t>
  </si>
  <si>
    <t>2017 International Electronics Symposium on Knowledge Creation and Intelligent Computing (IES-KCIC)</t>
  </si>
  <si>
    <t>https://ieeexplore.ieee.org/stamp/stamp.jsp?arnumber=8228455</t>
  </si>
  <si>
    <t>Das A., Das S.</t>
  </si>
  <si>
    <t>10.1016/j.patrec.2017.01.004</t>
  </si>
  <si>
    <t>https://www.scopus.com/inward/record.uri?eid=2-s2.0-85009874233&amp;doi=10.1016%2fj.patrec.2017.01.004&amp;partnerID=40&amp;md5=a3ce4e1782514501bcb4d1b87ac5eed5</t>
  </si>
  <si>
    <t>X. Tang; T. Su; Z. Ou</t>
  </si>
  <si>
    <t>Optimal Gabor Features for Face Recognition</t>
  </si>
  <si>
    <t>2006 International Conference on Machine Learning and Cybernetics</t>
  </si>
  <si>
    <t>10.1109/ICMLC.2006.258438</t>
  </si>
  <si>
    <t>https://ieeexplore.ieee.org/stamp/stamp.jsp?arnumber=4028630</t>
  </si>
  <si>
    <t>Use of learning techniques for Face Recognition</t>
  </si>
  <si>
    <t>Sankaran A., Jain A., Vashisth T., Vatsa M., Singh R.</t>
  </si>
  <si>
    <t>A. Mariello; R. Battiti</t>
  </si>
  <si>
    <t>10.1016/j.inffus.2016.05.002</t>
  </si>
  <si>
    <t>https://www.scopus.com/inward/record.uri?eid=2-s2.0-84975257996&amp;doi=10.1016%2fj.inffus.2016.05.002&amp;partnerID=40&amp;md5=fb780df66519ac6bfe4dff7a73516651</t>
  </si>
  <si>
    <t>https://ieeexplore.ieee.org/stamp/stamp.jsp?arnumber=8361143</t>
  </si>
  <si>
    <t>E. Zdravevski; P. Lameski; A. Kulakov; B. Jakimovski; S. Filiposka; D. Trajanov</t>
  </si>
  <si>
    <t>Feature Ranking Based on Information Gain for Large Classification Problems with MapReduce</t>
  </si>
  <si>
    <t>2015 IEEE Trustcom/BigDataSE/ISPA</t>
  </si>
  <si>
    <t>Ojha V.K., Abraham A., Snášel V.</t>
  </si>
  <si>
    <t>Ensemble of heterogeneous flexible neural trees using multiobjective genetic programming</t>
  </si>
  <si>
    <t>10.1016/j.asoc.2016.09.035</t>
  </si>
  <si>
    <t>10.1109/Trustcom.2015.580</t>
  </si>
  <si>
    <t>https://www.scopus.com/inward/record.uri?eid=2-s2.0-84992080670&amp;doi=10.1016%2fj.asoc.2016.09.035&amp;partnerID=40&amp;md5=c5e51b40fd0486d3de25085afa2ee589</t>
  </si>
  <si>
    <t>https://ieeexplore.ieee.org/stamp/stamp.jsp?arnumber=7345493</t>
  </si>
  <si>
    <t>Z. B. Özger; B. Bolat; B. Diri</t>
  </si>
  <si>
    <t>IBitABC: Improved binary artificial bee colony algorithm with local search</t>
  </si>
  <si>
    <t>10.1109/UBMK.2017.8093589</t>
  </si>
  <si>
    <t>https://ieeexplore.ieee.org/stamp/stamp.jsp?arnumber=8093589</t>
  </si>
  <si>
    <t>Al-Jadir I., Wong K.W., Fung C.C., Xie H.</t>
  </si>
  <si>
    <t>Text document clustering using memetic feature selection</t>
  </si>
  <si>
    <t>https://www.scopus.com/inward/record.uri?eid=2-s2.0-85025128090&amp;doi=10.1145%2f3055635.3056603&amp;partnerID=40&amp;md5=0f7003d13f965fd137f27686ce3c0385</t>
  </si>
  <si>
    <t>M. Rana; I. Koprinska</t>
  </si>
  <si>
    <t>Electricity load forecasting using non-decimated wavelet prediction methods with two-stage feature selection</t>
  </si>
  <si>
    <t>The 2012 International Joint Conference on Neural Networks (IJCNN)</t>
  </si>
  <si>
    <t>10.1109/IJCNN.2012.6252684</t>
  </si>
  <si>
    <t>https://ieeexplore.ieee.org/stamp/stamp.jsp?arnumber=6252684</t>
  </si>
  <si>
    <t>Liu J., Lin Y., Lin M., Wu S., Zhang J.</t>
  </si>
  <si>
    <t>Feature selection based on quality of information</t>
  </si>
  <si>
    <t>C. A. Dantas; R. d. O. Nunes; A. M. P. Canuto; J. C. Xavier-Júunior</t>
  </si>
  <si>
    <t>Evaluating the Dynamicity of Feature and Individual Classifiers Selection in Ensembles of Classifiers</t>
  </si>
  <si>
    <t>10.1016/j.neucom.2016.11.001</t>
  </si>
  <si>
    <t>https://www.scopus.com/inward/record.uri?eid=2-s2.0-85006766651&amp;doi=10.1016%2fj.neucom.2016.11.001&amp;partnerID=40&amp;md5=ce1a9fcd72f16727a5378edbaa4f90dd</t>
  </si>
  <si>
    <t>10.1109/IJCNN.2018.8489162</t>
  </si>
  <si>
    <t>https://ieeexplore.ieee.org/stamp/stamp.jsp?arnumber=8489162</t>
  </si>
  <si>
    <t>S. Paul; N. Saoda; S. M. M. Rahman; D. Hatzinakos</t>
  </si>
  <si>
    <t>Mutual information-based selection of audiovisual affective features to predict instantaneous emotional state</t>
  </si>
  <si>
    <t>2016 19th International Conference on Computer and Information Technology (ICCIT)</t>
  </si>
  <si>
    <t>10.1109/ICCITECHN.2016.7860242</t>
  </si>
  <si>
    <t>https://ieeexplore.ieee.org/stamp/stamp.jsp?arnumber=7860242</t>
  </si>
  <si>
    <t>Rasel R.I., Sultana N., Hasan N.</t>
  </si>
  <si>
    <t>Financial Instability Analysis using ANN and Feature Selection Technique: Application to Stock Market Price Prediction</t>
  </si>
  <si>
    <t>2016 International Conference on Innovations in Science, Engineering and Technology, ICISET 2016</t>
  </si>
  <si>
    <t>https://www.scopus.com/inward/record.uri?eid=2-s2.0-85015973975&amp;doi=10.1109%2fICISET.2016.7856515&amp;partnerID=40&amp;md5=e3f9c526e0c0ff6e17166b3e3f121416</t>
  </si>
  <si>
    <t>Use of learning techniques for prediction of emotional state</t>
  </si>
  <si>
    <t>E. Romero; J. M. Sopena</t>
  </si>
  <si>
    <t>An experimental study of several decision issues for feature selection with multi-layer perceptrons</t>
  </si>
  <si>
    <t>Ahamed A.T.M.S., Mahmood N.T., Rahman R.M.</t>
  </si>
  <si>
    <t>Proceedings. 2005 IEEE International Joint Conference on Neural Networks, 2005.</t>
  </si>
  <si>
    <t>Proceedings of 9th International Conference on Electrical and Computer Engineering, ICECE 2016</t>
  </si>
  <si>
    <t>10.1109/IJCNN.2005.1556181</t>
  </si>
  <si>
    <t>https://ieeexplore.ieee.org/stamp/stamp.jsp?arnumber=1556181</t>
  </si>
  <si>
    <t>https://www.scopus.com/inward/record.uri?eid=2-s2.0-85016230469&amp;doi=10.1109%2fICECE.2016.7853906&amp;partnerID=40&amp;md5=a6e2c1fde6b0bc07e8566ab884d70199</t>
  </si>
  <si>
    <t>B. Trstenjak; D. Donko</t>
  </si>
  <si>
    <t>Predicting Quality of Web Service using IKS hybrid model</t>
  </si>
  <si>
    <t>2014 X International Symposium on Telecommunications (BIHTEL)</t>
  </si>
  <si>
    <t>10.1109/BIHTEL.2014.6987636</t>
  </si>
  <si>
    <t>https://ieeexplore.ieee.org/stamp/stamp.jsp?arnumber=6987636</t>
  </si>
  <si>
    <t>AM: if we consider web service as a configurable system, I'm tempting to say yes. But it's not really apparent/explicit. I also have doubts about the quality of the conference (and even the paper)</t>
  </si>
  <si>
    <t>Sanusi U.S., Corne D.</t>
  </si>
  <si>
    <t>Improving forecast accuracy for grid demand and renewables supply with pattern-match features</t>
  </si>
  <si>
    <t>2016 IEEE Symposium Series on Computational Intelligence, SSCI 2016</t>
  </si>
  <si>
    <t>10.1109/SSCI.2016.7849849</t>
  </si>
  <si>
    <t>https://www.scopus.com/inward/record.uri?eid=2-s2.0-85016070321&amp;doi=10.1109%2fSSCI.2016.7849849&amp;partnerID=40&amp;md5=55ba60fb7abbe51e8e9e924756dad6e2</t>
  </si>
  <si>
    <t>W. Bronzi; S. Faye; R. Frank; T. Engel</t>
  </si>
  <si>
    <t>2017 International Conference on Information and Communication Technology Convergence (ICTC)</t>
  </si>
  <si>
    <t>https://ieeexplore.ieee.org/stamp/stamp.jsp?arnumber=8191028</t>
  </si>
  <si>
    <t>Schlegel B., Sick B.</t>
  </si>
  <si>
    <t>https://www.scopus.com/inward/record.uri?eid=2-s2.0-85015999338&amp;doi=10.1109%2fSSCI.2016.7850092&amp;partnerID=40&amp;md5=b7d362d45b1285256f007c6478ddaf4c</t>
  </si>
  <si>
    <t>J. M. Navarro; G. H. A. Parada; J. C. Dueñas</t>
  </si>
  <si>
    <t>System Failure Prediction through Rare-Events Elastic-Net Logistic Regression</t>
  </si>
  <si>
    <t>2014 2nd International Conference on Artificial Intelligence, Modelling and Simulation</t>
  </si>
  <si>
    <t>10.1109/AIMS.2014.19</t>
  </si>
  <si>
    <t>https://ieeexplore.ieee.org/stamp/stamp.jsp?arnumber=7102446</t>
  </si>
  <si>
    <t>Said F.B., Alimi A.M.</t>
  </si>
  <si>
    <t>2016 IEEE International Conference on Systems, Man, and Cybernetics, SMC 2016 - Conference Proceedings</t>
  </si>
  <si>
    <t>https://www.scopus.com/inward/record.uri?eid=2-s2.0-85015788633&amp;doi=10.1109%2fSMC.2016.7844801&amp;partnerID=40&amp;md5=7d97d6385ba020cf920a783854231722</t>
  </si>
  <si>
    <t>AM: out of the scope due to (1) no apparent applicability for configurable systems (distributed systems without variability made explicit); (2) quality of the venue</t>
  </si>
  <si>
    <t>Y. Zhang; J. Guo; E. Blais; K. Czarnecki</t>
  </si>
  <si>
    <t>2015 30th IEEE/ACM International Conference on Automated Software Engineering (ASE)</t>
  </si>
  <si>
    <t>https://ieeexplore.ieee.org/stamp/stamp.jsp?arnumber=7372025</t>
  </si>
  <si>
    <t>FOSD 2016 - Proceedings of the 7th International Workshop on Feature-Oriented Software Development, co-located with SPLASH 2016</t>
  </si>
  <si>
    <t>A. Hubaux; P. Heymans</t>
  </si>
  <si>
    <t>On the evaluation and improvement of feature-based configuration techniques in software product lines</t>
  </si>
  <si>
    <t>2009 31st International Conference on Software Engineering - Companion Volume</t>
  </si>
  <si>
    <t>10.1109/ICSE-COMPANION.2009.5071023</t>
  </si>
  <si>
    <t>https://ieeexplore.ieee.org/stamp/stamp.jsp?arnumber=5071023</t>
  </si>
  <si>
    <t>Malhotra R.</t>
  </si>
  <si>
    <t>Software quality predictive modeling: An effective assessment of experimental data</t>
  </si>
  <si>
    <t>https://www.scopus.com/inward/record.uri?eid=2-s2.0-85054259406&amp;doi=10.1145%2f3021460.3021491&amp;partnerID=40&amp;md5=800bbb70b58b9b52812bce11fae33a13</t>
  </si>
  <si>
    <t>X. Sun; P. K. Chan</t>
  </si>
  <si>
    <t>An Analysis of Instance Selection for Neural Networks to Improve Training Speed</t>
  </si>
  <si>
    <t>10.1109/ICMLA.2014.52</t>
  </si>
  <si>
    <t>https://ieeexplore.ieee.org/stamp/stamp.jsp?arnumber=7033129</t>
  </si>
  <si>
    <t>Jesus J., Araujo D., Canuto A.</t>
  </si>
  <si>
    <t>Proceedings - 2016 5th Brazilian Conference on Intelligent Systems, BRACIS 2016</t>
  </si>
  <si>
    <t>https://www.scopus.com/inward/record.uri?eid=2-s2.0-85015146212&amp;doi=10.1109%2fBRACIS.2016.075&amp;partnerID=40&amp;md5=35718d2c8ed1837e61e17144e54c763a</t>
  </si>
  <si>
    <t>A. Montuori; L. Pugliese; G. Raimondo; E. Pasero</t>
  </si>
  <si>
    <t>Feature Selection for Data Driven Prediction of Protein Model Quality</t>
  </si>
  <si>
    <t>The 2006 IEEE International Joint Conference on Neural Network Proceedings</t>
  </si>
  <si>
    <t>10.1109/IJCNN.2006.247365</t>
  </si>
  <si>
    <t>https://ieeexplore.ieee.org/stamp/stamp.jsp?arnumber=1716587</t>
  </si>
  <si>
    <t>Pajouh H.H., Dastghaibyfard G.H., Hashemi S.</t>
  </si>
  <si>
    <t>Journal of Intelligent Information Systems</t>
  </si>
  <si>
    <t>10.1007/s10844-015-0388-x</t>
  </si>
  <si>
    <t>https://www.scopus.com/inward/record.uri?eid=2-s2.0-84947591343&amp;doi=10.1007%2fs10844-015-0388-x&amp;partnerID=40&amp;md5=1309accd8df93e9f52f10ed6fc9f4c5f</t>
  </si>
  <si>
    <t>C. Strohrmann; M. Rossi; B. Arnrich; G. Troster</t>
  </si>
  <si>
    <t>A Data-Driven Approach to Kinematic Analysis in Running Using Wearable Technology</t>
  </si>
  <si>
    <t>2012 Ninth International Conference on Wearable and Implantable Body Sensor Networks</t>
  </si>
  <si>
    <t>10.1109/BSN.2012.1</t>
  </si>
  <si>
    <t>https://ieeexplore.ieee.org/stamp/stamp.jsp?arnumber=6200550</t>
  </si>
  <si>
    <t>Fernandez J., Medina D., Gomez A., Arias M., Gavalda R.</t>
  </si>
  <si>
    <t>https://www.scopus.com/inward/record.uri?eid=2-s2.0-85015151007&amp;doi=10.1109%2fICDMW.2016.0027&amp;partnerID=40&amp;md5=ec7e7f8e9462158f04a89d996a87895b</t>
  </si>
  <si>
    <t>M. Singh; G. S. Walia; A. Goswami</t>
  </si>
  <si>
    <t>Validation of Inspection Reviews over Variable Features Set Threshold</t>
  </si>
  <si>
    <t>2017 International Conference on Machine Learning and Data Science (MLDS)</t>
  </si>
  <si>
    <t>10.1109/MLDS.2017.16</t>
  </si>
  <si>
    <t>https://ieeexplore.ieee.org/stamp/stamp.jsp?arnumber=8320270</t>
  </si>
  <si>
    <t>Preeja V., Shahana A.H.</t>
  </si>
  <si>
    <t>Proceedings of the International Conference on Inventive Computation Technologies, ICICT 2016</t>
  </si>
  <si>
    <t>https://www.scopus.com/inward/record.uri?eid=2-s2.0-85011024566&amp;doi=10.1109%2fINVENTIVE.2016.7824803&amp;partnerID=40&amp;md5=044ba3f29904e19414d0d50a3ef3187f</t>
  </si>
  <si>
    <t>Use of learning techniques for inspection of movie reviews</t>
  </si>
  <si>
    <t>J. Lee; H. Prendinger; A. Neviarouskaya; S. Marsella</t>
  </si>
  <si>
    <t>Learning models of speaker head nods with affective information</t>
  </si>
  <si>
    <t>2009 3rd International Conference on Affective Computing and Intelligent Interaction and Workshops</t>
  </si>
  <si>
    <t>10.1109/ACII.2009.5349543</t>
  </si>
  <si>
    <t>https://ieeexplore.ieee.org/stamp/stamp.jsp?arnumber=5349543</t>
  </si>
  <si>
    <t>Tan J., Bi N., Suen C.Y., Nobile N.</t>
  </si>
  <si>
    <t>Multi-feature selection of handwriting for gender identification using mutual information</t>
  </si>
  <si>
    <t>Proceedings of International Conference on Frontiers in Handwriting Recognition, ICFHR</t>
  </si>
  <si>
    <t>https://www.scopus.com/inward/record.uri?eid=2-s2.0-85012892290&amp;doi=10.1109%2fICFHR.2016.0111&amp;partnerID=40&amp;md5=611f0a4baeb0e988c9ff864ff44a1b07</t>
  </si>
  <si>
    <t>A. Wisler; V. Berisha; D. Wei; K. Ramamurthy; A. Spanias</t>
  </si>
  <si>
    <t>Empirically-estimable multi-class classification bounds</t>
  </si>
  <si>
    <t>2016 IEEE International Conference on Acoustics, Speech and Signal Processing (ICASSP)</t>
  </si>
  <si>
    <t>10.1109/ICASSP.2016.7472146</t>
  </si>
  <si>
    <t>https://ieeexplore.ieee.org/stamp/stamp.jsp?arnumber=7472146</t>
  </si>
  <si>
    <t>Hong-Ying Shen; Shui-Fa Sun; Xian-Bing Ma; Yi-Chun Xu; Bang-Jun Lei</t>
  </si>
  <si>
    <t>Comparative study of color feature for particle filter based object tracking</t>
  </si>
  <si>
    <t>10.1109/ICMLC.2012.6359509</t>
  </si>
  <si>
    <t>https://ieeexplore.ieee.org/stamp/stamp.jsp?arnumber=6359509</t>
  </si>
  <si>
    <t>Vinayan V., Naveen J.R., Harikrishnan N.B., Anand Kumar M., Soman K.P.</t>
  </si>
  <si>
    <t>AmritaNLP@PAN-RusProfiling: Author Profiling using Machine Learning Techniques</t>
  </si>
  <si>
    <t>https://www.scopus.com/inward/record.uri?eid=2-s2.0-85041437548&amp;partnerID=40&amp;md5=eeff6f20ba0e312834b70c8f7802ea92</t>
  </si>
  <si>
    <t>Comparative study of color feature for object tracking</t>
  </si>
  <si>
    <t>A. Sarkar; J. Guo; N. Siegmund; S. Apel; K. Czarnecki</t>
  </si>
  <si>
    <t>https://ieeexplore.ieee.org/stamp/stamp.jsp?arnumber=7372023</t>
  </si>
  <si>
    <t>A study on feature selection methods for wind energy prediction</t>
  </si>
  <si>
    <t>10.1007/978-3-319-59153-7_60</t>
  </si>
  <si>
    <t>https://www.scopus.com/inward/record.uri?eid=2-s2.0-85020532734&amp;doi=10.1007%2f978-3-319-59153-7_60&amp;partnerID=40&amp;md5=c30b584c78b8cc2492d584a67904ccc0</t>
  </si>
  <si>
    <t>E. D'Andrea; B. Lazzerini</t>
  </si>
  <si>
    <t>An ensemble of learning machines for quantitative analysis of bronze alloys</t>
  </si>
  <si>
    <t>IECON 2016 - 42nd Annual Conference of the IEEE Industrial Electronics Society</t>
  </si>
  <si>
    <t>10.1109/IECON.2016.7793871</t>
  </si>
  <si>
    <t>https://ieeexplore.ieee.org/stamp/stamp.jsp?arnumber=7793871</t>
  </si>
  <si>
    <t>Use of learning techniques for for quantitative analysis of bronze alloys</t>
  </si>
  <si>
    <t>Rodríguez R. J.E., García V.H.M., Estrada L.M.M.</t>
  </si>
  <si>
    <t>Algorithms for attribute selection and knowledge discovery</t>
  </si>
  <si>
    <t>10.1007/978-3-319-62698-7_33</t>
  </si>
  <si>
    <t>https://www.scopus.com/inward/record.uri?eid=2-s2.0-85028317788&amp;doi=10.1007%2f978-3-319-62698-7_33&amp;partnerID=40&amp;md5=52a3634a01f2835a9fd045c2aea38b9e</t>
  </si>
  <si>
    <t>X. Xia; D. Lo; X. Wang; B. Zhou</t>
  </si>
  <si>
    <t>Automatic Defect Categorization Based on Fault Triggering Conditions</t>
  </si>
  <si>
    <t>2014 19th International Conference on Engineering of Complex Computer Systems</t>
  </si>
  <si>
    <t>https://ieeexplore.ieee.org/stamp/stamp.jsp?arnumber=6923116</t>
  </si>
  <si>
    <t>N. Xiong; P. Funk</t>
  </si>
  <si>
    <t>Combined feature selection and similarity modelling in case-based reasoning using hierarchical memetic algorithm</t>
  </si>
  <si>
    <t>IEEE Congress on Evolutionary Computation</t>
  </si>
  <si>
    <t>10.1109/CEC.2010.5586421</t>
  </si>
  <si>
    <t>https://ieeexplore.ieee.org/stamp/stamp.jsp?arnumber=5586421</t>
  </si>
  <si>
    <t>Cai J., Chao S., Yang S., Wang S., Luo J.</t>
  </si>
  <si>
    <t>Feature selection based on density peak clustering using information distance measure</t>
  </si>
  <si>
    <t>10.1007/978-3-319-63312-1_11</t>
  </si>
  <si>
    <t>https://www.scopus.com/inward/record.uri?eid=2-s2.0-85027686490&amp;doi=10.1007%2f978-3-319-63312-1_11&amp;partnerID=40&amp;md5=f2baa83be69c7fd8799642e443b0fde8</t>
  </si>
  <si>
    <t>S. Gunter; H. Bunke</t>
  </si>
  <si>
    <t>Creation of classifier ensembles for handwritten word recognition using feature selection algorithms</t>
  </si>
  <si>
    <t>Proceedings Eighth International Workshop on Frontiers in Handwriting Recognition</t>
  </si>
  <si>
    <t>10.1109/IWFHR.2002.1030906</t>
  </si>
  <si>
    <t>https://ieeexplore.ieee.org/stamp/stamp.jsp?arnumber=1030906</t>
  </si>
  <si>
    <t>Helwan A., Idoko J.B., Abiyev R.H.</t>
  </si>
  <si>
    <t>10.1016/j.procs.2017.11.256</t>
  </si>
  <si>
    <t>https://www.scopus.com/inward/record.uri?eid=2-s2.0-85040249367&amp;doi=10.1016%2fj.procs.2017.11.256&amp;partnerID=40&amp;md5=000cbe100cd6a4d983c39a6b1d550d89</t>
  </si>
  <si>
    <t>Use of learning techniques for handwritten word recognition</t>
  </si>
  <si>
    <t>A. Ekbal; S. Saha</t>
  </si>
  <si>
    <t>Two stage genetic approach for bio-chemical named entity recognition</t>
  </si>
  <si>
    <t>2013 International Conference on Advances in Computing, Communications and Informatics (ICACCI)</t>
  </si>
  <si>
    <t>10.1109/ICACCI.2013.6637260</t>
  </si>
  <si>
    <t>https://ieeexplore.ieee.org/stamp/stamp.jsp?arnumber=6637260</t>
  </si>
  <si>
    <t>Fan M., Chang X., Zhang X., Wang D., Du L.</t>
  </si>
  <si>
    <t>Top-κ supervise feature selection via admm for integer programming</t>
  </si>
  <si>
    <t>IJCAI International Joint Conference on Artificial Intelligence</t>
  </si>
  <si>
    <t>International Joint Conferences on Artificial Intelligence</t>
  </si>
  <si>
    <t>https://www.scopus.com/inward/record.uri?eid=2-s2.0-85031924085&amp;partnerID=40&amp;md5=9980aabe7fdd9723a3d8bb2976b34245</t>
  </si>
  <si>
    <t>IEEE Transactions on Services Computing</t>
  </si>
  <si>
    <t>Jia B., Liu S., Guan Y., Li W., Ren W.</t>
  </si>
  <si>
    <t>The fusion model of multidomain context information for the internet of things</t>
  </si>
  <si>
    <t>Wireless Communications and Mobile Computing</t>
  </si>
  <si>
    <t>10.1155/2017/6274824</t>
  </si>
  <si>
    <t>10.1109/TSC.2014.2377724</t>
  </si>
  <si>
    <t>https://www.scopus.com/inward/record.uri?eid=2-s2.0-85042753862&amp;doi=10.1155%2f2017%2f6274824&amp;partnerID=40&amp;md5=71edcc5ff5d4e452d15c5da5630abb78</t>
  </si>
  <si>
    <t>https://ieeexplore.ieee.org/stamp/stamp.jsp?arnumber=6981951</t>
  </si>
  <si>
    <t>HM: More about predicting user goal on feature importance, might still be relevent &gt;&gt; JU: focuses in the decision-making prosess of how users selected services in the past. AM: I agree it can included</t>
  </si>
  <si>
    <t>S. Cheng</t>
  </si>
  <si>
    <t>Forecasting the change of intraday stock price by using text mining news of stock</t>
  </si>
  <si>
    <t>Yao L., Zeng F., Li D.-H., Chen Z.-G.</t>
  </si>
  <si>
    <t>10.1109/ICMLC.2010.5580879</t>
  </si>
  <si>
    <t>Sparse Support Vector Machine with Lp Penalty for Feature Selection</t>
  </si>
  <si>
    <t>https://ieeexplore.ieee.org/stamp/stamp.jsp?arnumber=5580879</t>
  </si>
  <si>
    <t>Journal of Computer Science and Technology</t>
  </si>
  <si>
    <t>10.1007/s11390-017-1706-2</t>
  </si>
  <si>
    <t>https://www.scopus.com/inward/record.uri?eid=2-s2.0-85008502063&amp;doi=10.1007%2fs11390-017-1706-2&amp;partnerID=40&amp;md5=7509023406bd99ae5ccc529d76873dfc</t>
  </si>
  <si>
    <t>Use of learning techniques for prediction of change of intraday stock price</t>
  </si>
  <si>
    <t>E. Väyrynen; J. Kortelainen; T. Seppänen</t>
  </si>
  <si>
    <t>Classifier-based learning of nonlinear feature manifold for visualization of emotional speech prosody</t>
  </si>
  <si>
    <t>IEEE Transactions on Affective Computing</t>
  </si>
  <si>
    <t>10.1109/T-AFFC.2012.35</t>
  </si>
  <si>
    <t>https://ieeexplore.ieee.org/stamp/stamp.jsp?arnumber=6357182</t>
  </si>
  <si>
    <t>Wang L., El-Gohary N.M.</t>
  </si>
  <si>
    <t>Data-driven residential building energy consumption prediction for supporting multiscale sustainability assessment</t>
  </si>
  <si>
    <t>Congress on Computing in Civil Engineering, Proceedings</t>
  </si>
  <si>
    <t>Use of learning techniques for analysis of emotional speech</t>
  </si>
  <si>
    <t>https://www.scopus.com/inward/record.uri?eid=2-s2.0-85021696597&amp;partnerID=40&amp;md5=238c602fa0788087e81ea9a3b5e29ebc</t>
  </si>
  <si>
    <t>A. Sturaro; S. Silvestri; M. Conti; S. K. Das</t>
  </si>
  <si>
    <t>A Realistic Model for Failure Propagation in Interdependent Cyber-Physical Systems</t>
  </si>
  <si>
    <t>IEEE Transactions on Network Science and Engineering</t>
  </si>
  <si>
    <t>10.1109/TNSE.2018.2872034</t>
  </si>
  <si>
    <t>https://ieeexplore.ieee.org/stamp/stamp.jsp?arnumber=8471213</t>
  </si>
  <si>
    <t>Sun S., Huang D., Zhang J.</t>
  </si>
  <si>
    <t>W. Zheng; S. Gong; T. Xiang</t>
  </si>
  <si>
    <t>Research on entity relation extraction in TCM acupuncture and moxibustion field</t>
  </si>
  <si>
    <t>Reidentification by Relative Distance Comparison</t>
  </si>
  <si>
    <t>Journal of Information Hiding and Multimedia Signal Processing</t>
  </si>
  <si>
    <t>10.1109/TPAMI.2012.138</t>
  </si>
  <si>
    <t>https://ieeexplore.ieee.org/stamp/stamp.jsp?arnumber=6226421</t>
  </si>
  <si>
    <t>Ubiquitous International</t>
  </si>
  <si>
    <t>https://www.scopus.com/inward/record.uri?eid=2-s2.0-85019727184&amp;partnerID=40&amp;md5=31393ae81b6a5b97649f44f1f6a5dddb</t>
  </si>
  <si>
    <t>R. Iacomin</t>
  </si>
  <si>
    <t>Stock market prediction</t>
  </si>
  <si>
    <t>2015 19th International Conference on System Theory, Control and Computing (ICSTCC)</t>
  </si>
  <si>
    <t>Ordozgoiti B., Canaval S.G., Mozo A.</t>
  </si>
  <si>
    <t>Probabilistic leverage scores for parallelized unsupervised feature selection</t>
  </si>
  <si>
    <t>10.1109/ICSTCC.2015.7321293</t>
  </si>
  <si>
    <t>https://ieeexplore.ieee.org/stamp/stamp.jsp?arnumber=7321293</t>
  </si>
  <si>
    <t>10.1007/978-3-319-59147-6_61</t>
  </si>
  <si>
    <t>https://www.scopus.com/inward/record.uri?eid=2-s2.0-85020850450&amp;doi=10.1007%2f978-3-319-59147-6_61&amp;partnerID=40&amp;md5=83a19b3b24ae349301eae6221309ecb3</t>
  </si>
  <si>
    <t>Use of learning techniques for stock prediction</t>
  </si>
  <si>
    <t>M. S. Bartlett; G. Littlewort; C. Lainscsek; I. Fasel; J. Movellan</t>
  </si>
  <si>
    <t>Machine learning methods for fully automatic recognition of facial expressions and facial actions</t>
  </si>
  <si>
    <t>2004 IEEE International Conference on Systems, Man and Cybernetics (IEEE Cat. No.04CH37583)</t>
  </si>
  <si>
    <t>10.1109/ICSMC.2004.1398364</t>
  </si>
  <si>
    <t>https://ieeexplore.ieee.org/stamp/stamp.jsp?arnumber=1398364</t>
  </si>
  <si>
    <t>Use of learning techniques for recognition of facial expressions and facial actions</t>
  </si>
  <si>
    <t>Flanagan B., Hirokawa S., Kaneko E., Izumi E.</t>
  </si>
  <si>
    <t>Classification of speaking proficiency level by machine learning and feature selection</t>
  </si>
  <si>
    <t>A. R. Atmadja; A. Purwarianti</t>
  </si>
  <si>
    <t>10.1007/978-3-319-52836-6_72</t>
  </si>
  <si>
    <t>https://www.scopus.com/inward/record.uri?eid=2-s2.0-85014242435&amp;doi=10.1007%2f978-3-319-52836-6_72&amp;partnerID=40&amp;md5=48f1e98da44090c3c565ca873c864a89</t>
  </si>
  <si>
    <t>Comparison on the rule based method and statistical based method on emotion classification for Indonesian Twitter text</t>
  </si>
  <si>
    <t>2015 International Conference on Information Technology Systems and Innovation (ICITSI)</t>
  </si>
  <si>
    <t>10.1109/ICITSI.2015.7437692</t>
  </si>
  <si>
    <t>https://ieeexplore.ieee.org/stamp/stamp.jsp?arnumber=7437692</t>
  </si>
  <si>
    <t>Use of learning techniques for emotion classification based on Twitter text</t>
  </si>
  <si>
    <t>Kursa M.B.</t>
  </si>
  <si>
    <t>C. Gui; J. Liu; C. Xu; H. Lu</t>
  </si>
  <si>
    <t>Web image retrieval via learning semantics of query image</t>
  </si>
  <si>
    <t>Efficient all relevant feature selection with random ferns</t>
  </si>
  <si>
    <t>2009 IEEE International Conference on Multimedia and Expo</t>
  </si>
  <si>
    <t>10.1109/ICME.2009.5202782</t>
  </si>
  <si>
    <t>https://ieeexplore.ieee.org/stamp/stamp.jsp?arnumber=5202782</t>
  </si>
  <si>
    <t>10.1007/978-3-319-60438-1_30</t>
  </si>
  <si>
    <t>https://www.scopus.com/inward/record.uri?eid=2-s2.0-85022086755&amp;doi=10.1007%2f978-3-319-60438-1_30&amp;partnerID=40&amp;md5=2660d31ac26beb7b805714e5bd83931e</t>
  </si>
  <si>
    <t>Q. Hu; D. Yu; W. Pedrycz; D. Chen</t>
  </si>
  <si>
    <t>Kernelized Fuzzy Rough Sets and Their Applications</t>
  </si>
  <si>
    <t>10.1109/TKDE.2010.260</t>
  </si>
  <si>
    <t>https://ieeexplore.ieee.org/stamp/stamp.jsp?arnumber=5677521</t>
  </si>
  <si>
    <t>Arias M., Arratia A., Duarte-López A.</t>
  </si>
  <si>
    <t>Classifier selection with permutation tests</t>
  </si>
  <si>
    <t>Frontiers in Artificial Intelligence and Applications</t>
  </si>
  <si>
    <t>10.3233/978-1-61499-806-8-96</t>
  </si>
  <si>
    <t>https://www.scopus.com/inward/record.uri?eid=2-s2.0-85034233786&amp;doi=10.3233%2f978-1-61499-806-8-96&amp;partnerID=40&amp;md5=3e6edd92d3751754d736d2ded6717814</t>
  </si>
  <si>
    <t>P. R. Kumar; G. P. S. Varma</t>
  </si>
  <si>
    <t>A novel probabilistic-ABC based boosting model for software defect detection</t>
  </si>
  <si>
    <t>2017 International Conference on Innovations in Information, Embedded and Communication Systems (ICIIECS)</t>
  </si>
  <si>
    <t>10.1109/ICIIECS.2017.8276059</t>
  </si>
  <si>
    <t>https://ieeexplore.ieee.org/stamp/stamp.jsp?arnumber=8276059</t>
  </si>
  <si>
    <t>Bello R., Falcon R.</t>
  </si>
  <si>
    <t>Rough sets in machine learning: A review</t>
  </si>
  <si>
    <t>10.1007/978-3-319-54966-8_5</t>
  </si>
  <si>
    <t>https://www.scopus.com/inward/record.uri?eid=2-s2.0-85018307322&amp;doi=10.1007%2f978-3-319-54966-8_5&amp;partnerID=40&amp;md5=ebc9df339a8cf77cc48dd3ae068e1e8a</t>
  </si>
  <si>
    <t>S. A. A. Shah; W. Aziz; M. Arif; M. S. A. Nadeem</t>
  </si>
  <si>
    <t>Decision Trees Based Classification of Cardiotocograms Using Bagging Approach</t>
  </si>
  <si>
    <t>2015 13th International Conference on Frontiers of Information Technology (FIT)</t>
  </si>
  <si>
    <t>10.1109/FIT.2015.14</t>
  </si>
  <si>
    <t>https://ieeexplore.ieee.org/stamp/stamp.jsp?arnumber=7420968</t>
  </si>
  <si>
    <t>A cognitive model of feature selection and categorization for autonomous systems</t>
  </si>
  <si>
    <t>S. L. S. Darshan; M. A. A. Kumara; C. D. Jaidhar</t>
  </si>
  <si>
    <t>10.1007/978-3-319-60240-0_10</t>
  </si>
  <si>
    <t>2017 ISEA Asia Security and Privacy (ISEASP)</t>
  </si>
  <si>
    <t>https://www.scopus.com/inward/record.uri?eid=2-s2.0-85022323327&amp;doi=10.1007%2f978-3-319-60240-0_10&amp;partnerID=40&amp;md5=d17ec347a79c13abcb2df1bbf4e20517</t>
  </si>
  <si>
    <t>https://ieeexplore.ieee.org/stamp/stamp.jsp?arnumber=7976984</t>
  </si>
  <si>
    <t>R. Diao; Q. Shen</t>
  </si>
  <si>
    <t>Fuzzy-rough classifier ensemble selection</t>
  </si>
  <si>
    <t>Qi C., Hu L., Yu X.</t>
  </si>
  <si>
    <t>2011 IEEE International Conference on Fuzzy Systems (FUZZ-IEEE 2011)</t>
  </si>
  <si>
    <t>A framework of multiple kernel ensemble learning for classification using two-stage feature selection method</t>
  </si>
  <si>
    <t>10.1109/FUZZY.2011.6007400</t>
  </si>
  <si>
    <t>Journal of Intelligent and Fuzzy Systems</t>
  </si>
  <si>
    <t>https://ieeexplore.ieee.org/stamp/stamp.jsp?arnumber=6007400</t>
  </si>
  <si>
    <t>10.3233/JIFS-169323</t>
  </si>
  <si>
    <t>https://www.scopus.com/inward/record.uri?eid=2-s2.0-85032655919&amp;doi=10.3233%2fJIFS-169323&amp;partnerID=40&amp;md5=c547023090d7b8a231f7ad6b45d0af74</t>
  </si>
  <si>
    <t>P. A. Gutiérrez; J. C. Fernández; C. Hervás; F. López-Granados; M. Jurado-Expósito; J. M. Peña-Barragán</t>
  </si>
  <si>
    <t>Feature Selection for Hybrid Neuro-Logistic Regression Applied to Classification of Remote Sensed Data</t>
  </si>
  <si>
    <t>2008 Eighth International Conference on Hybrid Intelligent Systems</t>
  </si>
  <si>
    <t>10.1109/HIS.2008.34</t>
  </si>
  <si>
    <t>https://ieeexplore.ieee.org/stamp/stamp.jsp?arnumber=4626700</t>
  </si>
  <si>
    <t>Temple P., Galindo J.A., Acher M., Jézéquel J.-M.</t>
  </si>
  <si>
    <t>Using machine learning to infer constraints for product lines</t>
  </si>
  <si>
    <t>An evaluation of ensemble methods in handwritten word recognition based on feature selection</t>
  </si>
  <si>
    <t>Proceedings of the 17th International Conference on Pattern Recognition, 2004. ICPR 2004.</t>
  </si>
  <si>
    <t>10.1109/ICPR.2004.1334133</t>
  </si>
  <si>
    <t>https://www.scopus.com/inward/record.uri?eid=2-s2.0-84991711490&amp;doi=10.1145%2f2934466.2934472&amp;partnerID=40&amp;md5=eb7a680602b02b6be1dbdac77807527c</t>
  </si>
  <si>
    <t>https://ieeexplore.ieee.org/stamp/stamp.jsp?arnumber=1334133</t>
  </si>
  <si>
    <t>S. Huang; L. Zhang; L. Zheng</t>
  </si>
  <si>
    <t>An information-theoretic approach to unsupervised feature selection for high-dimensional data</t>
  </si>
  <si>
    <t>2017 IEEE Information Theory Workshop (ITW)</t>
  </si>
  <si>
    <t>10.1109/ITW.2017.8277927</t>
  </si>
  <si>
    <t>https://ieeexplore.ieee.org/stamp/stamp.jsp?arnumber=8277927</t>
  </si>
  <si>
    <t>Razin Y., Feigh K.</t>
  </si>
  <si>
    <t>Learning to predict intent from gaze during robotic hand-eye coordination</t>
  </si>
  <si>
    <t>31st AAAI Conference on Artificial Intelligence, AAAI 2017</t>
  </si>
  <si>
    <t>AAAI press</t>
  </si>
  <si>
    <t>https://www.scopus.com/inward/record.uri?eid=2-s2.0-85030476651&amp;partnerID=40&amp;md5=5b83b72adc950f3b3f6ded4f095795c6</t>
  </si>
  <si>
    <t>Z. Wang; X. Sun; X. Li; D. Zhang</t>
  </si>
  <si>
    <t>An Efficient SVM-Based Spam Filtering Algorithm</t>
  </si>
  <si>
    <t>10.1109/ICMLC.2006.258626</t>
  </si>
  <si>
    <t>https://ieeexplore.ieee.org/stamp/stamp.jsp?arnumber=4028710</t>
  </si>
  <si>
    <t>Li X., Liu J.</t>
  </si>
  <si>
    <t>Automatic essay scoring based on Coh-Metrix feature selection for Chinese English Learners</t>
  </si>
  <si>
    <t>Use of learning techniques for span detection</t>
  </si>
  <si>
    <t>10.1007/978-3-319-52836-6_40</t>
  </si>
  <si>
    <t>https://www.scopus.com/inward/record.uri?eid=2-s2.0-85014195328&amp;doi=10.1007%2f978-3-319-52836-6_40&amp;partnerID=40&amp;md5=6409b884c31ae0d7c896c7cf9067d89f</t>
  </si>
  <si>
    <t>S. Little; S. Ruger</t>
  </si>
  <si>
    <t>Conservation of effort in feature selection for image annotation</t>
  </si>
  <si>
    <t>2009 IEEE International Workshop on Multimedia Signal Processing</t>
  </si>
  <si>
    <t>10.1109/MMSP.2009.5293290</t>
  </si>
  <si>
    <t>https://ieeexplore.ieee.org/stamp/stamp.jsp?arnumber=5293290</t>
  </si>
  <si>
    <t>Use of learning techniques for for image annotation</t>
  </si>
  <si>
    <t>Sanchez B., Zhao X., Mitsuishi T., Aoki T.</t>
  </si>
  <si>
    <t>A study on prediction of academic performance based on current learning records of a language class using blended learning</t>
  </si>
  <si>
    <t>Proceedings of the 25th International Conference on Computers in Education, ICCE 2017 - Main Conference Proceedings</t>
  </si>
  <si>
    <t>D. McClelland; F. Marturana</t>
  </si>
  <si>
    <t>A Digital Forensics Triage methodology based on feature manipulation techniques</t>
  </si>
  <si>
    <t>Asia-Pacific Society for Computers in Education</t>
  </si>
  <si>
    <t>2014 IEEE International Conference on Communications Workshops (ICC)</t>
  </si>
  <si>
    <t>https://www.scopus.com/inward/record.uri?eid=2-s2.0-85053925693&amp;partnerID=40&amp;md5=d2ca11e26c8fe0c55d2839d991bb9202</t>
  </si>
  <si>
    <t>10.1109/ICCW.2014.6881277</t>
  </si>
  <si>
    <t>https://ieeexplore.ieee.org/stamp/stamp.jsp?arnumber=6881277</t>
  </si>
  <si>
    <t>Deshpande S., Doke M., Deshpande A., Chaudhari A.N.</t>
  </si>
  <si>
    <t>Proceedings of the International Conference on Electronics, Communication and Aerospace Technology, ICECA 2017</t>
  </si>
  <si>
    <t>A. R. Onik; N. F. Haq; W. Mustahin</t>
  </si>
  <si>
    <t>Cross-breed type Bayesian network based intrusion detection system (CBNIDS)</t>
  </si>
  <si>
    <t>2015 18th International Conference on Computer and Information Technology (ICCIT)</t>
  </si>
  <si>
    <t>https://www.scopus.com/inward/record.uri?eid=2-s2.0-85047057656&amp;doi=10.1109%2fICECA.2017.8212847&amp;partnerID=40&amp;md5=b2c8164b13511cc06fecded30ff3fcd4</t>
  </si>
  <si>
    <t>10.1109/ICCITechn.2015.7488105</t>
  </si>
  <si>
    <t>https://ieeexplore.ieee.org/stamp/stamp.jsp?arnumber=7488105</t>
  </si>
  <si>
    <t>M. R. Khan; J. Manoj; A. Singh; J. Blumenstock</t>
  </si>
  <si>
    <t>Behavioral Modeling for Churn Prediction: Early Indicators and Accurate Predictors of Custom Defection and Loyalty</t>
  </si>
  <si>
    <t>2015 IEEE International Congress on Big Data</t>
  </si>
  <si>
    <t>Leppäkoski H., Rivero-Rodriguez A., Rautalin S., Munõz Martínez D., Käppi J., Ali-Loÿtty S., Piché R.</t>
  </si>
  <si>
    <t>Semantic Labeling of User Location Context Based on Phone Usage Features</t>
  </si>
  <si>
    <t>Mobile Information Systems</t>
  </si>
  <si>
    <t>10.1109/BigDataCongress.2015.107</t>
  </si>
  <si>
    <t>10.1155/2017/3876906</t>
  </si>
  <si>
    <t>https://ieeexplore.ieee.org/stamp/stamp.jsp?arnumber=7207291</t>
  </si>
  <si>
    <t>https://www.scopus.com/inward/record.uri?eid=2-s2.0-85029234149&amp;doi=10.1155%2f2017%2f3876906&amp;partnerID=40&amp;md5=b3f6d9eff40a9bc8a4eb4c559613e236</t>
  </si>
  <si>
    <t>H. H. Malik; J. R. Kender</t>
  </si>
  <si>
    <t>Classifying High-Dimensional Text and Web Data Using Very Short Patterns</t>
  </si>
  <si>
    <t>Castillo P.A., Mora A.M., Faris H., Merelo J.J., García-Sánchez P., Fernández-Ares A.J., De las Cuevas P., García-Arenas M.I.</t>
  </si>
  <si>
    <t>2008 Eighth IEEE International Conference on Data Mining</t>
  </si>
  <si>
    <t>10.1109/ICDM.2008.139</t>
  </si>
  <si>
    <t>https://ieeexplore.ieee.org/stamp/stamp.jsp?arnumber=4781202</t>
  </si>
  <si>
    <t>10.1016/j.knosys.2016.10.019</t>
  </si>
  <si>
    <t>https://www.scopus.com/inward/record.uri?eid=2-s2.0-84995912428&amp;doi=10.1016%2fj.knosys.2016.10.019&amp;partnerID=40&amp;md5=1e2f76901e6732130da1b6d7b7ad48ca</t>
  </si>
  <si>
    <t>V. Rieser; O. Lemon</t>
  </si>
  <si>
    <t>Using logistic regression to initialise reinforcement-learning-based dialogue systems</t>
  </si>
  <si>
    <t>2006 IEEE Spoken Language Technology Workshop</t>
  </si>
  <si>
    <t>10.1109/SLT.2006.326777</t>
  </si>
  <si>
    <t>https://ieeexplore.ieee.org/stamp/stamp.jsp?arnumber=4123394</t>
  </si>
  <si>
    <t>Ruta A., Ruta D., Cen L.</t>
  </si>
  <si>
    <t>Algorithmic daily trading based on experts’ recommendations</t>
  </si>
  <si>
    <t>10.1007/978-3-319-60438-1_72</t>
  </si>
  <si>
    <t>https://www.scopus.com/inward/record.uri?eid=2-s2.0-85022030312&amp;doi=10.1007%2f978-3-319-60438-1_72&amp;partnerID=40&amp;md5=689b6b4b5318b0c7f32d83b41021145e</t>
  </si>
  <si>
    <t>Z. Ghasem; I. Frommholz; C. Maple</t>
  </si>
  <si>
    <t>A hybrid approach to combat email-based cyberstalking</t>
  </si>
  <si>
    <t>2015 Fourth International Conference on Future Generation Communication Technology (FGCT)</t>
  </si>
  <si>
    <t>10.1109/FGCT.2015.7300257</t>
  </si>
  <si>
    <t>https://ieeexplore.ieee.org/stamp/stamp.jsp?arnumber=7300257</t>
  </si>
  <si>
    <t>Oliveira M.P.G.D., Bocca F.F., Rodrigues L.H.A.</t>
  </si>
  <si>
    <t>From spreadsheets to sugar content modeling: A data mining approach</t>
  </si>
  <si>
    <t>10.1016/j.compag.2016.11.012</t>
  </si>
  <si>
    <t>K. Vimalkumar; N. Radhika</t>
  </si>
  <si>
    <t>https://www.scopus.com/inward/record.uri?eid=2-s2.0-84997552912&amp;doi=10.1016%2fj.compag.2016.11.012&amp;partnerID=40&amp;md5=02e295d56e4db7fb5d540814f679747a</t>
  </si>
  <si>
    <t>2017 International Conference on Advances in Computing, Communications and Informatics (ICACCI)</t>
  </si>
  <si>
    <t>https://ieeexplore.ieee.org/stamp/stamp.jsp?arnumber=8125840</t>
  </si>
  <si>
    <t>A. u. Rehman; A. Bermak</t>
  </si>
  <si>
    <t>Recursive DBPSO for Computationally Efficient Electronic Nose System</t>
  </si>
  <si>
    <t>10.1109/JSEN.2017.2771388</t>
  </si>
  <si>
    <t>https://ieeexplore.ieee.org/stamp/stamp.jsp?arnumber=8101547</t>
  </si>
  <si>
    <t>Martinez-de-Pison F.J., Fraile-Garcia E., Ferreiro-Cabello J., Gonzalez R., Pernia A.</t>
  </si>
  <si>
    <t>Searching parsimonious solutions with GA-PARSIMONY and XGboost in high-dimensional databases</t>
  </si>
  <si>
    <t>10.1007/978-3-319-47364-2_20</t>
  </si>
  <si>
    <t>https://www.scopus.com/inward/record.uri?eid=2-s2.0-84992465117&amp;doi=10.1007%2f978-3-319-47364-2_20&amp;partnerID=40&amp;md5=310932e76510df47c2a03349860d6ed0</t>
  </si>
  <si>
    <t>S. K. Yadav; A. Bhola; A. K. Tiwari</t>
  </si>
  <si>
    <t>Classification of enzyme functional classes and subclasses using support vector machine</t>
  </si>
  <si>
    <t>Applicability</t>
  </si>
  <si>
    <t>2015 International Conference on Futuristic Trends on Computational Analysis and Knowledge Management (ABLAZE)</t>
  </si>
  <si>
    <t>10.1109/ABLAZE.2015.7155031</t>
  </si>
  <si>
    <t>https://ieeexplore.ieee.org/stamp/stamp.jsp?arnumber=7155031</t>
  </si>
  <si>
    <t>Use of learning techniques to predict the function of enzymes</t>
  </si>
  <si>
    <t>A1: Pure prediction</t>
  </si>
  <si>
    <t>Wang S., Zhang Y.-H., Zhang N., Chen L., Huang T., Cai Y.-D.</t>
  </si>
  <si>
    <t>Recognizing and Predicting Thioether Bridges Formed by Lanthionine and β-Methyllanthionine in Lantibiotics Using a Random Forest Approach with Feature Selection</t>
  </si>
  <si>
    <t>J. Lancaster; H. Mano; D. Callan; M. Kawato; B. Seymour</t>
  </si>
  <si>
    <t>Combinatorial chemistry &amp; high throughput screening</t>
  </si>
  <si>
    <t>Decoding acute pain with combined EEG and physiological data</t>
  </si>
  <si>
    <t>2017 8th International IEEE/EMBS Conference on Neural Engineering (NER)</t>
  </si>
  <si>
    <t>10.1109/NER.2017.8008404</t>
  </si>
  <si>
    <t>10.2174/1386207320666170310115754</t>
  </si>
  <si>
    <t>https://ieeexplore.ieee.org/stamp/stamp.jsp?arnumber=8008404</t>
  </si>
  <si>
    <t>https://www.scopus.com/inward/record.uri?eid=2-s2.0-85033583091&amp;doi=10.2174%2f1386207320666170310115754&amp;partnerID=40&amp;md5=72669d269641e9a77ba6d7472bbbf922</t>
  </si>
  <si>
    <t>D. Dutta; P. Dutta; J. Sil</t>
  </si>
  <si>
    <t>Simultaneous feature selection and clustering for categorical features using multi objective genetic algorithm</t>
  </si>
  <si>
    <t>2012 12th International Conference on Hybrid Intelligent Systems (HIS)</t>
  </si>
  <si>
    <t>10.1109/HIS.2012.6421332</t>
  </si>
  <si>
    <t>https://ieeexplore.ieee.org/stamp/stamp.jsp?arnumber=6421332</t>
  </si>
  <si>
    <t>Banawan M.P., Rodrigo M.T., Andres J.M.L.</t>
  </si>
  <si>
    <t>Predicting student carefulness within an educational game for physics using support vector machines</t>
  </si>
  <si>
    <t>https://www.scopus.com/inward/record.uri?eid=2-s2.0-85053898339&amp;partnerID=40&amp;md5=e7c7e98fb8c49f0b3105676bdd354df2</t>
  </si>
  <si>
    <t>C. Levasseur; U. F. Mayer; K. Kreutz-Delgado</t>
  </si>
  <si>
    <t>Classifying non-gaussian and mixed data sets in their natural parameter space</t>
  </si>
  <si>
    <t>2009 IEEE International Workshop on Machine Learning for Signal Processing</t>
  </si>
  <si>
    <t>10.1109/MLSP.2009.5306227</t>
  </si>
  <si>
    <t>https://ieeexplore.ieee.org/stamp/stamp.jsp?arnumber=5306227</t>
  </si>
  <si>
    <t>30th Australasian Joint Conference on Artificial Intelligence, AI 2017</t>
  </si>
  <si>
    <t>F. Chang; J. Chen</t>
  </si>
  <si>
    <t>An Adaptive Multiple Feature Subset Method for Feature Ranking and Selection</t>
  </si>
  <si>
    <t>2010 International Conference on Technologies and Applications of Artificial Intelligence</t>
  </si>
  <si>
    <t>https://www.scopus.com/inward/record.uri?eid=2-s2.0-85026763513&amp;partnerID=40&amp;md5=03228deab22244365c8878d34c51a35b</t>
  </si>
  <si>
    <t>10.1109/TAAI.2010.50</t>
  </si>
  <si>
    <t>https://ieeexplore.ieee.org/stamp/stamp.jsp?arnumber=5695462</t>
  </si>
  <si>
    <t>A. C. Türkmen; A. T. Cemgil</t>
  </si>
  <si>
    <t>Political interest and tendency prediction from microblog data</t>
  </si>
  <si>
    <t>2014 22nd Signal Processing and Communications Applications Conference (SIU)</t>
  </si>
  <si>
    <t>10.1109/SIU.2014.6830482</t>
  </si>
  <si>
    <t>https://ieeexplore.ieee.org/stamp/stamp.jsp?arnumber=6830482</t>
  </si>
  <si>
    <t>Li J., Alvarez B., Siwabessy J., Tran M., Huang Z., Przeslawski R., Radke L., Howard F., Nichol S.</t>
  </si>
  <si>
    <t>Application of random forest and generalised linear model and their hybrid methods with geostatistical techniques to count data: Predicting sponge species richness</t>
  </si>
  <si>
    <t>Environmental Modelling and Software</t>
  </si>
  <si>
    <t>10.1016/j.envsoft.2017.07.016</t>
  </si>
  <si>
    <t>https://www.scopus.com/inward/record.uri?eid=2-s2.0-85026776020&amp;doi=10.1016%2fj.envsoft.2017.07.016&amp;partnerID=40&amp;md5=1d9b5a9cf05f67c3d4e92317192b48c7</t>
  </si>
  <si>
    <t>A. Albraikan; D. P. Tobón; A. El Saddik</t>
  </si>
  <si>
    <t>Hyper-Parameter Optimization for Emotion Detection using Physiological Signals</t>
  </si>
  <si>
    <t>A2: Understanding configurable systems</t>
  </si>
  <si>
    <t>2018 IEEE International Conference on Pervasive Computing and Communications Workshops (PerCom Workshops)</t>
  </si>
  <si>
    <t>10.1109/PERCOMW.2018.8480090</t>
  </si>
  <si>
    <t>https://ieeexplore.ieee.org/stamp/stamp.jsp?arnumber=8480090</t>
  </si>
  <si>
    <t>Use of learning techniques for emotion recognition</t>
  </si>
  <si>
    <t>Bernard J., Ritter C., Sessler D., Zeppelzauer M., Kohlhammer J., Fellner D.</t>
  </si>
  <si>
    <t>A3: Optimization</t>
  </si>
  <si>
    <t>Visual-interactive similarity search for complex objects by example of soccer player analysis</t>
  </si>
  <si>
    <t>VISIGRAPP 2017 - Proceedings of the 12th International Joint Conference on Computer Vision, Imaging and Computer Graphics Theory and Applications</t>
  </si>
  <si>
    <t>M. van Leeuwen; E. Galbrun</t>
  </si>
  <si>
    <t>SciTePress</t>
  </si>
  <si>
    <t>Association Discovery in Two-View Data</t>
  </si>
  <si>
    <t>https://www.scopus.com/inward/record.uri?eid=2-s2.0-85039077962&amp;partnerID=40&amp;md5=c3b3e0b5ce485d8496782fb880e935f8</t>
  </si>
  <si>
    <t>10.1109/TKDE.2015.2453159</t>
  </si>
  <si>
    <t>https://ieeexplore.ieee.org/stamp/stamp.jsp?arnumber=7152902</t>
  </si>
  <si>
    <t>Use of learning techniques for association discovery in two-view data</t>
  </si>
  <si>
    <t>Peng L., Zhang H., Zhang H., Yang B.</t>
  </si>
  <si>
    <t>A fast feature weighting algorithm of data gravitation classification</t>
  </si>
  <si>
    <t>10.1016/j.ins.2016.09.044</t>
  </si>
  <si>
    <t>Hong Xu; Jian-Hua Wang; Shi-Quan Zheng</t>
  </si>
  <si>
    <t>Online daily load forecasting based on support vector machines</t>
  </si>
  <si>
    <t>https://www.scopus.com/inward/record.uri?eid=2-s2.0-84989329152&amp;doi=10.1016%2fj.ins.2016.09.044&amp;partnerID=40&amp;md5=768dbcd03ea6f7942d00b00117c17956</t>
  </si>
  <si>
    <t>2005 International Conference on Machine Learning and Cybernetics</t>
  </si>
  <si>
    <t>10.1109/ICMLC.2005.1527634</t>
  </si>
  <si>
    <t>https://ieeexplore.ieee.org/stamp/stamp.jsp?arnumber=1527634</t>
  </si>
  <si>
    <t>Use of learning techniques for online daily electrical load forecasting</t>
  </si>
  <si>
    <t>Lockerbie J., Maiden N., Williams C., Chase L.</t>
  </si>
  <si>
    <t>A requirements traceability approach to support mission assurance and configurability in the military</t>
  </si>
  <si>
    <t>I. M. Anwar; K. M. Salama; A. M. Abdelbar</t>
  </si>
  <si>
    <t>ADR-Miner: An ant-based data reduction algorithm for classification</t>
  </si>
  <si>
    <t>2015 IEEE Congress on Evolutionary Computation (CEC)</t>
  </si>
  <si>
    <t>10.1007/978-3-319-54045-0_22</t>
  </si>
  <si>
    <t>https://www.scopus.com/inward/record.uri?eid=2-s2.0-85013871704&amp;doi=10.1007%2f978-3-319-54045-0_22&amp;partnerID=40&amp;md5=fc87c5db0b578e3f3e3be763357c40b4</t>
  </si>
  <si>
    <t>10.1109/CEC.2015.7256933</t>
  </si>
  <si>
    <t>https://ieeexplore.ieee.org/stamp/stamp.jsp?arnumber=7256933</t>
  </si>
  <si>
    <t>A4: Dynamic SPL configuration</t>
  </si>
  <si>
    <t>22nd International Conference on Parallel and Distributed Computing, Euro-Par 2016</t>
  </si>
  <si>
    <t>A4: Dynamic SPL configuration and A5: Mining constraints</t>
  </si>
  <si>
    <t>F. Gross; J. Jordan; F. Weninger; F. Klanner; B. Schuller</t>
  </si>
  <si>
    <t>https://www.scopus.com/inward/record.uri?eid=2-s2.0-85020463851&amp;partnerID=40&amp;md5=d5bbccdd895febfa200677cc701208b1</t>
  </si>
  <si>
    <t>Route and Stopping Intent Prediction at Intersections From Car Fleet Data</t>
  </si>
  <si>
    <t>IEEE Transactions on Intelligent Vehicles</t>
  </si>
  <si>
    <t>10.1109/TIV.2016.2617625</t>
  </si>
  <si>
    <t>https://ieeexplore.ieee.org/stamp/stamp.jsp?arnumber=7590077</t>
  </si>
  <si>
    <t>A4: Dynamic SPL configuration and A6: SPL evolution</t>
  </si>
  <si>
    <t>A5: Mining constraints</t>
  </si>
  <si>
    <t>Use of learning techniques for predicting the route and stopping intent of human-driven vehicles</t>
  </si>
  <si>
    <t>Shreyas R., Akshata D.M., Mahanand B.S., Shagun B., Abhishek C.M.</t>
  </si>
  <si>
    <t>T. Bottesch; G. Palm</t>
  </si>
  <si>
    <t>Improving Classification Performance by Merging Distinct Feature Sets of Similar Quality Generated by Multiple Initializations of mRMR</t>
  </si>
  <si>
    <t>Proceedings - 2016 2nd International Conference on Cognitive Computing and Information Processing, CCIP 2016</t>
  </si>
  <si>
    <t>2015 IEEE Symposium Series on Computational Intelligence</t>
  </si>
  <si>
    <t>10.1109/SSCI.2015.56</t>
  </si>
  <si>
    <t>https://www.scopus.com/inward/record.uri?eid=2-s2.0-85011066591&amp;doi=10.1109%2fCCIP.2016.7802890&amp;partnerID=40&amp;md5=1837d135a19f9b47e7ef6f66a9dfa39e</t>
  </si>
  <si>
    <t>https://ieeexplore.ieee.org/stamp/stamp.jsp?arnumber=7376629</t>
  </si>
  <si>
    <t>A. M. Sharifloo; A. Metzger; C. Quinton; L. Baresi; K. Pohl</t>
  </si>
  <si>
    <t>Learning and Evolution in Dynamic Software Product Lines</t>
  </si>
  <si>
    <t>2016 IEEE/ACM 11th International Symposium on Software Engineering for Adaptive and Self-Managing Systems (SEAMS)</t>
  </si>
  <si>
    <t>Rajan A., Noureddine A., Stratis P.</t>
  </si>
  <si>
    <t>10.1109/SEAMS.2016.026</t>
  </si>
  <si>
    <t>International Symposium on Empirical Software Engineering and Measurement</t>
  </si>
  <si>
    <t>https://ieeexplore.ieee.org/stamp/stamp.jsp?arnumber=7830559</t>
  </si>
  <si>
    <t>https://www.scopus.com/inward/record.uri?eid=2-s2.0-84991702507&amp;doi=10.1145%2f2961111.2962593&amp;partnerID=40&amp;md5=3a34007af284870159b67f3167fba272</t>
  </si>
  <si>
    <t>F. Wang; S. Chawla; W. Liu</t>
  </si>
  <si>
    <t>Tikhonov or Lasso Regularization: Which Is Better and When</t>
  </si>
  <si>
    <t>2013 IEEE 25th International Conference on Tools with Artificial Intelligence</t>
  </si>
  <si>
    <t>10.1109/ICTAI.2013.122</t>
  </si>
  <si>
    <t>https://ieeexplore.ieee.org/stamp/stamp.jsp?arnumber=6735333</t>
  </si>
  <si>
    <t>Glauner P., Meira J.A., Dolberg L., State R., Bettinger F., Rangoni Y.</t>
  </si>
  <si>
    <t>Neighborhood features help detecting non-technical losses in big data sets</t>
  </si>
  <si>
    <t>Proceedings - 3rd IEEE/ACM International Conference on Big Data Computing, Applications and Technologies, BDCAT 2016</t>
  </si>
  <si>
    <t>10.1145/3006299.3006310</t>
  </si>
  <si>
    <t>https://www.scopus.com/inward/record.uri?eid=2-s2.0-85013156299&amp;doi=10.1145%2f3006299.3006310&amp;partnerID=40&amp;md5=1a0f7d7ab5ec92e93e54f59071e317dc</t>
  </si>
  <si>
    <t>W. Yamany; E. Emary; A. E. Hassanien</t>
  </si>
  <si>
    <t>Wolf search algorithm for attribute reduction in classification</t>
  </si>
  <si>
    <t>2014 IEEE Symposium on Computational Intelligence and Data Mining (CIDM)</t>
  </si>
  <si>
    <t>10.1109/CIDM.2014.7008689</t>
  </si>
  <si>
    <t>https://ieeexplore.ieee.org/stamp/stamp.jsp?arnumber=7008689</t>
  </si>
  <si>
    <t>O. Augereau; H. Fujiyoshi; K. Kise</t>
  </si>
  <si>
    <t>Labiad B., Berrado A., Benabbou L.</t>
  </si>
  <si>
    <t>SITA 2016 - 11th International Conference on Intelligent Systems: Theories and Applications</t>
  </si>
  <si>
    <t>https://ieeexplore.ieee.org/stamp/stamp.jsp?arnumber=7899814</t>
  </si>
  <si>
    <t>https://www.scopus.com/inward/record.uri?eid=2-s2.0-85010402977&amp;doi=10.1109%2fSITA.2016.7772259&amp;partnerID=40&amp;md5=b4b2693cac1400a8b8ac3c350a3bf958</t>
  </si>
  <si>
    <t>J. Li; M. Li; Z. Wang; Q. Zhao</t>
  </si>
  <si>
    <t>An improved classification method for fall detection based on Bayesian framework</t>
  </si>
  <si>
    <t>2015 IEEE International Conference on Robotics and Biomimetics (ROBIO)</t>
  </si>
  <si>
    <t>10.1109/ROBIO.2015.7418773</t>
  </si>
  <si>
    <t>https://ieeexplore.ieee.org/stamp/stamp.jsp?arnumber=7418773</t>
  </si>
  <si>
    <t>Use of learning techniques for fall incidents detection</t>
  </si>
  <si>
    <t>Pan W., Hu Q.</t>
  </si>
  <si>
    <t>An improved feature selection algorithm for ordinal classification</t>
  </si>
  <si>
    <t>IEICE Transactions on Fundamentals of Electronics, Communications and Computer Sciences</t>
  </si>
  <si>
    <t>X. Hu; S. Manna; B. N. Truong</t>
  </si>
  <si>
    <t>Product aspect identification: Analyzing role of different classifiers</t>
  </si>
  <si>
    <t>Maruzen Co., Ltd.</t>
  </si>
  <si>
    <t>10.1587/transfun.E99.A.2266</t>
  </si>
  <si>
    <t>10.1109/CIDM.2014.7008668</t>
  </si>
  <si>
    <t>https://www.scopus.com/inward/record.uri?eid=2-s2.0-84999143259&amp;doi=10.1587%2ftransfun.E99.A.2266&amp;partnerID=40&amp;md5=e12d322f0877155a038c3cf6be30ec21</t>
  </si>
  <si>
    <t>https://ieeexplore.ieee.org/stamp/stamp.jsp?arnumber=7008668</t>
  </si>
  <si>
    <t>Arbitrarily chosen</t>
  </si>
  <si>
    <t>Use of learning techniques for aspect identification from textual customer reviews</t>
  </si>
  <si>
    <t>Random</t>
  </si>
  <si>
    <t>U. Inyaem; P. Meesad; C. Haruechaiyasak</t>
  </si>
  <si>
    <t>Named-entity techniques for terrorism event extraction and classification</t>
  </si>
  <si>
    <t>2009 Eighth International Symposium on Natural Language Processing</t>
  </si>
  <si>
    <t>10.1109/SNLP.2009.5340924</t>
  </si>
  <si>
    <t>https://ieeexplore.ieee.org/stamp/stamp.jsp?arnumber=5340924</t>
  </si>
  <si>
    <t>Johnson D.O., Kang O., Ghanem R.</t>
  </si>
  <si>
    <t>Improved automatic English proficiency rating of unconstrained speech with multiple corpora</t>
  </si>
  <si>
    <t>International Journal of Speech Technology</t>
  </si>
  <si>
    <t>10.1007/s10772-016-9366-0</t>
  </si>
  <si>
    <t>Feature-coverage heuristic</t>
  </si>
  <si>
    <t>https://www.scopus.com/inward/record.uri?eid=2-s2.0-84988345743&amp;doi=10.1007%2fs10772-016-9366-0&amp;partnerID=40&amp;md5=1be326f24c11f729b9ee87de58c89d47</t>
  </si>
  <si>
    <t>M. Narwaria; W. Lin</t>
  </si>
  <si>
    <t>Objective Image Quality Assessment Based on Support Vector Regression</t>
  </si>
  <si>
    <t>IEEE Transactions on Neural Networks</t>
  </si>
  <si>
    <t>10.1109/TNN.2010.2040192</t>
  </si>
  <si>
    <t>https://ieeexplore.ieee.org/stamp/stamp.jsp?arnumber=5395628</t>
  </si>
  <si>
    <t>Feature-frequency heuristic</t>
  </si>
  <si>
    <t>J. T. C. Mariño; O. R. Pacheco; M. Á. G. López</t>
  </si>
  <si>
    <t>Classification of water for production using parameters in real time</t>
  </si>
  <si>
    <t>2015 10th Iberian Conference on Information Systems and Technologies (CISTI)</t>
  </si>
  <si>
    <t>10.1109/CISTI.2015.7170477</t>
  </si>
  <si>
    <t>Zhai Y., Ong Y.-S., Tsang I.W.</t>
  </si>
  <si>
    <t>https://ieeexplore.ieee.org/stamp/stamp.jsp?arnumber=7170477</t>
  </si>
  <si>
    <t xml:space="preserve">Use of learning techniques for classification of the Water Quality </t>
  </si>
  <si>
    <t>https://www.scopus.com/inward/record.uri?eid=2-s2.0-84995543411&amp;doi=10.1109%2fTPAMI.2016.2533384&amp;partnerID=40&amp;md5=20fd1895204d51f3416d29623b1b9124</t>
  </si>
  <si>
    <t>Ling Zhu; L. S. Chao; D. F. Wong; X. Zeng</t>
  </si>
  <si>
    <t>A noun-phrase chunking model based on SBCB ensemble learning algorithm</t>
  </si>
  <si>
    <t>10.1109/ICMLC.2012.6358878</t>
  </si>
  <si>
    <t>https://ieeexplore.ieee.org/stamp/stamp.jsp?arnumber=6358878</t>
  </si>
  <si>
    <t>Soltanmohammadi E., Naraghi-Pour M., van der Schaar M.</t>
  </si>
  <si>
    <t>Context-based unsupervised ensemble learning and feature ranking</t>
  </si>
  <si>
    <t>Machine Learning</t>
  </si>
  <si>
    <t>10.1007/s10994-016-5576-6</t>
  </si>
  <si>
    <t>https://www.scopus.com/inward/record.uri?eid=2-s2.0-84978062369&amp;doi=10.1007%2fs10994-016-5576-6&amp;partnerID=40&amp;md5=4de9371d5c4e76f23005865ba4f22985</t>
  </si>
  <si>
    <t>B. Russo</t>
  </si>
  <si>
    <t>Parametric classification over multiple samples</t>
  </si>
  <si>
    <t>2013 1st International Workshop on Data Analysis Patterns in Software Engineering (DAPSE)</t>
  </si>
  <si>
    <t>10.1109/DAPSE.2013.6603805</t>
  </si>
  <si>
    <t>https://ieeexplore.ieee.org/stamp/stamp.jsp?arnumber=6603805</t>
  </si>
  <si>
    <t>Liu M., Zhang D.</t>
  </si>
  <si>
    <t>J. Kludas; E. Bruno; S. Marchand-Maillet</t>
  </si>
  <si>
    <t>Exploiting document feature interactions for efficient information fusion in high dimensional spaces</t>
  </si>
  <si>
    <t>2008 First Workshops on Image Processing Theory, Tools and Applications</t>
  </si>
  <si>
    <t>10.1016/j.neucom.2015.07.155</t>
  </si>
  <si>
    <t>10.1109/IPTA.2008.4743798</t>
  </si>
  <si>
    <t>https://www.scopus.com/inward/record.uri?eid=2-s2.0-84992493111&amp;doi=10.1016%2fj.neucom.2015.07.155&amp;partnerID=40&amp;md5=42b917287e4af089531e6e830e192443</t>
  </si>
  <si>
    <t>https://ieeexplore.ieee.org/stamp/stamp.jsp?arnumber=4743798</t>
  </si>
  <si>
    <t>Use of techniques for Information fusion, especially for high dimensional multimedia data</t>
  </si>
  <si>
    <t>D. I. Moody; P. R. Wozniak; S. P. Brumby</t>
  </si>
  <si>
    <t>Automated variability selection in time-domain imaging surveys using sparse representations with learned dictionaries</t>
  </si>
  <si>
    <t>2015 IEEE Applied Imagery Pattern Recognition Workshop (AIPR)</t>
  </si>
  <si>
    <t>10.1109/AIPR.2015.7444552</t>
  </si>
  <si>
    <t>https://ieeexplore.ieee.org/stamp/stamp.jsp?arnumber=7444552</t>
  </si>
  <si>
    <t>Chakraborty T., Choudhury P.</t>
  </si>
  <si>
    <t>Authorship identification in Bengali language: A graph based approach</t>
  </si>
  <si>
    <t>Use of learning techniques for image differencing</t>
  </si>
  <si>
    <t>Proceedings of the 2016 IEEE/ACM International Conference on Advances in Social Networks Analysis and Mining, ASONAM 2016</t>
  </si>
  <si>
    <t>10.1109/ASONAM.2016.7752272</t>
  </si>
  <si>
    <t>https://www.scopus.com/inward/record.uri?eid=2-s2.0-85006778844&amp;doi=10.1109%2fASONAM.2016.7752272&amp;partnerID=40&amp;md5=04f00784dcd10c349437c5753f71f6ea</t>
  </si>
  <si>
    <t>E. Fokoue; L. Ravi; D. Kudithipudi</t>
  </si>
  <si>
    <t>A penalized maximum likelihood approach to the adaptive learning of the spatial pooler permanence</t>
  </si>
  <si>
    <t>2017 International Joint Conference on Neural Networks (IJCNN)</t>
  </si>
  <si>
    <t>10.1109/IJCNN.2017.7965956</t>
  </si>
  <si>
    <t>https://ieeexplore.ieee.org/stamp/stamp.jsp?arnumber=7965956</t>
  </si>
  <si>
    <t>C. Yun; D. Shin; H. Jo; J. Yang; S. Kim</t>
  </si>
  <si>
    <t>Rubio-Solis A., Panoutsos G., Thornton S.</t>
  </si>
  <si>
    <t>An Experimental Study on Feature Subset Selection Methods</t>
  </si>
  <si>
    <t>7th IEEE International Conference on Computer and Information Technology (CIT 2007)</t>
  </si>
  <si>
    <t>2016 IEEE 8th International Conference on Intelligent Systems, IS 2016 - Proceedings</t>
  </si>
  <si>
    <t>10.1109/CIT.2007.81</t>
  </si>
  <si>
    <t>https://ieeexplore.ieee.org/stamp/stamp.jsp?arnumber=4385060</t>
  </si>
  <si>
    <t>https://www.scopus.com/inward/record.uri?eid=2-s2.0-85006059641&amp;doi=10.1109%2fIS.2016.7737438&amp;partnerID=40&amp;md5=74602ead7d9a6a897a2cc9257f583082</t>
  </si>
  <si>
    <t>NI</t>
  </si>
  <si>
    <t>F. Aktaş; F. Buzluca</t>
  </si>
  <si>
    <t>A Learning-Based Bug Predicition Method for Object-Oriented Systems</t>
  </si>
  <si>
    <t>Kumar D., Meghwani S.S., Thakur M.</t>
  </si>
  <si>
    <t>2018 IEEE/ACIS 17th International Conference on Computer and Information Science (ICIS)</t>
  </si>
  <si>
    <t>10.1109/ICIS.2018.8466535</t>
  </si>
  <si>
    <t>10.1016/j.jocs.2016.07.006</t>
  </si>
  <si>
    <t>https://ieeexplore.ieee.org/stamp/stamp.jsp?arnumber=8466535</t>
  </si>
  <si>
    <t>https://www.scopus.com/inward/record.uri?eid=2-s2.0-84981297831&amp;doi=10.1016%2fj.jocs.2016.07.006&amp;partnerID=40&amp;md5=1dbd7e6f06821b503bb7bc89357d0712</t>
  </si>
  <si>
    <t>V. U. Sameer; A. Sarkar; R. Naskar</t>
  </si>
  <si>
    <t>Azzakhnini S., Ballihi L., Aboutajdine D.</t>
  </si>
  <si>
    <t>Learning discriminative features from RGB-D images for gender and ethnicity identification</t>
  </si>
  <si>
    <t>Journal of Electronic Imaging</t>
  </si>
  <si>
    <t>2017 International Conference on Wireless Communications, Signal Processing and Networking (WiSPNET)</t>
  </si>
  <si>
    <t>SPIE</t>
  </si>
  <si>
    <t>10.1117/1.JEI.25.6.061625</t>
  </si>
  <si>
    <t>https://ieeexplore.ieee.org/stamp/stamp.jsp?arnumber=8300246</t>
  </si>
  <si>
    <t>https://www.scopus.com/inward/record.uri?eid=2-s2.0-85007494731&amp;doi=10.1117%2f1.JEI.25.6.061625&amp;partnerID=40&amp;md5=168bb8c349cdc4f6ddb1065d6faff145</t>
  </si>
  <si>
    <t>Villar-Rodriguez E., Ser J.D., Bilbao M.N., Salcedo-Sanz S.</t>
  </si>
  <si>
    <t>S. K. Lakshmanaprabu; K. Shankar; A. Khanna; D. Gupta; J. J. P. C. Rodrigues; P. R. Pinheiro; V. H. C. De Albuquerque</t>
  </si>
  <si>
    <t>Effective Features to Classify Big Data Using Social Internet of Things</t>
  </si>
  <si>
    <t>10.1109/ACCESS.2018.2830651</t>
  </si>
  <si>
    <t>10.1016/j.engappai.2016.09.004</t>
  </si>
  <si>
    <t>https://ieeexplore.ieee.org/stamp/stamp.jsp?arnumber=8349962</t>
  </si>
  <si>
    <t>https://www.scopus.com/inward/record.uri?eid=2-s2.0-84988025909&amp;doi=10.1016%2fj.engappai.2016.09.004&amp;partnerID=40&amp;md5=01933b5dde9405c09f4f1f815a925b58</t>
  </si>
  <si>
    <t>L. P. Cordella; C. D. Stefano; F. Fontanella; C. Marrocco; A. S. d. Freca</t>
  </si>
  <si>
    <t>Combining Single Class Features for Improving Performance of a Two Stage Classifier</t>
  </si>
  <si>
    <t>10.1109/ICPR.2010.1058</t>
  </si>
  <si>
    <t>https://ieeexplore.ieee.org/stamp/stamp.jsp?arnumber=5597868</t>
  </si>
  <si>
    <t>Sharifloo A.M., Metzger A., Quinton C., Baresi L., Pohl K.</t>
  </si>
  <si>
    <t>Proceedings - 11th International Symposium on Software Engineering for Adaptive and Self-Managing Systems, SEAMS 2016</t>
  </si>
  <si>
    <t>https://www.scopus.com/inward/record.uri?eid=2-s2.0-84974574995&amp;doi=10.1145%2f2897053.2897058&amp;partnerID=40&amp;md5=e4e0a5766851ae8cfb349cef739bab90</t>
  </si>
  <si>
    <t>D. Y. Harvey; M. D. Todd</t>
  </si>
  <si>
    <t>Automated Feature Design for Numeric Sequence Classification by Genetic Programming</t>
  </si>
  <si>
    <t>10.1109/TEVC.2014.2341451</t>
  </si>
  <si>
    <t>https://ieeexplore.ieee.org/stamp/stamp.jsp?arnumber=6861439</t>
  </si>
  <si>
    <t>Proceedings of 2016 International Conference on Data Mining and Advanced Computing, SAPIENCE 2016</t>
  </si>
  <si>
    <t>K. Cao; P. Shao</t>
  </si>
  <si>
    <t>Customer Churn Prediction Based on SVM-RFE</t>
  </si>
  <si>
    <t>2008 International Seminar on Business and Information Management</t>
  </si>
  <si>
    <t>10.1109/ISBIM.2008.174</t>
  </si>
  <si>
    <t>https://www.scopus.com/inward/record.uri?eid=2-s2.0-85010289589&amp;partnerID=40&amp;md5=27d788a2570cd3dc744e929f21e6c31e</t>
  </si>
  <si>
    <t>https://ieeexplore.ieee.org/stamp/stamp.jsp?arnumber=5117490</t>
  </si>
  <si>
    <t>R. A. Farrugia</t>
  </si>
  <si>
    <t>Improving motion vector prediction using linear regression</t>
  </si>
  <si>
    <t>2012 5th International Symposium on Communications, Control and Signal Processing</t>
  </si>
  <si>
    <t>10.1109/ISCCSP.2012.6217750</t>
  </si>
  <si>
    <t>Helmy T., Al-Azani S., Bin-Obaidellah O.</t>
  </si>
  <si>
    <t>https://ieeexplore.ieee.org/stamp/stamp.jsp?arnumber=6217750</t>
  </si>
  <si>
    <t>A machine learning-based approach to estimate the CPU-burst time for processes in the computational grids</t>
  </si>
  <si>
    <t>Proceedings - AIMS 2015, 3rd International Conference on Artificial Intelligence, Modelling and Simulation</t>
  </si>
  <si>
    <t>https://www.scopus.com/inward/record.uri?eid=2-s2.0-84997254294&amp;doi=10.1109%2fAIMS.2015.11&amp;partnerID=40&amp;md5=d4619029d3e2acea6af1d69bfa9315ce</t>
  </si>
  <si>
    <t>U. S. Sanusi; D. Corne</t>
  </si>
  <si>
    <t>https://ieeexplore.ieee.org/stamp/stamp.jsp?arnumber=7849849</t>
  </si>
  <si>
    <t>Toschi N., Ciulli S., Diciotti S., Duggento A., Guerrisi M., Magrini A., Campagnolo L., Pietroiusti A.</t>
  </si>
  <si>
    <t>Forecasting nanoparticle toxicity using nonlinear predictive regressor learning systems</t>
  </si>
  <si>
    <t>Proceedings of the Annual International Conference of the IEEE Engineering in Medicine and Biology Society, EMBS</t>
  </si>
  <si>
    <t>10.1109/EMBC.2016.7590659</t>
  </si>
  <si>
    <t>https://www.scopus.com/inward/record.uri?eid=2-s2.0-85009121774&amp;doi=10.1109%2fEMBC.2016.7590659&amp;partnerID=40&amp;md5=eeeb8eb3d5d149a4c80ae45787b33774</t>
  </si>
  <si>
    <t>Y. Qiu; G. Yang; Z. Tan</t>
  </si>
  <si>
    <t>Chinese Text Classification Based on Extended Naïve Bayes Model with Weighed Positive Features</t>
  </si>
  <si>
    <t>2010 First International Conference on Pervasive Computing, Signal Processing and Applications</t>
  </si>
  <si>
    <t>10.1109/PCSPA.2010.66</t>
  </si>
  <si>
    <t>https://ieeexplore.ieee.org/stamp/stamp.jsp?arnumber=5635946</t>
  </si>
  <si>
    <t>P. Warintarawej; A. Laurent; P. Pompidor; A. Cassanas; B. Laurent</t>
  </si>
  <si>
    <t>Classifying Words: A Syllables-Based Model</t>
  </si>
  <si>
    <t>2011 22nd International Workshop on Database and Expert Systems Applications</t>
  </si>
  <si>
    <t>Sarac F., Uslan V., Seker H., Bouridane A.</t>
  </si>
  <si>
    <t>Unsupervised selection of RV144 HIV vaccine-induced antibody features correlated to natural killer cell-mediated cytotoxic reactions</t>
  </si>
  <si>
    <t>10.1109/DEXA.2011.21</t>
  </si>
  <si>
    <t>https://ieeexplore.ieee.org/stamp/stamp.jsp?arnumber=6059819</t>
  </si>
  <si>
    <t>10.1109/EMBC.2016.7591378</t>
  </si>
  <si>
    <t>https://www.scopus.com/inward/record.uri?eid=2-s2.0-85009101090&amp;doi=10.1109%2fEMBC.2016.7591378&amp;partnerID=40&amp;md5=9c69d46920b70e23cd78422049a75e2d</t>
  </si>
  <si>
    <t>Use of learning techniques for text classification</t>
  </si>
  <si>
    <t>T. Mehmood; H. B. M. Rais</t>
  </si>
  <si>
    <t>SVM for network anomaly detection using ACO feature subset</t>
  </si>
  <si>
    <t>2015 International Symposium on Mathematical Sciences and Computing Research (iSMSC)</t>
  </si>
  <si>
    <t>10.1109/ISMSC.2015.7594039</t>
  </si>
  <si>
    <t>https://ieeexplore.ieee.org/stamp/stamp.jsp?arnumber=7594039</t>
  </si>
  <si>
    <t>AM: border line... the application domain is far from software, doubts about the quality of the venue, and variability not made explicit</t>
  </si>
  <si>
    <t>Bocca F.F., Rodrigues L.H.A.</t>
  </si>
  <si>
    <t>The effect of tuning, feature engineering, and feature selection in data mining applied to rainfed sugarcane yield modelling</t>
  </si>
  <si>
    <t>S. M. S. Tanzil; W. Hoiles; V. Krishnamurthy</t>
  </si>
  <si>
    <t>Adaptive Scheme for Caching YouTube Content in a Cellular Network: Machine Learning Approach</t>
  </si>
  <si>
    <t>10.1016/j.compag.2016.08.015</t>
  </si>
  <si>
    <t>https://www.scopus.com/inward/record.uri?eid=2-s2.0-84983761147&amp;doi=10.1016%2fj.compag.2016.08.015&amp;partnerID=40&amp;md5=bcfdd203fba875254ac76747c538fe61</t>
  </si>
  <si>
    <t>10.1109/ACCESS.2017.2678990</t>
  </si>
  <si>
    <t>https://ieeexplore.ieee.org/stamp/stamp.jsp?arnumber=7873292</t>
  </si>
  <si>
    <t>Use of learning techniques for  for Caching YouTube Content in a Cellular Network</t>
  </si>
  <si>
    <t>M. Garcia-Torres; R. Ruiz; B. M. Batista; J. A. M. Perez; J. M. Moreno-Vega</t>
  </si>
  <si>
    <t>A Two-Phase Heuristic Construction of Feature Sets for Classification</t>
  </si>
  <si>
    <t>2011 IEEE 23rd International Conference on Tools with Artificial Intelligence</t>
  </si>
  <si>
    <t>10.1109/ICTAI.2011.175</t>
  </si>
  <si>
    <t>https://ieeexplore.ieee.org/stamp/stamp.jsp?arnumber=6103466</t>
  </si>
  <si>
    <t>Al Najada H., Mahgoub I.</t>
  </si>
  <si>
    <t>Big vehicular traffic Data mining: Towards accident and congestion prevention</t>
  </si>
  <si>
    <t>2016 International Wireless Communications and Mobile Computing Conference, IWCMC 2016</t>
  </si>
  <si>
    <t>10.1109/IWCMC.2016.7577067</t>
  </si>
  <si>
    <t>https://www.scopus.com/inward/record.uri?eid=2-s2.0-84994121566&amp;doi=10.1109%2fIWCMC.2016.7577067&amp;partnerID=40&amp;md5=5820390603368e8a0170bb99a9f94f3b</t>
  </si>
  <si>
    <t>A. Arshad; S. Riaz; L. Jiao; A. Murthy</t>
  </si>
  <si>
    <t>Semi-Supervised Deep Fuzzy C-Mean Clustering for Software Fault Prediction</t>
  </si>
  <si>
    <t>10.1109/ACCESS.2018.2835304</t>
  </si>
  <si>
    <t>https://ieeexplore.ieee.org/stamp/stamp.jsp?arnumber=8357535</t>
  </si>
  <si>
    <t>Hafez A.I., Zawbaa H.M., Emary E., Hassanien A.E.</t>
  </si>
  <si>
    <t>Proceedings of the 2016 International Symposium on INnovations in Intelligent SysTems and Applications, INISTA 2016</t>
  </si>
  <si>
    <t>https://www.scopus.com/inward/record.uri?eid=2-s2.0-84992027985&amp;doi=10.1109%2fINISTA.2016.7571853&amp;partnerID=40&amp;md5=4bba971eb563e5dd60c76c494d9b0653</t>
  </si>
  <si>
    <t>P. Glauner; J. A. Meira; L. Dolberg; R. State; F. Bettinger; Y. Rangoni</t>
  </si>
  <si>
    <t>Neighborhood Features Help Detecting Non-Technical Losses in Big Data Sets</t>
  </si>
  <si>
    <t>2016 IEEE/ACM 3rd International Conference on Big Data Computing Applications and Technologies (BDCAT)</t>
  </si>
  <si>
    <t>https://ieeexplore.ieee.org/stamp/stamp.jsp?arnumber=7877074</t>
  </si>
  <si>
    <t>Pang Y., Xue X., Namin A.S.</t>
  </si>
  <si>
    <t>Predicting vulnerable software components through N-gram analysis and statistical feature selection</t>
  </si>
  <si>
    <t>Proceedings - 2015 IEEE 14th International Conference on Machine Learning and Applications, ICMLA 2015</t>
  </si>
  <si>
    <t>Yu Fu; A. Browne</t>
  </si>
  <si>
    <t>https://www.scopus.com/inward/record.uri?eid=2-s2.0-84969673989&amp;doi=10.1109%2fICMLA.2015.99&amp;partnerID=40&amp;md5=1285451cc71c5df12493bf8883f58d6b</t>
  </si>
  <si>
    <t>Investigating the influence of feature correlations on automatic relevance determination</t>
  </si>
  <si>
    <t>2008 IEEE International Joint Conference on Neural Networks (IEEE World Congress on Computational Intelligence)</t>
  </si>
  <si>
    <t>10.1109/IJCNN.2008.4633865</t>
  </si>
  <si>
    <t>https://ieeexplore.ieee.org/stamp/stamp.jsp?arnumber=4633865</t>
  </si>
  <si>
    <t>AM: should NOT be included/selected... the targeted subject systems are not configurable systems and variability/configuration aspects are not considered. "Features" refer to structural characteristics (code) of the systems, not options or parameters</t>
  </si>
  <si>
    <t>Gigli A., Lucchese C., Nardini F.M., Perego R.</t>
  </si>
  <si>
    <t>K. Kryszczuk; A. Drygajlo</t>
  </si>
  <si>
    <t>Fast feature selection for learning to rank</t>
  </si>
  <si>
    <t>Impact of feature correlations on separation between bivariate normal distributions</t>
  </si>
  <si>
    <t>ICTIR 2016 - Proceedings of the 2016 ACM International Conference on the Theory of Information Retrieval</t>
  </si>
  <si>
    <t>2008 19th International Conference on Pattern Recognition</t>
  </si>
  <si>
    <t>10.1109/ICPR.2008.4761806</t>
  </si>
  <si>
    <t>https://ieeexplore.ieee.org/stamp/stamp.jsp?arnumber=4761806</t>
  </si>
  <si>
    <t>https://www.scopus.com/inward/record.uri?eid=2-s2.0-84991049156&amp;doi=10.1145%2f2970398.2970433&amp;partnerID=40&amp;md5=9218d5417a1af3849baf29618e9bb821</t>
  </si>
  <si>
    <t>S. S. R. Mengle; N. Goharian; A. Platt</t>
  </si>
  <si>
    <t>FACT: Fast Algorithm for Categorizing Text</t>
  </si>
  <si>
    <t>2007 IEEE Intelligence and Security Informatics</t>
  </si>
  <si>
    <t>Early K., Fienberg S.E., Mankoff J.</t>
  </si>
  <si>
    <t>10.1109/ISI.2007.379490</t>
  </si>
  <si>
    <t>Test time feature ordering with FOCUS: Interactive predictions with minimal user burden</t>
  </si>
  <si>
    <t>https://ieeexplore.ieee.org/stamp/stamp.jsp?arnumber=4258716</t>
  </si>
  <si>
    <t>UbiComp 2016 - Proceedings of the 2016 ACM International Joint Conference on Pervasive and Ubiquitous Computing</t>
  </si>
  <si>
    <t>https://www.scopus.com/inward/record.uri?eid=2-s2.0-84991453640&amp;doi=10.1145%2f2971648.2971748&amp;partnerID=40&amp;md5=fbf178272fb9e0ea11a2e8a5837370ce</t>
  </si>
  <si>
    <t>Use of learning techniques for Categorizing Text</t>
  </si>
  <si>
    <t>M. J. Barragan; G. Leger</t>
  </si>
  <si>
    <t>A Procedure for Alternate Test Feature Design and Selection</t>
  </si>
  <si>
    <t>IEEE Design &amp; Test</t>
  </si>
  <si>
    <t>10.1109/MDAT.2014.2361722</t>
  </si>
  <si>
    <t>Zhang Y., Guo J., Blais E., Czarnecki K.</t>
  </si>
  <si>
    <t>https://ieeexplore.ieee.org/stamp/stamp.jsp?arnumber=6917033</t>
  </si>
  <si>
    <t>Performance prediction of configurable software systems by fourier learning</t>
  </si>
  <si>
    <t>Proceedings - 2015 30th IEEE/ACM International Conference on Automated Software Engineering, ASE 2015</t>
  </si>
  <si>
    <t>https://www.scopus.com/inward/record.uri?eid=2-s2.0-84963807853&amp;doi=10.1109%2fASE.2015.15&amp;partnerID=40&amp;md5=6bcbfe40c20cd0b980399f2b29231110</t>
  </si>
  <si>
    <t>C. Calli</t>
  </si>
  <si>
    <t>Prediction of protein-protein interaction relevance of articles using references</t>
  </si>
  <si>
    <t>2009 24th International Symposium on Computer and Information Sciences</t>
  </si>
  <si>
    <t>10.1109/ISCIS.2009.5291842</t>
  </si>
  <si>
    <t>https://ieeexplore.ieee.org/stamp/stamp.jsp?arnumber=5291842</t>
  </si>
  <si>
    <t>Le Thi H.A., Pham Dinh T., Thiao M.</t>
  </si>
  <si>
    <t>Efficient approaches for ℓ 2-ℓ 0 regularization and applications to feature selection in SVM</t>
  </si>
  <si>
    <t>Applied Intelligence</t>
  </si>
  <si>
    <t>10.1007/s10489-016-0778-y</t>
  </si>
  <si>
    <t>https://www.scopus.com/inward/record.uri?eid=2-s2.0-84962040527&amp;doi=10.1007%2fs10489-016-0778-y&amp;partnerID=40&amp;md5=88b630d56184aa40e34f881d15c6535a</t>
  </si>
  <si>
    <t>K. Tamano; H. Tsuji</t>
  </si>
  <si>
    <t>Relation of home energy consumption and static properties of consumers</t>
  </si>
  <si>
    <t>2011 3rd International Conference on Awareness Science and Technology (iCAST)</t>
  </si>
  <si>
    <t>10.1109/ICAwST.2011.6163143</t>
  </si>
  <si>
    <t>https://ieeexplore.ieee.org/stamp/stamp.jsp?arnumber=6163143</t>
  </si>
  <si>
    <t>Abualigah L.M., Khader A.T., Al-Betar M.A.</t>
  </si>
  <si>
    <t>J. Zhu; P. He; Q. Fu; H. Zhang; M. R. Lyu; D. Zhang</t>
  </si>
  <si>
    <t>Unsupervised feature selection technique based on genetic algorithm for improving the Text Clustering</t>
  </si>
  <si>
    <t>Learning to Log: Helping Developers Make Informed Logging Decisions</t>
  </si>
  <si>
    <t>Proceedings - CSIT 2016: 2016 7th International Conference on Computer Science and Information Technology</t>
  </si>
  <si>
    <t>2015 IEEE/ACM 37th IEEE International Conference on Software Engineering</t>
  </si>
  <si>
    <t>10.1109/CSIT.2016.7549453</t>
  </si>
  <si>
    <t>10.1109/ICSE.2015.60</t>
  </si>
  <si>
    <t>https://ieeexplore.ieee.org/stamp/stamp.jsp?arnumber=7194593</t>
  </si>
  <si>
    <t>https://www.scopus.com/inward/record.uri?eid=2-s2.0-84987678289&amp;doi=10.1109%2fCSIT.2016.7549453&amp;partnerID=40&amp;md5=3c56d3df0b1bc3c1b0c0d87d838f5d77</t>
  </si>
  <si>
    <t xml:space="preserve">AM: border line... Logging can be seen as a configurable system (with some conceptual effort), but in this paper I am not sure it is the case (they rather consider logging *usage* and identify some features). There is no sampling phase either. </t>
  </si>
  <si>
    <t>N. Pérez-Castro; A. Márquez-Grajales; H. G. Acosta-Mesa; E. Mezura-Montes</t>
  </si>
  <si>
    <t>Full Model Selection issue in temporal data through evolutionary algorithms: A brief review</t>
  </si>
  <si>
    <t>2017 IEEE Congress on Evolutionary Computation (CEC)</t>
  </si>
  <si>
    <t>10.1109/CEC.2017.7969602</t>
  </si>
  <si>
    <t>https://ieeexplore.ieee.org/stamp/stamp.jsp?arnumber=7969602</t>
  </si>
  <si>
    <t>Agrawal R., DeAlfaro L.</t>
  </si>
  <si>
    <t>survey</t>
  </si>
  <si>
    <t>Predicting the quality of user contributions via LSTMs</t>
  </si>
  <si>
    <t>Proceedings of the 12th International Symposium on Open Collaboration, OpenSym 2016</t>
  </si>
  <si>
    <t>F. Xia; T. Jicun; L. Zhihui</t>
  </si>
  <si>
    <t>https://www.scopus.com/inward/record.uri?eid=2-s2.0-85006795666&amp;doi=10.1145%2f2957792.2957811&amp;partnerID=40&amp;md5=a72ab57c518dd99578a275c8e1634957</t>
  </si>
  <si>
    <t>A Text Categorization Method Based on Local Document Frequency</t>
  </si>
  <si>
    <t>10.1109/FSKD.2009.291</t>
  </si>
  <si>
    <t>https://ieeexplore.ieee.org/stamp/stamp.jsp?arnumber=5360054</t>
  </si>
  <si>
    <t>F. Leon; E. Popescu</t>
  </si>
  <si>
    <t>Arias-Michel R., Garcia-Torres M., Schaerer C.E., Divina F.</t>
  </si>
  <si>
    <t>Exploring the relationships between students' learning styles and social media use in educational settings</t>
  </si>
  <si>
    <t>Feature selection via approximated Markov blankets using the CFS method</t>
  </si>
  <si>
    <t>2013 17th International Conference on System Theory, Control and Computing (ICSTCC)</t>
  </si>
  <si>
    <t>Proceedings - 2015 International Workshop on Data Mining with Industrial Applications, DMIA 2015: Part of the ETyC 2015</t>
  </si>
  <si>
    <t>10.1109/ICSTCC.2013.6689035</t>
  </si>
  <si>
    <t>https://ieeexplore.ieee.org/stamp/stamp.jsp?arnumber=6689035</t>
  </si>
  <si>
    <t>https://www.scopus.com/inward/record.uri?eid=2-s2.0-84987936711&amp;doi=10.1109%2fDMIA.2015.17&amp;partnerID=40&amp;md5=fc491098c0c7f13fe7029c668753a461</t>
  </si>
  <si>
    <t>G. Molinar; N. Popovic; W. Stork</t>
  </si>
  <si>
    <t>From Data Points to Ampacity Forecasting: Gated Recurrent Unit Networks</t>
  </si>
  <si>
    <t>2018 IEEE Fourth International Conference on Big Data Computing Service and Applications (BigDataService)</t>
  </si>
  <si>
    <t>10.1109/BigDataService.2018.00037</t>
  </si>
  <si>
    <t>https://ieeexplore.ieee.org/stamp/stamp.jsp?arnumber=8405712</t>
  </si>
  <si>
    <t>Wang X., Zhang X., Zeng Z., Wu Q., Zhang J.</t>
  </si>
  <si>
    <t>Unsupervised spectral feature selection with l1-norm graph</t>
  </si>
  <si>
    <t>Use of learning techniques for precidtion of the maximum amount of power a conductor can transmit in the future</t>
  </si>
  <si>
    <t>10.1016/j.neucom.2016.03.017</t>
  </si>
  <si>
    <t>https://www.scopus.com/inward/record.uri?eid=2-s2.0-84979468925&amp;doi=10.1016%2fj.neucom.2016.03.017&amp;partnerID=40&amp;md5=3e67faad69319cd73ab3c5e747f533d9</t>
  </si>
  <si>
    <t>V. Kovalev; N. Harder; B. Neumann; M. Held; U. Liebel; H. Erfle; J. Ellenberg; R. Eils; K. Rohr</t>
  </si>
  <si>
    <t>Feature Selection for Evaluating Fluorescence Microscopy Images in Genome-Wide Cell Screens</t>
  </si>
  <si>
    <t>2006 IEEE Computer Society Conference on Computer Vision and Pattern Recognition (CVPR'06)</t>
  </si>
  <si>
    <t>10.1109/CVPR.2006.121</t>
  </si>
  <si>
    <t>https://ieeexplore.ieee.org/stamp/stamp.jsp?arnumber=1640770</t>
  </si>
  <si>
    <t>Use of learning techniques for cell classification from fluorescence microscopy images</t>
  </si>
  <si>
    <t>Kishore R., Tripathi S.</t>
  </si>
  <si>
    <t>A. Stanescu; K. Tangirala; D. Caragea</t>
  </si>
  <si>
    <t>A comparative analysis of enzyme classification approaches using hybrid feature selection technique</t>
  </si>
  <si>
    <t>Study of transductive learning and unsupervised feature construction methods for biological sequence classification</t>
  </si>
  <si>
    <t>Proceedings of IEEE International Conference on Circuit, Power and Computing Technologies, ICCPCT 2016</t>
  </si>
  <si>
    <t>2016 IEEE/ACM International Conference on Advances in Social Networks Analysis and Mining (ASONAM)</t>
  </si>
  <si>
    <t>10.1109/ASONAM.2016.7752363</t>
  </si>
  <si>
    <t>https://ieeexplore.ieee.org/stamp/stamp.jsp?arnumber=7752363</t>
  </si>
  <si>
    <t>10.1109/ICCPCT.2016.7530354</t>
  </si>
  <si>
    <t>https://www.scopus.com/inward/record.uri?eid=2-s2.0-84992052269&amp;doi=10.1109%2fICCPCT.2016.7530354&amp;partnerID=40&amp;md5=fdc09f282d3b8fe68842acc5790db418</t>
  </si>
  <si>
    <t>Ekbal A., Saha S.</t>
  </si>
  <si>
    <t>2016 IEEE/ACM 13th Working Conference on Mining Software Repositories (MSR)</t>
  </si>
  <si>
    <t>Simultaneous feature and parameter selection using multiobjective optimization: application to named entity recognition</t>
  </si>
  <si>
    <t>10.1109/MSR.2016.012</t>
  </si>
  <si>
    <t>10.1007/s13042-014-0268-7</t>
  </si>
  <si>
    <t>https://ieeexplore.ieee.org/stamp/stamp.jsp?arnumber=7832883</t>
  </si>
  <si>
    <t>https://www.scopus.com/inward/record.uri?eid=2-s2.0-84978149951&amp;doi=10.1007%2fs13042-014-0268-7&amp;partnerID=40&amp;md5=e0eed93f95038bf1ac3bb6f2671a503c</t>
  </si>
  <si>
    <t xml:space="preserve">The paper is dense and the terminology might be confusion (tests? configurations?) but there is basic statistical learning for finding contextual rules or detecting anomalies  </t>
  </si>
  <si>
    <t>J. F. Torres; E. Moore; E. Bryant</t>
  </si>
  <si>
    <t>A study of Glottal waveform features for deceptive speech classification</t>
  </si>
  <si>
    <t>Hopf K., Sodenkamp M., Kozlovkiy I., Staake T.</t>
  </si>
  <si>
    <t>Feature extraction and filtering for household classification based on smart electricity meter data</t>
  </si>
  <si>
    <t>Computer Science - Research and Development</t>
  </si>
  <si>
    <t>10.1109/ICASSP.2008.4518653</t>
  </si>
  <si>
    <t>https://ieeexplore.ieee.org/stamp/stamp.jsp?arnumber=4518653</t>
  </si>
  <si>
    <t>10.1007/s00450-014-0294-4</t>
  </si>
  <si>
    <t>https://www.scopus.com/inward/record.uri?eid=2-s2.0-84912553282&amp;doi=10.1007%2fs00450-014-0294-4&amp;partnerID=40&amp;md5=d7f5f29e7a2549ed617448bea529cc25</t>
  </si>
  <si>
    <t>H. P. Martinez; Y. Bengio; G. N. Yannakakis</t>
  </si>
  <si>
    <t>Learning deep physiological models of affect</t>
  </si>
  <si>
    <t>Zhu L., Zhang Y., Li N., Jiang G., Kwong S.</t>
  </si>
  <si>
    <t>IEEE Computational Intelligence Magazine</t>
  </si>
  <si>
    <t>Academic Press Inc.</t>
  </si>
  <si>
    <t>10.1109/MCI.2013.2247823</t>
  </si>
  <si>
    <t>10.1016/j.jvcir.2016.04.020</t>
  </si>
  <si>
    <t>https://www.scopus.com/inward/record.uri?eid=2-s2.0-84968903745&amp;doi=10.1016%2fj.jvcir.2016.04.020&amp;partnerID=40&amp;md5=d748cd3518f708de841bfacbbc9786c3</t>
  </si>
  <si>
    <t>https://ieeexplore.ieee.org/stamp/stamp.jsp?arnumber=6496209</t>
  </si>
  <si>
    <t>Use of learning techniques for deep physiological models of affect</t>
  </si>
  <si>
    <t>J. R. Kender; M. R. Naphade</t>
  </si>
  <si>
    <t>Visual concepts for news story tracking: analyzing and exploiting the NIST TRESVID video annotation experiment</t>
  </si>
  <si>
    <t>Zheng Y., Wu W., Chen Y., Qu H., Ni L.M.</t>
  </si>
  <si>
    <t>Visual Analytics in Urban Computing: An Overview</t>
  </si>
  <si>
    <t>10.1109/CVPR.2005.371</t>
  </si>
  <si>
    <t>https://ieeexplore.ieee.org/stamp/stamp.jsp?arnumber=1467399</t>
  </si>
  <si>
    <t>10.1109/TBDATA.2016.2586447</t>
  </si>
  <si>
    <t>https://www.scopus.com/inward/record.uri?eid=2-s2.0-85015178177&amp;doi=10.1109%2fTBDATA.2016.2586447&amp;partnerID=40&amp;md5=ee399463d6ec62dcd720dc467a033a3e</t>
  </si>
  <si>
    <t>Use of learning techniques for video annotation</t>
  </si>
  <si>
    <t>Fayin Li; H. Wechsler; M. Tistarelli</t>
  </si>
  <si>
    <t>Robust fusion using boosting and transduction for component-based face recognition</t>
  </si>
  <si>
    <t>2008 10th International Conference on Control, Automation, Robotics and Vision</t>
  </si>
  <si>
    <t>Torija A.J., Ruiz D.P.</t>
  </si>
  <si>
    <t>10.1109/ICARCV.2008.4795558</t>
  </si>
  <si>
    <t>https://ieeexplore.ieee.org/stamp/stamp.jsp?arnumber=4795558</t>
  </si>
  <si>
    <t>Automated classification of urban locations for environmental noise impact assessment on the basis of road-traffic content</t>
  </si>
  <si>
    <t>10.1016/j.eswa.2016.01.011</t>
  </si>
  <si>
    <t>https://www.scopus.com/inward/record.uri?eid=2-s2.0-84957598667&amp;doi=10.1016%2fj.eswa.2016.01.011&amp;partnerID=40&amp;md5=5c6dda5042ef25028af4db1461c79962</t>
  </si>
  <si>
    <t>U. K. Sikdar; A. Ekbal; S. Saha</t>
  </si>
  <si>
    <t>Differential evolution based mention detection for anaphora resolution</t>
  </si>
  <si>
    <t>2013 Annual IEEE India Conference (INDICON)</t>
  </si>
  <si>
    <t>10.1109/INDCON.2013.6725955</t>
  </si>
  <si>
    <t>https://ieeexplore.ieee.org/stamp/stamp.jsp?arnumber=6725955</t>
  </si>
  <si>
    <t>Kumar A., Naughton J., Patel J.M., Zhu X.</t>
  </si>
  <si>
    <t>To join or not to join? Thinking twice about joins before feature selection</t>
  </si>
  <si>
    <t>Proceedings of the ACM SIGMOD International Conference on Management of Data</t>
  </si>
  <si>
    <t>Use of learning techniques for mention detection for anaphora resolution (linguistic)</t>
  </si>
  <si>
    <t>https://www.scopus.com/inward/record.uri?eid=2-s2.0-84979650438&amp;doi=10.1145%2f2882903.2882952&amp;partnerID=40&amp;md5=af8ffe191cee26e2e2ed983accea604f</t>
  </si>
  <si>
    <t>C. Li; H. Zhuang; K. Lu; M. Sun; J. Zhou; D. Dai; X. Zhou</t>
  </si>
  <si>
    <t>An Adaptive Auto-configuration Tool for Hadoop</t>
  </si>
  <si>
    <t>10.1109/ICECCS.2014.17</t>
  </si>
  <si>
    <t>https://ieeexplore.ieee.org/stamp/stamp.jsp?arnumber=6923119</t>
  </si>
  <si>
    <t>Dubey V.K., Saxena A.K.</t>
  </si>
  <si>
    <t>A sequential cosine similarity based feature selection technique for high dimensional datasets</t>
  </si>
  <si>
    <t>Proceedings of the 2015 39th National Systems Conference, NSC 2015</t>
  </si>
  <si>
    <t>10.1109/NATSYS.2015.7489113</t>
  </si>
  <si>
    <t>https://www.scopus.com/inward/record.uri?eid=2-s2.0-84979709479&amp;doi=10.1109%2fNATSYS.2015.7489113&amp;partnerID=40&amp;md5=3c772287abd7a8234d01b74fd1817069</t>
  </si>
  <si>
    <t>M. Farhan; A. Larjo; O. Yli-Harja; T. Aho</t>
  </si>
  <si>
    <t>Modeling bioprocess scale-up utilizing regularized linear and logistic regression</t>
  </si>
  <si>
    <t>2013 IEEE International Workshop on Machine Learning for Signal Processing (MLSP)</t>
  </si>
  <si>
    <t>10.1109/MLSP.2013.6661906</t>
  </si>
  <si>
    <t>https://ieeexplore.ieee.org/stamp/stamp.jsp?arnumber=6661906</t>
  </si>
  <si>
    <t>Use of learning techniques for Modeling bioprocess</t>
  </si>
  <si>
    <t>Onik A.R., Haq N.F., Mustahin W.</t>
  </si>
  <si>
    <t>F. Souza; R. Araújo</t>
  </si>
  <si>
    <t>An online variable selection method using recursive least squares</t>
  </si>
  <si>
    <t>2015 18th International Conference on Computer and Information Technology, ICCIT 2015</t>
  </si>
  <si>
    <t>Proceedings of 2012 IEEE 17th International Conference on Emerging Technologies &amp; Factory Automation (ETFA 2012)</t>
  </si>
  <si>
    <t>10.1109/ETFA.2012.6489623</t>
  </si>
  <si>
    <t>https://ieeexplore.ieee.org/stamp/stamp.jsp?arnumber=6489623</t>
  </si>
  <si>
    <t>https://www.scopus.com/inward/record.uri?eid=2-s2.0-84978726318&amp;doi=10.1109%2fICCITechn.2015.7488105&amp;partnerID=40&amp;md5=55191fd832ccf0ab2fdf4b64adc7ee1a</t>
  </si>
  <si>
    <t>S. M. Shahrukh; K. Bhattacharya</t>
  </si>
  <si>
    <t>A novel feature fitting simulation algorithm for estimating electric vehicle demand</t>
  </si>
  <si>
    <t>2016 IEEE Electrical Power and Energy Conference (EPEC)</t>
  </si>
  <si>
    <t>10.1109/EPEC.2016.7771780</t>
  </si>
  <si>
    <t>https://ieeexplore.ieee.org/stamp/stamp.jsp?arnumber=7771780</t>
  </si>
  <si>
    <t>Yan Y., Guo P.</t>
  </si>
  <si>
    <t>Editorial Department of China Communications</t>
  </si>
  <si>
    <t>Use of learning techniques for estimating electric vehicle demand</t>
  </si>
  <si>
    <t>https://www.scopus.com/inward/record.uri?eid=2-s2.0-84978873771&amp;doi=10.1109%2fCC.2016.7513217&amp;partnerID=40&amp;md5=2a3a0dca29d1fda86cd5ed2fc8fe7b31</t>
  </si>
  <si>
    <t>H. Mo; X. Meng; J. Li; S. Zhao</t>
  </si>
  <si>
    <t>2017 IEEE 2nd International Conference on Big Data Analysis (ICBDA)(</t>
  </si>
  <si>
    <t>https://ieeexplore.ieee.org/stamp/stamp.jsp?arnumber=8078815</t>
  </si>
  <si>
    <t>Davis J.J., Foo E.</t>
  </si>
  <si>
    <t>10.1016/j.cose.2016.01.006</t>
  </si>
  <si>
    <t>https://www.scopus.com/inward/record.uri?eid=2-s2.0-84961695986&amp;doi=10.1016%2fj.cose.2016.01.006&amp;partnerID=40&amp;md5=67a6b25dc1c590fb7eaa650acd2b13ff</t>
  </si>
  <si>
    <t>M. Hemalatha; D. Sathya srinivas.</t>
  </si>
  <si>
    <t>Hybrid neural network model for web document clustering</t>
  </si>
  <si>
    <t>2009 Second International Conference on the Applications of Digital Information and Web Technologies</t>
  </si>
  <si>
    <t>10.1109/ICADIWT.2009.5273918</t>
  </si>
  <si>
    <t>https://ieeexplore.ieee.org/stamp/stamp.jsp?arnumber=5273918</t>
  </si>
  <si>
    <t>Nishio N., Sutcliffe R.F.E.</t>
  </si>
  <si>
    <t>Opera goer or Scrabble player: what makes a good translator?</t>
  </si>
  <si>
    <t>Machine Translation</t>
  </si>
  <si>
    <t>10.1007/s10590-016-9189-4</t>
  </si>
  <si>
    <t>M. Shimosaka; Y. Nejigane; T. Mori; T. Sato</t>
  </si>
  <si>
    <t>https://www.scopus.com/inward/record.uri?eid=2-s2.0-85011297004&amp;doi=10.1007%2fs10590-016-9189-4&amp;partnerID=40&amp;md5=7d7a0111dcfde005254b8b9e54494818</t>
  </si>
  <si>
    <t>Fast online action recognition with efficient structured boosting</t>
  </si>
  <si>
    <t>10.1109/ICME.2009.5202594</t>
  </si>
  <si>
    <t>https://ieeexplore.ieee.org/stamp/stamp.jsp?arnumber=5202594</t>
  </si>
  <si>
    <t>C. Yun; J. Yang</t>
  </si>
  <si>
    <t>Experimental Comparison of Feature Subset Selection Methods</t>
  </si>
  <si>
    <t>10.1109/ICDMW.2007.77</t>
  </si>
  <si>
    <t>https://ieeexplore.ieee.org/stamp/stamp.jsp?arnumber=4476693</t>
  </si>
  <si>
    <t>Sun J., Liu L., Li J., Yang J.-J., Chen S., Wang Q., Zhou M., Lia R., Liu B., Bi J.</t>
  </si>
  <si>
    <t>ICNSC 2016 - 13th IEEE International Conference on Networking, Sensing and Control</t>
  </si>
  <si>
    <t>https://www.scopus.com/inward/record.uri?eid=2-s2.0-84978043625&amp;doi=10.1109%2fICNSC.2016.7479016&amp;partnerID=40&amp;md5=067e78c8149bf8a506e77c9916ab5d61</t>
  </si>
  <si>
    <t>Comparison of Feature Selection Methods</t>
  </si>
  <si>
    <t>A. Aksoy; M. H. Gunes</t>
  </si>
  <si>
    <t>SILEA: A system for inductive LEArning</t>
  </si>
  <si>
    <t>2016 7th International Conference on Information, Intelligence, Systems &amp; Applications (IISA)</t>
  </si>
  <si>
    <t>10.1109/IISA.2016.7785430</t>
  </si>
  <si>
    <t>https://ieeexplore.ieee.org/stamp/stamp.jsp?arnumber=7785430</t>
  </si>
  <si>
    <t>Raza M.S., Qamar U.</t>
  </si>
  <si>
    <t>10.1016/j.ins.2016.01.044</t>
  </si>
  <si>
    <t>https://www.scopus.com/inward/record.uri?eid=2-s2.0-84959421468&amp;doi=10.1016%2fj.ins.2016.01.044&amp;partnerID=40&amp;md5=f022b7fcb2b35b50a313f369f6e6f7df</t>
  </si>
  <si>
    <t>J. Yan; N. Liu; B. Zhang; Q. Yang; S. Yan; Z. Chen</t>
  </si>
  <si>
    <t>A Novel Scalable Algorithm for Supervised Subspace Learning</t>
  </si>
  <si>
    <t>Sixth International Conference on Data Mining (ICDM'06)</t>
  </si>
  <si>
    <t>10.1109/ICDM.2006.7</t>
  </si>
  <si>
    <t>https://ieeexplore.ieee.org/stamp/stamp.jsp?arnumber=4053097</t>
  </si>
  <si>
    <t>Lux T., Pittman R., Shende M., Shende A.</t>
  </si>
  <si>
    <t>Applications of supervised learning techniques on undergraduate admissions data</t>
  </si>
  <si>
    <t>2016 ACM International Conference on Computing Frontiers - Proceedings</t>
  </si>
  <si>
    <t>https://www.scopus.com/inward/record.uri?eid=2-s2.0-84978516833&amp;doi=10.1145%2f2903150.2911717&amp;partnerID=40&amp;md5=3c98ef20ab820e1b89d70fd2b6fef88e</t>
  </si>
  <si>
    <t>N. Zhang; J. Xiong; J. Zhong; K. Leatham</t>
  </si>
  <si>
    <t>Gaussian Process Regression Method for Classification for High-Dimensional Data with Limited Samples</t>
  </si>
  <si>
    <t>2018 Eighth International Conference on Information Science and Technology (ICIST)</t>
  </si>
  <si>
    <t>10.1109/ICIST.2018.8426077</t>
  </si>
  <si>
    <t>https://ieeexplore.ieee.org/stamp/stamp.jsp?arnumber=8426077</t>
  </si>
  <si>
    <t>Proposal of a new learning algorithm</t>
  </si>
  <si>
    <t>Khan F.H., Qamar U., Bashir S.</t>
  </si>
  <si>
    <t>SWIMS: Semi-supervised subjective feature weighting and intelligent model selection for sentiment analysis</t>
  </si>
  <si>
    <t>10.1016/j.knosys.2016.02.011</t>
  </si>
  <si>
    <t>https://www.scopus.com/inward/record.uri?eid=2-s2.0-84977876624&amp;doi=10.1016%2fj.knosys.2016.02.011&amp;partnerID=40&amp;md5=269bb187a15c71773889db6c724a71a8</t>
  </si>
  <si>
    <t>W. W. Y. Ng; D. S. Yeung; Xi-Zhao Wang; I. Cloete</t>
  </si>
  <si>
    <t>A study of the difference between partial derivative and stochastic neural network sensitivity analysis for applications in supervised pattern classification problems</t>
  </si>
  <si>
    <t>10.1109/ICMLC.2004.1384590</t>
  </si>
  <si>
    <t>https://ieeexplore.ieee.org/stamp/stamp.jsp?arnumber=1384590</t>
  </si>
  <si>
    <t>Comparison of learning-based techniques</t>
  </si>
  <si>
    <t>X. Bai; F. Zhang; J. Hou; F. Xia; A. Tolba; E. Elashkar</t>
  </si>
  <si>
    <t>Implicit Multi-Feature Learning for Dynamic Time Series Prediction of the Impact of Institutions</t>
  </si>
  <si>
    <t>https://ieeexplore.ieee.org/stamp/stamp.jsp?arnumber=8010278</t>
  </si>
  <si>
    <t>Sarkar A., Guo J., Siegmund N., Apel S., Czarnecki K.</t>
  </si>
  <si>
    <t>Cost-efficient sampling for performance prediction of configurable systems</t>
  </si>
  <si>
    <t>https://www.scopus.com/inward/record.uri?eid=2-s2.0-84963815450&amp;doi=10.1109%2fASE.2015.45&amp;partnerID=40&amp;md5=71ca63c6251026190356682a97c06917</t>
  </si>
  <si>
    <t>I. Martín-Morató; M. Cobos; F. J. Ferri</t>
  </si>
  <si>
    <t>A case study on feature sensitivity for audio event classification using support vector machines</t>
  </si>
  <si>
    <t>10.1109/MLSP.2016.7738834</t>
  </si>
  <si>
    <t>https://ieeexplore.ieee.org/stamp/stamp.jsp?arnumber=7738834</t>
  </si>
  <si>
    <t>Liu Z., Liu S., Liu L., Sun J., Peng X., Wang T.</t>
  </si>
  <si>
    <t>Sentiment recognition of online course reviews using multi-swarm optimization-based selected features</t>
  </si>
  <si>
    <t>10.1016/j.neucom.2015.12.036</t>
  </si>
  <si>
    <t>https://www.scopus.com/inward/record.uri?eid=2-s2.0-84952038445&amp;doi=10.1016%2fj.neucom.2015.12.036&amp;partnerID=40&amp;md5=365b278113f258f34ffe48680c664d20</t>
  </si>
  <si>
    <t>Use of learning techniques for recognition of multiple acoustic events</t>
  </si>
  <si>
    <t>P. Satam; D. Kelly; S. Hariri</t>
  </si>
  <si>
    <t>2016 IEEE/ACS 13th International Conference of Computer Systems and Applications (AICCSA)</t>
  </si>
  <si>
    <t>https://ieeexplore.ieee.org/stamp/stamp.jsp?arnumber=7945697</t>
  </si>
  <si>
    <t>Alalga A., Benabdeslem K., Taleb N.</t>
  </si>
  <si>
    <t>Soft-constrained Laplacian score for semi-supervised multi-label feature selection</t>
  </si>
  <si>
    <t>Springer-Verlag London Ltd</t>
  </si>
  <si>
    <t>10.1007/s10115-015-0841-8</t>
  </si>
  <si>
    <t>https://www.scopus.com/inward/record.uri?eid=2-s2.0-84959543769&amp;doi=10.1007%2fs10115-015-0841-8&amp;partnerID=40&amp;md5=42946820a751c48e3b707d2c0e23b869</t>
  </si>
  <si>
    <t>S. Duszynski; J. Knodel; M. Lindvall</t>
  </si>
  <si>
    <t>SAVE: Software Architecture Visualization and Evaluation</t>
  </si>
  <si>
    <t>2009 13th European Conference on Software Maintenance and Reengineering</t>
  </si>
  <si>
    <t>10.1109/CSMR.2009.52</t>
  </si>
  <si>
    <t>https://ieeexplore.ieee.org/stamp/stamp.jsp?arnumber=4812786</t>
  </si>
  <si>
    <t>Pérez-Ortiz M., Peña J.M., Gutiérrez P.A., Torres-Sánchez J., Hervás-Martínez C., López-Granados F.</t>
  </si>
  <si>
    <t>10.1016/j.eswa.2015.10.043</t>
  </si>
  <si>
    <t>https://www.scopus.com/inward/record.uri?eid=2-s2.0-84949520283&amp;doi=10.1016%2fj.eswa.2015.10.043&amp;partnerID=40&amp;md5=77d3329c6c9ad70c539c3f0a1fb38a3b</t>
  </si>
  <si>
    <t>M. Dash; H. Liu; J. Yao</t>
  </si>
  <si>
    <t>Dimensionality reduction of unsupervised data</t>
  </si>
  <si>
    <t>Proceedings Ninth IEEE International Conference on Tools with Artificial Intelligence</t>
  </si>
  <si>
    <t>10.1109/TAI.1997.632300</t>
  </si>
  <si>
    <t>https://ieeexplore.ieee.org/stamp/stamp.jsp?arnumber=632300</t>
  </si>
  <si>
    <t>Ye F., Firouzi F., Yang Y., Chakrabarty K., Tahoori M.B.</t>
  </si>
  <si>
    <t>On-chip droop-induced circuit delay prediction based on support-vector machines</t>
  </si>
  <si>
    <t>https://www.scopus.com/inward/record.uri?eid=2-s2.0-84963732405&amp;doi=10.1109%2fTCAD.2015.2474392&amp;partnerID=40&amp;md5=3a8f787ca2ceb60f296013ed8b8e3cf4</t>
  </si>
  <si>
    <t>N. S. Chandolikar; V. D. Nandavadekar</t>
  </si>
  <si>
    <t>Efficient algorithm for intrusion attack classification by analyzing KDD Cup 99</t>
  </si>
  <si>
    <t>2012 Ninth International Conference on Wireless and Optical Communications Networks (WOCN)</t>
  </si>
  <si>
    <t>10.1109/WOCN.2012.6335546</t>
  </si>
  <si>
    <t>https://ieeexplore.ieee.org/stamp/stamp.jsp?arnumber=6335546</t>
  </si>
  <si>
    <t>T. Chakraborty; P. Choudhury</t>
  </si>
  <si>
    <t>Fujinami K.</t>
  </si>
  <si>
    <t>On-body smartphone localization with an accelerometer</t>
  </si>
  <si>
    <t>Information (Switzerland)</t>
  </si>
  <si>
    <t>https://ieeexplore.ieee.org/stamp/stamp.jsp?arnumber=7752272</t>
  </si>
  <si>
    <t>MDPI AG</t>
  </si>
  <si>
    <t>10.3390/info7020021</t>
  </si>
  <si>
    <t>https://www.scopus.com/inward/record.uri?eid=2-s2.0-84976560324&amp;doi=10.3390%2finfo7020021&amp;partnerID=40&amp;md5=80aaea24cf61f4d932c2fe206d972eac</t>
  </si>
  <si>
    <t>Y. Huang; W. Zhang; J. Wang</t>
  </si>
  <si>
    <t>1 and infinite norm support vector machine</t>
  </si>
  <si>
    <t>2012 IEEE International Conference on Information Science and Technology</t>
  </si>
  <si>
    <t>Muralidharan S., Roy A., Hall M., Garland M., Rai P.</t>
  </si>
  <si>
    <t>Architecture-adaptive code variant tuning</t>
  </si>
  <si>
    <t>International Conference on Architectural Support for Programming Languages and Operating Systems - ASPLOS</t>
  </si>
  <si>
    <t>10.1109/ICIST.2012.6221693</t>
  </si>
  <si>
    <t>https://ieeexplore.ieee.org/stamp/stamp.jsp?arnumber=6221693</t>
  </si>
  <si>
    <t>https://www.scopus.com/inward/record.uri?eid=2-s2.0-84975251942&amp;doi=10.1145%2f2872362.2872411&amp;partnerID=40&amp;md5=6c68930b7c0858608b15ac53f04d2d80</t>
  </si>
  <si>
    <t>Y. Kim; H. Lee; E. M. Provost</t>
  </si>
  <si>
    <t>Deep learning for robust feature generation in audiovisual emotion recognition</t>
  </si>
  <si>
    <t>2013 IEEE International Conference on Acoustics, Speech and Signal Processing</t>
  </si>
  <si>
    <t>10.1109/ICASSP.2013.6638346</t>
  </si>
  <si>
    <t>https://ieeexplore.ieee.org/stamp/stamp.jsp?arnumber=6638346</t>
  </si>
  <si>
    <t>Spolaôr N., Monard M.C., Tsoumakas G., Lee H.D.</t>
  </si>
  <si>
    <t>A systematic review of multi-label feature selection and a new method based on label construction</t>
  </si>
  <si>
    <t>Elsevier</t>
  </si>
  <si>
    <t>10.1016/j.neucom.2015.07.118</t>
  </si>
  <si>
    <t>https://www.scopus.com/inward/record.uri?eid=2-s2.0-84958087531&amp;doi=10.1016%2fj.neucom.2015.07.118&amp;partnerID=40&amp;md5=b3395c4bbb7ca88e6c88195df1f2aee3</t>
  </si>
  <si>
    <t>S. A. Putri; Frieyadie</t>
  </si>
  <si>
    <t>Combining integreted sampling technique with feature selection for software defect prediction</t>
  </si>
  <si>
    <t>2017 5th International Conference on Cyber and IT Service Management (CITSM)</t>
  </si>
  <si>
    <t>10.1109/CITSM.2017.8089264</t>
  </si>
  <si>
    <t>https://ieeexplore.ieee.org/stamp/stamp.jsp?arnumber=8089264</t>
  </si>
  <si>
    <t>Survey on feature selection methods</t>
  </si>
  <si>
    <t xml:space="preserve">AM: "feature" selection does not refer to configuration units (parameters, options) but to metrics of the source code... Putting it simply, this paper has nothing to have with "software configuration". I propose to refine the inclusion criteria to reflect this obvious observation. (note: I am not discussing the quality of the paper, even the title is mispelled) </t>
  </si>
  <si>
    <t>M. Vachirapipop; S. Soymat; W. Tiraronnakul; N. Hnoohom</t>
  </si>
  <si>
    <t>Sign Translation with Myo Armbands</t>
  </si>
  <si>
    <t>2017 21st International Computer Science and Engineering Conference (ICSEC)</t>
  </si>
  <si>
    <t>10.1109/ICSEC.2017.8443836</t>
  </si>
  <si>
    <t>https://ieeexplore.ieee.org/stamp/stamp.jsp?arnumber=8443836</t>
  </si>
  <si>
    <t>Sharma R., Kakkar P.</t>
  </si>
  <si>
    <t>Software module fault prediction using convolutional neural network with feature selection</t>
  </si>
  <si>
    <t>International Journal of Software Engineering and its Applications</t>
  </si>
  <si>
    <t>Science and Engineering Research Support Society</t>
  </si>
  <si>
    <t>10.14257/ijseia.2016.10.12.27</t>
  </si>
  <si>
    <t>https://www.scopus.com/inward/record.uri?eid=2-s2.0-85009275163&amp;doi=10.14257%2fijseia.2016.10.12.27&amp;partnerID=40&amp;md5=53b1cd4f288afe1b8a0f6e58e38aef3a</t>
  </si>
  <si>
    <t>Use of learning techniques for translating sign language</t>
  </si>
  <si>
    <t>B. Krawczyk; M. Woźniak</t>
  </si>
  <si>
    <t>Online query by committee for active learning from drifting data streams</t>
  </si>
  <si>
    <t>10.1109/IJCNN.2017.7966111</t>
  </si>
  <si>
    <t>https://ieeexplore.ieee.org/stamp/stamp.jsp?arnumber=7966111</t>
  </si>
  <si>
    <t>https://www.scopus.com/inward/record.uri?eid=2-s2.0-84969622667&amp;partnerID=40&amp;md5=6d8fe0958eb72283bb8001e5a7c0838d</t>
  </si>
  <si>
    <t>A. Popescul; L. H. Ungar; S. Lawrence; D. M. Pennock</t>
  </si>
  <si>
    <t>Statistical relational learning for document mining</t>
  </si>
  <si>
    <t>Third IEEE International Conference on Data Mining</t>
  </si>
  <si>
    <t>10.1109/ICDM.2003.1250930</t>
  </si>
  <si>
    <t>https://ieeexplore.ieee.org/stamp/stamp.jsp?arnumber=1250930</t>
  </si>
  <si>
    <t>Kang S.-H., Kim K.J.</t>
  </si>
  <si>
    <t>10.1007/s10586-015-0527-8</t>
  </si>
  <si>
    <t>https://www.scopus.com/inward/record.uri?eid=2-s2.0-84955614844&amp;doi=10.1007%2fs10586-015-0527-8&amp;partnerID=40&amp;md5=c91def800011772c791c9f789b55dd53</t>
  </si>
  <si>
    <t>Proposal of a new learning techniques for document mining, e.g., predicting where scientific papers will be published</t>
  </si>
  <si>
    <t>S. Nazir; M. A. Ghazanfar; N. R. Aljohani; M. A. Azam; J. S. Alowibdi</t>
  </si>
  <si>
    <t>Data analysis to uncover intruder attacks using data mining techniques</t>
  </si>
  <si>
    <t>2017 5th International Conference on Information and Communication Technology (ICoIC7)</t>
  </si>
  <si>
    <t>10.1109/ICoICT.2017.8074683</t>
  </si>
  <si>
    <t>https://ieeexplore.ieee.org/stamp/stamp.jsp?arnumber=8074683</t>
  </si>
  <si>
    <t>Taha A.Y., Tiun S.</t>
  </si>
  <si>
    <t>Binary relevance (BR) method classifier of multi-label classification for arabic text</t>
  </si>
  <si>
    <t>Use of learning techniques for prediction of intruder groups and attack</t>
  </si>
  <si>
    <t>https://www.scopus.com/inward/record.uri?eid=2-s2.0-84959296682&amp;partnerID=40&amp;md5=04a8be22df4bfbf03ea13ea98d2fcd5f</t>
  </si>
  <si>
    <t>K. Yu; X. Wu; H. Wang; W. Ding</t>
  </si>
  <si>
    <t>Causal Discovery from Streaming Features</t>
  </si>
  <si>
    <t>10.1109/ICDM.2010.82</t>
  </si>
  <si>
    <t>https://ieeexplore.ieee.org/stamp/stamp.jsp?arnumber=5694102</t>
  </si>
  <si>
    <t>Shah S.A.A., Aziz W., Arif M., Nadeem M.S.A.</t>
  </si>
  <si>
    <t>Proceedings - 2015 13th International Conference on Frontiers of Information Technology, FIT 2015</t>
  </si>
  <si>
    <t>https://www.scopus.com/inward/record.uri?eid=2-s2.0-84964665974&amp;doi=10.1109%2fFIT.2015.14&amp;partnerID=40&amp;md5=c2f02284f8983df17296edc447032232</t>
  </si>
  <si>
    <t>R. Bashroush; T. J. Brown; I. Spence; P. Kilpatrick</t>
  </si>
  <si>
    <t>ADLARS: An Architecture Description Language for Software Product Lines</t>
  </si>
  <si>
    <t>29th Annual IEEE/NASA Software Engineering Workshop</t>
  </si>
  <si>
    <t>10.1109/SEW.2005.17</t>
  </si>
  <si>
    <t>https://ieeexplore.ieee.org/stamp/stamp.jsp?arnumber=1521204</t>
  </si>
  <si>
    <t>No use of machine learning techniques - An Architecture Description Language for Software Product Lines</t>
  </si>
  <si>
    <t>C. Denger; F. Elberzhager</t>
  </si>
  <si>
    <t>Unifying Inspection Processes to Create a Framework to Support Static Quality Assurance Planning</t>
  </si>
  <si>
    <t>33rd EUROMICRO Conference on Software Engineering and Advanced Applications (EUROMICRO 2007)</t>
  </si>
  <si>
    <t>10.1109/EUROMICRO.2007.59</t>
  </si>
  <si>
    <t>https://ieeexplore.ieee.org/stamp/stamp.jsp?arnumber=4301089</t>
  </si>
  <si>
    <t>Prakash J., Singh P.K.</t>
  </si>
  <si>
    <t>Particle swarm optimization with k-means for simultaneous feature selection and data clustering</t>
  </si>
  <si>
    <t>Proceedings - 2015 2nd International Conference on Soft Computing and Machine Intelligence, ISCMI 2015</t>
  </si>
  <si>
    <t>https://www.scopus.com/inward/record.uri?eid=2-s2.0-84964343845&amp;doi=10.1109%2fISCMI.2015.30&amp;partnerID=40&amp;md5=d6b9f7b4e79eb635355ef1b6c685d70f</t>
  </si>
  <si>
    <t>Aging Related Bug Prediction using Extreme Learning Machines</t>
  </si>
  <si>
    <t>2017 14th IEEE India Council International Conference (INDICON)</t>
  </si>
  <si>
    <t>10.1109/INDICON.2017.8487925</t>
  </si>
  <si>
    <t>https://ieeexplore.ieee.org/stamp/stamp.jsp?arnumber=8487925</t>
  </si>
  <si>
    <t>Tahmoresnezhad J., Hashemi S.</t>
  </si>
  <si>
    <t>An Efficient yet Effective Random Partitioning and Feature Weighting Approach for Transfer Learning</t>
  </si>
  <si>
    <t>International Journal of Pattern Recognition and Artificial Intelligence</t>
  </si>
  <si>
    <t>10.1142/S0218001416510034</t>
  </si>
  <si>
    <t>https://www.scopus.com/inward/record.uri?eid=2-s2.0-84958906104&amp;doi=10.1142%2fS0218001416510034&amp;partnerID=40&amp;md5=1fcb3aa16b94cc472c846746fc082796</t>
  </si>
  <si>
    <t>same as the previous one... features related to code metrics "Our main conclusions are that static source code metrics
 can be used as predictors for aging related bugs."</t>
  </si>
  <si>
    <t>Propose of a new feature selection method for transfer learning</t>
  </si>
  <si>
    <t>G. Goswami; M. Vatsa; R. Singh</t>
  </si>
  <si>
    <t>Face Verification via Learned Representation on Feature-Rich Video Frames</t>
  </si>
  <si>
    <t>IEEE Transactions on Information Forensics and Security</t>
  </si>
  <si>
    <t>10.1109/TIFS.2017.2668221</t>
  </si>
  <si>
    <t>https://ieeexplore.ieee.org/stamp/stamp.jsp?arnumber=7850956</t>
  </si>
  <si>
    <t>Li F., Zhang Z., Jin C.</t>
  </si>
  <si>
    <t>10.1016/j.ins.2015.10.002</t>
  </si>
  <si>
    <t>https://www.scopus.com/inward/record.uri?eid=2-s2.0-84949681785&amp;doi=10.1016%2fj.ins.2015.10.002&amp;partnerID=40&amp;md5=4d2cb29fe44681f0d86342756f2cba07</t>
  </si>
  <si>
    <t>Proposal of a new learning algorithm for face recognition</t>
  </si>
  <si>
    <t>X. Guo; T. Kurita; C. M. Asano; A. Asano</t>
  </si>
  <si>
    <t>Visual complexity assessment of painting images</t>
  </si>
  <si>
    <t>2013 IEEE International Conference on Image Processing</t>
  </si>
  <si>
    <t>10.1109/ICIP.2013.6738080</t>
  </si>
  <si>
    <t>https://ieeexplore.ieee.org/stamp/stamp.jsp?arnumber=6738080</t>
  </si>
  <si>
    <t>Kay S., Ding Q., Tang B., He H.</t>
  </si>
  <si>
    <t>Probability density function estimation using the EEF with application to subset/feature selection</t>
  </si>
  <si>
    <t>IEEE Transactions on Signal Processing</t>
  </si>
  <si>
    <t>10.1109/TSP.2015.2488591</t>
  </si>
  <si>
    <t>https://www.scopus.com/inward/record.uri?eid=2-s2.0-85009431407&amp;doi=10.1109%2fTSP.2015.2488591&amp;partnerID=40&amp;md5=394d86fb5d5ab095981041c3518f81db</t>
  </si>
  <si>
    <t>D. M. M. da Costa; S. M. Peres; C. A. M. Lima; P. Mustaro</t>
  </si>
  <si>
    <t>Face recognition using Support Vector Machine and multiscale directional image representation methods: A comparative study</t>
  </si>
  <si>
    <t>2015 International Joint Conference on Neural Networks (IJCNN)</t>
  </si>
  <si>
    <t>10.1109/IJCNN.2015.7280699</t>
  </si>
  <si>
    <t>https://ieeexplore.ieee.org/stamp/stamp.jsp?arnumber=7280699</t>
  </si>
  <si>
    <t>Zhuang Y., Xu Z., Tang Y.</t>
  </si>
  <si>
    <t>A credit scoring model based on Bayesian network and mutual information</t>
  </si>
  <si>
    <t>Proceedings - 2015 12th Web Information System and Application Conference, WISA 2015</t>
  </si>
  <si>
    <t>10.1109/WISA.2015.31</t>
  </si>
  <si>
    <t>https://www.scopus.com/inward/record.uri?eid=2-s2.0-84964284073&amp;doi=10.1109%2fWISA.2015.31&amp;partnerID=40&amp;md5=15cdb426eef78c6ed8eb10631a632925</t>
  </si>
  <si>
    <t>E. Gohari Boroujerdi; S. Mehri; S. Sadeghi Garmaroudi; M. Pezeshki; F. Rashidi Mehrabadi; S. Malakouti; S. Khadivi</t>
  </si>
  <si>
    <t>A study on prediction of user's tendency toward purchases in websites based on behavior models</t>
  </si>
  <si>
    <t>2014 6th Conference on Information and Knowledge Technology (IKT)</t>
  </si>
  <si>
    <t>10.1109/IKT.2014.7030334</t>
  </si>
  <si>
    <t>https://ieeexplore.ieee.org/stamp/stamp.jsp?arnumber=7030334</t>
  </si>
  <si>
    <t>Rao N., Nowak R., Cox C., Rogers T.</t>
  </si>
  <si>
    <t>Classification with the sparse group lasso</t>
  </si>
  <si>
    <t>G. Akkuzu; B. Azizl; Hanliu</t>
  </si>
  <si>
    <t>Feature Analysis on the Containment Time for Cyber Security Incidents</t>
  </si>
  <si>
    <t>10.1109/TSP.2015.2488586</t>
  </si>
  <si>
    <t>https://www.scopus.com/inward/record.uri?eid=2-s2.0-85010004788&amp;doi=10.1109%2fTSP.2015.2488586&amp;partnerID=40&amp;md5=86c80b438b1ea0246b405fc25cc3badb</t>
  </si>
  <si>
    <t>10.1109/ICWAPR.2018.8521252</t>
  </si>
  <si>
    <t>https://ieeexplore.ieee.org/stamp/stamp.jsp?arnumber=8521252</t>
  </si>
  <si>
    <t>Use of learning techniques for prediction of cyber incidents</t>
  </si>
  <si>
    <t>J. Stuckman; J. Walden; R. Scandariato</t>
  </si>
  <si>
    <t>The Effect of Dimensionality Reduction on Software Vulnerability Prediction Models</t>
  </si>
  <si>
    <t>IEEE Transactions on Reliability</t>
  </si>
  <si>
    <t>10.1109/TR.2016.2630503</t>
  </si>
  <si>
    <t>https://ieeexplore.ieee.org/stamp/stamp.jsp?arnumber=7779151</t>
  </si>
  <si>
    <t>Jia S., Hou C., Wang J.</t>
  </si>
  <si>
    <t>2017 9th IEEE International Conference on Communication Software and Networks, ICCSN 2017</t>
  </si>
  <si>
    <t>same as above and maybe a represenative paper to justify the exclusion: features refer to properties of the source code</t>
  </si>
  <si>
    <t>https://www.scopus.com/inward/record.uri?eid=2-s2.0-85049087213&amp;doi=10.1109%2fICCSN.2017.8230349&amp;partnerID=40&amp;md5=6a07a0c7288f44215842191c1b08f242</t>
  </si>
  <si>
    <t>H. Al Najada; I. Mahgoub</t>
  </si>
  <si>
    <t>2016 International Wireless Communications and Mobile Computing Conference (IWCMC)</t>
  </si>
  <si>
    <t>https://ieeexplore.ieee.org/stamp/stamp.jsp?arnumber=7577067</t>
  </si>
  <si>
    <t>not configurable systems</t>
  </si>
  <si>
    <t>Jamshidi P., Siegmund N., Velez M., Kastner C., Patel A., Agarwal Y.</t>
  </si>
  <si>
    <t>https://www.scopus.com/inward/record.uri?eid=2-s2.0-85041373067&amp;doi=10.1109%2fASE.2017.8115661&amp;partnerID=40&amp;md5=b192f5e2fe628c444c8ebdf92d387499</t>
  </si>
  <si>
    <t>V. A. Chouliaras; J. A. Flint; Yibin Li; J. L. Nunez-Yanez</t>
  </si>
  <si>
    <t>A system-on-chip vector multiprocessor for transmission line modelling acceleration</t>
  </si>
  <si>
    <t>IEEE Workshop on Signal Processing Systems Design and Implementation, 2005.</t>
  </si>
  <si>
    <t>10.1109/SIPS.2005.1579931</t>
  </si>
  <si>
    <t>https://ieeexplore.ieee.org/stamp/stamp.jsp?arnumber=1579931</t>
  </si>
  <si>
    <t>Yi Z., Ma J., Luo L., Yu J., Wu Q.</t>
  </si>
  <si>
    <t>Improving JavaScript Malware classifier's security against evasion by particle swarm optimization</t>
  </si>
  <si>
    <t>Proceedings - 15th IEEE International Conference on Trust, Security and Privacy in Computing and Communications, 10th IEEE International Conference on Big Data Science and Engineering and 14th IEEE International Symposium on Parallel and Distributed Processing with Applications, IEEE TrustCom/BigDataSE/ISPA 2016</t>
  </si>
  <si>
    <t>https://www.scopus.com/inward/record.uri?eid=2-s2.0-85015252401&amp;doi=10.1109%2fTrustCom.2016.0266&amp;partnerID=40&amp;md5=87f20e0e82a38c6dc35a3c1a1d3bfeaa</t>
  </si>
  <si>
    <t>P. Lade; H. Venkateswara; S. Panchanathan</t>
  </si>
  <si>
    <t>Regularized Supervised Topic Model for Continuous Emotion Analysis</t>
  </si>
  <si>
    <t>10.1109/ICMLA.2015.219</t>
  </si>
  <si>
    <t>https://ieeexplore.ieee.org/stamp/stamp.jsp?arnumber=7424409</t>
  </si>
  <si>
    <t>Use of learning techniques for Emotion Analysis</t>
  </si>
  <si>
    <t>Smetannikov I., Varlamov E., Filchenkov A.</t>
  </si>
  <si>
    <t>Swarm MeLiF: Feature selection with filter combination found via swarm intelligence</t>
  </si>
  <si>
    <t>10.1007/978-3-319-32554-5_29</t>
  </si>
  <si>
    <t>https://www.scopus.com/inward/record.uri?eid=2-s2.0-84964063208&amp;doi=10.1007%2f978-3-319-32554-5_29&amp;partnerID=40&amp;md5=848fe6d94b873f211075592f421a20b1</t>
  </si>
  <si>
    <t>M. G. V. Lakshitha; K. L. Jayaratne</t>
  </si>
  <si>
    <t>2016 IEEE International Conference on Information and Automation for Sustainability (ICIAfS)</t>
  </si>
  <si>
    <t>https://ieeexplore.ieee.org/stamp/stamp.jsp?arnumber=7946524</t>
  </si>
  <si>
    <t>S. Essid; G. Richard; B. David</t>
  </si>
  <si>
    <t>Instrument recognition in polyphonic music based on automatic taxonomies</t>
  </si>
  <si>
    <t>Martin R., Aler R., Valls J.M., Galvan I.M.</t>
  </si>
  <si>
    <t>IEEE Transactions on Audio, Speech, and Language Processing</t>
  </si>
  <si>
    <t>Machine learning techniques for daily solar energy prediction and interpolation using numerical weather models</t>
  </si>
  <si>
    <t>10.1002/cpe.3631</t>
  </si>
  <si>
    <t>https://www.scopus.com/inward/record.uri?eid=2-s2.0-84958910855&amp;doi=10.1002%2fcpe.3631&amp;partnerID=40&amp;md5=aa052cbc5ec09dd692eb25df5467a5ef</t>
  </si>
  <si>
    <t>10.1109/TSA.2005.860351</t>
  </si>
  <si>
    <t>https://ieeexplore.ieee.org/stamp/stamp.jsp?arnumber=1561265</t>
  </si>
  <si>
    <t>Use of learning techniques for instrument recognition</t>
  </si>
  <si>
    <t>A. Singh; S. Vyas; R. Kumar</t>
  </si>
  <si>
    <t>A preliminary study towards conceptualization and implementation of a load learning model for smart automated demand response</t>
  </si>
  <si>
    <t>2016 IEEE 7th Power India International Conference (PIICON)</t>
  </si>
  <si>
    <t>Hadni M., El Alaoui S., Lachkar A.</t>
  </si>
  <si>
    <t>Word sense disambiguation for Arabic text categorization</t>
  </si>
  <si>
    <t>10.1109/POWERI.2016.8077212</t>
  </si>
  <si>
    <t>https://ieeexplore.ieee.org/stamp/stamp.jsp?arnumber=8077212</t>
  </si>
  <si>
    <t>Zarka Private Univ</t>
  </si>
  <si>
    <t>https://www.scopus.com/inward/record.uri?eid=2-s2.0-84957577565&amp;partnerID=40&amp;md5=f203ec20d8cd961085f3cd539ccd1493</t>
  </si>
  <si>
    <t>Use of learning techniques for estimating the presence of a particular load at a given instant of time</t>
  </si>
  <si>
    <t>L. Yu; H. Chen; S. Wang; K. K. Lai</t>
  </si>
  <si>
    <t>Evolving Least Squares Support Vector Machines for Stock Market Trend Mining</t>
  </si>
  <si>
    <t>Li J., Zhao H., Zhu W.</t>
  </si>
  <si>
    <t>Feature selection with multi-cost constraint</t>
  </si>
  <si>
    <t>Journal of Internet Technology</t>
  </si>
  <si>
    <t>10.1109/TEVC.2008.928176</t>
  </si>
  <si>
    <t>https://ieeexplore.ieee.org/stamp/stamp.jsp?arnumber=4632148</t>
  </si>
  <si>
    <t>Taiwan Academic Network Management Committee</t>
  </si>
  <si>
    <t>10.6138/JIT.2016.17.5.20141119b</t>
  </si>
  <si>
    <t>https://www.scopus.com/inward/record.uri?eid=2-s2.0-84989889879&amp;doi=10.6138%2fJIT.2016.17.5.20141119b&amp;partnerID=40&amp;md5=01be899e9a2f9e75a198c5d7d8d9c4d9</t>
  </si>
  <si>
    <t>Use of learning techniques for prediction of stock market trends</t>
  </si>
  <si>
    <t>Markov I., Gómez-Adorno H., Sidorov G., Gelbukh A.</t>
  </si>
  <si>
    <t>Adapting cross-genre author profiling to language and corpus</t>
  </si>
  <si>
    <t>https://www.scopus.com/inward/record.uri?eid=2-s2.0-84984939930&amp;partnerID=40&amp;md5=c5324f77957c1d4ce2a7be461387e5aa</t>
  </si>
  <si>
    <t>N. Bari; R. Vichr; K. Kowsari; S. Berkovich</t>
  </si>
  <si>
    <t>23-bit metaknowledge template towards Big Data knowledge discovery and management</t>
  </si>
  <si>
    <t>2014 International Conference on Data Science and Advanced Analytics (DSAA)</t>
  </si>
  <si>
    <t>10.1109/DSAA.2014.7058121</t>
  </si>
  <si>
    <t>https://ieeexplore.ieee.org/stamp/stamp.jsp?arnumber=7058121</t>
  </si>
  <si>
    <t>Use of a new methodology for Big Data knowledge discovery and management</t>
  </si>
  <si>
    <t>Liu H., Shao M., Fu Y.</t>
  </si>
  <si>
    <t>Consensus guided unsupervised feature selection</t>
  </si>
  <si>
    <t>30th AAAI Conference on Artificial Intelligence, AAAI 2016</t>
  </si>
  <si>
    <t>Meng Fansheng; Li Bin; Yue Zenglei; Cheng Jiangnan; Liu Zhi; Wan Jie</t>
  </si>
  <si>
    <t>Energy efficiency evaluation method based on deep learning model</t>
  </si>
  <si>
    <t>2016 IEEE Advanced Information Management, Communicates, Electronic and Automation Control Conference (IMCEC)</t>
  </si>
  <si>
    <t>https://www.scopus.com/inward/record.uri?eid=2-s2.0-85007164490&amp;partnerID=40&amp;md5=b1eb80fe0edf2a3b47459e3156a5a709</t>
  </si>
  <si>
    <t>10.1109/IMCEC.2016.7867444</t>
  </si>
  <si>
    <t>https://ieeexplore.ieee.org/stamp/stamp.jsp?arnumber=7867444</t>
  </si>
  <si>
    <t>Use of learning techniques for energy prediction</t>
  </si>
  <si>
    <t>Y. Li</t>
  </si>
  <si>
    <t>Adaptive learning evaluation model for evolutionary art</t>
  </si>
  <si>
    <t>2012 IEEE Congress on Evolutionary Computation</t>
  </si>
  <si>
    <t>10.1109/CEC.2012.6256599</t>
  </si>
  <si>
    <t>https://ieeexplore.ieee.org/stamp/stamp.jsp?arnumber=6256599</t>
  </si>
  <si>
    <t>Salas-Zárate M.D.P., Paredes-Valverde M.A., Limon-Romero J., Tlapa D., Baez-Lopez Y.</t>
  </si>
  <si>
    <t>Sentiment classification of spanish reviews: An approach based on feature selection and machine learning methods</t>
  </si>
  <si>
    <t>Journal of Universal Computer Science</t>
  </si>
  <si>
    <t>IICM</t>
  </si>
  <si>
    <t>https://www.scopus.com/inward/record.uri?eid=2-s2.0-84982976253&amp;partnerID=40&amp;md5=8b8c066bba0f562e7fd1ae851c4f98b7</t>
  </si>
  <si>
    <t>Use of learning techniques for pinting analysis</t>
  </si>
  <si>
    <t>S. Basu; A. Bag; Mahadevappa M; J. Mukherjee; R. Guha</t>
  </si>
  <si>
    <t>Affect detection in normal groups with the help of biological markers</t>
  </si>
  <si>
    <t>2015 Annual IEEE India Conference (INDICON)</t>
  </si>
  <si>
    <t>10.1109/INDICON.2015.7443733</t>
  </si>
  <si>
    <t>https://ieeexplore.ieee.org/stamp/stamp.jsp?arnumber=7443733</t>
  </si>
  <si>
    <t>Use of learning techniques for Emotion Recognition</t>
  </si>
  <si>
    <t>Kuta M., Puto B., Kitowski J.</t>
  </si>
  <si>
    <t>Authorship attribution of Polish newspaper articles</t>
  </si>
  <si>
    <t>10.1007/978-3-319-39384-1_41</t>
  </si>
  <si>
    <t>https://www.scopus.com/inward/record.uri?eid=2-s2.0-84977503628&amp;doi=10.1007%2f978-3-319-39384-1_41&amp;partnerID=40&amp;md5=afc97d764bc7e210a65dfdd6fc16b1b5</t>
  </si>
  <si>
    <t>A. D. Dave; N. P. Desai</t>
  </si>
  <si>
    <t>A comprehensive study of classification techniques for sarcasm detection on textual data</t>
  </si>
  <si>
    <t>2016 International Conference on Electrical, Electronics, and Optimization Techniques (ICEEOT)</t>
  </si>
  <si>
    <t>10.1109/ICEEOT.2016.7755036</t>
  </si>
  <si>
    <t>https://ieeexplore.ieee.org/stamp/stamp.jsp?arnumber=7755036</t>
  </si>
  <si>
    <t>Use of learning techniques for for sarcasm detection through textual data</t>
  </si>
  <si>
    <t>D. Roy; C. Morse; M. A. McGrath; J. He; A. Arora</t>
  </si>
  <si>
    <t>Cross-Environmentally Robust Intruder Discrimination in Radar Motes</t>
  </si>
  <si>
    <t>2017 IEEE 14th International Conference on Mobile Ad Hoc and Sensor Systems (MASS)</t>
  </si>
  <si>
    <t>Cui L., Bai L., Wang Y., Bai X., Zhang Z., Hancock E.R.</t>
  </si>
  <si>
    <t>P2P lending analysis using the most relevant graph-based features</t>
  </si>
  <si>
    <t>10.1109/MASS.2017.54</t>
  </si>
  <si>
    <t>10.1007/978-3-319-49055-7_1</t>
  </si>
  <si>
    <t>https://ieeexplore.ieee.org/stamp/stamp.jsp?arnumber=8108775</t>
  </si>
  <si>
    <t>https://www.scopus.com/inward/record.uri?eid=2-s2.0-84996866015&amp;doi=10.1007%2f978-3-319-49055-7_1&amp;partnerID=40&amp;md5=396429db8362d19883eaa94fad7966c1</t>
  </si>
  <si>
    <t>Proposal of a new selection method for Intruder Discrimination in Radar Motes</t>
  </si>
  <si>
    <t>Shang R., Zhang Z., Jiao L., Liu C., Li Y.</t>
  </si>
  <si>
    <t>Self-representation based dual-graph regularized feature selection clustering</t>
  </si>
  <si>
    <t>10.1016/j.neucom.2015.07.068</t>
  </si>
  <si>
    <t>https://www.scopus.com/inward/record.uri?eid=2-s2.0-84944463327&amp;doi=10.1016%2fj.neucom.2015.07.068&amp;partnerID=40&amp;md5=98b9c5164c80363f139c9602e9ef886c</t>
  </si>
  <si>
    <t>Chensheng Sun; Jiwei Hu; Kin-Man Lam</t>
  </si>
  <si>
    <t>Feature subset selection for efficient AdaBoost training</t>
  </si>
  <si>
    <t>2011 IEEE International Conference on Multimedia and Expo</t>
  </si>
  <si>
    <t>10.1109/ICME.2011.6011905</t>
  </si>
  <si>
    <t>https://ieeexplore.ieee.org/stamp/stamp.jsp?arnumber=6011905</t>
  </si>
  <si>
    <t>15th European Conference on Machine Learning and Principles and Practice of Knowledge Discovery in Databases, ECML PKDD 2016</t>
  </si>
  <si>
    <t>https://www.scopus.com/inward/record.uri?eid=2-s2.0-84988614808&amp;partnerID=40&amp;md5=7e767d35b052178c7d0e43ec918b1a73</t>
  </si>
  <si>
    <t>G. Liang; W. He; C. Xu; L. Chen; J. Zeng</t>
  </si>
  <si>
    <t>Rumor Identification in Microblogging Systems Based on Users’ Behavior</t>
  </si>
  <si>
    <t>IEEE Transactions on Computational Social Systems</t>
  </si>
  <si>
    <t>10.1109/TCSS.2016.2517458</t>
  </si>
  <si>
    <t>https://ieeexplore.ieee.org/stamp/stamp.jsp?arnumber=7419281</t>
  </si>
  <si>
    <t>Trabelsi A., Elouedi Z., Lefevre E.</t>
  </si>
  <si>
    <t>Feature selection from partially uncertain data within the belief function framework</t>
  </si>
  <si>
    <t>10.1007/978-3-319-40581-0_52</t>
  </si>
  <si>
    <t>https://www.scopus.com/inward/record.uri?eid=2-s2.0-84977068117&amp;doi=10.1007%2f978-3-319-40581-0_52&amp;partnerID=40&amp;md5=ab31fc1e60534156cbd77bde370020c3</t>
  </si>
  <si>
    <t>Use of learning techniques for Rumor Identification from social networking</t>
  </si>
  <si>
    <t>S. Chiu; M. Chen</t>
  </si>
  <si>
    <t>A Study on Difficulty Level Recognition of Piano Sheet Music</t>
  </si>
  <si>
    <t>2012 IEEE International Symposium on Multimedia</t>
  </si>
  <si>
    <t>10.1109/ISM.2012.11</t>
  </si>
  <si>
    <t>https://ieeexplore.ieee.org/stamp/stamp.jsp?arnumber=6424624</t>
  </si>
  <si>
    <t>Use of learning techniques for recognizing the difficulty level of piano sheet music</t>
  </si>
  <si>
    <t>Araújo D., Jesus J., Neto A.D., Martins A.</t>
  </si>
  <si>
    <t>A combination method for reducing dimensionality in large datasets</t>
  </si>
  <si>
    <t>10.1007/978-3-319-44781-0_46</t>
  </si>
  <si>
    <t>https://www.scopus.com/inward/record.uri?eid=2-s2.0-84988432426&amp;doi=10.1007%2f978-3-319-44781-0_46&amp;partnerID=40&amp;md5=ed7001d9336373f9b493c2e8721da1bd</t>
  </si>
  <si>
    <t>Q. Wang; C. Zhou; J. Guo</t>
  </si>
  <si>
    <t>Learning Selective Averaged One-Dependence Estimators for Probability Estimation</t>
  </si>
  <si>
    <t>Fourth International Conference on Fuzzy Systems and Knowledge Discovery (FSKD 2007)</t>
  </si>
  <si>
    <t>10.1109/FSKD.2007.384</t>
  </si>
  <si>
    <t>https://ieeexplore.ieee.org/stamp/stamp.jsp?arnumber=4405974</t>
  </si>
  <si>
    <t>Technique</t>
  </si>
  <si>
    <t>Torrecilla J.L., Suárez A.</t>
  </si>
  <si>
    <t>Feature selection in functional data classification with recursive maxima hunting</t>
  </si>
  <si>
    <t>Advances in Neural Information Processing Systems</t>
  </si>
  <si>
    <t>Neural information processing systems foundation</t>
  </si>
  <si>
    <t>https://www.scopus.com/inward/record.uri?eid=2-s2.0-85018898730&amp;partnerID=40&amp;md5=325047a31f8b9e238c76a05478ad20e7</t>
  </si>
  <si>
    <t>D. Jang; C. D. Yoo; S. Lee; S. Kim; T. Kalker</t>
  </si>
  <si>
    <t>Pairwise Boosted Audio Fingerprint</t>
  </si>
  <si>
    <t>10.1109/TIFS.2009.2034452</t>
  </si>
  <si>
    <t>https://ieeexplore.ieee.org/stamp/stamp.jsp?arnumber=5312768</t>
  </si>
  <si>
    <t>Use of lerning techniques for identifying a query audio clip</t>
  </si>
  <si>
    <t>Paja W.</t>
  </si>
  <si>
    <t>Feature selection methods based on decision rule and tree models</t>
  </si>
  <si>
    <t>Smart Innovation, Systems and Technologies</t>
  </si>
  <si>
    <t>A. Selamat; Z. Lee</t>
  </si>
  <si>
    <t>10.1007/978-3-319-39627-9_6</t>
  </si>
  <si>
    <t>Language Identifications of Arabic Script Web Documents Using Independent Component Analysis</t>
  </si>
  <si>
    <t>2008 Second Asia International Conference on Modelling &amp; Simulation (AMS)</t>
  </si>
  <si>
    <t>https://www.scopus.com/inward/record.uri?eid=2-s2.0-84977155359&amp;doi=10.1007%2f978-3-319-39627-9_6&amp;partnerID=40&amp;md5=5b1b18281529136dcfb47e77eeeb39f9</t>
  </si>
  <si>
    <t>10.1109/AMS.2008.46</t>
  </si>
  <si>
    <t>https://ieeexplore.ieee.org/stamp/stamp.jsp?arnumber=4530514</t>
  </si>
  <si>
    <t>Use of lerning techniques for Language Identifications</t>
  </si>
  <si>
    <t>Goswami S., Chakrabarti A., Chakraborty B.</t>
  </si>
  <si>
    <t>A proposal for recommendation of feature selection algorithm based on data set characteristics</t>
  </si>
  <si>
    <t>https://www.scopus.com/inward/record.uri?eid=2-s2.0-84983459420&amp;partnerID=40&amp;md5=ec10ee7b10f55fac04db1d58c70c0b3f</t>
  </si>
  <si>
    <t>T. M. Hamdani; A. M. Alimi; F. Karray</t>
  </si>
  <si>
    <t>Distributed Genetic Algorithm with Bi-Coded Chromosomes and a New Evaluation Function for Features Selection</t>
  </si>
  <si>
    <t>2006 IEEE International Conference on Evolutionary Computation</t>
  </si>
  <si>
    <t>10.1109/CEC.2006.1688362</t>
  </si>
  <si>
    <t>https://ieeexplore.ieee.org/stamp/stamp.jsp?arnumber=1688362</t>
  </si>
  <si>
    <t>Tüfekci P.</t>
  </si>
  <si>
    <t>Predicting the direction of movement for stock price index using machine learning methods</t>
  </si>
  <si>
    <t>10.1007/978-3-319-29504-6_45</t>
  </si>
  <si>
    <t>https://www.scopus.com/inward/record.uri?eid=2-s2.0-84958279489&amp;doi=10.1007%2f978-3-319-29504-6_45&amp;partnerID=40&amp;md5=5d92d8bc208de9085fa8a25212e366d5</t>
  </si>
  <si>
    <t>R. Gutierrez-Osuna</t>
  </si>
  <si>
    <t>Pattern analysis for machine olfaction: a review</t>
  </si>
  <si>
    <t>10.1109/JSEN.2002.800688</t>
  </si>
  <si>
    <t>https://ieeexplore.ieee.org/stamp/stamp.jsp?arnumber=1021060</t>
  </si>
  <si>
    <t>Temple P., Acher M., Jezequel J.-M., Barais O.</t>
  </si>
  <si>
    <t>Surey of techniques for machine olfaction</t>
  </si>
  <si>
    <t>https://www.scopus.com/inward/record.uri?eid=2-s2.0-85038108201&amp;doi=10.1109%2fMS.2017.4121211&amp;partnerID=40&amp;md5=64e9b8e96dfa8f155fca3d8d48b3148b</t>
  </si>
  <si>
    <t>R. Sim; G. Dudek</t>
  </si>
  <si>
    <t>Learning generative models of scene features</t>
  </si>
  <si>
    <t>Proceedings of the 2001 IEEE Computer Society Conference on Computer Vision and Pattern Recognition. CVPR 2001</t>
  </si>
  <si>
    <t>I</t>
  </si>
  <si>
    <t>10.1109/CVPR.2001.990504</t>
  </si>
  <si>
    <t>https://ieeexplore.ieee.org/stamp/stamp.jsp?arnumber=990504</t>
  </si>
  <si>
    <t>Use of learning techniques for scene analysis from a particular camera position</t>
  </si>
  <si>
    <t>17th International Conference on Artificial Intelligence: Methodology, Systems, and Applications, AIMSA 2016</t>
  </si>
  <si>
    <t>https://www.scopus.com/inward/record.uri?eid=2-s2.0-84986232857&amp;partnerID=40&amp;md5=6a597a92404d22b0fc48ee508c45ddf0</t>
  </si>
  <si>
    <t>R. Khullar; Z. Dong</t>
  </si>
  <si>
    <t>Indoor localization framework with WiFi fingerprinting</t>
  </si>
  <si>
    <t>2017 26th Wireless and Optical Communication Conference (WOCC)</t>
  </si>
  <si>
    <t>10.1109/WOCC.2017.7928970</t>
  </si>
  <si>
    <t>https://ieeexplore.ieee.org/stamp/stamp.jsp?arnumber=7928970</t>
  </si>
  <si>
    <t>Covariance Analysis</t>
  </si>
  <si>
    <t>Use of learning techniques for Indoor localization through WiFi fingerprinting</t>
  </si>
  <si>
    <t>U. Inyaem; P. Meesad; C. Haruechaiyasak; D. Tran</t>
  </si>
  <si>
    <t>Ontology-Based Terrorism Event Extraction</t>
  </si>
  <si>
    <t>2009 First International Conference on Information Science and Engineering</t>
  </si>
  <si>
    <t>10.1109/ICISE.2009.804</t>
  </si>
  <si>
    <t>https://ieeexplore.ieee.org/stamp/stamp.jsp?arnumber=5454498</t>
  </si>
  <si>
    <t>Alpana, Mohapatra S.</t>
  </si>
  <si>
    <t>Machine learning approach for automated coal characterization using scanned electron microscopic images</t>
  </si>
  <si>
    <t>Computers in Industry</t>
  </si>
  <si>
    <t>10.1016/j.compind.2015.10.003</t>
  </si>
  <si>
    <t>https://www.scopus.com/inward/record.uri?eid=2-s2.0-84949818813&amp;doi=10.1016%2fj.compind.2015.10.003&amp;partnerID=40&amp;md5=37472eccac1c5848dd6110125681e88d</t>
  </si>
  <si>
    <t>S. Mazilu; J. Iria</t>
  </si>
  <si>
    <t>L1 vs. L2 Regularization in Text Classification when Learning from Labeled Features</t>
  </si>
  <si>
    <t>10.1109/ICMLA.2011.85</t>
  </si>
  <si>
    <t>https://ieeexplore.ieee.org/stamp/stamp.jsp?arnumber=6146963</t>
  </si>
  <si>
    <t>Proposal of a new learning technique for Text Classification</t>
  </si>
  <si>
    <t>Inthachot M., Boonjing V., Intakosum S.</t>
  </si>
  <si>
    <t>Artificial Neural Network and Genetic Algorithm Hybrid Intelligence for Predicting Thai Stock Price Index Trend</t>
  </si>
  <si>
    <t>Computational Intelligence and Neuroscience</t>
  </si>
  <si>
    <t>10.1155/2016/3045254</t>
  </si>
  <si>
    <t>https://www.scopus.com/inward/record.uri?eid=2-s2.0-84999886519&amp;doi=10.1155%2f2016%2f3045254&amp;partnerID=40&amp;md5=e065c655a63b58949e84c179b8afa89e</t>
  </si>
  <si>
    <t>S. Wang; M. A. Mares; Y. Guo</t>
  </si>
  <si>
    <t>Optimising Bootstrapping Algorithms Using R and Hadoop</t>
  </si>
  <si>
    <t>2015 IEEE 35th International Conference on Distributed Computing Systems Workshops</t>
  </si>
  <si>
    <t>10.1109/ICDCSW.2015.34</t>
  </si>
  <si>
    <t>https://ieeexplore.ieee.org/stamp/stamp.jsp?arnumber=7165098</t>
  </si>
  <si>
    <t>Proposal of a new learning algorithm based on resampling</t>
  </si>
  <si>
    <t>A. M. P. Canuto; D. S. C. Nascimento</t>
  </si>
  <si>
    <t>International Joint Conference on Rough Sets, IJCRS 2016</t>
  </si>
  <si>
    <t>A genetic-based approach to features selection for ensembles using a hybrid and adaptive fitness function</t>
  </si>
  <si>
    <t>10.1109/IJCNN.2012.6252740</t>
  </si>
  <si>
    <t>https://ieeexplore.ieee.org/stamp/stamp.jsp?arnumber=6252740</t>
  </si>
  <si>
    <t>https://www.scopus.com/inward/record.uri?eid=2-s2.0-84992535750&amp;partnerID=40&amp;md5=a5bd8efd68c7e0b59aa747c606281875</t>
  </si>
  <si>
    <t>Statistical Recursive Searching</t>
  </si>
  <si>
    <t>Ramalingam T., Somaskandan G.</t>
  </si>
  <si>
    <t>Power system static security evaluation using ball vector machine</t>
  </si>
  <si>
    <t>International Journal of Simulation: Systems, Science and Technology</t>
  </si>
  <si>
    <t>UK Simulation Society</t>
  </si>
  <si>
    <t>P. A. Rodriguez; N. Drenkow; D. DeMenthon; Z. Koterba; K. Kauffman; D. Cornish; B. Paulhamus; R. J. Vogelstein</t>
  </si>
  <si>
    <t>10.5013/IJSSST.a.17.33.12</t>
  </si>
  <si>
    <t>Selection of universal features for image classification</t>
  </si>
  <si>
    <t>IEEE Winter Conference on Applications of Computer Vision</t>
  </si>
  <si>
    <t>https://www.scopus.com/inward/record.uri?eid=2-s2.0-85017239922&amp;doi=10.5013%2fIJSSST.a.17.33.12&amp;partnerID=40&amp;md5=bd87d1e0ccb2e3c21e497fb444ea76c5</t>
  </si>
  <si>
    <t>10.1109/WACV.2014.6836078</t>
  </si>
  <si>
    <t>https://ieeexplore.ieee.org/stamp/stamp.jsp?arnumber=6836078</t>
  </si>
  <si>
    <t>M. Çalişan; M. F. Talu</t>
  </si>
  <si>
    <t>Examination of the effect of the basic parameters of the auto-encoder on coding performance</t>
  </si>
  <si>
    <t>2017 International Artificial Intelligence and Data Processing Symposium (IDAP)</t>
  </si>
  <si>
    <t>10.1109/IDAP.2017.8090270</t>
  </si>
  <si>
    <t>https://ieeexplore.ieee.org/stamp/stamp.jsp?arnumber=8090270</t>
  </si>
  <si>
    <t>Carvalho J., Plastino A.</t>
  </si>
  <si>
    <t>An assessment study of features and meta-level features in Twitter Sentiment analysis</t>
  </si>
  <si>
    <t>Glaussian Process Model</t>
  </si>
  <si>
    <t>10.3233/978-1-61499-672-9-769</t>
  </si>
  <si>
    <t>https://www.scopus.com/inward/record.uri?eid=2-s2.0-85013103896&amp;doi=10.3233%2f978-1-61499-672-9-769&amp;partnerID=40&amp;md5=635704f69b443e5e023018b1c27438e4</t>
  </si>
  <si>
    <t>Serious doubts about the quality of the venue (kind of national conference)... the work targets hyper-parameter tuning of an autoencoder, but I cannot recognize sampling phase or learning phase (it is mostly optimization applied to learning algorithms here autoencoder)</t>
  </si>
  <si>
    <t>X. P. Zhu; Z. Ban</t>
  </si>
  <si>
    <t>Citation Count Prediction Based on Academic Network Features</t>
  </si>
  <si>
    <t>2018 IEEE 32nd International Conference on Advanced Information Networking and Applications (AINA)</t>
  </si>
  <si>
    <t>10.1109/AINA.2018.00084</t>
  </si>
  <si>
    <t>https://ieeexplore.ieee.org/stamp/stamp.jsp?arnumber=8432286</t>
  </si>
  <si>
    <t>Reinforcement Learning</t>
  </si>
  <si>
    <t>Çataltepe Z., Uluyaǧmur M., Tayfur E.</t>
  </si>
  <si>
    <t>Feature selection for movie recommendation</t>
  </si>
  <si>
    <t>Turkish Journal of Electrical Engineering and Computer Sciences</t>
  </si>
  <si>
    <t>Turkiye Klinikleri Journal of Medical Sciences</t>
  </si>
  <si>
    <t>10.3906/elk-1303-189</t>
  </si>
  <si>
    <t>https://www.scopus.com/inward/record.uri?eid=2-s2.0-84963904008&amp;doi=10.3906%2felk-1303-189&amp;partnerID=40&amp;md5=d243fe790323a7cf1ca92e800661caac</t>
  </si>
  <si>
    <t>Use of learning techniques for citation count prediction</t>
  </si>
  <si>
    <t>Y. Zhuang; Z. Xu; Y. Tang</t>
  </si>
  <si>
    <t>A Credit Scoring Model Based on Bayesian Network and Mutual Information</t>
  </si>
  <si>
    <t>2015 12th Web Information System and Application Conference (WISA)</t>
  </si>
  <si>
    <t>https://ieeexplore.ieee.org/stamp/stamp.jsp?arnumber=7396651</t>
  </si>
  <si>
    <t>Magno M., Cavigelli L., Andri R., Benini L.</t>
  </si>
  <si>
    <t>Ultra-low power context recognition fusing sensor data from an energy-neutral smart watch</t>
  </si>
  <si>
    <t>10.1007/978-3-319-47075-7_38</t>
  </si>
  <si>
    <t>https://www.scopus.com/inward/record.uri?eid=2-s2.0-85009782187&amp;doi=10.1007%2f978-3-319-47075-7_38&amp;partnerID=40&amp;md5=d03b5d69fa002685045858d5642f24e7</t>
  </si>
  <si>
    <t>E. C. C. Tsang; D. S. Yeung; X. Z. Wang</t>
  </si>
  <si>
    <t>OFFSS: optimal fuzzy-valued feature subset selection</t>
  </si>
  <si>
    <t>10.1109/TFUZZ.2003.809895</t>
  </si>
  <si>
    <t>https://ieeexplore.ieee.org/stamp/stamp.jsp?arnumber=1192697</t>
  </si>
  <si>
    <t>Shahana A.H., Preeja V.</t>
  </si>
  <si>
    <t>A Binary Krill Herd approach based feature selection for high dimensional data</t>
  </si>
  <si>
    <t>10.1109/INVENTIVE.2016.7830079</t>
  </si>
  <si>
    <t>https://www.scopus.com/inward/record.uri?eid=2-s2.0-85022332450&amp;doi=10.1109%2fINVENTIVE.2016.7830079&amp;partnerID=40&amp;md5=bbbdf403fca83b1b411b48611fe80848</t>
  </si>
  <si>
    <t>M. R. Peterson; M. L. Raymer; G. B. Lamont</t>
  </si>
  <si>
    <t>Balanced accuracy for feature subset selection with genetic algorithms</t>
  </si>
  <si>
    <t>2005 IEEE Congress on Evolutionary Computation</t>
  </si>
  <si>
    <t>10.1109/CEC.2005.1555008</t>
  </si>
  <si>
    <t>https://ieeexplore.ieee.org/stamp/stamp.jsp?arnumber=1555008</t>
  </si>
  <si>
    <t>Dessi A., Atzori M.</t>
  </si>
  <si>
    <t>A machine-learning approach to ranking RDF properties</t>
  </si>
  <si>
    <t>10.1016/j.future.2015.04.018</t>
  </si>
  <si>
    <t>https://www.scopus.com/inward/record.uri?eid=2-s2.0-84942506322&amp;doi=10.1016%2fj.future.2015.04.018&amp;partnerID=40&amp;md5=e95528746b9b1634c316797948182f90</t>
  </si>
  <si>
    <t>P. Cavalin; L. S. Oliveira; A. L. Koerich; A. S. Britto</t>
  </si>
  <si>
    <t>Wood Defect Detection using Grayscale Images and an Optimized Feature Set</t>
  </si>
  <si>
    <t>IECON 2006 - 32nd Annual Conference on IEEE Industrial Electronics</t>
  </si>
  <si>
    <t>10.1109/IECON.2006.347618</t>
  </si>
  <si>
    <t>https://ieeexplore.ieee.org/stamp/stamp.jsp?arnumber=4153166</t>
  </si>
  <si>
    <t>International Conference on Information and Communication Technology for Sustainable Development, ICT4SD 2015</t>
  </si>
  <si>
    <t>https://www.scopus.com/inward/record.uri?eid=2-s2.0-84959037021&amp;partnerID=40&amp;md5=fd56ef420ead4c327960e0d6a09b7d1d</t>
  </si>
  <si>
    <t xml:space="preserve">Use of learning techniques for detecting defects in wood </t>
  </si>
  <si>
    <t>B. Chien; J. Yang</t>
  </si>
  <si>
    <t>Features Selection based on Rough Membership and Genetic Programming</t>
  </si>
  <si>
    <t>2006 IEEE International Conference on Systems, Man and Cybernetics</t>
  </si>
  <si>
    <t>10.1109/ICSMC.2006.384780</t>
  </si>
  <si>
    <t>https://ieeexplore.ieee.org/stamp/stamp.jsp?arnumber=4274545</t>
  </si>
  <si>
    <t>Grechanik M., Prabhu N., Graham D., Poshyvanyk D., Shah M.</t>
  </si>
  <si>
    <t>Can software project maturity be accurately predicted using internal source code metrics?</t>
  </si>
  <si>
    <t>10.1007/978-3-319-41920-6_59</t>
  </si>
  <si>
    <t>https://www.scopus.com/inward/record.uri?eid=2-s2.0-84979086227&amp;doi=10.1007%2f978-3-319-41920-6_59&amp;partnerID=40&amp;md5=7f639e6715bd9163ca2a7c43535717fe</t>
  </si>
  <si>
    <t>B. Mishra; K. K. Shukla</t>
  </si>
  <si>
    <t>2011 2nd International Conference on Computer and Communication Technology (ICCCT-2011)</t>
  </si>
  <si>
    <t>https://ieeexplore.ieee.org/stamp/stamp.jsp?arnumber=6075151</t>
  </si>
  <si>
    <t>Marotta S., Metzger M., Gorman J., Sliva A.</t>
  </si>
  <si>
    <t>Modular analytics management architecture for interoperability and decision support</t>
  </si>
  <si>
    <t>Proceedings of SPIE - The International Society for Optical Engineering</t>
  </si>
  <si>
    <t>10.1117/12.2224142</t>
  </si>
  <si>
    <t>https://www.scopus.com/inward/record.uri?eid=2-s2.0-84987910541&amp;doi=10.1117%2f12.2224142&amp;partnerID=40&amp;md5=e8ac02eeff33de731a1e602af114165a</t>
  </si>
  <si>
    <t>J. M. Pena; J. A. Lozano; P. Larranaga; I. Inza</t>
  </si>
  <si>
    <t>Dimensionality reduction in unsupervised learning of conditional Gaussian networks</t>
  </si>
  <si>
    <t>10.1109/34.927460</t>
  </si>
  <si>
    <t>https://ieeexplore.ieee.org/stamp/stamp.jsp?arnumber=927460</t>
  </si>
  <si>
    <t>Qiu X., Deng K., Jiang S., Qiu L.</t>
  </si>
  <si>
    <t>Mining quality differences of Chinese information disclosure</t>
  </si>
  <si>
    <t>ICIC Express Letters, Part B: Applications</t>
  </si>
  <si>
    <t>E. Mavridou; G. Hassapis; D. D. Kehagias; D. Tzovaras</t>
  </si>
  <si>
    <t>Semantic Categorization of Web Services Based on Feature Space Transformation</t>
  </si>
  <si>
    <t>2012 16th Panhellenic Conference on Informatics</t>
  </si>
  <si>
    <t>10.1109/PCi.2012.41</t>
  </si>
  <si>
    <t>https://ieeexplore.ieee.org/stamp/stamp.jsp?arnumber=6377385</t>
  </si>
  <si>
    <t>ICIC Express Letters Office</t>
  </si>
  <si>
    <t>https://www.scopus.com/inward/record.uri?eid=2-s2.0-84997207534&amp;partnerID=40&amp;md5=168228930d26541ec632468d693bf1e3</t>
  </si>
  <si>
    <t>Support Vector Machines</t>
  </si>
  <si>
    <t>R. N. Khushaba; A. Al-Ani; A. Al-Jumaily</t>
  </si>
  <si>
    <t>Swarm Intelligence based Dimensionality Reduction for Myoelectric Control</t>
  </si>
  <si>
    <t>2007 3rd International Conference on Intelligent Sensors, Sensor Networks and Information</t>
  </si>
  <si>
    <t>10th International Conference on Learning and Intelligent Optimization, LION 10</t>
  </si>
  <si>
    <t>10.1109/ISSNIP.2007.4496907</t>
  </si>
  <si>
    <t>https://ieeexplore.ieee.org/stamp/stamp.jsp?arnumber=4496907</t>
  </si>
  <si>
    <t>https://www.scopus.com/inward/record.uri?eid=2-s2.0-85006900469&amp;partnerID=40&amp;md5=199d7d17e3d0143d56bc9520ae303d97</t>
  </si>
  <si>
    <t>Y. Zheng; W. Wu; Y. Chen; H. Qu; L. M. Ni</t>
  </si>
  <si>
    <t>https://ieeexplore.ieee.org/stamp/stamp.jsp?arnumber=7506246</t>
  </si>
  <si>
    <t>Evale D.S., Dumlao M.F., Ambat S., Ballera M.</t>
  </si>
  <si>
    <t>Prediction model for students' performance in Java programming with course-content recommendation system</t>
  </si>
  <si>
    <t>2016 6th International Workshop on Computer Science and Engineering, WCSE 2016</t>
  </si>
  <si>
    <t>International Workshop on Computer Science and Engineering (WCSE)</t>
  </si>
  <si>
    <t>https://www.scopus.com/inward/record.uri?eid=2-s2.0-84982822257&amp;partnerID=40&amp;md5=753df38cf4fdeac4596c9b3f22dd90da</t>
  </si>
  <si>
    <t>X. Li; M. G. Epitropakis; K. Deb; A. Engelbrecht</t>
  </si>
  <si>
    <t>https://ieeexplore.ieee.org/stamp/stamp.jsp?arnumber=7782373</t>
  </si>
  <si>
    <t>Li C., Wang B., Pavlu V., Aslam J.A.</t>
  </si>
  <si>
    <t>An empirical study of skip-gram features and regularization for learning on sentiment analysis</t>
  </si>
  <si>
    <t>10.1007/978-3-319-30671-1_6</t>
  </si>
  <si>
    <t>https://www.scopus.com/inward/record.uri?eid=2-s2.0-84962565223&amp;doi=10.1007%2f978-3-319-30671-1_6&amp;partnerID=40&amp;md5=ae91f9b662ed7c8106402f216242479f</t>
  </si>
  <si>
    <t>H. Wu; H. Liu; Y. Ma</t>
  </si>
  <si>
    <t>https://ieeexplore.ieee.org/stamp/stamp.jsp?arnumber=8371790</t>
  </si>
  <si>
    <t>R. Malhotra; A. Khurana</t>
  </si>
  <si>
    <t>Analysis of evolutionary algorithms to improve software defect prediction</t>
  </si>
  <si>
    <t>2017 6th International Conference on Reliability, Infocom Technologies and Optimization (Trends and Future Directions) (ICRITO)</t>
  </si>
  <si>
    <t>10.1109/ICRITO.2017.8342442</t>
  </si>
  <si>
    <t>https://ieeexplore.ieee.org/stamp/stamp.jsp?arnumber=8342442</t>
  </si>
  <si>
    <t>Chen Y., Zeng Z., Zhu Q., Tang C.</t>
  </si>
  <si>
    <t>Three-way decision reduction in neighborhood systems</t>
  </si>
  <si>
    <t>10.1016/j.asoc.2015.10.059</t>
  </si>
  <si>
    <t>https://www.scopus.com/inward/record.uri?eid=2-s2.0-84947253232&amp;doi=10.1016%2fj.asoc.2015.10.059&amp;partnerID=40&amp;md5=ff7643d1cb625b67f11545844789452d</t>
  </si>
  <si>
    <t>17th Conference of the Spanish Association for Artificial Intelligence, CAEPIA 2016</t>
  </si>
  <si>
    <t>https://www.scopus.com/inward/record.uri?eid=2-s2.0-84988589052&amp;partnerID=40&amp;md5=1706b2e0a0a8806cc3318df12e2721a1</t>
  </si>
  <si>
    <t>15th International Conference on Artificial Intelligence and Soft Computing, ICAISC 2016</t>
  </si>
  <si>
    <t>https://www.scopus.com/inward/record.uri?eid=2-s2.0-84977516391&amp;partnerID=40&amp;md5=2b6bb824401d51e4a8afbe137b028050</t>
  </si>
  <si>
    <t>Malioutov D., Kumar A., Yen I.E.H.</t>
  </si>
  <si>
    <t>Large-scale submodular greedy exemplar selection with structured similarity matrices</t>
  </si>
  <si>
    <t>32nd Conference on Uncertainty in Artificial Intelligence 2016, UAI 2016</t>
  </si>
  <si>
    <t>Association For Uncertainty in Artificial Intelligence (AUAI)</t>
  </si>
  <si>
    <t>https://www.scopus.com/inward/record.uri?eid=2-s2.0-85002328245&amp;partnerID=40&amp;md5=258298c3d2fec1c89f89df7c140fcd54</t>
  </si>
  <si>
    <t>Wang T., Li W., He X.</t>
  </si>
  <si>
    <t>Kernel learning with Hilbert-Schmidt independence criterion</t>
  </si>
  <si>
    <t>10.1007/978-981-10-3002-4_58</t>
  </si>
  <si>
    <t>https://www.scopus.com/inward/record.uri?eid=2-s2.0-84994796518&amp;doi=10.1007%2f978-981-10-3002-4_58&amp;partnerID=40&amp;md5=fed81cc4cb79018d46112d0d5c580b87</t>
  </si>
  <si>
    <t>Liu Y., Li J., Plaza A., Sun Y.</t>
  </si>
  <si>
    <t>A multiple criteria-based spectral partitioning method for remotely sensed hyperspectral image classification</t>
  </si>
  <si>
    <t>10.1117/12.2241299</t>
  </si>
  <si>
    <t>https://www.scopus.com/inward/record.uri?eid=2-s2.0-85008343737&amp;doi=10.1117%2f12.2241299&amp;partnerID=40&amp;md5=5f867ed3ddfabf309362e75ac1c341ab</t>
  </si>
  <si>
    <t>Evaluation Metric</t>
  </si>
  <si>
    <t>7th International Symposium on Leveraging Applications of Formal Methods, Verification and Validation, ISoLA 2016</t>
  </si>
  <si>
    <t>https://www.scopus.com/inward/record.uri?eid=2-s2.0-84993114906&amp;partnerID=40&amp;md5=9d8cc1d78c97595247c4c803be42d67d</t>
  </si>
  <si>
    <t>Armano G.</t>
  </si>
  <si>
    <t>A direct measure of discriminant and characteristic capability for classifier building and assessment</t>
  </si>
  <si>
    <t>10.1016/j.ins.2015.07.028</t>
  </si>
  <si>
    <t>https://www.scopus.com/inward/record.uri?eid=2-s2.0-84941578644&amp;doi=10.1016%2fj.ins.2015.07.028&amp;partnerID=40&amp;md5=2163eb400ab330cd662c6a46fadb815d</t>
  </si>
  <si>
    <t>Precision, Recall</t>
  </si>
  <si>
    <t>Srinivasulu Y.S., Wang J.-R., Hsu K.-T., Tsai M.-J., Charoenkwan P., Huang W.-L., Huang H.-L., Ho S.-Y.</t>
  </si>
  <si>
    <t>Characterizing informative sequence descriptors and predicting binding affinities of heterodimeric protein complexes</t>
  </si>
  <si>
    <t>10.1186/1471-2105-16-S18-S14</t>
  </si>
  <si>
    <t>https://www.scopus.com/inward/record.uri?eid=2-s2.0-84961671376&amp;doi=10.1186%2f1471-2105-16-S18-S14&amp;partnerID=40&amp;md5=d0f7890c8d18b20dc838dfba4351903a</t>
  </si>
  <si>
    <t>Mean Rank Difference</t>
  </si>
  <si>
    <t>Lorena L.H.N., Carvalho A.C.P.L.F., Lorena A.C.</t>
  </si>
  <si>
    <t>Filter Feature Selection for One-Class Classification</t>
  </si>
  <si>
    <t>Journal of Intelligent and Robotic Systems: Theory and Applications</t>
  </si>
  <si>
    <t>10.1007/s10846-014-0101-2</t>
  </si>
  <si>
    <t>https://www.scopus.com/inward/record.uri?eid=2-s2.0-84953298986&amp;doi=10.1007%2fs10846-014-0101-2&amp;partnerID=40&amp;md5=dd4e8d1831575f5c4c114774d6c3df98</t>
  </si>
  <si>
    <t>Soliman A.T., Meng T., Chen S.-C., Iyengar S.S., Iyengar P., Yordy J., Shyu M.-L.</t>
  </si>
  <si>
    <t>Driver missense mutation identification using feature selection and model fusion</t>
  </si>
  <si>
    <t>Journal of Computational Biology</t>
  </si>
  <si>
    <t>Mary Ann Liebert Inc.</t>
  </si>
  <si>
    <t>10.1089/cmb.2015.0110</t>
  </si>
  <si>
    <t>https://www.scopus.com/inward/record.uri?eid=2-s2.0-84948773146&amp;doi=10.1089%2fcmb.2015.0110&amp;partnerID=40&amp;md5=f52417337d444d2e886bd285addedd36</t>
  </si>
  <si>
    <t>Qian W., Shu W.</t>
  </si>
  <si>
    <t>Mutual information criterion for feature selection from incomplete data</t>
  </si>
  <si>
    <t>10.1016/j.neucom.2015.05.105</t>
  </si>
  <si>
    <t>https://www.scopus.com/inward/record.uri?eid=2-s2.0-84937812492&amp;doi=10.1016%2fj.neucom.2015.05.105&amp;partnerID=40&amp;md5=1c29f6f45a04a722401527c4b65a4f68</t>
  </si>
  <si>
    <t>Niu J.-X., Zhao H., Zhu W.</t>
  </si>
  <si>
    <t>Proceedings - International Conference on Machine Learning and Cybernetics</t>
  </si>
  <si>
    <t>https://www.scopus.com/inward/record.uri?eid=2-s2.0-85020719297&amp;doi=10.1109%2fICMLC.2015.7340901&amp;partnerID=40&amp;md5=b4dd0e201946c6062a176b610101fcb2</t>
  </si>
  <si>
    <t>Wang C., Qi Y., He Q.</t>
  </si>
  <si>
    <t>https://www.scopus.com/inward/record.uri?eid=2-s2.0-85020700791&amp;doi=10.1109%2fICMLC.2015.7340666&amp;partnerID=40&amp;md5=ef37c0014e90bfc2bc0ecbf11e203631</t>
  </si>
  <si>
    <t>Abdulameer A.S., Saad S., Zakaria L.Q.</t>
  </si>
  <si>
    <t>Trend detection in the arabic social media using voting combination</t>
  </si>
  <si>
    <t>https://www.scopus.com/inward/record.uri?eid=2-s2.0-84948954886&amp;partnerID=40&amp;md5=9f8797ce31ad7b7461034247641716ee</t>
  </si>
  <si>
    <t>Asad M.</t>
  </si>
  <si>
    <t>9th International Conference on Application of Information and Communication Technologies, AICT 2015 - Proceedings</t>
  </si>
  <si>
    <t>https://www.scopus.com/inward/record.uri?eid=2-s2.0-84960878229&amp;doi=10.1109%2fICAICT.2015.7338559&amp;partnerID=40&amp;md5=d8d393d07f1a61170b6b65ea067336d6</t>
  </si>
  <si>
    <t>Sobhy M., Abbas S., Salem A.-B.M.</t>
  </si>
  <si>
    <t>Knowledge discovery for banking risk management</t>
  </si>
  <si>
    <t>10.1145/2816839.2816853</t>
  </si>
  <si>
    <t>https://www.scopus.com/inward/record.uri?eid=2-s2.0-84959907019&amp;doi=10.1145%2f2816839.2816853&amp;partnerID=40&amp;md5=f3a2733f30cc54fb626ccf0f451f0d2f</t>
  </si>
  <si>
    <t>Method</t>
  </si>
  <si>
    <t>Subject System Type</t>
  </si>
  <si>
    <t>NFP Type</t>
  </si>
  <si>
    <t>Sampling Algorithm</t>
  </si>
  <si>
    <t>International Conference on Software Engineering</t>
  </si>
  <si>
    <t>Automatic</t>
  </si>
  <si>
    <t>Mathematical modelling</t>
  </si>
  <si>
    <t>Toy</t>
  </si>
  <si>
    <t>Rahmawati D., Khodra M.L.</t>
  </si>
  <si>
    <t>ICAICTA 2015 - 2015 International Conference on Advanced Informatics: Concepts, Theory and Applications</t>
  </si>
  <si>
    <t>Quantitative</t>
  </si>
  <si>
    <t>https://www.scopus.com/inward/record.uri?eid=2-s2.0-84960970093&amp;doi=10.1109%2fICAICTA.2015.7335382&amp;partnerID=40&amp;md5=21f9d8783317dbc1b1be68d8ed607b05</t>
  </si>
  <si>
    <t>Prediction Fault (%)</t>
  </si>
  <si>
    <t>International Symposium on Software Engineering for Adaptive and Self-Managing Systems</t>
  </si>
  <si>
    <t>Semi-automatic</t>
  </si>
  <si>
    <t>Classification and regression trees</t>
  </si>
  <si>
    <t>Academic</t>
  </si>
  <si>
    <t>Qualitative</t>
  </si>
  <si>
    <t>Mean Relative Error</t>
  </si>
  <si>
    <t>International Systems and Software Product Line Conference</t>
  </si>
  <si>
    <t>Real-world</t>
  </si>
  <si>
    <t>Plackett-Burman and Randomization with seed</t>
  </si>
  <si>
    <t>Deviation</t>
  </si>
  <si>
    <t>International Conference on Automated Software Engineering</t>
  </si>
  <si>
    <t>Data-efficient classification and regression trees</t>
  </si>
  <si>
    <t>Progressive sampling, projective sampling, projective sampling using heuristic based on feature frequencies</t>
  </si>
  <si>
    <t>Mean Absolute Error</t>
  </si>
  <si>
    <t>Transactions on Software Engineering</t>
  </si>
  <si>
    <t>All valid configurations</t>
  </si>
  <si>
    <t>Multiple alternative metrics</t>
  </si>
  <si>
    <t>Joint Meeting on Foundations of Software Engineering</t>
  </si>
  <si>
    <t>A6: SPL evolution</t>
  </si>
  <si>
    <t>Step-wise Linear Regression, Classification and Regression Trees, and Multinomial Logistic Regression</t>
  </si>
  <si>
    <t>Mean Absolute Error (MAE), Root Mean Square Error (RMSE) and Median Magnitude of the Relative Error (MdMRE)</t>
  </si>
  <si>
    <t>https://www.scopus.com/inward/record.uri?eid=2-s2.0-85011324301&amp;doi=10.1002%2fcpe.4057&amp;partnerID=40&amp;md5=10d0286c45d08574b3bfc7036bf025a6</t>
  </si>
  <si>
    <t>arxiv</t>
  </si>
  <si>
    <t>Step-wise linear regression</t>
  </si>
  <si>
    <t>Feature coverage, feature frequency, random</t>
  </si>
  <si>
    <t>International Conference on Information Integration and Web-based Applications</t>
  </si>
  <si>
    <t>Trsm heuristic, Gemm heuristic, LnB Heuristic, and Axpy heuristic</t>
  </si>
  <si>
    <t>Feature coverage, feature frequency</t>
  </si>
  <si>
    <t>Sampling cost</t>
  </si>
  <si>
    <t>Journal of Systems and Software</t>
  </si>
  <si>
    <t>Linear regression, Multilayer Perceptrons (MLPs), Regression Trees (RTs), Bagging ensembles of RTs (Bagging+RTs) and Bagging ensembles of MLPs (Bagging+MLPs)</t>
  </si>
  <si>
    <t>Mean Relative Error, Winner Probability, and Closeness Range</t>
  </si>
  <si>
    <t xml:space="preserve">Interaction-wise, feature coverage, feature frequency </t>
  </si>
  <si>
    <t>Mean Relative Error, and Structure of Prediction Models</t>
  </si>
  <si>
    <t>Sequential Model-based Optimization</t>
  </si>
  <si>
    <t>Feature coverage, higher-order interactions, feature frequency, hot-spot features</t>
  </si>
  <si>
    <t>Training Cost</t>
  </si>
  <si>
    <t>International Conference on Performance Engineering</t>
  </si>
  <si>
    <t>Multivariate Linear Regression</t>
  </si>
  <si>
    <t>Random, feature coverage, feature frequency, Plackett-Burman design</t>
  </si>
  <si>
    <t>Mean Relative Error, LT15, LT30, and Highest Error (HE)</t>
  </si>
  <si>
    <t>Ramya R.S., Kumaresan S.</t>
  </si>
  <si>
    <t>ICACCS 2015 - Proceedings of the 2nd International Conference on Advanced Computing and Communication Systems</t>
  </si>
  <si>
    <t>Mean Relative Error, Maximum Error</t>
  </si>
  <si>
    <t>Asia Pacific Software Engineering Conference</t>
  </si>
  <si>
    <t>https://www.scopus.com/inward/record.uri?eid=2-s2.0-84962840946&amp;doi=10.1109%2fICACCS.2015.7324139&amp;partnerID=40&amp;md5=019ae4f4255a1daa8b06d65f581e7551</t>
  </si>
  <si>
    <t xml:space="preserve">Information and Software Technology </t>
  </si>
  <si>
    <t>International Workshop on Variability Modelling of Software-Intensive Systems</t>
  </si>
  <si>
    <t>International Conference on Software Reuse</t>
  </si>
  <si>
    <t>International Conference on Software Testing, Verification and Validation Workshops</t>
  </si>
  <si>
    <t>International Symposium on Search Based Software Engineering</t>
  </si>
  <si>
    <t>Not evaluated</t>
  </si>
  <si>
    <t>Congress on Evolutionary Computation</t>
  </si>
  <si>
    <t>Network Operations and Management Symposium</t>
  </si>
  <si>
    <t>International Conference on Interactive Theorem Proving</t>
  </si>
  <si>
    <t>International Conference on Management of Data</t>
  </si>
  <si>
    <t xml:space="preserve">Conference on Innovative Data Systems Research </t>
  </si>
  <si>
    <t>International Symposium on Modeling, Analysis and Simulation of Computer and Telecommunication Systems</t>
  </si>
  <si>
    <t>The Journal of Machine Learning Research</t>
  </si>
  <si>
    <t>International Conference on World Wide Web</t>
  </si>
  <si>
    <t>Operating Systems Review</t>
  </si>
  <si>
    <t>USENIX Symposium on Networked Systems Design and Implementation</t>
  </si>
  <si>
    <t>International Conference on Generative Programming: Concepts and Experiences</t>
  </si>
  <si>
    <t>Asia-Pacific Software Engineering Conference</t>
  </si>
  <si>
    <t>Genetic and Evolutionary Computation Conference</t>
  </si>
  <si>
    <t>Zhang W., Liu F., Luo L., Zhang J.</t>
  </si>
  <si>
    <t>Predicting drug side effects by multi-label learning and ensemble learning</t>
  </si>
  <si>
    <t>10.1186/s12859-015-0774-y</t>
  </si>
  <si>
    <t>https://www.scopus.com/inward/record.uri?eid=2-s2.0-84946416532&amp;doi=10.1186%2fs12859-015-0774-y&amp;partnerID=40&amp;md5=6e230f0e61f00a1f106648e640951ef0</t>
  </si>
  <si>
    <t>International Workshop on Feature-Oriented Software Development,</t>
  </si>
  <si>
    <t>Transactions on Services Computing</t>
  </si>
  <si>
    <t xml:space="preserve">Mining Software Repositories </t>
  </si>
  <si>
    <t>International Conference of Cloud Computing Technologies and Applications</t>
  </si>
  <si>
    <t xml:space="preserve">International Conference on High Performance Computing and Communications; International Conference on Smart City; International Conference on Data Science and Systems </t>
  </si>
  <si>
    <t>Conference on Programming Language Design and Implementation</t>
  </si>
  <si>
    <t>Journal of artificial intelligence research</t>
  </si>
  <si>
    <t>AAAI Press</t>
  </si>
  <si>
    <t>International conference on Knowledge discovery and data mining</t>
  </si>
  <si>
    <t>International ACM Sigsoft conference on Quality of software architectures</t>
  </si>
  <si>
    <t>ACM symposium on Applied Computing</t>
  </si>
  <si>
    <t>ACM SIGMETRICS international conference on Measurement and modeling of computer systems</t>
  </si>
  <si>
    <t>Saputri T.R.D., Lee S.-W.</t>
  </si>
  <si>
    <t>A study of cross-national differences in happiness factors using machine learning approach</t>
  </si>
  <si>
    <t>10.1142/S0218194015710023</t>
  </si>
  <si>
    <t>https://www.scopus.com/inward/record.uri?eid=2-s2.0-84962520193&amp;doi=10.1142%2fS0218194015710023&amp;partnerID=40&amp;md5=13fedeed6a031cc23b79a149f42b6524</t>
  </si>
  <si>
    <t>Yang H., Xu Z., Lyu M.R., King I.</t>
  </si>
  <si>
    <t>Budget constrained non-monotonic feature selection</t>
  </si>
  <si>
    <t>Neural Networks</t>
  </si>
  <si>
    <t>10.1016/j.neunet.2015.08.004</t>
  </si>
  <si>
    <t>https://www.scopus.com/inward/record.uri?eid=2-s2.0-84943528698&amp;doi=10.1016%2fj.neunet.2015.08.004&amp;partnerID=40&amp;md5=e88cbf5c03fcc5559f2bace6e6db39a3</t>
  </si>
  <si>
    <t>Jahangiri A., Rakha H.A., Dingus T.A.</t>
  </si>
  <si>
    <t>IEEE Conference on Intelligent Transportation Systems, Proceedings, ITSC</t>
  </si>
  <si>
    <t>https://www.scopus.com/inward/record.uri?eid=2-s2.0-84950265747&amp;doi=10.1109%2fITSC.2015.112&amp;partnerID=40&amp;md5=f9dd1dc63fec01cb6a15f28cdab60b7d</t>
  </si>
  <si>
    <t>Muresan S., Faloba I., Lemnaru C., Potolea R.</t>
  </si>
  <si>
    <t>Pre-processing flow for enhancing learning from medical data</t>
  </si>
  <si>
    <t>Proceedings - 2015 IEEE 11th International Conference on Intelligent Computer Communication and Processing, ICCP 2015</t>
  </si>
  <si>
    <t>10.1109/ICCP.2015.7312601</t>
  </si>
  <si>
    <t>https://www.scopus.com/inward/record.uri?eid=2-s2.0-84957686645&amp;doi=10.1109%2fICCP.2015.7312601&amp;partnerID=40&amp;md5=e74bccc04796e0b7cab13896db096086</t>
  </si>
  <si>
    <t>Iglesias F., Zseby T.</t>
  </si>
  <si>
    <t>10.1007/s10994-014-5473-9</t>
  </si>
  <si>
    <t>https://www.scopus.com/inward/record.uri?eid=2-s2.0-84942369675&amp;doi=10.1007%2fs10994-014-5473-9&amp;partnerID=40&amp;md5=6d711c0d327eb673ca14be0d732fc65a</t>
  </si>
  <si>
    <t>Ghasem Z., Frommholz I., Maple C.</t>
  </si>
  <si>
    <t>2015 4th International Conference on Future Generation Communication Technology, FGCT 2015</t>
  </si>
  <si>
    <t>https://www.scopus.com/inward/record.uri?eid=2-s2.0-84963579156&amp;doi=10.1109%2fFGCT.2015.7300257&amp;partnerID=40&amp;md5=a6280de4248f14197c6bf0f957191353</t>
  </si>
  <si>
    <t>Azadifar S., Monadjemi S.A.</t>
  </si>
  <si>
    <t>2015 7th Conference on Information and Knowledge Technology, IKT 2015</t>
  </si>
  <si>
    <t>https://www.scopus.com/inward/record.uri?eid=2-s2.0-84962287924&amp;doi=10.1109%2fIKT.2015.7288784&amp;partnerID=40&amp;md5=c4b0cbb193184dae501cbb3783828101</t>
  </si>
  <si>
    <t>Pellegrini A., Di Sanzo P., Avresky D.R.</t>
  </si>
  <si>
    <t>Proceedings - 2015 IEEE 29th International Parallel and Distributed Processing Symposium Workshops, IPDPSW 2015</t>
  </si>
  <si>
    <t>https://www.scopus.com/inward/record.uri?eid=2-s2.0-84962308973&amp;doi=10.1109%2fIPDPSW.2015.110&amp;partnerID=40&amp;md5=bc4b09f228a4dba1ff4a099f9ea94764</t>
  </si>
  <si>
    <t>Strasser M.K., Feigelman J., Theis F.J., Marr C.</t>
  </si>
  <si>
    <t>Inference of spatiotemporal effects on cellular state transitions from time-lapse microscopy</t>
  </si>
  <si>
    <t>BMC Systems Biology</t>
  </si>
  <si>
    <t>10.1186/s12918-015-0208-5</t>
  </si>
  <si>
    <t>https://www.scopus.com/inward/record.uri?eid=2-s2.0-84959129923&amp;doi=10.1186%2fs12918-015-0208-5&amp;partnerID=40&amp;md5=845a2cf2fae53b060faaafec5f1a2782</t>
  </si>
  <si>
    <t>He X., Beauseroy P., Smolarz A.</t>
  </si>
  <si>
    <t>Dynamic Feature Subspaces Selection for Decision in a Nonstationary Environment</t>
  </si>
  <si>
    <t>10.1142/S021800141551009X</t>
  </si>
  <si>
    <t>https://www.scopus.com/inward/record.uri?eid=2-s2.0-84959858928&amp;doi=10.1142%2fS021800141551009X&amp;partnerID=40&amp;md5=52369900f5eff437d9f79fc6d5da32a3</t>
  </si>
  <si>
    <t>Anwar I.M., Salama K.M., Abdelbar A.M.</t>
  </si>
  <si>
    <t>2015 IEEE Congress on Evolutionary Computation, CEC 2015 - Proceedings</t>
  </si>
  <si>
    <t>https://www.scopus.com/inward/record.uri?eid=2-s2.0-84963594933&amp;doi=10.1109%2fCEC.2015.7256933&amp;partnerID=40&amp;md5=870a28d7a1577a224ebe46877702fd85</t>
  </si>
  <si>
    <t>George P., Vinod P.</t>
  </si>
  <si>
    <t>Machine learning approach for filtering spam emails</t>
  </si>
  <si>
    <t>https://www.scopus.com/inward/record.uri?eid=2-s2.0-84958616629&amp;doi=10.1145%2f2799979.2800043&amp;partnerID=40&amp;md5=81f2f1a70eebe3f681e63eb37f088906</t>
  </si>
  <si>
    <t>Nair V., Menzies T., Siegmund N., Apel S.</t>
  </si>
  <si>
    <t>Proceedings of the ACM SIGSOFT Symposium on the Foundations of Software Engineering</t>
  </si>
  <si>
    <t>https://www.scopus.com/inward/record.uri?eid=2-s2.0-85030764347&amp;doi=10.1145%2f3106237.3106238&amp;partnerID=40&amp;md5=74b7c42aef56fcc4df3b9bc6a941a4ba</t>
  </si>
  <si>
    <t>Sikdar U.K., Ekbal A., Saha S., Uryupina O., Poesio M.</t>
  </si>
  <si>
    <t>Differential evolution-based feature selection technique for anaphora resolution</t>
  </si>
  <si>
    <t>10.1007/s00500-014-1397-3</t>
  </si>
  <si>
    <t>https://www.scopus.com/inward/record.uri?eid=2-s2.0-84937519681&amp;doi=10.1007%2fs00500-014-1397-3&amp;partnerID=40&amp;md5=5b3aeec466233670dee51fcff3744e97</t>
  </si>
  <si>
    <t>Enache A.-C., Sgarciu V., Petrescu-Nita A.</t>
  </si>
  <si>
    <t>SACI 2015 - 10th Jubilee IEEE International Symposium on Applied Computational Intelligence and Informatics, Proceedings</t>
  </si>
  <si>
    <t>https://www.scopus.com/inward/record.uri?eid=2-s2.0-84959275195&amp;doi=10.1109%2fSACI.2015.7208259&amp;partnerID=40&amp;md5=93159d99df2b754d687ac6d931453b9e</t>
  </si>
  <si>
    <t>Jamshidi P., Velez M., Kästner C., Siegmund N., Kawthekar P.</t>
  </si>
  <si>
    <t>Proceedings - 2017 IEEE/ACM 12th International Symposium on Software Engineering for Adaptive and Self-Managing Systems, SEAMS 2017</t>
  </si>
  <si>
    <t>https://www.scopus.com/inward/record.uri?eid=2-s2.0-85027096954&amp;doi=10.1109%2fSEAMS.2017.11&amp;partnerID=40&amp;md5=81e9779436473b86dc87ed8ee228c52c</t>
  </si>
  <si>
    <t>Kirkham R., Shepherd C., Plötz T.</t>
  </si>
  <si>
    <t>BlobSnake: Gamification of feature extraction for 'plug and play' human activity recognition</t>
  </si>
  <si>
    <t>10.1145/2783446.2783579</t>
  </si>
  <si>
    <t>https://www.scopus.com/inward/record.uri?eid=2-s2.0-85015425314&amp;doi=10.1145%2f2783446.2783579&amp;partnerID=40&amp;md5=c7480b402d3890b47caa9919ccead2a8</t>
  </si>
  <si>
    <t>Connor P., Hollensen P., Krigolson O., Trappenberg T.</t>
  </si>
  <si>
    <t>A biological mechanism for Bayesian feature selection: Weight decay and raising the LASSO</t>
  </si>
  <si>
    <t>10.1016/j.neunet.2015.03.005</t>
  </si>
  <si>
    <t>https://www.scopus.com/inward/record.uri?eid=2-s2.0-84927936949&amp;doi=10.1016%2fj.neunet.2015.03.005&amp;partnerID=40&amp;md5=4218210939714b021baf891a6b7d601c</t>
  </si>
  <si>
    <t>Dessì N., Pes B.</t>
  </si>
  <si>
    <t>10.1016/j.eswa.2015.01.069</t>
  </si>
  <si>
    <t>https://www.scopus.com/inward/record.uri?eid=2-s2.0-84923792039&amp;doi=10.1016%2fj.eswa.2015.01.069&amp;partnerID=40&amp;md5=f327ba16e6ec8c9678bd79f9380c507a</t>
  </si>
  <si>
    <t>Fast randomized algorithm with restart strategy for minimal test cost feature selection</t>
  </si>
  <si>
    <t>10.1007/s13042-014-0262-0</t>
  </si>
  <si>
    <t>https://www.scopus.com/inward/record.uri?eid=2-s2.0-84929076957&amp;doi=10.1007%2fs13042-014-0262-0&amp;partnerID=40&amp;md5=ce83e8a5d275c80c293709177ec03267</t>
  </si>
  <si>
    <t>Liu Y., Tang F., Zeng Z.</t>
  </si>
  <si>
    <t>Feature selection based on dependency margin</t>
  </si>
  <si>
    <t>https://www.scopus.com/inward/record.uri?eid=2-s2.0-85027931612&amp;doi=10.1109%2fTCYB.2014.2347372&amp;partnerID=40&amp;md5=84df2dcfa8b4238970bef0a53271bab4</t>
  </si>
  <si>
    <t>Silva F.L.D., Grassi Sella M.L., Francoy T.M., Costa A.H.R.</t>
  </si>
  <si>
    <t>Evaluating classification and feature selection techniques for honeybee subspecies identification using wing images</t>
  </si>
  <si>
    <t>10.1016/j.compag.2015.03.012</t>
  </si>
  <si>
    <t>https://www.scopus.com/inward/record.uri?eid=2-s2.0-84926612118&amp;doi=10.1016%2fj.compag.2015.03.012&amp;partnerID=40&amp;md5=98be41c2a11f1519edd491c1a906e521</t>
  </si>
  <si>
    <t>Höttger R., Igel B.</t>
  </si>
  <si>
    <t>A concept of vector clock utilization in an iterative tracing approach for distributed embedded systems</t>
  </si>
  <si>
    <t>Proceedings of the 18th International Workshop on Software and Compilers for Embedded Systems, SCOPES 2015</t>
  </si>
  <si>
    <t>https://www.scopus.com/inward/record.uri?eid=2-s2.0-84959505747&amp;doi=10.1145%2f2764967.2764969&amp;partnerID=40&amp;md5=c55a3c72ca017a3ff8210fcb19140162</t>
  </si>
  <si>
    <t>Katrutsa A.M., Strijov V.V.</t>
  </si>
  <si>
    <t>Stress test procedure for feature selection algorithms</t>
  </si>
  <si>
    <t>10.1016/j.chemolab.2015.01.018</t>
  </si>
  <si>
    <t>https://www.scopus.com/inward/record.uri?eid=2-s2.0-84923030883&amp;doi=10.1016%2fj.chemolab.2015.01.018&amp;partnerID=40&amp;md5=fbbb24a1c55053acddcad6c2c9b53b63</t>
  </si>
  <si>
    <t>Barragan M.J., Leger G.</t>
  </si>
  <si>
    <t>A procedure for alternate test feature design and selection</t>
  </si>
  <si>
    <t>IEEE Design and Test</t>
  </si>
  <si>
    <t>https://www.scopus.com/inward/record.uri?eid=2-s2.0-84921386021&amp;doi=10.1109%2fMDAT.2014.2361722&amp;partnerID=40&amp;md5=421620509bfb7ab0a0c547ff25840cb8</t>
  </si>
  <si>
    <t>Abdunabi T., Basir O.</t>
  </si>
  <si>
    <t>Predicting a biological response of molecules from their chemical properties using diverse and optimized ensembles of stochastic gradient boosting machine</t>
  </si>
  <si>
    <t>Proceedings - 2014 IEEE International Conference on Big Data, IEEE Big Data 2014</t>
  </si>
  <si>
    <t>10.1109/BigData.2014.7004386</t>
  </si>
  <si>
    <t>https://www.scopus.com/inward/record.uri?eid=2-s2.0-84921757562&amp;doi=10.1109%2fBigData.2014.7004386&amp;partnerID=40&amp;md5=24c2835bf866f395df63fad3974f0b6c</t>
  </si>
  <si>
    <t>Aler R., Martín R., Valls J.M., Galván I.M.</t>
  </si>
  <si>
    <t>A study of machine learning techniques for daily solar energy forecasting using numerical weather models</t>
  </si>
  <si>
    <t>10.1007/978-3-319-10422-5_29</t>
  </si>
  <si>
    <t>https://www.scopus.com/inward/record.uri?eid=2-s2.0-84921521706&amp;doi=10.1007%2f978-3-319-10422-5_29&amp;partnerID=40&amp;md5=4081c7c66cc8a7793fb9588a04730157</t>
  </si>
  <si>
    <t>Bolón-Canedo V., Sánchez-Maroño N., Alonso-Betanzos A.</t>
  </si>
  <si>
    <t>Recent advances and emerging challenges of feature selection in the context of big data</t>
  </si>
  <si>
    <t>10.1016/j.knosys.2015.05.014</t>
  </si>
  <si>
    <t>https://www.scopus.com/inward/record.uri?eid=2-s2.0-84938414463&amp;doi=10.1016%2fj.knosys.2015.05.014&amp;partnerID=40&amp;md5=73643933dd7e5d7d3f7fe61215274090</t>
  </si>
  <si>
    <t>Are we living in a happy country: An analysis of national happiness from machine learning perspective</t>
  </si>
  <si>
    <t>Proceedings of the International Conference on Software Engineering and Knowledge Engineering, SEKE</t>
  </si>
  <si>
    <t>Knowledge Systems Institute Graduate School</t>
  </si>
  <si>
    <t>10.18293/SEKE2015-224</t>
  </si>
  <si>
    <t>https://www.scopus.com/inward/record.uri?eid=2-s2.0-84969791863&amp;doi=10.18293%2fSEKE2015-224&amp;partnerID=40&amp;md5=9b223d63cf2fdb12ededc3fd561ed4ab</t>
  </si>
  <si>
    <t>Alqurneh A., Mustapha A.</t>
  </si>
  <si>
    <t>The impact of oath writing style on stylometric features and machine learning classifiers</t>
  </si>
  <si>
    <t>Journal of Computer Science</t>
  </si>
  <si>
    <t>Science Publications</t>
  </si>
  <si>
    <t>10.3844/jcssp.2015.325.329</t>
  </si>
  <si>
    <t>https://www.scopus.com/inward/record.uri?eid=2-s2.0-84923146113&amp;doi=10.3844%2fjcssp.2015.325.329&amp;partnerID=40&amp;md5=497bff815d84a5c5bef0250393c976d3</t>
  </si>
  <si>
    <t>A new approach for selecting informative features for text classification</t>
  </si>
  <si>
    <t>https://www.scopus.com/inward/record.uri?eid=2-s2.0-84944316300&amp;partnerID=40&amp;md5=1c84c73344d56ba328dfe1b9675230bc</t>
  </si>
  <si>
    <t>A distributed feature selection approach based on a complexity measure</t>
  </si>
  <si>
    <t>10.1007/978-3-319-19222-2_2</t>
  </si>
  <si>
    <t>https://www.scopus.com/inward/record.uri?eid=2-s2.0-84937675997&amp;doi=10.1007%2f978-3-319-19222-2_2&amp;partnerID=40&amp;md5=1246ca034c0b99c1589cde62caedd163</t>
  </si>
  <si>
    <t>Kothari A.A., Patel W.D.</t>
  </si>
  <si>
    <t>A Novel Approach Towards Context Based Recommendations Using Support Vector Machine Methodology</t>
  </si>
  <si>
    <t>10.1016/j.procs.2015.07.408</t>
  </si>
  <si>
    <t>https://www.scopus.com/inward/record.uri?eid=2-s2.0-84944096872&amp;doi=10.1016%2fj.procs.2015.07.408&amp;partnerID=40&amp;md5=dcbf0cf93a2a2091b46ce377feb1daa2</t>
  </si>
  <si>
    <t>Park I., Park J., Choi G.</t>
  </si>
  <si>
    <t>Using Bayesian posterior probability in confidence of attributes for feature selection</t>
  </si>
  <si>
    <t>International Journal of Security and Networks</t>
  </si>
  <si>
    <t>10.1504/IJSN.2015.070418</t>
  </si>
  <si>
    <t>https://www.scopus.com/inward/record.uri?eid=2-s2.0-84936772274&amp;doi=10.1504%2fIJSN.2015.070418&amp;partnerID=40&amp;md5=84442d08e6bedfe595e258ba3b7d091e</t>
  </si>
  <si>
    <t>Zhang J., Yu J., Wan J., Zeng Z.</t>
  </si>
  <si>
    <t>L&lt;inf&gt;2,1&lt;/inf&gt; Norm regularized fisher criterion for optimal feature selection</t>
  </si>
  <si>
    <t>10.1016/j.neucom.2015.03.033</t>
  </si>
  <si>
    <t>https://www.scopus.com/inward/record.uri?eid=2-s2.0-84931573340&amp;doi=10.1016%2fj.neucom.2015.03.033&amp;partnerID=40&amp;md5=c170ea46ed054183a60ae94b71be7215</t>
  </si>
  <si>
    <t>Groves W., Gini M.</t>
  </si>
  <si>
    <t>On optimizing airline ticket purchase timing</t>
  </si>
  <si>
    <t>ACM Transactions on Intelligent Systems and Technology</t>
  </si>
  <si>
    <t>https://www.scopus.com/inward/record.uri?eid=2-s2.0-84947077164&amp;doi=10.1145%2f2733384&amp;partnerID=40&amp;md5=eaa5d3f4269b20dcf5bd079e0697ab07</t>
  </si>
  <si>
    <t>Lin Y., Hu Q., Liu J., Duan J.</t>
  </si>
  <si>
    <t>10.1016/j.neucom.2015.06.010</t>
  </si>
  <si>
    <t>https://www.scopus.com/inward/record.uri?eid=2-s2.0-84937817940&amp;doi=10.1016%2fj.neucom.2015.06.010&amp;partnerID=40&amp;md5=da82cc50016a4a6562eb6fca788c185c</t>
  </si>
  <si>
    <t>Tallón-Ballesteros A.J., Riquelme J.C.</t>
  </si>
  <si>
    <t>Data cleansing meets feature selection: A supervised machine learning approach</t>
  </si>
  <si>
    <t>10.1007/978-3-319-18833-1_39</t>
  </si>
  <si>
    <t>https://www.scopus.com/inward/record.uri?eid=2-s2.0-84937682116&amp;doi=10.1007%2f978-3-319-18833-1_39&amp;partnerID=40&amp;md5=bc3e4ae5008f14ef8f83fc43c2318f2c</t>
  </si>
  <si>
    <t>Alhutaish R., Omar N., Abdullah S.</t>
  </si>
  <si>
    <t>A comparison of multi-label feature selection methods using the algorithm adaptation approach</t>
  </si>
  <si>
    <t>10.1007/978-3-319-25939-0_18</t>
  </si>
  <si>
    <t>https://www.scopus.com/inward/record.uri?eid=2-s2.0-84950160251&amp;doi=10.1007%2f978-3-319-25939-0_18&amp;partnerID=40&amp;md5=ace22939a681ebdb8954950f8bf77c17</t>
  </si>
  <si>
    <t>Panda R., Rocha B., Paiva R.P.</t>
  </si>
  <si>
    <t>Music emotion recognition with standard and melodic audio features</t>
  </si>
  <si>
    <t>10.1080/08839514.2015.1016389</t>
  </si>
  <si>
    <t>https://www.scopus.com/inward/record.uri?eid=2-s2.0-84928407823&amp;doi=10.1080%2f08839514.2015.1016389&amp;partnerID=40&amp;md5=160570ca2fa2adc5b3c42f9b9df8dd8e</t>
  </si>
  <si>
    <t>https://www.scopus.com/inward/record.uri?eid=2-s2.0-84962224509&amp;partnerID=40&amp;md5=2f2c20f6995a88ef3d1f4c43de38aea9</t>
  </si>
  <si>
    <t>Yang L., Hu G., Li D., Wang Y., Jia B., Pan Z.</t>
  </si>
  <si>
    <t>Anomaly detection based on efficient Euclidean projection</t>
  </si>
  <si>
    <t>Security and Communication Networks</t>
  </si>
  <si>
    <t>John Wiley and Sons Inc.</t>
  </si>
  <si>
    <t>10.1002/sec.1247</t>
  </si>
  <si>
    <t>https://www.scopus.com/inward/record.uri?eid=2-s2.0-84945442440&amp;doi=10.1002%2fsec.1247&amp;partnerID=40&amp;md5=04c5eddfb81366b4a0799f08ec19dbd3</t>
  </si>
  <si>
    <t>Paja W., Pancerz K.</t>
  </si>
  <si>
    <t>Estimation and feature selection by application of knowledge mined from decision rules models</t>
  </si>
  <si>
    <t>https://www.scopus.com/inward/record.uri?eid=2-s2.0-84955490150&amp;partnerID=40&amp;md5=9e4503a09d8fa769da56307f83e7bf0a</t>
  </si>
  <si>
    <t>Saneem Ahmed C.G., Narasimhan H., Agarwal S.</t>
  </si>
  <si>
    <t>Bayes optimal feature selection for supervised learning with general performance measures</t>
  </si>
  <si>
    <t>Uncertainty in Artificial Intelligence - Proceedings of the 31st Conference, UAI 2015</t>
  </si>
  <si>
    <t>AUAI Press</t>
  </si>
  <si>
    <t>https://www.scopus.com/inward/record.uri?eid=2-s2.0-84983146612&amp;partnerID=40&amp;md5=9b241ea323c855b7474b972afd8ef234</t>
  </si>
  <si>
    <t>Zhao G., Wu Y., Chen F., Zhang J., Bai J.</t>
  </si>
  <si>
    <t>10.1016/j.neucom.2014.09.027</t>
  </si>
  <si>
    <t>https://www.scopus.com/inward/record.uri?eid=2-s2.0-84922753228&amp;doi=10.1016%2fj.neucom.2014.09.027&amp;partnerID=40&amp;md5=cef578c8d87f17621157756bd0eb1336</t>
  </si>
  <si>
    <t>Maldonado S., López J.</t>
  </si>
  <si>
    <t>An embedded feature selection approach for support vector classification via second-order cone programming</t>
  </si>
  <si>
    <t>10.3233/IDA-150781</t>
  </si>
  <si>
    <t>https://www.scopus.com/inward/record.uri?eid=2-s2.0-84947562632&amp;doi=10.3233%2fIDA-150781&amp;partnerID=40&amp;md5=1ef5796cadd4ac0e5bee0d6cfb0ca56b</t>
  </si>
  <si>
    <t>Wilgenbus E., Kruger H., Du Toit T.</t>
  </si>
  <si>
    <t>Information security: Machine learning experiments to solve the file fragment classification problem</t>
  </si>
  <si>
    <t>Proceedings of the 10th International Conference on Cyber Warfare and Security, ICCWS 2015</t>
  </si>
  <si>
    <t>Academic Conferences Limited</t>
  </si>
  <si>
    <t>https://www.scopus.com/inward/record.uri?eid=2-s2.0-84969195209&amp;partnerID=40&amp;md5=8da94d4a205ad5dcc53ff6d957489635</t>
  </si>
  <si>
    <t>Lo Bosco G., Pinello L.</t>
  </si>
  <si>
    <t>A new feature selection methodology for K-mers representation of DNA sequences</t>
  </si>
  <si>
    <t>10.1007/978-3-319-24462-4_9</t>
  </si>
  <si>
    <t>https://www.scopus.com/inward/record.uri?eid=2-s2.0-84949933236&amp;doi=10.1007%2f978-3-319-24462-4_9&amp;partnerID=40&amp;md5=e46569ed97c56da0cb0c138c85268530</t>
  </si>
  <si>
    <t>18th International Conference on Image Analysis and Processing, ICIAP 2015</t>
  </si>
  <si>
    <t>https://www.scopus.com/inward/record.uri?eid=2-s2.0-84944722741&amp;partnerID=40&amp;md5=6e59b05acd7bd3f32479682fecb74c23</t>
  </si>
  <si>
    <t>Glowinski D., Dardard F., Gnecco G., Piana S., Camurri A.</t>
  </si>
  <si>
    <t>Expressive non-verbal interaction in a string quartet: an analysis through head movements</t>
  </si>
  <si>
    <t>Journal on Multimodal User Interfaces</t>
  </si>
  <si>
    <t>10.1007/s12193-014-0154-3</t>
  </si>
  <si>
    <t>https://www.scopus.com/inward/record.uri?eid=2-s2.0-84925292267&amp;doi=10.1007%2fs12193-014-0154-3&amp;partnerID=40&amp;md5=b56f692f8fb7b39fdb8e547a880a5eac</t>
  </si>
  <si>
    <t>https://www.scopus.com/inward/record.uri?eid=2-s2.0-84977587664&amp;partnerID=40&amp;md5=d4783934e9ef0fc4cb4a6fb21a2a9036</t>
  </si>
  <si>
    <t>Ain Q.U., Aleksandrova A., Roessler F.D., Ballester P.J.</t>
  </si>
  <si>
    <t>Machine-learning scoring functions to improve structure-based binding affinity prediction and virtual screening</t>
  </si>
  <si>
    <t>Wiley Interdisciplinary Reviews: Computational Molecular Science</t>
  </si>
  <si>
    <t>10.1002/wcms.1225</t>
  </si>
  <si>
    <t>https://www.scopus.com/inward/record.uri?eid=2-s2.0-84945475267&amp;doi=10.1002%2fwcms.1225&amp;partnerID=40&amp;md5=c6086281d6e70c49b8d9c1cc717808b4</t>
  </si>
  <si>
    <t>Fong S., Zhuang Y., Liu K., Zhou S.</t>
  </si>
  <si>
    <t>Classifying forum questions using PCA and machine learning for improving online CQA</t>
  </si>
  <si>
    <t>10.1007/978-981-287-936-3_2</t>
  </si>
  <si>
    <t>https://www.scopus.com/inward/record.uri?eid=2-s2.0-84946064398&amp;doi=10.1007%2f978-981-287-936-3_2&amp;partnerID=40&amp;md5=8a97b01be8676102b2817841192f9c2b</t>
  </si>
  <si>
    <t>Reyes O., Morell C., Ventura S.</t>
  </si>
  <si>
    <t>Scalable extensions of the ReliefF algorithm for weighting and selecting features on the multi-label learning context</t>
  </si>
  <si>
    <t>10.1016/j.neucom.2015.02.045</t>
  </si>
  <si>
    <t>https://www.scopus.com/inward/record.uri?eid=2-s2.0-84929046471&amp;doi=10.1016%2fj.neucom.2015.02.045&amp;partnerID=40&amp;md5=3fa792a0ca054d81f4c876ab9dd5527e</t>
  </si>
  <si>
    <t>Navarro J.M., Hugo A.P.G., Dueñas J.C.</t>
  </si>
  <si>
    <t>Classification in sparse, high dimensional environments applied to distributed systems failure prediction</t>
  </si>
  <si>
    <t>Lecture Notes in Artificial Intelligence (Subseries of Lecture Notes in Computer Science)</t>
  </si>
  <si>
    <t>10.1007/978-3-319-19369-4_63</t>
  </si>
  <si>
    <t>https://www.scopus.com/inward/record.uri?eid=2-s2.0-84958545247&amp;doi=10.1007%2f978-3-319-19369-4_63&amp;partnerID=40&amp;md5=79ab20d161caddcf14b4e237191789b2</t>
  </si>
  <si>
    <t>Zhou Q., Song S., Huang G., Wu C.</t>
  </si>
  <si>
    <t>Efficient Lasso training from a geometrical perspective</t>
  </si>
  <si>
    <t>10.1016/j.neucom.2015.05.103</t>
  </si>
  <si>
    <t>https://www.scopus.com/inward/record.uri?eid=2-s2.0-84937817210&amp;doi=10.1016%2fj.neucom.2015.05.103&amp;partnerID=40&amp;md5=6806b23c5568d871ce0eaf4fcdbae1be</t>
  </si>
  <si>
    <t>Torrano-Gimenez C., Nguyen H.T., Alvarez G., Franke K.</t>
  </si>
  <si>
    <t>Combining expert knowledge with automatic feature extraction for reliable web attack detection</t>
  </si>
  <si>
    <t>10.1002/sec.603</t>
  </si>
  <si>
    <t>https://www.scopus.com/inward/record.uri?eid=2-s2.0-84944045577&amp;doi=10.1002%2fsec.603&amp;partnerID=40&amp;md5=059eed2d2613177be39a950be818c5c3</t>
  </si>
  <si>
    <t>Huang J., Li Y.-F., Xie M.</t>
  </si>
  <si>
    <t>An empirical analysis of data preprocessing for machine learning-based software cost estimation</t>
  </si>
  <si>
    <t>10.1016/j.infsof.2015.07.004</t>
  </si>
  <si>
    <t>https://www.scopus.com/inward/record.uri?eid=2-s2.0-84942029324&amp;doi=10.1016%2fj.infsof.2015.07.004&amp;partnerID=40&amp;md5=72d28a260c241425df88a0df0548598a</t>
  </si>
  <si>
    <t>Muñoz-Romero S., Arenas-García J., Gómez-Verdejo V.</t>
  </si>
  <si>
    <t>10.1016/j.patcog.2014.12.002</t>
  </si>
  <si>
    <t>https://www.scopus.com/inward/record.uri?eid=2-s2.0-84921698046&amp;doi=10.1016%2fj.patcog.2014.12.002&amp;partnerID=40&amp;md5=23c4e9e56c37c0b3acb31513cdc084c1</t>
  </si>
  <si>
    <t>Chebrolu S., Sanjeevi S.G.</t>
  </si>
  <si>
    <t>10.1016/j.procs.2015.07.382</t>
  </si>
  <si>
    <t>https://www.scopus.com/inward/record.uri?eid=2-s2.0-84944064904&amp;doi=10.1016%2fj.procs.2015.07.382&amp;partnerID=40&amp;md5=9b440429d6cf4e7714016f0365faa46c</t>
  </si>
  <si>
    <t>Bottesch T., Palm G.</t>
  </si>
  <si>
    <t>Improving classification performance by merging distinct feature sets of similar quality generated by multiple initializations of mRMR</t>
  </si>
  <si>
    <t>Proceedings - 2015 IEEE Symposium Series on Computational Intelligence, SSCI 2015</t>
  </si>
  <si>
    <t>https://www.scopus.com/inward/record.uri?eid=2-s2.0-84964986182&amp;doi=10.1109%2fSSCI.2015.56&amp;partnerID=40&amp;md5=0eba972216f38617efa85017281ac320</t>
  </si>
  <si>
    <t>Chu G., Stuckey P.J.</t>
  </si>
  <si>
    <t>Learning value heuristics for constraint programming</t>
  </si>
  <si>
    <t>10.1007/978-3-319-18008-3_8</t>
  </si>
  <si>
    <t>https://www.scopus.com/inward/record.uri?eid=2-s2.0-84929616382&amp;doi=10.1007%2f978-3-319-18008-3_8&amp;partnerID=40&amp;md5=a41fa35bb5a131016b9a7fda74a4bc4f</t>
  </si>
  <si>
    <t>Braunhofer M., Fernández-Tobías I., Ricci F.</t>
  </si>
  <si>
    <t>Parsimonious and adaptive contextual information acquisition in recommender systems</t>
  </si>
  <si>
    <t>https://www.scopus.com/inward/record.uri?eid=2-s2.0-84948651498&amp;partnerID=40&amp;md5=56b66dabebe8b8e72545355c89d31d20</t>
  </si>
  <si>
    <t>Sechidis K., Brown G.</t>
  </si>
  <si>
    <t>Markov blanket discovery in positive-unlabelled and semi-supervised data</t>
  </si>
  <si>
    <t>10.1007/978-3-319-23528-8_22</t>
  </si>
  <si>
    <t>https://www.scopus.com/inward/record.uri?eid=2-s2.0-84984629233&amp;doi=10.1007%2f978-3-319-23528-8_22&amp;partnerID=40&amp;md5=7ecbb65fd229d1669283d77ab215468c</t>
  </si>
  <si>
    <t>Smith R.S., Windeatt T.</t>
  </si>
  <si>
    <t>Facial action unit recognition using multi-class classification</t>
  </si>
  <si>
    <t>10.1016/j.neucom.2014.07.066</t>
  </si>
  <si>
    <t>https://www.scopus.com/inward/record.uri?eid=2-s2.0-84922666719&amp;doi=10.1016%2fj.neucom.2014.07.066&amp;partnerID=40&amp;md5=928fc91d8e2f20d65f57951baa7ef01c</t>
  </si>
  <si>
    <t>Yamany W., Emary E., Hassanien A.E.</t>
  </si>
  <si>
    <t>IEEE SSCI 2014 - 2014 IEEE Symposium Series on Computational Intelligence - CIDM 2014: 2014 IEEE Symposium on Computational Intelligence and Data Mining, Proceedings</t>
  </si>
  <si>
    <t>https://www.scopus.com/inward/record.uri?eid=2-s2.0-84925040912&amp;doi=10.1109%2fCIDM.2014.7008689&amp;partnerID=40&amp;md5=d0c9c6868808fd666bdeebe6291e2674</t>
  </si>
  <si>
    <t>Qader R., Lecorvé G., Lolive D., Sébillot P.</t>
  </si>
  <si>
    <t>Probabilistic speaker pronunciation adaptation for spontaneous speech synthesis using linguistic features</t>
  </si>
  <si>
    <t>10.1007/978-3-319-25789-1_22</t>
  </si>
  <si>
    <t>https://www.scopus.com/inward/record.uri?eid=2-s2.0-84952324537&amp;doi=10.1007%2f978-3-319-25789-1_22&amp;partnerID=40&amp;md5=0cb10bc5e57e73c788f386124f187676</t>
  </si>
  <si>
    <t>Xing W., Guo R., Petakovic E., Goggins S.</t>
  </si>
  <si>
    <t>Participation-based student final performance prediction model through interpretable Genetic Programming: Integrating learning analytics, educational data mining and theory</t>
  </si>
  <si>
    <t>Computers in Human Behavior</t>
  </si>
  <si>
    <t>10.1016/j.chb.2014.09.034</t>
  </si>
  <si>
    <t>https://www.scopus.com/inward/record.uri?eid=2-s2.0-84924252472&amp;doi=10.1016%2fj.chb.2014.09.034&amp;partnerID=40&amp;md5=a6135527f8f9df0f8eb993667cde667f</t>
  </si>
  <si>
    <t>28th Canadian Conference on Artificial Intelligence, Canadian AI 2015</t>
  </si>
  <si>
    <t>https://www.scopus.com/inward/record.uri?eid=2-s2.0-84945589994&amp;partnerID=40&amp;md5=5e8afbf1153a4a0dee354d5dfb0475ca</t>
  </si>
  <si>
    <t>Tangirala K., Herndon N., Caragea D.</t>
  </si>
  <si>
    <t>Community detection-based feature construction for protein sequence classification</t>
  </si>
  <si>
    <t>10.1007/978-3-319-19048-8_28</t>
  </si>
  <si>
    <t>https://www.scopus.com/inward/record.uri?eid=2-s2.0-84983616351&amp;doi=10.1007%2f978-3-319-19048-8_28&amp;partnerID=40&amp;md5=4791a7290009bfe401bf302928cab373</t>
  </si>
  <si>
    <t>Li F., Li C., Wang M., Webb G.I., Zhang Y., Whisstock J.C., Song J.</t>
  </si>
  <si>
    <t>GlycoMine: A machine learning-based approach for predicting N-, C-and O-linked glycosylation in the human proteome</t>
  </si>
  <si>
    <t>Bioinformatics</t>
  </si>
  <si>
    <t>Oxford University Press</t>
  </si>
  <si>
    <t>10.1093/bioinformatics/btu852</t>
  </si>
  <si>
    <t>https://www.scopus.com/inward/record.uri?eid=2-s2.0-84940667625&amp;doi=10.1093%2fbioinformatics%2fbtu852&amp;partnerID=40&amp;md5=a4362dbffefba7c465d8fe8dfdeb9050</t>
  </si>
  <si>
    <t>Salam H., Maarof M.A., Zainal A.</t>
  </si>
  <si>
    <t>Design consideration for improved term weighting scheme for pornographic web sites</t>
  </si>
  <si>
    <t>10.1007/978-3-319-17398-6_25</t>
  </si>
  <si>
    <t>https://www.scopus.com/inward/record.uri?eid=2-s2.0-84946410554&amp;doi=10.1007%2f978-3-319-17398-6_25&amp;partnerID=40&amp;md5=25c5e3234cd654f9c6ec23c092a85bde</t>
  </si>
  <si>
    <t>Gravenhorst F., Muaremi A., Draper C., Galloway M., Tröster G.</t>
  </si>
  <si>
    <t>Identifying unique biomechanical fingerprints for rowers and correlations with boat speed - A datadriven approach for rowing performance analysis</t>
  </si>
  <si>
    <t>International Journal of Computer Science in Sport</t>
  </si>
  <si>
    <t>International Association of Computer Science in Sport</t>
  </si>
  <si>
    <t>https://www.scopus.com/inward/record.uri?eid=2-s2.0-84937044573&amp;partnerID=40&amp;md5=a21f0bbf0e7efda527884dd9645a3e6f</t>
  </si>
  <si>
    <t>Elguebaly T., Bouguila N.</t>
  </si>
  <si>
    <t>Model-based approach for high-dimensional non-Gaussian visual data clustering and feature weighting</t>
  </si>
  <si>
    <t>Digital Signal Processing: A Review Journal</t>
  </si>
  <si>
    <t>10.1016/j.dsp.2015.02.014</t>
  </si>
  <si>
    <t>https://www.scopus.com/inward/record.uri?eid=2-s2.0-84933678773&amp;doi=10.1016%2fj.dsp.2015.02.014&amp;partnerID=40&amp;md5=28b99d23cb620c5f04ffdeacd0c28c51</t>
  </si>
  <si>
    <t>Ousterhout K., Canel C., Wolffe M., Ratnasamy S., Shenker S.</t>
  </si>
  <si>
    <t>Performance clarity as a first-class design principle</t>
  </si>
  <si>
    <t>Proceedings of the Workshop on Hot Topics in Operating Systems - HOTOS</t>
  </si>
  <si>
    <t>https://www.scopus.com/inward/record.uri?eid=2-s2.0-85028023451&amp;doi=10.1145%2f3102980.3102981&amp;partnerID=40&amp;md5=e410990e179e2fc5c1dfd59ee744d78b</t>
  </si>
  <si>
    <t>AM: it's mainly a position paper, but with preliminary results. Applicability is "configuration understanding". Unfortunately there is no sampling or learning, the contribution is mainly at the software systems level (monotasks) and in the way performances are measured</t>
  </si>
  <si>
    <t>Maldonado S., Weber R., Famili F.</t>
  </si>
  <si>
    <t>10.1016/j.ins.2014.07.015</t>
  </si>
  <si>
    <t>https://www.scopus.com/inward/record.uri?eid=2-s2.0-84906691312&amp;doi=10.1016%2fj.ins.2014.07.015&amp;partnerID=40&amp;md5=4aaa2884c97ce66caa5de2ba7cfed59d</t>
  </si>
  <si>
    <t>Tarvainen J., Sjoberg M., Westman S., Laaksonen J., Oittinen P.</t>
  </si>
  <si>
    <t>Content-based prediction of movie style, aesthetics, and affect: Data set and baseline experiments</t>
  </si>
  <si>
    <t>https://www.scopus.com/inward/record.uri?eid=2-s2.0-84912046748&amp;doi=10.1109%2fTMM.2014.2357688&amp;partnerID=40&amp;md5=c83c974ce240ccd472493089e3a8f35b</t>
  </si>
  <si>
    <t>Siami M., Gholamian M.R., Basiri J.</t>
  </si>
  <si>
    <t>An application of locally linear model tree algorithm with combination of feature selection in credit scoring</t>
  </si>
  <si>
    <t>International Journal of Systems Science</t>
  </si>
  <si>
    <t>Taylor and Francis Ltd.</t>
  </si>
  <si>
    <t>10.1080/00207721.2013.767395</t>
  </si>
  <si>
    <t>https://www.scopus.com/inward/record.uri?eid=2-s2.0-84904397947&amp;doi=10.1080%2f00207721.2013.767395&amp;partnerID=40&amp;md5=dd1948b4a4baa9cb45d6a104ee87a82a</t>
  </si>
  <si>
    <t>Barros R.C., Jaskowiak P.A., Cerri R., De Carvalho A.C.P.L.F.</t>
  </si>
  <si>
    <t>A framework for bottom-up induction of oblique decision trees</t>
  </si>
  <si>
    <t>10.1016/j.neucom.2013.01.067</t>
  </si>
  <si>
    <t>https://www.scopus.com/inward/record.uri?eid=2-s2.0-84897913009&amp;doi=10.1016%2fj.neucom.2013.01.067&amp;partnerID=40&amp;md5=d124be6bae9e2ed7f725a756ce1e9d7e</t>
  </si>
  <si>
    <t>Wisler A., Berisha V., Liss J., Spanias A.</t>
  </si>
  <si>
    <t>2014 IEEE Workshop on Spoken Language Technology, SLT 2014 - Proceedings</t>
  </si>
  <si>
    <t>https://www.scopus.com/inward/record.uri?eid=2-s2.0-84946691492&amp;doi=10.1109%2fSLT.2014.7078553&amp;partnerID=40&amp;md5=f05c63997c199e70335ac8920d319b8d</t>
  </si>
  <si>
    <t>Boroujerdi E.G., Mehri S., Garmaroudi S.S., Pezeshki M., Mehrabadi F.R., Malakouti S., Khadivi S.</t>
  </si>
  <si>
    <t>2014 6th Conference on Information and Knowledge Technology, IKT 2014</t>
  </si>
  <si>
    <t>https://www.scopus.com/inward/record.uri?eid=2-s2.0-84946691119&amp;doi=10.1109%2fIKT.2014.7030334&amp;partnerID=40&amp;md5=e7e50ba8b605055d3faea1410eab0b80</t>
  </si>
  <si>
    <t>Elssied N.O.F., Ibrahim O., Osman A.H.</t>
  </si>
  <si>
    <t>A novel feature selection based on one-way ANOVA F-test for e-mail spam classification</t>
  </si>
  <si>
    <t>Research Journal of Applied Sciences, Engineering and Technology</t>
  </si>
  <si>
    <t>https://www.scopus.com/inward/record.uri?eid=2-s2.0-84891322461&amp;partnerID=40&amp;md5=e5603a3b949142c058aa040d7755c92c</t>
  </si>
  <si>
    <t>Ge H., Zhu X., Li Y.</t>
  </si>
  <si>
    <t>Feature selection with variable interaction</t>
  </si>
  <si>
    <t>Journal of Information and Computational Science</t>
  </si>
  <si>
    <t>Binary Information Press</t>
  </si>
  <si>
    <t>10.12733/jics20104235</t>
  </si>
  <si>
    <t>https://www.scopus.com/inward/record.uri?eid=2-s2.0-84906751942&amp;doi=10.12733%2fjics20104235&amp;partnerID=40&amp;md5=07e78c7bc62025aaec3d0d7f45cfc5cb</t>
  </si>
  <si>
    <t>Li C., Zhuang H., Lu K., Sun M., Zhou J., Dai D., Zhou X.</t>
  </si>
  <si>
    <t>An adaptive auto-configuration tool for hadoop</t>
  </si>
  <si>
    <t>https://www.scopus.com/inward/record.uri?eid=2-s2.0-84908413586&amp;doi=10.1109%2fICECCS.2014.17&amp;partnerID=40&amp;md5=33a7fa48e6e9b308434904c796b554e6</t>
  </si>
  <si>
    <t>Danėnas P., Garša G.</t>
  </si>
  <si>
    <t>Intelligent techniques and systems in credit risk analysis and forecasting: A review of patents</t>
  </si>
  <si>
    <t>Recent Patents on Computer Science</t>
  </si>
  <si>
    <t>Bentham Science Publishers B.V.</t>
  </si>
  <si>
    <t>https://www.scopus.com/inward/record.uri?eid=2-s2.0-84941358507&amp;partnerID=40&amp;md5=714d371f2e8d12c2183529687403109f</t>
  </si>
  <si>
    <t>Feng D.-C., Chen F., Xu W.-L.</t>
  </si>
  <si>
    <t>Detecting local manifold structure for unsupervised feature selection</t>
  </si>
  <si>
    <t>Zidonghua Xuebao/Acta Automatica Sinica</t>
  </si>
  <si>
    <t>Science Press</t>
  </si>
  <si>
    <t>10.3724/SP.J.1004.2014.02253</t>
  </si>
  <si>
    <t>https://www.scopus.com/inward/record.uri?eid=2-s2.0-84910089723&amp;doi=10.3724%2fSP.J.1004.2014.02253&amp;partnerID=40&amp;md5=190841358d55e751bd29fbbae32f9b4d</t>
  </si>
  <si>
    <t>Cateni S., Colla V., Vannucci M.</t>
  </si>
  <si>
    <t>A hybrid feature selection method for classification purposes</t>
  </si>
  <si>
    <t>Proceedings - UKSim-AMSS 8th European Modelling Symposium on Computer Modelling and Simulation, EMS 2014</t>
  </si>
  <si>
    <t>https://www.scopus.com/inward/record.uri?eid=2-s2.0-84988253875&amp;doi=10.1109%2fEMS.2014.44&amp;partnerID=40&amp;md5=e2700cdb5c9f0dd2d30c80278336bc9b</t>
  </si>
  <si>
    <t>Jelinek H.F., Kelarev A., Robinson D.J., Stranieri A., Cornforth D.J.</t>
  </si>
  <si>
    <t>10.1016/j.asoc.2013.08.010</t>
  </si>
  <si>
    <t>https://www.scopus.com/inward/record.uri?eid=2-s2.0-84888292959&amp;doi=10.1016%2fj.asoc.2013.08.010&amp;partnerID=40&amp;md5=136510573b8736f7cddbf3bc9511be33</t>
  </si>
  <si>
    <t>Min F., Hu Q., Zhu W.</t>
  </si>
  <si>
    <t>Feature selection with test cost constraint</t>
  </si>
  <si>
    <t>International Journal of Approximate Reasoning</t>
  </si>
  <si>
    <t>10.1016/j.ijar.2013.04.003</t>
  </si>
  <si>
    <t>https://www.scopus.com/inward/record.uri?eid=2-s2.0-84888054977&amp;doi=10.1016%2fj.ijar.2013.04.003&amp;partnerID=40&amp;md5=b64d8058abca8e8bcc209cdfd0d9215d</t>
  </si>
  <si>
    <t>Pan W., Hu Q., Song Y., Yu D.</t>
  </si>
  <si>
    <t>Feature selection for monotonic classification via maximizing monotonic dependency</t>
  </si>
  <si>
    <t>International Journal of Computational Intelligence Systems</t>
  </si>
  <si>
    <t>Atlantis Press</t>
  </si>
  <si>
    <t>10.1080/18756891.2013.869903</t>
  </si>
  <si>
    <t>https://www.scopus.com/inward/record.uri?eid=2-s2.0-84900018941&amp;doi=10.1080%2f18756891.2013.869903&amp;partnerID=40&amp;md5=5e0ffd101fca6dd88aac5a60206fac87</t>
  </si>
  <si>
    <t>Rygl J.</t>
  </si>
  <si>
    <t>Automatic adaptation of author's stylometric features to document types</t>
  </si>
  <si>
    <t>10.1007/978-3-319-10816-2_7</t>
  </si>
  <si>
    <t>https://www.scopus.com/inward/record.uri?eid=2-s2.0-84906968804&amp;doi=10.1007%2f978-3-319-10816-2_7&amp;partnerID=40&amp;md5=61e0530f57256827727f67a064b4c3a6</t>
  </si>
  <si>
    <t>Rego-Fernández D., Bolón-Canedo V., Alonso-Betanzos A.</t>
  </si>
  <si>
    <t>Scalability analysis of mRMR for microarray data</t>
  </si>
  <si>
    <t>ICAART 2014 - Proceedings of the 6th International Conference on Agents and Artificial Intelligence</t>
  </si>
  <si>
    <t>https://www.scopus.com/inward/record.uri?eid=2-s2.0-84902352300&amp;partnerID=40&amp;md5=8e124085b375bad504dc02ddf2e94273</t>
  </si>
  <si>
    <t>Sun Z., Ding H., Zhu W., Zhu X.</t>
  </si>
  <si>
    <t>Feature selection with time cost constraint</t>
  </si>
  <si>
    <t>10.12733/jics20102664</t>
  </si>
  <si>
    <t>https://www.scopus.com/inward/record.uri?eid=2-s2.0-84892471175&amp;doi=10.12733%2fjics20102664&amp;partnerID=40&amp;md5=f8570d5727978748388a97f810077537</t>
  </si>
  <si>
    <t>Kurakawa K., Sun Y., Yamashita N., Baba Y.</t>
  </si>
  <si>
    <t>A SVM applied text categorization of academia-industry collaborative research and development documents on the web</t>
  </si>
  <si>
    <t>Studies in Classification, Data Analysis, and Knowledge Organization</t>
  </si>
  <si>
    <t>10.1007/978-3-319-06692-9_19</t>
  </si>
  <si>
    <t>https://www.scopus.com/inward/record.uri?eid=2-s2.0-84951853236&amp;doi=10.1007%2f978-3-319-06692-9_19&amp;partnerID=40&amp;md5=d415ffb52318e9a7d6b62728de0ffc4c</t>
  </si>
  <si>
    <t>Liu J., Min F., Zhao H., Zhu W.</t>
  </si>
  <si>
    <t>Feature selection with positive region constraint for test-cost-sensitive data</t>
  </si>
  <si>
    <t>10.1007/978-3-662-44680-5_2</t>
  </si>
  <si>
    <t>https://www.scopus.com/inward/record.uri?eid=2-s2.0-84907363809&amp;doi=10.1007%2f978-3-662-44680-5_2&amp;partnerID=40&amp;md5=ad6a97b8b73c6b279be07a3ffb149782</t>
  </si>
  <si>
    <t>Spolaôr N., Monard M.C.</t>
  </si>
  <si>
    <t>Evaluating ReliefF-based multi-label feature selection algorithm</t>
  </si>
  <si>
    <t>10.1007/978-3-319-12027-0_16</t>
  </si>
  <si>
    <t>https://www.scopus.com/inward/record.uri?eid=2-s2.0-84921832467&amp;doi=10.1007%2f978-3-319-12027-0_16&amp;partnerID=40&amp;md5=b861f417a7efd186f4d497ba6b64468c</t>
  </si>
  <si>
    <t>17th Online World Conference on Soft Computing in Industrial Applications, WSC17</t>
  </si>
  <si>
    <t>https://www.scopus.com/inward/record.uri?eid=2-s2.0-84928975522&amp;partnerID=40&amp;md5=439280752989ab4aee85b2a72d349ebf</t>
  </si>
  <si>
    <t>Spolaôr N., Monard M.C., Tsoumakas G., Lee H.</t>
  </si>
  <si>
    <t>Label construction for multi-label feature selection</t>
  </si>
  <si>
    <t>Proceedings - 2014 Brazilian Conference on Intelligent Systems, BRACIS 2014</t>
  </si>
  <si>
    <t>https://www.scopus.com/inward/record.uri?eid=2-s2.0-84922503970&amp;doi=10.1109%2fBRACIS.2014.52&amp;partnerID=40&amp;md5=622edd78f8959a6eb2ea4c09dc779625</t>
  </si>
  <si>
    <t>Zhou B., Yao Y.</t>
  </si>
  <si>
    <t>Feature selection based on confirmation-theoretic rough sets</t>
  </si>
  <si>
    <t>10.1007/978-3-319-08644-6_19</t>
  </si>
  <si>
    <t>https://www.scopus.com/inward/record.uri?eid=2-s2.0-84903763506&amp;doi=10.1007%2f978-3-319-08644-6_19&amp;partnerID=40&amp;md5=ff5559801bf5c6f6d13fecf716fd735c</t>
  </si>
  <si>
    <t>Lauwereins S., Badami K., Meert W., Verhelst M.</t>
  </si>
  <si>
    <t>Context- and cost-aware feature selection in ultra-low-power sensor interfaces</t>
  </si>
  <si>
    <t>22nd European Symposium on Artificial Neural Networks, Computational Intelligence and Machine Learning, ESANN 2014 - Proceedings</t>
  </si>
  <si>
    <t>i6doc.com publication</t>
  </si>
  <si>
    <t>https://www.scopus.com/inward/record.uri?eid=2-s2.0-84912542194&amp;partnerID=40&amp;md5=907439b07cc08890b9808b1c358aa0e6</t>
  </si>
  <si>
    <t>Trafalis T.B., Adrianto I., Richman M.B., Lakshmivarahan S.</t>
  </si>
  <si>
    <t>Machine-learning classifiers for imbalanced tornado data</t>
  </si>
  <si>
    <t>Computational Management Science</t>
  </si>
  <si>
    <t>10.1007/s10287-013-0174-6</t>
  </si>
  <si>
    <t>https://www.scopus.com/inward/record.uri?eid=2-s2.0-84919417431&amp;doi=10.1007%2fs10287-013-0174-6&amp;partnerID=40&amp;md5=caa6a8d0dffb57f0bd2a8fdf615ce61f</t>
  </si>
  <si>
    <t>Liu S., Zhao Q., Wu X.</t>
  </si>
  <si>
    <t>Feature selection based on partition clustering</t>
  </si>
  <si>
    <t>International Journal of Knowledge-Based and Intelligent Engineering Systems</t>
  </si>
  <si>
    <t>I O S Press</t>
  </si>
  <si>
    <t>10.3233/KES-140293</t>
  </si>
  <si>
    <t>https://www.scopus.com/inward/record.uri?eid=2-s2.0-84900454589&amp;doi=10.3233%2fKES-140293&amp;partnerID=40&amp;md5=6d3c1f4f0a2b42ded2b80272616894d0</t>
  </si>
  <si>
    <t>Jacob S., Raju G.</t>
  </si>
  <si>
    <t>Software defect prediction in large space systems through hybrid feature selection and classification</t>
  </si>
  <si>
    <t>https://www.scopus.com/inward/record.uri?eid=2-s2.0-85013500003&amp;partnerID=40&amp;md5=8c330413a72e78102ed82b7a1a0a008a</t>
  </si>
  <si>
    <t>Zeng K., She K., Niu X.</t>
  </si>
  <si>
    <t>Feature selection with neighborhood entropy-based cooperative game theory</t>
  </si>
  <si>
    <t>Hindawi Publishing Corporation</t>
  </si>
  <si>
    <t>10.1155/2014/479289</t>
  </si>
  <si>
    <t>https://www.scopus.com/inward/record.uri?eid=2-s2.0-84927173547&amp;doi=10.1155%2f2014%2f479289&amp;partnerID=40&amp;md5=da6db46933f541ef518ba71d2e5fd8e8</t>
  </si>
  <si>
    <t>Sikdar U.K., Ekbal A., Saha S.</t>
  </si>
  <si>
    <t>Modified differential evolution for biochemical name recognizer</t>
  </si>
  <si>
    <t>10.1007/978-3-642-54906-9_18</t>
  </si>
  <si>
    <t>https://www.scopus.com/inward/record.uri?eid=2-s2.0-84958527890&amp;doi=10.1007%2f978-3-642-54906-9_18&amp;partnerID=40&amp;md5=0886c3b875b64a91c62dfca702fde8ec</t>
  </si>
  <si>
    <t>Li C., Georgiopoulos M., Anagnostopoulos G.C.</t>
  </si>
  <si>
    <t>A unifying framework for typical multitask multiple kernel learning problems</t>
  </si>
  <si>
    <t>https://www.scopus.com/inward/record.uri?eid=2-s2.0-84902279861&amp;doi=10.1109%2fTNNLS.2013.2291772&amp;partnerID=40&amp;md5=f3fce7122fcce94db91f42ce195a14d1</t>
  </si>
  <si>
    <t>Chakraborty B.</t>
  </si>
  <si>
    <t>https://www.scopus.com/inward/record.uri?eid=2-s2.0-84938096013&amp;doi=10.1109%2fSMC.2014.6973995&amp;partnerID=40&amp;md5=41099ae1602b289a4846c48602bea96d</t>
  </si>
  <si>
    <t>Yigit F., Baykan O.K.</t>
  </si>
  <si>
    <t>CCIS 2014 - Proceedings of 2014 IEEE 3rd International Conference on Cloud Computing and Intelligence Systems</t>
  </si>
  <si>
    <t>https://www.scopus.com/inward/record.uri?eid=2-s2.0-84948460521&amp;doi=10.1109%2fCCIS.2014.7175792&amp;partnerID=40&amp;md5=b424234c975b4a9d54198e462e620431</t>
  </si>
  <si>
    <t>Saroj, Jyoti</t>
  </si>
  <si>
    <t>Souvenir of the 2014 IEEE International Advance Computing Conference, IACC 2014</t>
  </si>
  <si>
    <t>https://www.scopus.com/inward/record.uri?eid=2-s2.0-84899105468&amp;doi=10.1109%2fIAdCC.2014.6779383&amp;partnerID=40&amp;md5=cf2a078c063b2488af36d3d7d8607b28</t>
  </si>
  <si>
    <t>Lauwereins S., Meert W., Gemmeke J., Verhelst M.</t>
  </si>
  <si>
    <t>IEEE International Workshop on Machine Learning for Signal Processing, MLSP</t>
  </si>
  <si>
    <t>https://www.scopus.com/inward/record.uri?eid=2-s2.0-84912569460&amp;doi=10.1109%2fMLSP.2014.6958918&amp;partnerID=40&amp;md5=cbbe7e7f49122a758ba45ac34aea1685</t>
  </si>
  <si>
    <t>Jaques N., Conati C., Harley J.M., Azevedo R.</t>
  </si>
  <si>
    <t>Predicting affect from gaze data during interaction with an intelligent tutoring system</t>
  </si>
  <si>
    <t>10.1007/978-3-319-07221-0_4</t>
  </si>
  <si>
    <t>https://www.scopus.com/inward/record.uri?eid=2-s2.0-84958520263&amp;doi=10.1007%2f978-3-319-07221-0_4&amp;partnerID=40&amp;md5=56d6d91b2eeb4cf1c9a1ea0de48124ab</t>
  </si>
  <si>
    <t>Sanchez A.B., Segura S., Ruiz-Cortes A.</t>
  </si>
  <si>
    <t>A Comparison of test case prioritization criteria for software product lines</t>
  </si>
  <si>
    <t>Proceedings - IEEE 7th International Conference on Software Testing, Verification and Validation, ICST 2014</t>
  </si>
  <si>
    <t>10.1109/ICST.2014.15</t>
  </si>
  <si>
    <t>https://www.scopus.com/inward/record.uri?eid=2-s2.0-84903214838&amp;doi=10.1109%2fICST.2014.15&amp;partnerID=40&amp;md5=26faaeb3c0275c2d86c82d078513b6a3</t>
  </si>
  <si>
    <t>Borck M., West G., Tan T.</t>
  </si>
  <si>
    <t>Use of multiple low level features to find interesting regions</t>
  </si>
  <si>
    <t>ICPRAM 2014 - Proceedings of the 3rd International Conference on Pattern Recognition Applications and Methods</t>
  </si>
  <si>
    <t>https://www.scopus.com/inward/record.uri?eid=2-s2.0-84902338303&amp;partnerID=40&amp;md5=35277564849c350f9984d7c0cad18f33</t>
  </si>
  <si>
    <t>Lee J., Hong S., Lee J.-H.</t>
  </si>
  <si>
    <t>An efficient prediction for heavy rain from big weather data using genetic algorithm</t>
  </si>
  <si>
    <t>Proceedings of the 8th International Conference on Ubiquitous Information Management and Communication, ICUIMC 2014</t>
  </si>
  <si>
    <t>https://www.scopus.com/inward/record.uri?eid=2-s2.0-84899741271&amp;doi=10.1145%2f2557977.2558048&amp;partnerID=40&amp;md5=5364f5663798705c67657c4a22b61a8f</t>
  </si>
  <si>
    <t>Thanh H.T.P., Meesad P.</t>
  </si>
  <si>
    <t>Stock market trend prediction based on text mining of corporateweb and time series data</t>
  </si>
  <si>
    <t>https://www.scopus.com/inward/record.uri?eid=2-s2.0-84893084339&amp;partnerID=40&amp;md5=ef74f492c07a427ffb6bc37f47a12ee2</t>
  </si>
  <si>
    <t>4th Annual IEEE International Conference on Cyber Technology in Automation, Control and Intelligent Systems, IEEE-CYBER 2014</t>
  </si>
  <si>
    <t>https://www.scopus.com/inward/record.uri?eid=2-s2.0-84911928985&amp;partnerID=40&amp;md5=309f6f48fa7209ddcd62c383e0ab501e</t>
  </si>
  <si>
    <t>Jensen R., Parthalain N.M., Cornells C.</t>
  </si>
  <si>
    <t>https://www.scopus.com/inward/record.uri?eid=2-s2.0-84912573328&amp;doi=10.1109%2fFUZZ-IEEE.2014.6891692&amp;partnerID=40&amp;md5=7c8a18ce7b836633b215df9f56be947f</t>
  </si>
  <si>
    <t>Li B., Vorobeychik Y.</t>
  </si>
  <si>
    <t>Feature cross-substitution in adversarial classification</t>
  </si>
  <si>
    <t>https://www.scopus.com/inward/record.uri?eid=2-s2.0-84937909075&amp;partnerID=40&amp;md5=43aee22ea4f65cd78cb91b904059dcf3</t>
  </si>
  <si>
    <t>Malkov S., Mahmoudzadeh A.P., Kerlikowske K., Shepherd J.</t>
  </si>
  <si>
    <t>Automated volumetric breast density derived by statistical model approach</t>
  </si>
  <si>
    <t>10.1007/978-3-319-07887-8_37</t>
  </si>
  <si>
    <t>https://www.scopus.com/inward/record.uri?eid=2-s2.0-84904016102&amp;doi=10.1007%2f978-3-319-07887-8_37&amp;partnerID=40&amp;md5=a32d1eb0faa2ec459b99ccbc0dcdaebd</t>
  </si>
  <si>
    <t>Schulz A., Janssen F.</t>
  </si>
  <si>
    <t>What is good for one city may not be good for another one: Evaluating generalization for tweet classification based on semantic abstraction</t>
  </si>
  <si>
    <t>https://www.scopus.com/inward/record.uri?eid=2-s2.0-84909583351&amp;partnerID=40&amp;md5=c129f0c6546dcbc92d91ee729cb5b0c1</t>
  </si>
  <si>
    <t>McClelland D., Marturana F.</t>
  </si>
  <si>
    <t>2014 IEEE International Conference on Communications Workshops, ICC 2014</t>
  </si>
  <si>
    <t>https://www.scopus.com/inward/record.uri?eid=2-s2.0-84906739568&amp;doi=10.1109%2fICCW.2014.6881277&amp;partnerID=40&amp;md5=da3a81ff2768ba682bd254a459a1a2d3</t>
  </si>
  <si>
    <t>Using structured text source code metrics and artificial neural networks to predict change proneness at code tab and program organization level</t>
  </si>
  <si>
    <t>10.1145/3021460.3021481</t>
  </si>
  <si>
    <t>https://www.scopus.com/inward/record.uri?eid=2-s2.0-85051092666&amp;doi=10.1145%2f3021460.3021481&amp;partnerID=40&amp;md5=8c540d53b1c30ebbaba2badc99e90fe2</t>
  </si>
  <si>
    <t>Valverde-Albacete F.J., Peláez-Moreno C., Peñas A.</t>
  </si>
  <si>
    <t>On concept lattices as information channels</t>
  </si>
  <si>
    <t>https://www.scopus.com/inward/record.uri?eid=2-s2.0-84922161867&amp;partnerID=40&amp;md5=6d5c29ef6fc0a174f861b6d415ad35ba</t>
  </si>
  <si>
    <t>2nd International Symposium on Intelligent Informatics, ISI 2013</t>
  </si>
  <si>
    <t>https://www.scopus.com/inward/record.uri?eid=2-s2.0-84945964058&amp;partnerID=40&amp;md5=b1e70583e48c00b14b3d8bacc1242d0f</t>
  </si>
  <si>
    <t>Yohannese C.W., Li T.</t>
  </si>
  <si>
    <t>A Combined-Learning based framework for improved software fault prediction</t>
  </si>
  <si>
    <t>10.2991/ijcis.2017.10.1.43</t>
  </si>
  <si>
    <t>https://www.scopus.com/inward/record.uri?eid=2-s2.0-85018792345&amp;doi=10.2991%2fijcis.2017.10.1.43&amp;partnerID=40&amp;md5=3734f048ce9b1924c4365a9e2976b7ce</t>
  </si>
  <si>
    <t>Gong P., Zhou J., Fan W., Ye J.</t>
  </si>
  <si>
    <t>Efficient multi-task feature learning with calibration</t>
  </si>
  <si>
    <t>Proceedings of the ACM SIGKDD International Conference on Knowledge Discovery and Data Mining</t>
  </si>
  <si>
    <t>10.1145/2623330.2623641</t>
  </si>
  <si>
    <t>https://www.scopus.com/inward/record.uri?eid=2-s2.0-84907020149&amp;doi=10.1145%2f2623330.2623641&amp;partnerID=40&amp;md5=f84453a47782bcaf600bec1a3b001516</t>
  </si>
  <si>
    <t>Musliu N., Schwengerer M.</t>
  </si>
  <si>
    <t>Algorithm selection for the graph coloring problem</t>
  </si>
  <si>
    <t>10.1007/978-3-642-44973-4_42</t>
  </si>
  <si>
    <t>https://www.scopus.com/inward/record.uri?eid=2-s2.0-84890930401&amp;doi=10.1007%2f978-3-642-44973-4_42&amp;partnerID=40&amp;md5=333a26ff850ff812bc114654515dc397</t>
  </si>
  <si>
    <t>Nair V., Yu Z., Menzies T., Siegmund N., Apel S.</t>
  </si>
  <si>
    <t>10.1109/TSE.2018.2870895</t>
  </si>
  <si>
    <t>https://www.scopus.com/inward/record.uri?eid=2-s2.0-85051674586&amp;doi=10.1109%2fTSE.2018.2870895&amp;partnerID=40&amp;md5=6de02d878987b61a342dd80e2a82e7a5</t>
  </si>
  <si>
    <t>Nebot À., Mugica F.</t>
  </si>
  <si>
    <t>Fuzzy approaches improve predictions of energy performance of buildings</t>
  </si>
  <si>
    <t>SIMULTECH 2013 - Proceedings of the 3rd International Conference on Simulation and Modeling Methodologies, Technologies and Applications</t>
  </si>
  <si>
    <t>https://www.scopus.com/inward/record.uri?eid=2-s2.0-84888409131&amp;partnerID=40&amp;md5=57c978eb65e67d9a7ae729c31b6fa7e2</t>
  </si>
  <si>
    <t>Kleerekoper A., Lujan M., Brown G.</t>
  </si>
  <si>
    <t>Proceedings - 2013 IEEE International Conference on Big Data, Big Data 2013</t>
  </si>
  <si>
    <t>https://www.scopus.com/inward/record.uri?eid=2-s2.0-84893211343&amp;doi=10.1109%2fBigData.2013.6691737&amp;partnerID=40&amp;md5=af7eea78c02d02cf0732a62d497904b7</t>
  </si>
  <si>
    <t>Aktas F., Buzluca F.</t>
  </si>
  <si>
    <t>Proceedings - 17th IEEE/ACIS International Conference on Computer and Information Science, ICIS 2018</t>
  </si>
  <si>
    <t>https://www.scopus.com/inward/record.uri?eid=2-s2.0-85055675215&amp;doi=10.1109%2fICIS.2018.8466535&amp;partnerID=40&amp;md5=da3e1bc6a8f06f112c1f7e2c4361659a</t>
  </si>
  <si>
    <t>Groves W.</t>
  </si>
  <si>
    <t>Using domain knowledge to systematically guide feature selection</t>
  </si>
  <si>
    <t>https://www.scopus.com/inward/record.uri?eid=2-s2.0-84896063082&amp;partnerID=40&amp;md5=e3ed67255601b75ad793aa93d362d452</t>
  </si>
  <si>
    <t>Chakraborty B., Chakraborty G.</t>
  </si>
  <si>
    <t>Fuzzy consistency measure with particle swarm optimization for feature selection</t>
  </si>
  <si>
    <t>Proceedings - 2013 IEEE International Conference on Systems, Man, and Cybernetics, SMC 2013</t>
  </si>
  <si>
    <t>https://www.scopus.com/inward/record.uri?eid=2-s2.0-84893629718&amp;doi=10.1109%2fSMC.2013.735&amp;partnerID=40&amp;md5=685aa1d0a8c8837cca1558a98546df9a</t>
  </si>
  <si>
    <t>Sedaghat N., Fathy M., Modarressi M.-H.</t>
  </si>
  <si>
    <t>Proceedings of the 3rd International Conference on Computer and Knowledge Engineering, ICCKE 2013</t>
  </si>
  <si>
    <t>https://www.scopus.com/inward/record.uri?eid=2-s2.0-84893379812&amp;doi=10.1109%2fICCKE.2013.6682868&amp;partnerID=40&amp;md5=980d22a02f6f1472425b66316b579d39</t>
  </si>
  <si>
    <t>Proceedings of the 2013 International Conference on Advances in Computing, Communications and Informatics, ICACCI 2013</t>
  </si>
  <si>
    <t>https://www.scopus.com/inward/record.uri?eid=2-s2.0-84891945079&amp;doi=10.1109%2fICACCI.2013.6637260&amp;partnerID=40&amp;md5=7bbb97df64fa58ea266abdbde0a0c350</t>
  </si>
  <si>
    <t>Mangai J.A., Kumar V.S., Balamurugan S.A.</t>
  </si>
  <si>
    <t>A novel approach for effective web page classification</t>
  </si>
  <si>
    <t>International Journal of Data Mining, Modelling and Management</t>
  </si>
  <si>
    <t>10.1504/IJDMMM.2013.055860</t>
  </si>
  <si>
    <t>https://www.scopus.com/inward/record.uri?eid=2-s2.0-84891906747&amp;doi=10.1504%2fIJDMMM.2013.055860&amp;partnerID=40&amp;md5=013494522f2a7f84d527f3d794ff1716</t>
  </si>
  <si>
    <t>Guo X., Kurita T., Muraki Asano C., Asano A.</t>
  </si>
  <si>
    <t>2013 IEEE International Conference on Image Processing, ICIP 2013 - Proceedings</t>
  </si>
  <si>
    <t>https://www.scopus.com/inward/record.uri?eid=2-s2.0-84897730508&amp;doi=10.1109%2fICIP.2013.6738080&amp;partnerID=40&amp;md5=40e4681287e52adb0fa16ee38429b3fc</t>
  </si>
  <si>
    <t>Bhattacharyya R.</t>
  </si>
  <si>
    <t>BiAS: A theme metric to model mutual association</t>
  </si>
  <si>
    <t>10.1007/978-3-642-45062-4_8</t>
  </si>
  <si>
    <t>https://www.scopus.com/inward/record.uri?eid=2-s2.0-84893365764&amp;doi=10.1007%2f978-3-642-45062-4_8&amp;partnerID=40&amp;md5=ee46310b97cf45eede1f8ea5399926d4</t>
  </si>
  <si>
    <t>Leon F., Popescu E.</t>
  </si>
  <si>
    <t>2013 17th International Conference on System Theory, Control and Computing, ICSTCC 2013; Joint Conference of SINTES 2013, SACCS 2013, SIMSIS 2013 - Proceedings</t>
  </si>
  <si>
    <t>https://www.scopus.com/inward/record.uri?eid=2-s2.0-84893279709&amp;doi=10.1109%2fICSTCC.2013.6689035&amp;partnerID=40&amp;md5=8432a712ba6267e7968d50db37562cea</t>
  </si>
  <si>
    <t>Dutta D., Dutta P., Sil J.</t>
  </si>
  <si>
    <t>Categorical feature reduction using multi objective genetic Algorithm in cluster analysis</t>
  </si>
  <si>
    <t>10.1007/978-3-642-45318-2-7</t>
  </si>
  <si>
    <t>https://www.scopus.com/inward/record.uri?eid=2-s2.0-84892713608&amp;doi=10.1007%2f978-3-642-45318-2-7&amp;partnerID=40&amp;md5=74b86303ad644af5ac9e21786dc32a82</t>
  </si>
  <si>
    <t>Lu S., Ye Y., Tsui R., Su H., Rexit R., Wesaratchakit S., Liu X., Hwa R.</t>
  </si>
  <si>
    <t>Domain ontology-based feature reduction for high dimensional drug data and its application to 30-day heart failure readmission prediction</t>
  </si>
  <si>
    <t>Proceedings of the 9th IEEE International Conference on Collaborative Computing: Networking, Applications and Worksharing, COLLABORATECOM 2013</t>
  </si>
  <si>
    <t>10.4108/icst.collaboratecom.2013.254124</t>
  </si>
  <si>
    <t>https://www.scopus.com/inward/record.uri?eid=2-s2.0-84893596056&amp;doi=10.4108%2ficst.collaboratecom.2013.254124&amp;partnerID=40&amp;md5=f19f690b78026532c06f60c56c7dd11f</t>
  </si>
  <si>
    <t>Wang F., Chawla S., Liu W.</t>
  </si>
  <si>
    <t>Tikhonov or lasso regularization: Which is better and when</t>
  </si>
  <si>
    <t>Proceedings - International Conference on Tools with Artificial Intelligence, ICTAI</t>
  </si>
  <si>
    <t>https://www.scopus.com/inward/record.uri?eid=2-s2.0-84897688011&amp;doi=10.1109%2fICTAI.2013.122&amp;partnerID=40&amp;md5=4e0368e2bb9b1d34bfb8cbf092ae757e</t>
  </si>
  <si>
    <t>Wu W., Zhang S.</t>
  </si>
  <si>
    <t>Evaluation of error-sensitive attributes</t>
  </si>
  <si>
    <t>10.1007/978-3-642-40319-4_25</t>
  </si>
  <si>
    <t>https://www.scopus.com/inward/record.uri?eid=2-s2.0-84892900434&amp;doi=10.1007%2f978-3-642-40319-4_25&amp;partnerID=40&amp;md5=0cf7136e9932350c854fb45abdc2d9d0</t>
  </si>
  <si>
    <t>Malik M.J., Fahringer T., Prodan R.</t>
  </si>
  <si>
    <t>Execution time prediction for grid infrastructures based on runtime provenance data</t>
  </si>
  <si>
    <t>Proceedings of WORKS 2013: 8th Workshop on Workflows in Support of Large-Scale Science - Held in conjunction with SC 2013: The International Conference for High Performance Computing, Networking, Storage and Analysis</t>
  </si>
  <si>
    <t>https://www.scopus.com/inward/record.uri?eid=2-s2.0-84997684127&amp;doi=10.1145%2f2534248.2534253&amp;partnerID=40&amp;md5=e6d7cfd687ec6691602bf3fe310fdf5b</t>
  </si>
  <si>
    <t>A distributed wrapper approach for feature selection</t>
  </si>
  <si>
    <t>ESANN 2013 proceedings, 21st European Symposium on Artificial Neural Networks, Computational Intelligence and Machine Learning</t>
  </si>
  <si>
    <t>https://www.scopus.com/inward/record.uri?eid=2-s2.0-84887033795&amp;partnerID=40&amp;md5=16dc13e88b403120dfdabeea6a3b7afe</t>
  </si>
  <si>
    <t>Kim Y., Lee H., Provost E.M.</t>
  </si>
  <si>
    <t>ICASSP, IEEE International Conference on Acoustics, Speech and Signal Processing - Proceedings</t>
  </si>
  <si>
    <t>https://www.scopus.com/inward/record.uri?eid=2-s2.0-84890526379&amp;doi=10.1109%2fICASSP.2013.6638346&amp;partnerID=40&amp;md5=ec4c02bcc1ca036b8fe4cc819132ad34</t>
  </si>
  <si>
    <t>Russo B.</t>
  </si>
  <si>
    <t>2013 1st International Workshop on Data Analysis Patterns in Software Engineering, DAPSE 2013 - Proceedings</t>
  </si>
  <si>
    <t>https://www.scopus.com/inward/record.uri?eid=2-s2.0-84885232846&amp;doi=10.1109%2fDAPSE.2013.6603805&amp;partnerID=40&amp;md5=c2736c8eb25cfd9ae65c72c26433654b</t>
  </si>
  <si>
    <t>Benjamin V.A., Chen H.</t>
  </si>
  <si>
    <t>IEEE ISI 2013 - 2013 IEEE International Conference on Intelligence and Security Informatics: Big Data, Emergent Threats, and Decision-Making in Security Informatics</t>
  </si>
  <si>
    <t>https://www.scopus.com/inward/record.uri?eid=2-s2.0-84883413892&amp;doi=10.1109%2fISI.2013.6578779&amp;partnerID=40&amp;md5=e3ace8c8ba756356e5bf3b82aa094a24</t>
  </si>
  <si>
    <t>Štajner S., Evans R.</t>
  </si>
  <si>
    <t>Can statistical tests be used for feature selection in diachronic text classification?</t>
  </si>
  <si>
    <t>10.1007/978-3-642-39593-2_24</t>
  </si>
  <si>
    <t>https://www.scopus.com/inward/record.uri?eid=2-s2.0-84883153278&amp;doi=10.1007%2f978-3-642-39593-2_24&amp;partnerID=40&amp;md5=6e4beed1e8630b75c76faaa075a43ac7</t>
  </si>
  <si>
    <t>Martínez-Álvarez F., Reyes J., Morales-Esteban A., Rubio-Escudero C.</t>
  </si>
  <si>
    <t>Determining the best set of seismicity indicators to predict earthquakes. Two case studies: Chile and the Iberian Peninsula</t>
  </si>
  <si>
    <t>10.1016/j.knosys.2013.06.011</t>
  </si>
  <si>
    <t>https://www.scopus.com/inward/record.uri?eid=2-s2.0-84881312001&amp;doi=10.1016%2fj.knosys.2013.06.011&amp;partnerID=40&amp;md5=34aab1a26483a2ccaa845df65418adb7</t>
  </si>
  <si>
    <t>Palanichamy J., Ramasamy K.</t>
  </si>
  <si>
    <t>A novel feature selection algorithm with supervised mutual information for classification</t>
  </si>
  <si>
    <t>International Journal on Artificial Intelligence Tools</t>
  </si>
  <si>
    <t>10.1142/S0218213013500279</t>
  </si>
  <si>
    <t>https://www.scopus.com/inward/record.uri?eid=2-s2.0-84883211050&amp;doi=10.1142%2fS0218213013500279&amp;partnerID=40&amp;md5=bef05e1d477fd7a8ff97656568c50c84</t>
  </si>
  <si>
    <t>Qian Y., Liang J., Wei W.</t>
  </si>
  <si>
    <t>Consistency-preserving attribute reduction in fuzzy rough set framework</t>
  </si>
  <si>
    <t>10.1007/s13042-012-0090-z</t>
  </si>
  <si>
    <t>https://www.scopus.com/inward/record.uri?eid=2-s2.0-84880444656&amp;doi=10.1007%2fs13042-012-0090-z&amp;partnerID=40&amp;md5=865893f93ff6116468eae1d70734fcc8</t>
  </si>
  <si>
    <t>Wang T., Wei J., Qin F., Zhang W.B., Zhong H., Huang T.</t>
  </si>
  <si>
    <t>Detecting performance anomaly with correlation analysis for Internetware</t>
  </si>
  <si>
    <t>Science China Information Sciences</t>
  </si>
  <si>
    <t>10.1007/s11432-013-4906-6</t>
  </si>
  <si>
    <t>https://www.scopus.com/inward/record.uri?eid=2-s2.0-84883250851&amp;doi=10.1007%2fs11432-013-4906-6&amp;partnerID=40&amp;md5=49c33583de854306054cb3b78ce2b336</t>
  </si>
  <si>
    <t>Minku L.L., Yao X.</t>
  </si>
  <si>
    <t>Ensembles and locality: Insight on improving software effort estimation</t>
  </si>
  <si>
    <t>10.1016/j.infsof.2012.09.012</t>
  </si>
  <si>
    <t>https://www.scopus.com/inward/record.uri?eid=2-s2.0-84878336652&amp;doi=10.1016%2fj.infsof.2012.09.012&amp;partnerID=40&amp;md5=8fb60e8e7874831b1147d1b25d0a684c</t>
  </si>
  <si>
    <t>Murray T., Xu X., Woolf B.P.</t>
  </si>
  <si>
    <t>An exploration of text analysis methods to identify social deliberative skill</t>
  </si>
  <si>
    <t>10.1007/978-3-642-39112-5-119</t>
  </si>
  <si>
    <t>https://www.scopus.com/inward/record.uri?eid=2-s2.0-84880031684&amp;doi=10.1007%2f978-3-642-39112-5-119&amp;partnerID=40&amp;md5=06f6951821900acf3b38de4f1b18a623</t>
  </si>
  <si>
    <t>Fahad A., Tari Z., Khalil I., Habib I., Alnuweiri H.</t>
  </si>
  <si>
    <t>10.1016/j.comnet.2013.04.005</t>
  </si>
  <si>
    <t>https://www.scopus.com/inward/record.uri?eid=2-s2.0-84878323159&amp;doi=10.1016%2fj.comnet.2013.04.005&amp;partnerID=40&amp;md5=dd0f41dd54012c5ab7e7db4bbe27acf3</t>
  </si>
  <si>
    <t>Hagenau M., Liebmann M., Neumann D.</t>
  </si>
  <si>
    <t>Automated news reading: Stock price prediction based on financial news using context-capturing features</t>
  </si>
  <si>
    <t>10.1016/j.dss.2013.02.006</t>
  </si>
  <si>
    <t>https://www.scopus.com/inward/record.uri?eid=2-s2.0-84878359983&amp;doi=10.1016%2fj.dss.2013.02.006&amp;partnerID=40&amp;md5=a23980a4955392b46ea377e3339406f3</t>
  </si>
  <si>
    <t>Rahman A., Shahriar M.S.</t>
  </si>
  <si>
    <t>Algae growth prediction through identification of influential environmental variables: A machine learning approach</t>
  </si>
  <si>
    <t>International Journal of Computational Intelligence and Applications</t>
  </si>
  <si>
    <t>10.1142/S1469026813500089</t>
  </si>
  <si>
    <t>https://www.scopus.com/inward/record.uri?eid=2-s2.0-84879036004&amp;doi=10.1142%2fS1469026813500089&amp;partnerID=40&amp;md5=70e370c41c10f9e356197cbc3c7db4ad</t>
  </si>
  <si>
    <t>Méndez R., Remeseiro B., Peteiro-Barral D., Penedo M.G.</t>
  </si>
  <si>
    <t>Multi-criteria evaluation of class binarization and feature selection in tear film lipid layer classification</t>
  </si>
  <si>
    <t>ICAART 2013 - Proceedings of the 5th International Conference on Agents and Artificial Intelligence</t>
  </si>
  <si>
    <t>https://www.scopus.com/inward/record.uri?eid=2-s2.0-84877963210&amp;partnerID=40&amp;md5=1bc4fb5d1b2cfcd081d131ec153c3088</t>
  </si>
  <si>
    <t>Bontempi G.</t>
  </si>
  <si>
    <t>A statistic criterion for reducing indeterminacy in linear causal modeling</t>
  </si>
  <si>
    <t>ICPRAM 2013 - Proceedings of the 2nd International Conference on Pattern Recognition Applications and Methods</t>
  </si>
  <si>
    <t>https://www.scopus.com/inward/record.uri?eid=2-s2.0-84877965651&amp;partnerID=40&amp;md5=d1d1d585687aa048ba7f63760679c965</t>
  </si>
  <si>
    <t>Zhao T., Yuan H.</t>
  </si>
  <si>
    <t>A relevance and redundancy aware performance feature selection approach for distributed file system</t>
  </si>
  <si>
    <t>Journal of Computational Information Systems</t>
  </si>
  <si>
    <t>10.12733/jcis5907</t>
  </si>
  <si>
    <t>https://www.scopus.com/inward/record.uri?eid=2-s2.0-84878747092&amp;doi=10.12733%2fjcis5907&amp;partnerID=40&amp;md5=1275dc6754bee3951b532a3539326d11</t>
  </si>
  <si>
    <t>Sun L., Xu J., Hu Y., Du L.</t>
  </si>
  <si>
    <t>Granular space-based feature selection and its applications</t>
  </si>
  <si>
    <t>Journal of Software</t>
  </si>
  <si>
    <t>10.4304/jsw.8.4.817-826</t>
  </si>
  <si>
    <t>https://www.scopus.com/inward/record.uri?eid=2-s2.0-84875690798&amp;doi=10.4304%2fjsw.8.4.817-826&amp;partnerID=40&amp;md5=4014967d8dc5fe0ab95903f16186058f</t>
  </si>
  <si>
    <t>Kalsoom A., Maqsood M., Ghazanfar M.A., Aadil F., Rho S.</t>
  </si>
  <si>
    <t>Journal of Supercomputing</t>
  </si>
  <si>
    <t>10.1007/s11227-018-2326-5</t>
  </si>
  <si>
    <t>https://www.scopus.com/inward/record.uri?eid=2-s2.0-85046017853&amp;doi=10.1007%2fs11227-018-2326-5&amp;partnerID=40&amp;md5=05da77d6ac457cea7f1e55d80b506013</t>
  </si>
  <si>
    <t>Giannakopoulos G., Karkaletsis V.</t>
  </si>
  <si>
    <t>Summary evaluation: Together we stand NPowER-ed</t>
  </si>
  <si>
    <t>10.1007/978-3-642-37256-8_36</t>
  </si>
  <si>
    <t>https://www.scopus.com/inward/record.uri?eid=2-s2.0-84875548803&amp;doi=10.1007%2f978-3-642-37256-8_36&amp;partnerID=40&amp;md5=ce75ee92fa35ad69652ab4f2dc6f9e79</t>
  </si>
  <si>
    <t>Yin L., Ge Y., Xiao K., Wang X., Quan X.</t>
  </si>
  <si>
    <t>Feature selection for high-dimensional imbalanced data</t>
  </si>
  <si>
    <t>10.1016/j.neucom.2012.04.039</t>
  </si>
  <si>
    <t>https://www.scopus.com/inward/record.uri?eid=2-s2.0-84875404700&amp;doi=10.1016%2fj.neucom.2012.04.039&amp;partnerID=40&amp;md5=9be797872a8de6dfc67dacb8192a6dee</t>
  </si>
  <si>
    <t>Evolutionary and Biologically Inspired Music, Sound, Art and Design - Second International Conference, EvoMUSART 2013, Proceedings</t>
  </si>
  <si>
    <t>https://www.scopus.com/inward/record.uri?eid=2-s2.0-84875115348&amp;partnerID=40&amp;md5=76980fa7a64d23dda5ee620eb2639a0b</t>
  </si>
  <si>
    <t>Wang W., Li Z., Wang Y., Chen F.</t>
  </si>
  <si>
    <t>Indexing cognitive workload based on pupillary response under luminance and emotional changes</t>
  </si>
  <si>
    <t>International Conference on Intelligent User Interfaces, Proceedings IUI</t>
  </si>
  <si>
    <t>https://www.scopus.com/inward/record.uri?eid=2-s2.0-84875854117&amp;doi=10.1145%2f2449396.2449428&amp;partnerID=40&amp;md5=f9bf68f2abc592fc3d3fc6d43deca98e</t>
  </si>
  <si>
    <t>Zheng W.-S., Gong S., Xiang T.</t>
  </si>
  <si>
    <t>Reidentification by relative distance comparison</t>
  </si>
  <si>
    <t>https://www.scopus.com/inward/record.uri?eid=2-s2.0-84874541570&amp;doi=10.1109%2fTPAMI.2012.138&amp;partnerID=40&amp;md5=d84683de9217328758cc514fd1dc9fc9</t>
  </si>
  <si>
    <t>Spolaôr N., Cherman E.A., Monard M.C., Lee H.D.</t>
  </si>
  <si>
    <t>A comparison of multi-label feature selection methods using the problem transformation approach</t>
  </si>
  <si>
    <t>Electronic Notes in Theoretical Computer Science</t>
  </si>
  <si>
    <t>10.1016/j.entcs.2013.02.010</t>
  </si>
  <si>
    <t>https://www.scopus.com/inward/record.uri?eid=2-s2.0-84875172457&amp;doi=10.1016%2fj.entcs.2013.02.010&amp;partnerID=40&amp;md5=d5af800d5b43efa38a359f7b7bc5f16a</t>
  </si>
  <si>
    <t>Nanda S., Bala A., Saxena S.</t>
  </si>
  <si>
    <t>2nd International Conference on Computational Systems and Information Technology for Sustainable Solutions, CSITSS 2017</t>
  </si>
  <si>
    <t>https://www.scopus.com/inward/record.uri?eid=2-s2.0-85054127586&amp;doi=10.1109%2fCSITSS.2017.8447745&amp;partnerID=40&amp;md5=484fe16ec9e3554688ab9dc8d6dbc6d0</t>
  </si>
  <si>
    <t>Bahmani S., Raj B., Boufounos P.T.</t>
  </si>
  <si>
    <t>Greedy sparsity-constrained optimization</t>
  </si>
  <si>
    <t>Journal of Machine Learning Research</t>
  </si>
  <si>
    <t>https://www.scopus.com/inward/record.uri?eid=2-s2.0-84876255064&amp;partnerID=40&amp;md5=082c09ccc30fb747b51f5cad13002a9b</t>
  </si>
  <si>
    <t>Benoît F., van Heeswijk M., Miche Y., Verleysen M., Lendasse A.</t>
  </si>
  <si>
    <t>Feature selection for nonlinear models with extreme learning machines</t>
  </si>
  <si>
    <t>10.1016/j.neucom.2011.12.055</t>
  </si>
  <si>
    <t>https://www.scopus.com/inward/record.uri?eid=2-s2.0-84870253587&amp;doi=10.1016%2fj.neucom.2011.12.055&amp;partnerID=40&amp;md5=347f255701f05e0833fc6a06bc42b435</t>
  </si>
  <si>
    <t>Weckesser M., Kluge R., Pfannemüller M., Matthé M., Schürr A., Becker C.</t>
  </si>
  <si>
    <t>https://www.scopus.com/inward/record.uri?eid=2-s2.0-85055594712&amp;doi=10.1145%2f3233027.3233030&amp;partnerID=40&amp;md5=07e1afc4339d283904dfdda86665d87b</t>
  </si>
  <si>
    <t>Bhattacharya A., Goswami R.T.</t>
  </si>
  <si>
    <t>Community Based Feature Selection Method for Detection of Android Malware</t>
  </si>
  <si>
    <t>Journal of Global Information Management</t>
  </si>
  <si>
    <t>10.4018/JGIM.2018070105</t>
  </si>
  <si>
    <t>https://www.scopus.com/inward/record.uri?eid=2-s2.0-85045921710&amp;doi=10.4018%2fJGIM.2018070105&amp;partnerID=40&amp;md5=1c3d6e20eb300fd771f2f330f6f4bfed</t>
  </si>
  <si>
    <t xml:space="preserve">Features do not refer to software feature or to the « configurability » of the system, here « features » mean a property/metric </t>
  </si>
  <si>
    <t>https://www.scopus.com/inward/record.uri?eid=2-s2.0-84922946348&amp;partnerID=40&amp;md5=2609f9440424acef6575a8f7d205c622</t>
  </si>
  <si>
    <t>Kumar G.R., Mangathayaru N., Narsimha G., Cheruvu A.</t>
  </si>
  <si>
    <t>Feature clustering for anomaly detection using improved fuzzy membership function</t>
  </si>
  <si>
    <t>https://www.scopus.com/inward/record.uri?eid=2-s2.0-85052500120&amp;doi=10.1145%2f3234698.3234733&amp;partnerID=40&amp;md5=f181a59f1fd6ad6969e6f1b4390f976e</t>
  </si>
  <si>
    <t>2013 International Conference on Human Computer Interactions, ICHCI 2013</t>
  </si>
  <si>
    <t>https://www.scopus.com/inward/record.uri?eid=2-s2.0-84907060515&amp;doi=10.1109%2fICHCI-IEEE.2013.6887802&amp;partnerID=40&amp;md5=ae5e854fa404976c7060145cc995c1e0</t>
  </si>
  <si>
    <t>Eid H.F., Hassanien A.E., Kim T.-H., Banerjee S.</t>
  </si>
  <si>
    <t>Linear Correlation-Based Feature Selection for Network Intrusion Detection Model</t>
  </si>
  <si>
    <t>10.1007/978-3-642-40597-6_21</t>
  </si>
  <si>
    <t>https://www.scopus.com/inward/record.uri?eid=2-s2.0-84904659464&amp;doi=10.1007%2f978-3-642-40597-6_21&amp;partnerID=40&amp;md5=474909144ff7f6a122ff7bb24d922b8e</t>
  </si>
  <si>
    <t>Farahat A.K., Ghodsi A., Kamel M.S.</t>
  </si>
  <si>
    <t>10.1007/s10115-012-0538-1</t>
  </si>
  <si>
    <t>https://www.scopus.com/inward/record.uri?eid=2-s2.0-84876024189&amp;doi=10.1007%2fs10115-012-0538-1&amp;partnerID=40&amp;md5=a1502aeab1eb82c093212af48aea6bcb</t>
  </si>
  <si>
    <t>Elghazel H., Aussem A.</t>
  </si>
  <si>
    <t>Unsupervised feature selection with ensemble learning</t>
  </si>
  <si>
    <t>10.1007/s10994-013-5337-8</t>
  </si>
  <si>
    <t>https://www.scopus.com/inward/record.uri?eid=2-s2.0-84920709599&amp;doi=10.1007%2fs10994-013-5337-8&amp;partnerID=40&amp;md5=8b41390f80fb57e0c36f6c26a33fa31f</t>
  </si>
  <si>
    <t>Sugiyama M., Liu S., du Plessis M.C., Yamanaka M., Yamada M., Suzuki T., Kanamori T.</t>
  </si>
  <si>
    <t>Direct divergence approximation between probability distributions and its applications in machine learning</t>
  </si>
  <si>
    <t>Journal of Computing Science and Engineering</t>
  </si>
  <si>
    <t>Korean Institute of Information Scientists and Engineers</t>
  </si>
  <si>
    <t>10.5626/JCSE.2013.7.2.99</t>
  </si>
  <si>
    <t>https://www.scopus.com/inward/record.uri?eid=2-s2.0-85008254198&amp;doi=10.5626%2fJCSE.2013.7.2.99&amp;partnerID=40&amp;md5=9f58cd036da0ded3bd53cd18f7390aac</t>
  </si>
  <si>
    <t>De Silva A.M., Noorian F., Davis R.I.A., Leong P.H.W.</t>
  </si>
  <si>
    <t>A hybrid feature selection and generation algorithm for electricity load prediction using Grammatical evolution</t>
  </si>
  <si>
    <t>Proceedings - 2013 12th International Conference on Machine Learning and Applications, ICMLA 2013</t>
  </si>
  <si>
    <t>https://www.scopus.com/inward/record.uri?eid=2-s2.0-84899452101&amp;doi=10.1109%2fICMLA.2013.125&amp;partnerID=40&amp;md5=6ee2e2168e508d220de111ff8c2cc66e</t>
  </si>
  <si>
    <t>Gu Q., Aggarwal C., Han J.</t>
  </si>
  <si>
    <t>Unsupervised link selection in networks</t>
  </si>
  <si>
    <t>Microtome Publishing</t>
  </si>
  <si>
    <t>https://www.scopus.com/inward/record.uri?eid=2-s2.0-84954242273&amp;partnerID=40&amp;md5=2410c68195e2e474a7e154cb7a56c840</t>
  </si>
  <si>
    <t>Borbora Z.H., Ahmad M.A., Oh J., Haigh K.Z., Srivastava J., Wen Z.</t>
  </si>
  <si>
    <t>Robust features of trust in social networks</t>
  </si>
  <si>
    <t>Social Network Analysis and Mining</t>
  </si>
  <si>
    <t>Springer-Verlag Wien</t>
  </si>
  <si>
    <t>10.1007/s13278-013-0136-6</t>
  </si>
  <si>
    <t>https://www.scopus.com/inward/record.uri?eid=2-s2.0-84945569463&amp;doi=10.1007%2fs13278-013-0136-6&amp;partnerID=40&amp;md5=5d9d28193afa0f3c1b67c0729e69557c</t>
  </si>
  <si>
    <t>Jetchev N., Toussaint M.</t>
  </si>
  <si>
    <t>Fast motion planning from experience: Trajectory prediction for speeding up movement generation</t>
  </si>
  <si>
    <t>Autonomous Robots</t>
  </si>
  <si>
    <t>10.1007/s10514-012-9315-y</t>
  </si>
  <si>
    <t>https://www.scopus.com/inward/record.uri?eid=2-s2.0-84873058931&amp;doi=10.1007%2fs10514-012-9315-y&amp;partnerID=40&amp;md5=3c260947bd7da8c517678eda06a57f04</t>
  </si>
  <si>
    <t>Alfred R., Amran I., Beng L.Y., Fun T.S.</t>
  </si>
  <si>
    <t>Unsupervised learning of mutagenesis molecules structure based on an evolutionary-based features selection in DARA</t>
  </si>
  <si>
    <t>10.1007/978-3-642-35101-3_25</t>
  </si>
  <si>
    <t>https://www.scopus.com/inward/record.uri?eid=2-s2.0-84871397201&amp;doi=10.1007%2f978-3-642-35101-3_25&amp;partnerID=40&amp;md5=6766500c01390a7388488d24e1935a7b</t>
  </si>
  <si>
    <t>Chaturvedi K.K., Singh V.B.</t>
  </si>
  <si>
    <t>2012 CSI 6th International Conference on Software Engineering, CONSEG 2012</t>
  </si>
  <si>
    <t>https://www.scopus.com/inward/record.uri?eid=2-s2.0-84870834685&amp;doi=10.1109%2fCONSEG.2012.6349519&amp;partnerID=40&amp;md5=4fd88a1ea1dbbafd6c598c218beb1b40</t>
  </si>
  <si>
    <t>Classify bugs</t>
  </si>
  <si>
    <t>https://www.scopus.com/inward/record.uri?eid=2-s2.0-85055422017&amp;doi=10.1109%2fCOMPSAC.2018.00010&amp;partnerID=40&amp;md5=113dc4f5016dfb79b9dc7d7f916be276</t>
  </si>
  <si>
    <t>Not on configurable SPLs</t>
  </si>
  <si>
    <t>Al-Rousan N., Haeri S., Trajković L.</t>
  </si>
  <si>
    <t>https://www.scopus.com/inward/record.uri?eid=2-s2.0-84871669287&amp;doi=10.1109%2fICMLC.2012.6358901&amp;partnerID=40&amp;md5=d7b0c2110490e3ef9a0964e776baa38b</t>
  </si>
  <si>
    <t>Assessment of automatically built bayesian networks in software effort prediction</t>
  </si>
  <si>
    <t>15th Ibero-American Conference on Software Engineering, CIbSE 2012</t>
  </si>
  <si>
    <t>https://www.scopus.com/inward/record.uri?eid=2-s2.0-84886699620&amp;partnerID=40&amp;md5=0b6fc94913296df5acc6c4727d2360df</t>
  </si>
  <si>
    <t>Panda R., Paiva R.P.</t>
  </si>
  <si>
    <t>Music emotion classification: Dataset acquisition and comparative analysis</t>
  </si>
  <si>
    <t>15th International Conference on Digital Audio Effects, DAFx 2012 Proceedings</t>
  </si>
  <si>
    <t>https://www.scopus.com/inward/record.uri?eid=2-s2.0-84872742305&amp;partnerID=40&amp;md5=94f82e6e6f878dd1db950bfd45b2be0c</t>
  </si>
  <si>
    <t>Berg P.E., Franke K., Nguyen H.T.</t>
  </si>
  <si>
    <t>International Conference on Intelligent Systems Design and Applications, ISDA</t>
  </si>
  <si>
    <t>https://www.scopus.com/inward/record.uri?eid=2-s2.0-84874393405&amp;doi=10.1109%2fISDA.2012.6416624&amp;partnerID=40&amp;md5=c040f62e405bfec56b3e58adf5db4bc4</t>
  </si>
  <si>
    <t>Harrison R., Birchall R., Mann D., Wang W.</t>
  </si>
  <si>
    <t>Novel consensus approaches to the reliable ranking of features for seabed imagery classification</t>
  </si>
  <si>
    <t>International Journal of Neural Systems</t>
  </si>
  <si>
    <t>10.1142/S0129065712500268</t>
  </si>
  <si>
    <t>https://www.scopus.com/inward/record.uri?eid=2-s2.0-84870515937&amp;doi=10.1142%2fS0129065712500268&amp;partnerID=40&amp;md5=28f99ddd51ef69c8f34c0dd0d925db2a</t>
  </si>
  <si>
    <t>Iyer R., Bilmes J.</t>
  </si>
  <si>
    <t>Algorithms for approximate minimization of the difference between submodular functions, with applications</t>
  </si>
  <si>
    <t>Uncertainty in Artificial Intelligence - Proceedings of the 28th Conference, UAI 2012</t>
  </si>
  <si>
    <t>https://www.scopus.com/inward/record.uri?eid=2-s2.0-84886063323&amp;partnerID=40&amp;md5=6f7327f32ba34bdfb29a26c33fd4bb7d</t>
  </si>
  <si>
    <t>Proceedings of the 2012 12th International Conference on Hybrid Intelligent Systems, HIS 2012</t>
  </si>
  <si>
    <t>https://www.scopus.com/inward/record.uri?eid=2-s2.0-84874183876&amp;doi=10.1109%2fHIS.2012.6421332&amp;partnerID=40&amp;md5=87ac07da52c260bf99c298f74451c0a0</t>
  </si>
  <si>
    <t>Differential evolution based feature selection and classifier ensemble for named entity recognition</t>
  </si>
  <si>
    <t>24th International Conference on Computational Linguistics - Proceedings of COLING 2012: Technical Papers</t>
  </si>
  <si>
    <t>https://www.scopus.com/inward/record.uri?eid=2-s2.0-84876807040&amp;partnerID=40&amp;md5=a3b7735d0b6eabda604c2fd4f4d7c11c</t>
  </si>
  <si>
    <t>Aviad B., Roy G.</t>
  </si>
  <si>
    <t>A decision support method, based on bounded rationality concepts, to reveal feature saliency in clustering problems</t>
  </si>
  <si>
    <t>10.1016/j.dss.2012.05.037</t>
  </si>
  <si>
    <t>https://www.scopus.com/inward/record.uri?eid=2-s2.0-84868648706&amp;doi=10.1016%2fj.dss.2012.05.037&amp;partnerID=40&amp;md5=71c8988f4aa8b121b4a362e84df8bac5</t>
  </si>
  <si>
    <t>Souza F., Araujo R.</t>
  </si>
  <si>
    <t>IEEE International Conference on Emerging Technologies and Factory Automation, ETFA</t>
  </si>
  <si>
    <t>https://www.scopus.com/inward/record.uri?eid=2-s2.0-84876386603&amp;doi=10.1109%2fETFA.2012.6489623&amp;partnerID=40&amp;md5=84af138969444c108412d301a97a0489</t>
  </si>
  <si>
    <t>Holub M., Kríž V., Cinková S., Bick E.</t>
  </si>
  <si>
    <t>Tailored feature extraction for lexical disambiguation of english verbs based on corpus pattern analysis</t>
  </si>
  <si>
    <t>https://www.scopus.com/inward/record.uri?eid=2-s2.0-84876785551&amp;partnerID=40&amp;md5=00c23c5df82da7fe84c4aca732f37ab3</t>
  </si>
  <si>
    <t>Mavridou E., Hassapis G., Kehagias D.D., Tzovaras D.</t>
  </si>
  <si>
    <t>Semantic categorization of web services based on feature space transformation</t>
  </si>
  <si>
    <t>Proceedings of the 2012 16th Panhellenic Conference on Informatics, PCI 2012</t>
  </si>
  <si>
    <t>https://www.scopus.com/inward/record.uri?eid=2-s2.0-84872248861&amp;doi=10.1109%2fPCi.2012.41&amp;partnerID=40&amp;md5=7175c568faff50dd3e8ddb18b53bd656</t>
  </si>
  <si>
    <t>Duric A., Song F.</t>
  </si>
  <si>
    <t>Feature selection for sentiment analysis based on content and syntax models</t>
  </si>
  <si>
    <t>10.1016/j.dss.2012.05.023</t>
  </si>
  <si>
    <t>https://www.scopus.com/inward/record.uri?eid=2-s2.0-84865521691&amp;doi=10.1016%2fj.dss.2012.05.023&amp;partnerID=40&amp;md5=4b5a8ab8d6321ed32d49b36ccc8817e7</t>
  </si>
  <si>
    <t>Huang J., Huang N., Zhang L., Xu H.</t>
  </si>
  <si>
    <t>Proceedings of 2012 International Conference on Measurement, Information and Control, MIC 2012</t>
  </si>
  <si>
    <t>https://www.scopus.com/inward/record.uri?eid=2-s2.0-84867059254&amp;doi=10.1109%2fMIC.2012.6273357&amp;partnerID=40&amp;md5=030d45fc80c56234c495e8f38868236a</t>
  </si>
  <si>
    <t>Ferreira A.J., Figueiredo M.A.T.</t>
  </si>
  <si>
    <t>Efficient feature selection filters for high-dimensional data</t>
  </si>
  <si>
    <t>10.1016/j.patrec.2012.05.019</t>
  </si>
  <si>
    <t>https://www.scopus.com/inward/record.uri?eid=2-s2.0-84863666181&amp;doi=10.1016%2fj.patrec.2012.05.019&amp;partnerID=40&amp;md5=46bce29f3f28469743d02e5e275bd38d</t>
  </si>
  <si>
    <t>Ilgen B., Adali E., Tantuǧ A.C.</t>
  </si>
  <si>
    <t>The impact of collocational features in Turkish word sense disambiguation</t>
  </si>
  <si>
    <t>INES 2012 - IEEE 16th International Conference on Intelligent Engineering Systems, Proceedings</t>
  </si>
  <si>
    <t>https://www.scopus.com/inward/record.uri?eid=2-s2.0-84866645913&amp;doi=10.1109%2fINES.2012.6249891&amp;partnerID=40&amp;md5=de3417956007a19e5e1242a49fb60d04</t>
  </si>
  <si>
    <t>Liang J., Wang F., Dang C., Qian Y.</t>
  </si>
  <si>
    <t>An efficient rough feature selection algorithm with a multi-granulation view</t>
  </si>
  <si>
    <t>10.1016/j.ijar.2012.02.004</t>
  </si>
  <si>
    <t>https://www.scopus.com/inward/record.uri?eid=2-s2.0-84861819666&amp;doi=10.1016%2fj.ijar.2012.02.004&amp;partnerID=40&amp;md5=205600856d48d9c3145523c70960d763</t>
  </si>
  <si>
    <t>Lee T.-J., Tseng S.-S.</t>
  </si>
  <si>
    <t>Easy-to-explain feature synthesis approach for recommending entertainment video</t>
  </si>
  <si>
    <t>10.1016/j.neucom.2011.09.034</t>
  </si>
  <si>
    <t>https://www.scopus.com/inward/record.uri?eid=2-s2.0-84862783923&amp;doi=10.1016%2fj.neucom.2011.09.034&amp;partnerID=40&amp;md5=db8b2134408154f02e4953c16b1a16c4</t>
  </si>
  <si>
    <t>Mandrake L., Rebbapragada U., Wagstaff K.L., Thompson D., Chien S., Tran D., Pappalardo R.T., Gleeson D., Castanõ R.</t>
  </si>
  <si>
    <t>Surface sulfur detection via remote sensing and onboard classification</t>
  </si>
  <si>
    <t>10.1145/2337542.2337562</t>
  </si>
  <si>
    <t>https://www.scopus.com/inward/record.uri?eid=2-s2.0-84867411048&amp;doi=10.1145%2f2337542.2337562&amp;partnerID=40&amp;md5=de516815324882ed31d513f9cde731a1</t>
  </si>
  <si>
    <t>Rana M., Koprinska I.</t>
  </si>
  <si>
    <t>Proceedings of the International Joint Conference on Neural Networks</t>
  </si>
  <si>
    <t>https://www.scopus.com/inward/record.uri?eid=2-s2.0-84865069430&amp;doi=10.1109%2fIJCNN.2012.6252684&amp;partnerID=40&amp;md5=eef416b878bafadb82cf6f0684ac70c0</t>
  </si>
  <si>
    <t>Jackowski K., Krawczyk B., Woźniak M.</t>
  </si>
  <si>
    <t>Cost-sensitive splitting and selection method for medical decision support system</t>
  </si>
  <si>
    <t>10.1007/978-3-642-32639-4_101</t>
  </si>
  <si>
    <t>https://www.scopus.com/inward/record.uri?eid=2-s2.0-84865030862&amp;doi=10.1007%2f978-3-642-32639-4_101&amp;partnerID=40&amp;md5=02477082c05c88d9f0c21067f38889a0</t>
  </si>
  <si>
    <t>Joutsijoki H., Juhola M.</t>
  </si>
  <si>
    <t>DAGSVM vs. DAGKNN: An experimental case study with benthic macroinvertebrate dataset</t>
  </si>
  <si>
    <t>10.1007/978-3-642-31537-4_35</t>
  </si>
  <si>
    <t>https://www.scopus.com/inward/record.uri?eid=2-s2.0-84864936869&amp;doi=10.1007%2f978-3-642-31537-4_35&amp;partnerID=40&amp;md5=afc4f6ffbace92f24c514c91d23f8666</t>
  </si>
  <si>
    <t>Alper M.E., Çataltepe Z.</t>
  </si>
  <si>
    <t>Improving course success prediction using ABET course outcomes and grades</t>
  </si>
  <si>
    <t>CSEDU 2012 - Proceedings of the 4th International Conference on Computer Supported Education</t>
  </si>
  <si>
    <t>https://www.scopus.com/inward/record.uri?eid=2-s2.0-84864875945&amp;partnerID=40&amp;md5=cd80d8f18acd3d8f0c37ae06e819feed</t>
  </si>
  <si>
    <t>Farrugia R.A.</t>
  </si>
  <si>
    <t>5th International Symposium on Communications Control and Signal Processing, ISCCSP 2012</t>
  </si>
  <si>
    <t>https://www.scopus.com/inward/record.uri?eid=2-s2.0-84864123242&amp;doi=10.1109%2fISCCSP.2012.6217750&amp;partnerID=40&amp;md5=cbb1a81f8c3cf7aa5fad2b33f43af229</t>
  </si>
  <si>
    <t>Yamazaki K.</t>
  </si>
  <si>
    <t>On equivalent parameter learning in simplified feature space based on Bayesian asymptotic analysis</t>
  </si>
  <si>
    <t>10.1016/j.neunet.2012.03.006</t>
  </si>
  <si>
    <t>https://www.scopus.com/inward/record.uri?eid=2-s2.0-84860287702&amp;doi=10.1016%2fj.neunet.2012.03.006&amp;partnerID=40&amp;md5=8798e4217b7e7848a0a9261eb1ce1465</t>
  </si>
  <si>
    <t>Strohrmann C., Rossi M., Arnrich B., Tröster G.</t>
  </si>
  <si>
    <t>A data-driven approach to kinematic analysis in running using wearable technology</t>
  </si>
  <si>
    <t>Proceedings - BSN 2012: 9th International Workshop on Wearable and Implantable Body Sensor Networks</t>
  </si>
  <si>
    <t>https://www.scopus.com/inward/record.uri?eid=2-s2.0-84862283909&amp;doi=10.1109%2fBSN.2012.1&amp;partnerID=40&amp;md5=86cb8d79c461b279672cdc70d954602f</t>
  </si>
  <si>
    <t>Chang W., Ku Y., Wu S., Chiu C.</t>
  </si>
  <si>
    <t>CybercrimeIR - A technological perspective to fight cybercrime</t>
  </si>
  <si>
    <t>10.1007/978-3-642-30428-6_3</t>
  </si>
  <si>
    <t>https://www.scopus.com/inward/record.uri?eid=2-s2.0-84862236743&amp;doi=10.1007%2f978-3-642-30428-6_3&amp;partnerID=40&amp;md5=aff21f542e143f310a7526ee9179d15a</t>
  </si>
  <si>
    <t>ICPRAM 2012 - Proceedings of the 1st International Conference on Pattern Recognition Applications and Methods</t>
  </si>
  <si>
    <t>https://www.scopus.com/inward/record.uri?eid=2-s2.0-84862185028&amp;partnerID=40&amp;md5=934d58289e90a7d012f34b152d947d36</t>
  </si>
  <si>
    <t>https://www.scopus.com/inward/record.uri?eid=2-s2.0-84862162650&amp;partnerID=40&amp;md5=709458c0f8d0a85230232a90874c0e63</t>
  </si>
  <si>
    <t>Al-Mubaid H., Moazzam D.</t>
  </si>
  <si>
    <t>A model for mining material properties for radiation shielding</t>
  </si>
  <si>
    <t>Integrated Computer-Aided Engineering</t>
  </si>
  <si>
    <t>10.3233/ICA-2011-0386</t>
  </si>
  <si>
    <t>https://www.scopus.com/inward/record.uri?eid=2-s2.0-84860122079&amp;doi=10.3233%2fICA-2011-0386&amp;partnerID=40&amp;md5=3f63da883bb5f37c7da48af9592346f5</t>
  </si>
  <si>
    <t>Luo S.-T., Cheng B.-W.</t>
  </si>
  <si>
    <t>Diagnosing breast masses in digital mammography using feature selection and ensemble methods</t>
  </si>
  <si>
    <t>Journal of Medical Systems</t>
  </si>
  <si>
    <t>10.1007/s10916-010-9518-8</t>
  </si>
  <si>
    <t>https://www.scopus.com/inward/record.uri?eid=2-s2.0-84863220843&amp;doi=10.1007%2fs10916-010-9518-8&amp;partnerID=40&amp;md5=9c4e521de3d5ee4b8e21bd9d32821d6e</t>
  </si>
  <si>
    <t>Paukkeri M.-S., Väyrynen J., Arppe A.</t>
  </si>
  <si>
    <t>Exploring extensive linguistic feature sets in near-synonym lexical choice</t>
  </si>
  <si>
    <t>10.1007/978-3-642-28601-8_1</t>
  </si>
  <si>
    <t>https://www.scopus.com/inward/record.uri?eid=2-s2.0-84858306336&amp;doi=10.1007%2f978-3-642-28601-8_1&amp;partnerID=40&amp;md5=2ae732e2aa15761e804e464011e9bce1</t>
  </si>
  <si>
    <t>Marcińczuk M., Janicki M.</t>
  </si>
  <si>
    <t>Optimizing CRF-based model for proper name recognition in Polish texts</t>
  </si>
  <si>
    <t>10.1007/978-3-642-28604-9_22</t>
  </si>
  <si>
    <t>https://www.scopus.com/inward/record.uri?eid=2-s2.0-84858303204&amp;doi=10.1007%2f978-3-642-28604-9_22&amp;partnerID=40&amp;md5=a79e342cb1ab467b88aabcfbfd1f33f9</t>
  </si>
  <si>
    <t>Jiang S.-Y., Wang L.-X.</t>
  </si>
  <si>
    <t>An unsupervised feature selection framework based on clustering</t>
  </si>
  <si>
    <t>10.1007/978-3-642-28320-8_29</t>
  </si>
  <si>
    <t>https://www.scopus.com/inward/record.uri?eid=2-s2.0-84863263171&amp;doi=10.1007%2f978-3-642-28320-8_29&amp;partnerID=40&amp;md5=2fda6d11056e9f82aad4c9d40319e8d2</t>
  </si>
  <si>
    <t>Hu Q., Pan W., Zhang L., Zhang D., Song Y., Guo M., Yu D.</t>
  </si>
  <si>
    <t>Feature selection for monotonic classification</t>
  </si>
  <si>
    <t>https://www.scopus.com/inward/record.uri?eid=2-s2.0-84863116782&amp;doi=10.1109%2fTFUZZ.2011.2167235&amp;partnerID=40&amp;md5=a80ee4e0525c5ca1ce2c0d4b3dad5684</t>
  </si>
  <si>
    <t>Faster discovery of faster system configurations with spectral learning</t>
  </si>
  <si>
    <t>Automated Software Engineering</t>
  </si>
  <si>
    <t>10.1007/s10515-017-0225-2</t>
  </si>
  <si>
    <t>https://www.scopus.com/inward/record.uri?eid=2-s2.0-85028599419&amp;doi=10.1007%2fs10515-017-0225-2&amp;partnerID=40&amp;md5=608397e52e4b85798bb3fd782e185d32</t>
  </si>
  <si>
    <t>Filter approach feature selection methods to support multi-label learning based on relieff and information gain</t>
  </si>
  <si>
    <t>https://www.scopus.com/inward/record.uri?eid=2-s2.0-84952021169&amp;partnerID=40&amp;md5=23e02fb117a36eb9dfda3de85101df2e</t>
  </si>
  <si>
    <t>Zafra A., Pechenizkiy M., Ventura S.</t>
  </si>
  <si>
    <t>ReliefF-MI: An extension of ReliefF to multiple instance learning</t>
  </si>
  <si>
    <t>10.1016/j.neucom.2011.03.052</t>
  </si>
  <si>
    <t>https://www.scopus.com/inward/record.uri?eid=2-s2.0-82455210904&amp;doi=10.1016%2fj.neucom.2011.03.052&amp;partnerID=40&amp;md5=026391e15869f0ecdf10f15336d97eb4</t>
  </si>
  <si>
    <t>Guana H., Yub J., Li J., Luoc L.</t>
  </si>
  <si>
    <t>Random forests-based feature selection for land-use classification using lidar data and orthoimagery</t>
  </si>
  <si>
    <t>International Archives of the Photogrammetry, Remote Sensing and Spatial Information Sciences - ISPRS Archives</t>
  </si>
  <si>
    <t>International Society for Photogrammetry and Remote Sensing</t>
  </si>
  <si>
    <t>https://www.scopus.com/inward/record.uri?eid=2-s2.0-84924412648&amp;partnerID=40&amp;md5=2fa40f9d8fab0cdc0be5fd59f1d24c42</t>
  </si>
  <si>
    <t>Wang Z.</t>
  </si>
  <si>
    <t>Entropy on covers</t>
  </si>
  <si>
    <t>Data Mining and Knowledge Discovery</t>
  </si>
  <si>
    <t>10.1007/s10618-011-0230-1</t>
  </si>
  <si>
    <t>https://www.scopus.com/inward/record.uri?eid=2-s2.0-84856603782&amp;doi=10.1007%2fs10618-011-0230-1&amp;partnerID=40&amp;md5=37733ef97eb426110f7ba9becf5eddd3</t>
  </si>
  <si>
    <t>Rajput G., Agrawal R.K., Aggarwal N.</t>
  </si>
  <si>
    <t>Performance evaluation of exponential discriminant analysis with feature selection for steganalysis</t>
  </si>
  <si>
    <t>Defence Science Journal</t>
  </si>
  <si>
    <t>Defense Scientific Information and Documentation Centre</t>
  </si>
  <si>
    <t>10.14429/dsj.62.1437</t>
  </si>
  <si>
    <t>https://www.scopus.com/inward/record.uri?eid=2-s2.0-84857568852&amp;doi=10.14429%2fdsj.62.1437&amp;partnerID=40&amp;md5=3a2907552cca53719144122e4c60f9de</t>
  </si>
  <si>
    <t>Foitong S., Pinngern O., Attachoo B.</t>
  </si>
  <si>
    <t>Rough-mutual feature selection based on min-uncertainty and max-certainty</t>
  </si>
  <si>
    <t>IEICE Transactions on Information and Systems</t>
  </si>
  <si>
    <t>Institute of Electronics, Information and Communication, Engineers, IEICE</t>
  </si>
  <si>
    <t>10.1587/transinf.E95.D.970</t>
  </si>
  <si>
    <t>https://www.scopus.com/inward/record.uri?eid=2-s2.0-84859321838&amp;doi=10.1587%2ftransinf.E95.D.970&amp;partnerID=40&amp;md5=4d841a10d2669236f1f5d92296156f44</t>
  </si>
  <si>
    <t>Aussem A., de Morais S.R., Corbex M.</t>
  </si>
  <si>
    <t>Analysis of nasopharyngeal carcinoma risk factors with Bayesian networks</t>
  </si>
  <si>
    <t>Artificial Intelligence in Medicine</t>
  </si>
  <si>
    <t>10.1016/j.artmed.2011.09.002</t>
  </si>
  <si>
    <t>https://www.scopus.com/inward/record.uri?eid=2-s2.0-83555176366&amp;doi=10.1016%2fj.artmed.2011.09.002&amp;partnerID=40&amp;md5=201c54b258642943264d3505e291a81a</t>
  </si>
  <si>
    <t>21th Brazilian Symposium on Artificial Intelligence, SBIA 2012</t>
  </si>
  <si>
    <t>https://www.scopus.com/inward/record.uri?eid=2-s2.0-84951933213&amp;partnerID=40&amp;md5=acdd0404a33c4a49424fdf971216182f</t>
  </si>
  <si>
    <t>Somol P., Grim J., Pudil P.</t>
  </si>
  <si>
    <t>https://www.scopus.com/inward/record.uri?eid=2-s2.0-83755184214&amp;doi=10.1109%2fICSMC.2011.6083733&amp;partnerID=40&amp;md5=9f77bea855b68f8e45c02b34eef8cd14</t>
  </si>
  <si>
    <t>Guo J., Yang D., Siegmund N., Apel S., Sarkar A., Valov P., Czarnecki K., Wasowski A., Yu H.</t>
  </si>
  <si>
    <t>10.1007/s10664-017-9573-6</t>
  </si>
  <si>
    <t>https://www.scopus.com/inward/record.uri?eid=2-s2.0-85034603171&amp;doi=10.1007%2fs10664-017-9573-6&amp;partnerID=40&amp;md5=f5dc413b4f96ec456cac1c732fc6fa83</t>
  </si>
  <si>
    <t>Alstrøm T.S., Larsen J., Kostesha N.V., Jakobsen M.H., Boisen A.</t>
  </si>
  <si>
    <t>IEEE International Workshop on Machine Learning for Signal Processing</t>
  </si>
  <si>
    <t>https://www.scopus.com/inward/record.uri?eid=2-s2.0-82555189353&amp;doi=10.1109%2fMLSP.2011.6064615&amp;partnerID=40&amp;md5=6875cf1338c15a2177c248311d4f7775</t>
  </si>
  <si>
    <t>Esmael B., Arnaout A., Fruhwirth R.K., Thonhauser G.</t>
  </si>
  <si>
    <t>Automated system for drilling operations classification using statistical features</t>
  </si>
  <si>
    <t>Proceedings of the 2011 11th International Conference on Hybrid Intelligent Systems, HIS 2011</t>
  </si>
  <si>
    <t>10.1109/HIS.2011.6122104</t>
  </si>
  <si>
    <t>https://www.scopus.com/inward/record.uri?eid=2-s2.0-84856697480&amp;doi=10.1109%2fHIS.2011.6122104&amp;partnerID=40&amp;md5=5900b148f9df8e0869739d9afe3f31d1</t>
  </si>
  <si>
    <t>Marques C., Guilherme I.R., Nakamura R.Y.M., Papa J.P.</t>
  </si>
  <si>
    <t>New trends in musical genre classification using optimum-path forest</t>
  </si>
  <si>
    <t>Proceedings of the 12th International Society for Music Information Retrieval Conference, ISMIR 2011</t>
  </si>
  <si>
    <t>https://www.scopus.com/inward/record.uri?eid=2-s2.0-84873575554&amp;partnerID=40&amp;md5=b793293111d753a0ee5373beeee78bda</t>
  </si>
  <si>
    <t>Minard A.-L., Makour L., Ligozat A.-L., Grau B.</t>
  </si>
  <si>
    <t>Feature selection for drug-drug interaction detection using machine-learning based approaches</t>
  </si>
  <si>
    <t>https://www.scopus.com/inward/record.uri?eid=2-s2.0-84891080973&amp;partnerID=40&amp;md5=358219a38a5e5df23d2d77a4add493ab</t>
  </si>
  <si>
    <t>Mata J., Santano R., Blanco D., Lucero M., Maña M.J.</t>
  </si>
  <si>
    <t>A machine learning approach to extract Drug - Drug Interactions in an unbalanced dataset</t>
  </si>
  <si>
    <t>https://www.scopus.com/inward/record.uri?eid=2-s2.0-84891100417&amp;partnerID=40&amp;md5=6dc46367d5b3dbca9b1bc4c50cde340c</t>
  </si>
  <si>
    <t>Sun L., Xu J., Li S., Gao Y.</t>
  </si>
  <si>
    <t>Rough entropy extensions for feature selection under incomplete decision information systems</t>
  </si>
  <si>
    <t>Advances in Information Sciences and Service Sciences</t>
  </si>
  <si>
    <t>10.4156/aiss.vol3.issue11.33</t>
  </si>
  <si>
    <t>https://www.scopus.com/inward/record.uri?eid=2-s2.0-84855247932&amp;doi=10.4156%2faiss.vol3.issue11.33&amp;partnerID=40&amp;md5=b8459be6ecb37e281ada9531af41b6ee</t>
  </si>
  <si>
    <t>Nguyen H.T., Franke K., Petrović S.</t>
  </si>
  <si>
    <t>https://www.scopus.com/inward/record.uri?eid=2-s2.0-84857545904&amp;doi=10.1109%2fISDA.2011.6121657&amp;partnerID=40&amp;md5=91f846c732f50b1b5535a3884640a63b</t>
  </si>
  <si>
    <t>Angelopoulou M.E., Bouganis C.-S.</t>
  </si>
  <si>
    <t>Feature selection with geometric constraints for vision-based unmanned aerial vehicle navigation</t>
  </si>
  <si>
    <t>Proceedings - International Conference on Image Processing, ICIP</t>
  </si>
  <si>
    <t>https://www.scopus.com/inward/record.uri?eid=2-s2.0-84856243481&amp;doi=10.1109%2fICIP.2011.6116114&amp;partnerID=40&amp;md5=58514ab4be5526a9f3ee1d1ee52cb632</t>
  </si>
  <si>
    <t>Harb A., Beigbeder M., Lund K., Girardot J.-J.</t>
  </si>
  <si>
    <t>Enhanced semantic expansion for question classification</t>
  </si>
  <si>
    <t>International Journal of Internet Technology and Secured Transactions</t>
  </si>
  <si>
    <t>10.1504/IJITST.2011.039774</t>
  </si>
  <si>
    <t>https://www.scopus.com/inward/record.uri?eid=2-s2.0-84878793913&amp;doi=10.1504%2fIJITST.2011.039774&amp;partnerID=40&amp;md5=74dff30f46fc5c2fa06d2e3cee556bac</t>
  </si>
  <si>
    <t>Tamano K., Tsuji H.</t>
  </si>
  <si>
    <t>Proceedings of 2011 3rd International Conference on Awareness Science and Technology, iCAST 2011</t>
  </si>
  <si>
    <t>https://www.scopus.com/inward/record.uri?eid=2-s2.0-84858760434&amp;doi=10.1109%2fICAwST.2011.6163143&amp;partnerID=40&amp;md5=b8ee26f4bcf82821e5f50fb8791a8d11</t>
  </si>
  <si>
    <t>Niu Y.</t>
  </si>
  <si>
    <t>Predicting class-II MHC binding peptide using global representation of peptides</t>
  </si>
  <si>
    <t>Proceedings - 2011 International Conference on Intelligent Computation and Bio-Medical Instrumentation, ICBMI 2011</t>
  </si>
  <si>
    <t>10.1109/ICBMI.2011.74</t>
  </si>
  <si>
    <t>https://www.scopus.com/inward/record.uri?eid=2-s2.0-84856920510&amp;doi=10.1109%2fICBMI.2011.74&amp;partnerID=40&amp;md5=f9292e28e1be4301f8d0a6ac11f420f2</t>
  </si>
  <si>
    <t>Cortazar E., Mery D.</t>
  </si>
  <si>
    <t>A probabilistic iterative local search algorithm applied to full model selection</t>
  </si>
  <si>
    <t>10.1007/978-3-642-25085-9_80</t>
  </si>
  <si>
    <t>https://www.scopus.com/inward/record.uri?eid=2-s2.0-81855177101&amp;doi=10.1007%2f978-3-642-25085-9_80&amp;partnerID=40&amp;md5=7e7c3b00641ac59632304d72e87cdcf8</t>
  </si>
  <si>
    <t>Bolón-Canedo V., Peteiro-Barral D., Alonso-Betanzos A., Guijarro-Berdiñas B., Sánchez-Maroño N.</t>
  </si>
  <si>
    <t>Scalability analysis of ANN training algorithms with feature selection</t>
  </si>
  <si>
    <t>10.1007/978-3-642-25274-7_9</t>
  </si>
  <si>
    <t>https://www.scopus.com/inward/record.uri?eid=2-s2.0-81055133807&amp;doi=10.1007%2f978-3-642-25274-7_9&amp;partnerID=40&amp;md5=ab7dba6e681d641c25fbcc58c46a1228</t>
  </si>
  <si>
    <t>Monteiro S.T., Murphy R.J.</t>
  </si>
  <si>
    <t>International Geoscience and Remote Sensing Symposium (IGARSS)</t>
  </si>
  <si>
    <t>https://www.scopus.com/inward/record.uri?eid=2-s2.0-80955124042&amp;doi=10.1109%2fIGARSS.2011.6049684&amp;partnerID=40&amp;md5=2f73f5455d2ae7f15ecfb01e1041ca0f</t>
  </si>
  <si>
    <t>Advances in Intelligent Data Analysis X - 10th International Symposium, IDA 2011, Proceedings</t>
  </si>
  <si>
    <t>https://www.scopus.com/inward/record.uri?eid=2-s2.0-80455129891&amp;partnerID=40&amp;md5=b97dd00d07b6a7f813db6c5a149d72c3</t>
  </si>
  <si>
    <t>Sun C., Hu J., Lam K.-M.</t>
  </si>
  <si>
    <t>Proceedings - IEEE International Conference on Multimedia and Expo</t>
  </si>
  <si>
    <t>https://www.scopus.com/inward/record.uri?eid=2-s2.0-80155122786&amp;doi=10.1109%2fICME.2011.6011905&amp;partnerID=40&amp;md5=88bd8f65453aaf47913be83896f94f1d</t>
  </si>
  <si>
    <t>Yang X., Jin P., Xiang W.</t>
  </si>
  <si>
    <t>Exploring word similarity to improve Chinese Personal Name Disambiguation</t>
  </si>
  <si>
    <t>Proceedings - 2011 IEEE/WIC/ACM International Joint Conferences on Web Intelligence and Intelligent Agent Technology - Workshops, WI-IAT 2011</t>
  </si>
  <si>
    <t>10.1109/WI-IAT.2011.90</t>
  </si>
  <si>
    <t>https://www.scopus.com/inward/record.uri?eid=2-s2.0-80155202966&amp;doi=10.1109%2fWI-IAT.2011.90&amp;partnerID=40&amp;md5=f4852d3b19c9d19381f8f72abec8cc07</t>
  </si>
  <si>
    <t>Koutina M., Kermanidis K.L.</t>
  </si>
  <si>
    <t>Predicting postgraduate students' performance using machine learning techniques</t>
  </si>
  <si>
    <t>10.1007/978-3-642-23960-1_20</t>
  </si>
  <si>
    <t>https://www.scopus.com/inward/record.uri?eid=2-s2.0-80055047226&amp;doi=10.1007%2f978-3-642-23960-1_20&amp;partnerID=40&amp;md5=1bdca89a66d565753935b187679e66cd</t>
  </si>
  <si>
    <t>Arshad A., Riaz S., Jiao L., Murthy A.</t>
  </si>
  <si>
    <t>https://www.scopus.com/inward/record.uri?eid=2-s2.0-85046773707&amp;doi=10.1109%2fACCESS.2018.2835304&amp;partnerID=40&amp;md5=7ce12e6f1871b75ecaa41a13d2de1da9</t>
  </si>
  <si>
    <t>https://www.scopus.com/inward/record.uri?eid=2-s2.0-80054078119&amp;partnerID=40&amp;md5=3eb048ce05c6be162e1994075d87b05b</t>
  </si>
  <si>
    <t>Borg A., Boldt M., Lavesson N.</t>
  </si>
  <si>
    <t>Informed software installation through license agreement categorization</t>
  </si>
  <si>
    <t>2011 Information Security for South Africa - Proceedings of the ISSA 2011 Conference</t>
  </si>
  <si>
    <t>https://www.scopus.com/inward/record.uri?eid=2-s2.0-80053976676&amp;doi=10.1109%2fISSA.2011.6027539&amp;partnerID=40&amp;md5=3fb4ea030a4b42fbedcf2afbd53ec4fa</t>
  </si>
  <si>
    <t>Hu Q., Yu D., Pedrycz W., Chen D.</t>
  </si>
  <si>
    <t>Kernelized fuzzy rough sets and their applications</t>
  </si>
  <si>
    <t>https://www.scopus.com/inward/record.uri?eid=2-s2.0-80053240887&amp;doi=10.1109%2fTKDE.2010.260&amp;partnerID=40&amp;md5=986565368d76b7e3128ed0727e8426f6</t>
  </si>
  <si>
    <t>Lowe Jr. E.W., Butkiewicz M., Spellings M., Omlor A., Meiler J.</t>
  </si>
  <si>
    <t>Comparative analysis of machine learning techniques for the prediction of logP</t>
  </si>
  <si>
    <t>IEEE SSCI 2011 - Symposium Series on Computational Intelligence - CIBCB 2011: 2011 IEEE Symposium on Computational Intelligence in Bioinformatics and Computational Biology</t>
  </si>
  <si>
    <t>10.1109/CIBCB.2011.5948478</t>
  </si>
  <si>
    <t>https://www.scopus.com/inward/record.uri?eid=2-s2.0-80053120834&amp;doi=10.1109%2fCIBCB.2011.5948478&amp;partnerID=40&amp;md5=213182ad3954cd2829af0b55dc6d3980</t>
  </si>
  <si>
    <t>Diao R., Shen Q.</t>
  </si>
  <si>
    <t>https://www.scopus.com/inward/record.uri?eid=2-s2.0-80053072171&amp;doi=10.1109%2fFUZZY.2011.6007400&amp;partnerID=40&amp;md5=763494fcde4b9d6d57c749141a9cef2c</t>
  </si>
  <si>
    <t>Johnson S., Shanmugam V.</t>
  </si>
  <si>
    <t>Feature subset selection for hot method prediction using genetic algorithm wrapped with support vector machines</t>
  </si>
  <si>
    <t>10.3844/jcssp.2011.707.714</t>
  </si>
  <si>
    <t>https://www.scopus.com/inward/record.uri?eid=2-s2.0-80053022132&amp;doi=10.3844%2fjcssp.2011.707.714&amp;partnerID=40&amp;md5=ebc9e9bf8c0de66adfe551066284f6c1</t>
  </si>
  <si>
    <t>Li H., Sun J.</t>
  </si>
  <si>
    <t>10.1016/j.eswa.2011.04.064</t>
  </si>
  <si>
    <t>https://www.scopus.com/inward/record.uri?eid=2-s2.0-79957989076&amp;doi=10.1016%2fj.eswa.2011.04.064&amp;partnerID=40&amp;md5=5845b0f606f29d1847f7c93353153d0e</t>
  </si>
  <si>
    <t>Uguroglu S., Carbonell J.</t>
  </si>
  <si>
    <t>Feature selection for transfer learning</t>
  </si>
  <si>
    <t>10.1007/978-3-642-23808-6_28</t>
  </si>
  <si>
    <t>https://www.scopus.com/inward/record.uri?eid=2-s2.0-80052417098&amp;doi=10.1007%2f978-3-642-23808-6_28&amp;partnerID=40&amp;md5=daad2e9898d1148b706b4b572657e2f5</t>
  </si>
  <si>
    <t>Tian D., Zeng X.-J., Keane J.</t>
  </si>
  <si>
    <t>Core-generating approximate minimum entropy discretization for rough set feature selection in pattern classification</t>
  </si>
  <si>
    <t>10.1016/j.ijar.2011.03.001</t>
  </si>
  <si>
    <t>https://www.scopus.com/inward/record.uri?eid=2-s2.0-79955557689&amp;doi=10.1016%2fj.ijar.2011.03.001&amp;partnerID=40&amp;md5=2747672334f6c3eb3ccb5f8a913b062e</t>
  </si>
  <si>
    <t>Yen S.-J., Lee Y.-S., Ying J.-C., Wu Y.-C.</t>
  </si>
  <si>
    <t>A logistic regression-based smoothing method for Chinese text categorization</t>
  </si>
  <si>
    <t>10.1016/j.eswa.2011.03.036</t>
  </si>
  <si>
    <t>https://www.scopus.com/inward/record.uri?eid=2-s2.0-79955585393&amp;doi=10.1016%2fj.eswa.2011.03.036&amp;partnerID=40&amp;md5=d231e39d89c42a28644312dbfebc7f89</t>
  </si>
  <si>
    <t>Meng J., Lin H., Li Y.</t>
  </si>
  <si>
    <t>Knowledge transfer based on feature representation mapping for text classification</t>
  </si>
  <si>
    <t>10.1016/j.eswa.2011.02.085</t>
  </si>
  <si>
    <t>https://www.scopus.com/inward/record.uri?eid=2-s2.0-79953691405&amp;doi=10.1016%2fj.eswa.2011.02.085&amp;partnerID=40&amp;md5=ba895dfe956aff7631ef15434878a758</t>
  </si>
  <si>
    <t>Rocha R., Cobo Á.</t>
  </si>
  <si>
    <t>Feature selection strategies for automated classification of digital media content</t>
  </si>
  <si>
    <t>Journal of Information Science</t>
  </si>
  <si>
    <t>10.1177/0165551511412028</t>
  </si>
  <si>
    <t>https://www.scopus.com/inward/record.uri?eid=2-s2.0-80051751667&amp;doi=10.1177%2f0165551511412028&amp;partnerID=40&amp;md5=b10b5a28be5e74b96b19a1ad4519b744</t>
  </si>
  <si>
    <t>Lee S.M., Kim D.S., Park J.S.</t>
  </si>
  <si>
    <t>Cost-sensitive spam detection using parameters optimization and feature selection</t>
  </si>
  <si>
    <t>https://www.scopus.com/inward/record.uri?eid=2-s2.0-79959976492&amp;partnerID=40&amp;md5=c6e6ec3c145486b58dc30f0e203d9005</t>
  </si>
  <si>
    <t>Sousa R., Oliveira H.P., Cardoso J.S.</t>
  </si>
  <si>
    <t>Feature selection with complexity measure in a quadratic programming setting</t>
  </si>
  <si>
    <t>10.1007/978-3-642-21257-4_65</t>
  </si>
  <si>
    <t>https://www.scopus.com/inward/record.uri?eid=2-s2.0-79960026749&amp;doi=10.1007%2f978-3-642-21257-4_65&amp;partnerID=40&amp;md5=6dc0f56c346064d664584779178f6502</t>
  </si>
  <si>
    <t>Amiri F., Rezaei Yousefi M., Lucas C., Shakery A., Yazdani N.</t>
  </si>
  <si>
    <t>10.1016/j.jnca.2011.01.002</t>
  </si>
  <si>
    <t>https://www.scopus.com/inward/record.uri?eid=2-s2.0-79956097533&amp;doi=10.1016%2fj.jnca.2011.01.002&amp;partnerID=40&amp;md5=d6b0b79b1f02828ca433167aaa606285</t>
  </si>
  <si>
    <t>Nguyen H.T., Torrano-Gimenez C., Alvarez G., Petrović S., Franke K.</t>
  </si>
  <si>
    <t>Application of the generic feature selection measure in detection of web attacks</t>
  </si>
  <si>
    <t>10.1007/978-3-642-21323-6_4</t>
  </si>
  <si>
    <t>https://www.scopus.com/inward/record.uri?eid=2-s2.0-79958192474&amp;doi=10.1007%2f978-3-642-21323-6_4&amp;partnerID=40&amp;md5=3cd5d5c08303d847f2529cd8dd00d0ea</t>
  </si>
  <si>
    <t>Mo D., Huang S.H.</t>
  </si>
  <si>
    <t>Feature selection based on inference correlation</t>
  </si>
  <si>
    <t>10.3233/IDA-2010-0473</t>
  </si>
  <si>
    <t>https://www.scopus.com/inward/record.uri?eid=2-s2.0-79957858309&amp;doi=10.3233%2fIDA-2010-0473&amp;partnerID=40&amp;md5=0363cb9bd7004219895721f659391415</t>
  </si>
  <si>
    <t>Yang F., Cheng W., Dou R., Zhou N.</t>
  </si>
  <si>
    <t>2011 International Conference on Information Science and Technology, ICIST 2011</t>
  </si>
  <si>
    <t>https://www.scopus.com/inward/record.uri?eid=2-s2.0-79957841119&amp;doi=10.1109%2fICIST.2011.5765246&amp;partnerID=40&amp;md5=a19e119d61639f116c983379c1feae02</t>
  </si>
  <si>
    <t>Borisova I.A., Zagoruiko N.G.</t>
  </si>
  <si>
    <t>Feature selection by using the FRiS function in the task of generalized classification</t>
  </si>
  <si>
    <t>Pattern Recognition and Image Analysis</t>
  </si>
  <si>
    <t>10.1134/S1054661811020167</t>
  </si>
  <si>
    <t>https://www.scopus.com/inward/record.uri?eid=2-s2.0-79959227368&amp;doi=10.1134%2fS1054661811020167&amp;partnerID=40&amp;md5=82d130813ecc125421fd9814d54b0530</t>
  </si>
  <si>
    <t>Core-generating discretization for rough set feature selection</t>
  </si>
  <si>
    <t>10.1007/978-3-642-18302-7_9</t>
  </si>
  <si>
    <t>https://www.scopus.com/inward/record.uri?eid=2-s2.0-79956291672&amp;doi=10.1007%2f978-3-642-18302-7_9&amp;partnerID=40&amp;md5=3de0060a7ee41d1948b41bfaa9252fb9</t>
  </si>
  <si>
    <t>Malhotra R., Khurana A.</t>
  </si>
  <si>
    <t>2017 6th International Conference on Reliability, Infocom Technologies and Optimization: Trends and Future Directions, ICRITO 2017</t>
  </si>
  <si>
    <t>https://www.scopus.com/inward/record.uri?eid=2-s2.0-85049695364&amp;doi=10.1109%2fICRITO.2017.8342442&amp;partnerID=40&amp;md5=12a3fe9e0be399c736d3494674fd3643</t>
  </si>
  <si>
    <t>Liu Q., Sung A.H., Qiao M.</t>
  </si>
  <si>
    <t>Neighboring joint density-based JPEG steganalysis</t>
  </si>
  <si>
    <t>https://www.scopus.com/inward/record.uri?eid=2-s2.0-79952391306&amp;doi=10.1145%2f1899412.1899420&amp;partnerID=40&amp;md5=5ca936e310a1e24a607c3c58d0dbc7b1</t>
  </si>
  <si>
    <t>Nguyen H.T., Franke K., Petrovic S.</t>
  </si>
  <si>
    <t>Improving effectiveness of intrusion detection by Correlation Feature Selection</t>
  </si>
  <si>
    <t>International Journal of Mobile Computing and Multimedia Communications</t>
  </si>
  <si>
    <t>10.4018/jmcmc.2011010102</t>
  </si>
  <si>
    <t>https://www.scopus.com/inward/record.uri?eid=2-s2.0-80052899283&amp;doi=10.4018%2fjmcmc.2011010102&amp;partnerID=40&amp;md5=6fa2de79f446c61d8f09aa2ff0e522e1</t>
  </si>
  <si>
    <t>Deng T., Yang C., Hu Q.</t>
  </si>
  <si>
    <t>Feature selection in decision systems based on conditional knowledge granularity</t>
  </si>
  <si>
    <t>10.1080/18756891.2011.9727820</t>
  </si>
  <si>
    <t>https://www.scopus.com/inward/record.uri?eid=2-s2.0-80052139933&amp;doi=10.1080%2f18756891.2011.9727820&amp;partnerID=40&amp;md5=f134fded5c3c601dd33e2ae14d5a2310</t>
  </si>
  <si>
    <t>European Conference on Machine Learning and Principles and Practice of Knowledge Discovery in Databases, ECML PKDD 2011</t>
  </si>
  <si>
    <t>https://www.scopus.com/inward/record.uri?eid=2-s2.0-85038235154&amp;partnerID=40&amp;md5=5a899c9efbb2381053ff79727a802c1a</t>
  </si>
  <si>
    <t>Torrano-Gimenez C., Nguyen H.T., Alvarez G., Petrovic S., Franke K.</t>
  </si>
  <si>
    <t>Proceedings of the 3rd International Workshop on Security and Communication Networks, IWSCN 2011</t>
  </si>
  <si>
    <t>https://www.scopus.com/inward/record.uri?eid=2-s2.0-84888635437&amp;doi=10.1109%2fIWSCN.2011.6827720&amp;partnerID=40&amp;md5=a0755406a023e7fd38d95efd8acd1a1d</t>
  </si>
  <si>
    <t>Yu D., An S., Hu Q.</t>
  </si>
  <si>
    <t>Fuzzy mutual information based min-redundancy and max-relevance heterogeneous feature selection</t>
  </si>
  <si>
    <t>10.1080/18756891.2011.9727817</t>
  </si>
  <si>
    <t>https://www.scopus.com/inward/record.uri?eid=2-s2.0-80052244766&amp;doi=10.1080%2f18756891.2011.9727817&amp;partnerID=40&amp;md5=7462f52aeb5b58bcdedb59a9bc4cb9c7</t>
  </si>
  <si>
    <t>Kubica J., Singh S., Sorokina D.</t>
  </si>
  <si>
    <t>Parallel large-scale feature selection</t>
  </si>
  <si>
    <t>Scaling up Machine Learning: Parallel and Distributed Approaches</t>
  </si>
  <si>
    <t>10.1017/CBO9781139042918.018</t>
  </si>
  <si>
    <t>https://www.scopus.com/inward/record.uri?eid=2-s2.0-84923404517&amp;doi=10.1017%2fCBO9781139042918.018&amp;partnerID=40&amp;md5=e71fcc54205c46dc2cd079464f068c7e</t>
  </si>
  <si>
    <t>Kirshners A., Borisov A.</t>
  </si>
  <si>
    <t>Multilevel classifier use in a prediction task</t>
  </si>
  <si>
    <t>Mendel</t>
  </si>
  <si>
    <t>Brno University of Technology</t>
  </si>
  <si>
    <t>https://www.scopus.com/inward/record.uri?eid=2-s2.0-84904180997&amp;partnerID=40&amp;md5=64309cea8eabebe65332a28c21c5d058</t>
  </si>
  <si>
    <t>6th International Conference on Hybrid Artificial Intelligent Systems, HAIS 2011</t>
  </si>
  <si>
    <t>https://www.scopus.com/inward/record.uri?eid=2-s2.0-85037854993&amp;partnerID=40&amp;md5=f3fdc9e03fbb7cc9dea23a827c5e068f</t>
  </si>
  <si>
    <t>https://www.scopus.com/inward/record.uri?eid=2-s2.0-85037988305&amp;partnerID=40&amp;md5=3e030af31ca599c8de057b8b23fb9b18</t>
  </si>
  <si>
    <t>Pei Z., Zhou Y., Wang L., Liu L., Lu Y., Kong Y.</t>
  </si>
  <si>
    <t>ICCASM 2010 - 2010 International Conference on Computer Application and System Modeling, Proceedings</t>
  </si>
  <si>
    <t>https://www.scopus.com/inward/record.uri?eid=2-s2.0-78649546127&amp;doi=10.1109%2fICCASM.2010.5620805&amp;partnerID=40&amp;md5=63646a5c70b3e62c5ab35c96d8b96ff6</t>
  </si>
  <si>
    <t>Li C., Shao L., Xu C., Lu H.</t>
  </si>
  <si>
    <t>Feature selection under learning to rank model for multimedia retrieve</t>
  </si>
  <si>
    <t>Proceedings of the 2nd International Conference on Internet Multimedia Computing and Service, ICIMCS'10</t>
  </si>
  <si>
    <t>10.1145/1937728.1937745</t>
  </si>
  <si>
    <t>https://www.scopus.com/inward/record.uri?eid=2-s2.0-79952497836&amp;doi=10.1145%2f1937728.1937745&amp;partnerID=40&amp;md5=e84cf763ad4a30b12fed69191183256c</t>
  </si>
  <si>
    <t>Xiong N., Funk P.</t>
  </si>
  <si>
    <t>2010 IEEE World Congress on Computational Intelligence, WCCI 2010 - 2010 IEEE Congress on Evolutionary Computation, CEC 2010</t>
  </si>
  <si>
    <t>https://www.scopus.com/inward/record.uri?eid=2-s2.0-79959482583&amp;doi=10.1109%2fCEC.2010.5586421&amp;partnerID=40&amp;md5=093b6de3a621975c357978800bf899a4</t>
  </si>
  <si>
    <t>Proceedings - 9th International Conference on Machine Learning and Applications, ICMLA 2010</t>
  </si>
  <si>
    <t>https://www.scopus.com/inward/record.uri?eid=2-s2.0-79952384741&amp;partnerID=40&amp;md5=5aebec8e18aacee8ae2396fc2bb03151</t>
  </si>
  <si>
    <t>Khodayari-Rostamabad A., Reilly J.P., Hasey G., De Bruin H., MacCrimmon D.</t>
  </si>
  <si>
    <t>Using pre-treatment EEG data to predict response to SSRI treatment for MDD</t>
  </si>
  <si>
    <t>2010 Annual International Conference of the IEEE Engineering in Medicine and Biology Society, EMBC'10</t>
  </si>
  <si>
    <t>10.1109/IEMBS.2010.5627823</t>
  </si>
  <si>
    <t>https://www.scopus.com/inward/record.uri?eid=2-s2.0-78650810732&amp;doi=10.1109%2fIEMBS.2010.5627823&amp;partnerID=40&amp;md5=b6443c96cd0f75be2950ec8d8a13490d</t>
  </si>
  <si>
    <t>Schliebs S., Defoin-Platel M., Kasabov N.</t>
  </si>
  <si>
    <t>Analyzing the dynamics of the simultaneous feature and parameter optimization of an evolving spiking neural network</t>
  </si>
  <si>
    <t>10.1109/IJCNN.2010.5596548</t>
  </si>
  <si>
    <t>https://www.scopus.com/inward/record.uri?eid=2-s2.0-79959453897&amp;doi=10.1109%2fIJCNN.2010.5596548&amp;partnerID=40&amp;md5=a9af105eb40f3018bc09fdfc607d221a</t>
  </si>
  <si>
    <t>Nguyen T., Phung D., Adams B., Tran T., Venkatesh S.</t>
  </si>
  <si>
    <t>Classification and pattern discovery of mood in weblogs</t>
  </si>
  <si>
    <t>10.1007/978-3-642-13672-6_28</t>
  </si>
  <si>
    <t>https://www.scopus.com/inward/record.uri?eid=2-s2.0-79956303329&amp;doi=10.1007%2f978-3-642-13672-6_28&amp;partnerID=40&amp;md5=97879475c2fb18dae2ea2b3de1a50359</t>
  </si>
  <si>
    <t>19th European Symposium on Artificial Neural Networks, Computational Intelligence and Machine Learning, ESANN 2011</t>
  </si>
  <si>
    <t>ESANN 2011 proceedings, 19th European Symposium on Artificial Neural Networks, Computational Intelligence and Machine Learning</t>
  </si>
  <si>
    <t>https://www.scopus.com/inward/record.uri?eid=2-s2.0-84887058284&amp;partnerID=40&amp;md5=7434488c3874416a1a0e4e6bd597c34a</t>
  </si>
  <si>
    <t>MML'10 - Proceedings of the 3rd ACM International Workshop on Machine Learning and Music, Co-located with ACM Multimedia 2010</t>
  </si>
  <si>
    <t>https://www.scopus.com/inward/record.uri?eid=2-s2.0-78650905618&amp;partnerID=40&amp;md5=70c6605c2dc28dd9be83e5ae42136269</t>
  </si>
  <si>
    <t>Proceedings of the IASTED International Conference on Software Engineering and Applications, SEA 2010</t>
  </si>
  <si>
    <t>https://www.scopus.com/inward/record.uri?eid=2-s2.0-84862291008&amp;partnerID=40&amp;md5=074bb69f4b837fe1842f2b44d2bcb8fd</t>
  </si>
  <si>
    <t>Cintra M.E., Monard M.C., Camargo H.A.</t>
  </si>
  <si>
    <t>Data base definition and feature selection for the genetic generation of fuzzy rule bases</t>
  </si>
  <si>
    <t>Evolving Systems</t>
  </si>
  <si>
    <t>10.1007/s12530-010-9018-6</t>
  </si>
  <si>
    <t>https://www.scopus.com/inward/record.uri?eid=2-s2.0-79952362776&amp;doi=10.1007%2fs12530-010-9018-6&amp;partnerID=40&amp;md5=1386d7597f0c7318e0d33411db2c2652</t>
  </si>
  <si>
    <t>Daliran M., Nassiri R.</t>
  </si>
  <si>
    <t>Increase honeypot security through data analysis</t>
  </si>
  <si>
    <t>International Journal of Information Processing and Management</t>
  </si>
  <si>
    <t>10.4156/ijipm.vol1.issue2.5</t>
  </si>
  <si>
    <t>https://www.scopus.com/inward/record.uri?eid=2-s2.0-84871352428&amp;doi=10.4156%2fijipm.vol1.issue2.5&amp;partnerID=40&amp;md5=1deb52551bf06052228a7c711bd5bac4</t>
  </si>
  <si>
    <t>Ekbal A., Saha S., Garbe C.S.</t>
  </si>
  <si>
    <t>Feature selection using multiobjective optimization for named entity recognition</t>
  </si>
  <si>
    <t>https://www.scopus.com/inward/record.uri?eid=2-s2.0-78149482379&amp;doi=10.1109%2fICPR.2010.477&amp;partnerID=40&amp;md5=293a49056b9699f3a8dece77387cd07d</t>
  </si>
  <si>
    <t>2010 International Conference on Machine Learning and Cybernetics, ICMLC 2010</t>
  </si>
  <si>
    <t>https://www.scopus.com/inward/record.uri?eid=2-s2.0-78149313174&amp;partnerID=40&amp;md5=838e98f889bb06a978a5c6b0f3e5c142</t>
  </si>
  <si>
    <t>https://www.scopus.com/inward/record.uri?eid=2-s2.0-78149327224&amp;partnerID=40&amp;md5=86abe99a78a3b3f4e896b3527311a6ac</t>
  </si>
  <si>
    <t>https://www.scopus.com/inward/record.uri?eid=2-s2.0-78149329144&amp;partnerID=40&amp;md5=4978aa385fe2673edfa6bd13476b44de</t>
  </si>
  <si>
    <t>https://www.scopus.com/inward/record.uri?eid=2-s2.0-78149349594&amp;partnerID=40&amp;md5=32569abcab74f54bd53033b8eb6abc57</t>
  </si>
  <si>
    <t>https://www.scopus.com/inward/record.uri?eid=2-s2.0-78149317269&amp;partnerID=40&amp;md5=eb0b0992aeb470653bd1accf1219f6c1</t>
  </si>
  <si>
    <t>https://www.scopus.com/inward/record.uri?eid=2-s2.0-78149289590&amp;partnerID=40&amp;md5=624e7a7ed73a82185dc3ec3fbfb1b91d</t>
  </si>
  <si>
    <t>Fedonin G.G., Gelfand M.S.</t>
  </si>
  <si>
    <t>Machine learning study of DNA binding by transcription factors from the LacI family</t>
  </si>
  <si>
    <t>10.1007/978-3-642-16001-1_2</t>
  </si>
  <si>
    <t>https://www.scopus.com/inward/record.uri?eid=2-s2.0-78049471919&amp;doi=10.1007%2f978-3-642-16001-1_2&amp;partnerID=40&amp;md5=860573f3dcde738ae95aad8ad0299ac4</t>
  </si>
  <si>
    <t>Oliveira A.L.I., Braga P.L., Lima R.M.F., Cornélio M.L.</t>
  </si>
  <si>
    <t>GA-based method for feature selection and parameters optimization for machine learning regression applied to software effort estimation</t>
  </si>
  <si>
    <t>10.1016/j.infsof.2010.05.009</t>
  </si>
  <si>
    <t>https://www.scopus.com/inward/record.uri?eid=2-s2.0-77956414365&amp;doi=10.1016%2fj.infsof.2010.05.009&amp;partnerID=40&amp;md5=e8cab4c9350be2937bd1e72a793f5d18</t>
  </si>
  <si>
    <t>Kursa M.B., Jankowski A., Rudnicki W.R.</t>
  </si>
  <si>
    <t>Boruta - A system for feature selection</t>
  </si>
  <si>
    <t>Fundamenta Informaticae</t>
  </si>
  <si>
    <t>10.3233/FI-2010-288</t>
  </si>
  <si>
    <t>https://www.scopus.com/inward/record.uri?eid=2-s2.0-77957293954&amp;doi=10.3233%2fFI-2010-288&amp;partnerID=40&amp;md5=d9e4edc7039f1b7358ea7c3055f45352</t>
  </si>
  <si>
    <t>Yang M., Song J.</t>
  </si>
  <si>
    <t>A novel hypothesis-margin based approach for feature selection with side pairwise constraints</t>
  </si>
  <si>
    <t>10.1016/j.neucom.2010.08.006</t>
  </si>
  <si>
    <t>https://www.scopus.com/inward/record.uri?eid=2-s2.0-78649970925&amp;doi=10.1016%2fj.neucom.2010.08.006&amp;partnerID=40&amp;md5=4baab1f2d2b79092d58312f709491202</t>
  </si>
  <si>
    <t>Lee J., Marsella S.C.</t>
  </si>
  <si>
    <t>Predicting speaker head nods and the effects of affective information</t>
  </si>
  <si>
    <t>https://www.scopus.com/inward/record.uri?eid=2-s2.0-77956781864&amp;doi=10.1109%2fTMM.2010.2051874&amp;partnerID=40&amp;md5=ee146474ee9e8bddcda5f9788cd34ae6</t>
  </si>
  <si>
    <t>Lazaridis A., Ganchev T., Kostoulas T., Mporas I., Fakotakis N.</t>
  </si>
  <si>
    <t>Phone duration modeling: Overview of techniques and performance optimization via feature selection in the context of emotional speech</t>
  </si>
  <si>
    <t>10.1007/s10772-010-9077-x</t>
  </si>
  <si>
    <t>https://www.scopus.com/inward/record.uri?eid=2-s2.0-79952868362&amp;doi=10.1007%2fs10772-010-9077-x&amp;partnerID=40&amp;md5=00d9e679b25638db35661480eb80676d</t>
  </si>
  <si>
    <t>Somol P., Novovičová J.</t>
  </si>
  <si>
    <t>Evaluating stability and comparing output of feature selectors that optimize feature subset cardinality</t>
  </si>
  <si>
    <t>https://www.scopus.com/inward/record.uri?eid=2-s2.0-78149286082&amp;doi=10.1109%2fTPAMI.2010.34&amp;partnerID=40&amp;md5=3b77086733d23ca92e15d4f0b2d437ec</t>
  </si>
  <si>
    <t>Gueguen L., Sayrac B.</t>
  </si>
  <si>
    <t>Radio access technology recognition by classification of low temporal resolution power spectrum measurements</t>
  </si>
  <si>
    <t>10.1002/wcm.818</t>
  </si>
  <si>
    <t>https://www.scopus.com/inward/record.uri?eid=2-s2.0-77958063825&amp;doi=10.1002%2fwcm.818&amp;partnerID=40&amp;md5=0767e8efaecc1ddc71aa9d6bc5482c79</t>
  </si>
  <si>
    <t>Garten D., Brückner P., Linß G.</t>
  </si>
  <si>
    <t>Image acquisition and image features for the automated quality assurance of wheat</t>
  </si>
  <si>
    <t>Proceedings of the 10th IASTED International Conference on Artificial Intelligence and Applications, AIA 2010</t>
  </si>
  <si>
    <t>https://www.scopus.com/inward/record.uri?eid=2-s2.0-77954612664&amp;partnerID=40&amp;md5=0644bfb9380d895b6fc0c28ff15c9dc0</t>
  </si>
  <si>
    <t>Geetha S., Ishwarya N., Kamaraj N.</t>
  </si>
  <si>
    <t>Evolving decision tree rule based system for audio stego anomalies detection based on Hausdorff distance statistics</t>
  </si>
  <si>
    <t>10.1016/j.ins.2010.02.024</t>
  </si>
  <si>
    <t>https://www.scopus.com/inward/record.uri?eid=2-s2.0-77950860271&amp;doi=10.1016%2fj.ins.2010.02.024&amp;partnerID=40&amp;md5=f5e8da4e8c06ae62f118ae5e916fa60d</t>
  </si>
  <si>
    <t>Peña J.M., Nilsson R.</t>
  </si>
  <si>
    <t>On the complexity of discrete feature selection for optimal classification</t>
  </si>
  <si>
    <t>10.1109/TPAMI.2010.84</t>
  </si>
  <si>
    <t>https://www.scopus.com/inward/record.uri?eid=2-s2.0-77953811631&amp;doi=10.1109%2fTPAMI.2010.84&amp;partnerID=40&amp;md5=70a117c600ac36dcc43619550659b62b</t>
  </si>
  <si>
    <t>Hu Q., Che X., Zhang L., Yu D.</t>
  </si>
  <si>
    <t>10.1016/j.neucom.2010.02.007</t>
  </si>
  <si>
    <t>https://www.scopus.com/inward/record.uri?eid=2-s2.0-77952545392&amp;doi=10.1016%2fj.neucom.2010.02.007&amp;partnerID=40&amp;md5=9ffe7f7408dd3729c0fafec1be356a54</t>
  </si>
  <si>
    <t>Qian Y.H., Liang J.Y., Pedrycz W., Dang C.Y.</t>
  </si>
  <si>
    <t>10.1016/j.artint.2010.04.018</t>
  </si>
  <si>
    <t>https://www.scopus.com/inward/record.uri?eid=2-s2.0-77951118185&amp;doi=10.1016%2fj.artint.2010.04.018&amp;partnerID=40&amp;md5=6af84817923f3e7c90f23753839bbab9</t>
  </si>
  <si>
    <t>Liu X., Ren Y.</t>
  </si>
  <si>
    <t>Novel artificial intelligent techniques via AFS theory: Feature selection, concept categorization and characteristic description</t>
  </si>
  <si>
    <t>10.1016/j.asoc.2009.09.009</t>
  </si>
  <si>
    <t>https://www.scopus.com/inward/record.uri?eid=2-s2.0-77649238656&amp;doi=10.1016%2fj.asoc.2009.09.009&amp;partnerID=40&amp;md5=09bafe4d5b56c155792a53109d32cf61</t>
  </si>
  <si>
    <t>Sturm M., Hackenberg M., Langenberger D., Frishman D.</t>
  </si>
  <si>
    <t>TargetSpy: A supervised machine learning approach for microRNA target prediction</t>
  </si>
  <si>
    <t>10.1186/1471-2105-11-292</t>
  </si>
  <si>
    <t>https://www.scopus.com/inward/record.uri?eid=2-s2.0-77952671774&amp;doi=10.1186%2f1471-2105-11-292&amp;partnerID=40&amp;md5=8f883ff05b2cfd83cc5ef969c268b37d</t>
  </si>
  <si>
    <t>Nguyen H., Franke K., Petrović S.</t>
  </si>
  <si>
    <t>Improving effectiveness of intrusion detection by correlation feature selection</t>
  </si>
  <si>
    <t>ARES 2010 - 5th International Conference on Availability, Reliability, and Security</t>
  </si>
  <si>
    <t>https://www.scopus.com/inward/record.uri?eid=2-s2.0-77952390959&amp;doi=10.1109%2fARES.2010.70&amp;partnerID=40&amp;md5=a6be285847fe08d575cab3415c6db4b1</t>
  </si>
  <si>
    <t>Santos C.S., Hirata N.S.T., Hirata R.</t>
  </si>
  <si>
    <t>An Information Theory framework for two-stage binary image operator design</t>
  </si>
  <si>
    <t>10.1016/j.patrec.2009.03.019</t>
  </si>
  <si>
    <t>https://www.scopus.com/inward/record.uri?eid=2-s2.0-74649085793&amp;doi=10.1016%2fj.patrec.2009.03.019&amp;partnerID=40&amp;md5=42aa287504932a918a18b545dc50d224</t>
  </si>
  <si>
    <t>Narwaria M., Lin W.</t>
  </si>
  <si>
    <t>Objective image quality assessment based on support vector regression</t>
  </si>
  <si>
    <t>https://www.scopus.com/inward/record.uri?eid=2-s2.0-77649273216&amp;doi=10.1109%2fTNN.2010.2040192&amp;partnerID=40&amp;md5=ba26966d9e05127a50e63c9a20d1fa14</t>
  </si>
  <si>
    <t>Hu Q., Zhang L., Chen D., Pedrycz W., Yu D.</t>
  </si>
  <si>
    <t>Gaussian kernel based fuzzy rough sets: Model, uncertainty measures and applications</t>
  </si>
  <si>
    <t>10.1016/j.ijar.2010.01.004</t>
  </si>
  <si>
    <t>https://www.scopus.com/inward/record.uri?eid=2-s2.0-76049113696&amp;doi=10.1016%2fj.ijar.2010.01.004&amp;partnerID=40&amp;md5=f8fc2273e57461344777e4493cc7475c</t>
  </si>
  <si>
    <t>Hu Q., Pedrycz W., Yu D., Lang J.</t>
  </si>
  <si>
    <t>Selecting discrete and continuous features based on neighborhood decision error minimization</t>
  </si>
  <si>
    <t>IEEE Transactions on Systems, Man, and Cybernetics, Part B: Cybernetics</t>
  </si>
  <si>
    <t>https://www.scopus.com/inward/record.uri?eid=2-s2.0-77955091406&amp;doi=10.1109%2fTSMCB.2009.2024166&amp;partnerID=40&amp;md5=5320d6580699b501e1bfb6caa4addae0</t>
  </si>
  <si>
    <t>Shi J., Yin W., Osher S., Sajda P.</t>
  </si>
  <si>
    <t>A fast hybrid algorithm for large-scale ℓ1-regularized logistic regression</t>
  </si>
  <si>
    <t>https://www.scopus.com/inward/record.uri?eid=2-s2.0-77949503812&amp;partnerID=40&amp;md5=fca4b7f38737968d3bbf37738f4db552</t>
  </si>
  <si>
    <t>Das K., Bhaduri K., Kargupta H.</t>
  </si>
  <si>
    <t>10.1007/s10115-009-0274-3</t>
  </si>
  <si>
    <t>https://www.scopus.com/inward/record.uri?eid=2-s2.0-77956676726&amp;doi=10.1007%2fs10115-009-0274-3&amp;partnerID=40&amp;md5=4103b58012b62376f8d3bf8865915f7a</t>
  </si>
  <si>
    <t>Rieser V., Lemon O.</t>
  </si>
  <si>
    <t>Learning human multimodal dialogue strategies</t>
  </si>
  <si>
    <t>10.1017/S1351324909005099</t>
  </si>
  <si>
    <t>https://www.scopus.com/inward/record.uri?eid=2-s2.0-77953618369&amp;doi=10.1017%2fS1351324909005099&amp;partnerID=40&amp;md5=150e482099d071fba0f2a2bfd0bcc050</t>
  </si>
  <si>
    <t>Proceedings - 2017 IEEE 19th Intl Conference on High Performance Computing and Communications, HPCC 2017, 2017 IEEE 15th Intl Conference on Smart City, SmartCity 2017 and 2017 IEEE 3rd Intl Conference on Data Science and Systems, DSS 2017</t>
  </si>
  <si>
    <t>https://www.scopus.com/inward/record.uri?eid=2-s2.0-85047646461&amp;doi=10.1109%2fHPCC-SmartCity-DSS.2017.3&amp;partnerID=40&amp;md5=d608557dffa4825252401e12710b4d6f</t>
  </si>
  <si>
    <t>Clearly in the scope... I'm browsing the references, there may be many relevant papers</t>
  </si>
  <si>
    <t>Aussem A., Rodrigues de Morais S.</t>
  </si>
  <si>
    <t>A conservative feature subset selection algorithm with missing data</t>
  </si>
  <si>
    <t>10.1016/j.neucom.2009.05.019</t>
  </si>
  <si>
    <t>https://www.scopus.com/inward/record.uri?eid=2-s2.0-75749130615&amp;doi=10.1016%2fj.neucom.2009.05.019&amp;partnerID=40&amp;md5=0b531e2c31f431955c4aa64b28858ffb</t>
  </si>
  <si>
    <t>Inyaem U., Meesad P., Haruechaiyasak C.</t>
  </si>
  <si>
    <t>2009 8th International Symposium on Natural Language Processing, SNLP '09</t>
  </si>
  <si>
    <t>https://www.scopus.com/inward/record.uri?eid=2-s2.0-72449148636&amp;doi=10.1109%2fSNLP.2009.5340924&amp;partnerID=40&amp;md5=fa2d832f9999c40bbf36a8d49f2b020d</t>
  </si>
  <si>
    <t>Lepri B., Mana N., Cappelletti A., Pianesi F.</t>
  </si>
  <si>
    <t>Automatic prediction of individual performance from "thin slices" of social behavior</t>
  </si>
  <si>
    <t>MM'09 - Proceedings of the 2009 ACM Multimedia Conference, with Co-located Workshops and Symposiums</t>
  </si>
  <si>
    <t>10.1145/1631272.1631400</t>
  </si>
  <si>
    <t>https://www.scopus.com/inward/record.uri?eid=2-s2.0-72449184098&amp;doi=10.1145%2f1631272.1631400&amp;partnerID=40&amp;md5=40bb709ccf5d6c003bba1d27fa7b1f61</t>
  </si>
  <si>
    <t>Hemalatha M., Srinivas D S.</t>
  </si>
  <si>
    <t>2nd International Conference on the Applications of Digital Information and Web Technologies, ICADIWT 2009</t>
  </si>
  <si>
    <t>https://www.scopus.com/inward/record.uri?eid=2-s2.0-71449093994&amp;doi=10.1109%2fICADIWT.2009.5273918&amp;partnerID=40&amp;md5=bc0a23de025acb9914e95ea8eb3f83d6</t>
  </si>
  <si>
    <t>Shin K., Xu X.M.</t>
  </si>
  <si>
    <t>Consistency-based feature selection</t>
  </si>
  <si>
    <t>10.1007/978-3-642-04595-0_42</t>
  </si>
  <si>
    <t>https://www.scopus.com/inward/record.uri?eid=2-s2.0-70849121273&amp;doi=10.1007%2f978-3-642-04595-0_42&amp;partnerID=40&amp;md5=a9ce99363f6e7bbf1776f25eaab676b6</t>
  </si>
  <si>
    <t>Advances in Machine Learning - First Asian Conference on Machine Learning, ACML 2009, Proceedings</t>
  </si>
  <si>
    <t>https://www.scopus.com/inward/record.uri?eid=2-s2.0-70649112224&amp;partnerID=40&amp;md5=ae5c042e6a9337d2b7e9b1b0836a6b31</t>
  </si>
  <si>
    <t>Hu Q., Che X., Liu J.</t>
  </si>
  <si>
    <t>Feature selection via maximizing neighborhood soft margin</t>
  </si>
  <si>
    <t>10.1007/978-3-642-05224-8_13</t>
  </si>
  <si>
    <t>https://www.scopus.com/inward/record.uri?eid=2-s2.0-70549105003&amp;doi=10.1007%2f978-3-642-05224-8_13&amp;partnerID=40&amp;md5=80e73d9965aca8fac9c923fb8872bac3</t>
  </si>
  <si>
    <t>Proceedings of 2017 International Conference of Cloud Computing Technologies and Applications, CloudTech 2017</t>
  </si>
  <si>
    <t>https://www.scopus.com/inward/record.uri?eid=2-s2.0-85046624408&amp;doi=10.1109%2fCloudTech.2017.8284699&amp;partnerID=40&amp;md5=13c42fe4df8b128f5a87988605c2485f</t>
  </si>
  <si>
    <t>In the scope though the results are preliminary and not very good... if we include this kind of paper, we should include SATZilla and SMBO papers</t>
  </si>
  <si>
    <t>Rajput G.K., Agrawal R.K.</t>
  </si>
  <si>
    <t>Evaluation of feature selection measures for steganalysis</t>
  </si>
  <si>
    <t>10.1007/978-3-642-11164-8_70</t>
  </si>
  <si>
    <t>https://www.scopus.com/inward/record.uri?eid=2-s2.0-76349096698&amp;doi=10.1007%2f978-3-642-11164-8_70&amp;partnerID=40&amp;md5=65e07ac7b432a7203556fc0a8d4ca421</t>
  </si>
  <si>
    <t>Harb A., Beigbeder M., Girardot J.-J.</t>
  </si>
  <si>
    <t>Semantically expanding questions for supervised automatic classification</t>
  </si>
  <si>
    <t>10.1007/978-3-642-04957-6_32</t>
  </si>
  <si>
    <t>https://www.scopus.com/inward/record.uri?eid=2-s2.0-70549111704&amp;doi=10.1007%2f978-3-642-04957-6_32&amp;partnerID=40&amp;md5=26baaef36917183065617fc259716854</t>
  </si>
  <si>
    <t>Carbonetto P., Schmidt M., De Freitas N.</t>
  </si>
  <si>
    <t>An interior-point stochastic approximation method and an L1-regularized delta rule</t>
  </si>
  <si>
    <t>Advances in Neural Information Processing Systems 21 - Proceedings of the 2008 Conference</t>
  </si>
  <si>
    <t>https://www.scopus.com/inward/record.uri?eid=2-s2.0-78649405622&amp;partnerID=40&amp;md5=758996650716f7977bd7842d7487625d</t>
  </si>
  <si>
    <t>Rahman S.A., Hussein Z.A.M., Bakar A.A.</t>
  </si>
  <si>
    <t>Experimental study of different FSAs in classifying protein function</t>
  </si>
  <si>
    <t>SoCPaR 2009 - Soft Computing and Pattern Recognition</t>
  </si>
  <si>
    <t>https://www.scopus.com/inward/record.uri?eid=2-s2.0-77649324873&amp;doi=10.1109%2fSoCPaR.2009.104&amp;partnerID=40&amp;md5=b775fa28165db26422055b3ed8e1d317</t>
  </si>
  <si>
    <t>Lee J., Neviarouskaya A., Prendinger H., Marsella S.</t>
  </si>
  <si>
    <t>Proceedings - 2009 3rd International Conference on Affective Computing and Intelligent Interaction and Workshops, ACII 2009</t>
  </si>
  <si>
    <t>https://www.scopus.com/inward/record.uri?eid=2-s2.0-77949364510&amp;doi=10.1109%2fACII.2009.5349543&amp;partnerID=40&amp;md5=12197d55f7f12eefa54b4e0712f238ab</t>
  </si>
  <si>
    <t>Kawahara Y., Nagano K., Tsuda K., Bilmes J.A.</t>
  </si>
  <si>
    <t>Submodularity cuts and applications</t>
  </si>
  <si>
    <t>Advances in Neural Information Processing Systems 22 - Proceedings of the 2009 Conference</t>
  </si>
  <si>
    <t>https://www.scopus.com/inward/record.uri?eid=2-s2.0-84858740625&amp;partnerID=40&amp;md5=a57bb7e20a906fbda137b3748ca17cf9</t>
  </si>
  <si>
    <t>Proceedings of the 2009 Chinese Conference on Pattern Recognition, CCPR 2009, and the 1st CJK Joint Workshop on Pattern Recognition, CJKPR</t>
  </si>
  <si>
    <t>https://www.scopus.com/inward/record.uri?eid=2-s2.0-74749092333&amp;partnerID=40&amp;md5=2a7a02489bd06b17fd99a20114f9fdf8</t>
  </si>
  <si>
    <t>Youn S., McLeod D.</t>
  </si>
  <si>
    <t>Spam decisions on gray e-mail using personalized ontologies</t>
  </si>
  <si>
    <t>Proceedings of the ACM Symposium on Applied Computing</t>
  </si>
  <si>
    <t>10.1145/1529282.1529565</t>
  </si>
  <si>
    <t>https://www.scopus.com/inward/record.uri?eid=2-s2.0-72949107104&amp;doi=10.1145%2f1529282.1529565&amp;partnerID=40&amp;md5=cc38b87b29c10132917e4e6c220ffcd9</t>
  </si>
  <si>
    <t>Blowers M., Iribarne J., Scott G.</t>
  </si>
  <si>
    <t>Multi-variable analysis, correlation, and prediction</t>
  </si>
  <si>
    <t>10.1117/12.821899</t>
  </si>
  <si>
    <t>https://www.scopus.com/inward/record.uri?eid=2-s2.0-79959405268&amp;doi=10.1117%2f12.821899&amp;partnerID=40&amp;md5=d8b94027817f70956a2a52c8a0494d12</t>
  </si>
  <si>
    <t>12th Iberoamerican Conference on Requirements Engineering and Software Environments, IDEAS 2009</t>
  </si>
  <si>
    <t>https://www.scopus.com/inward/record.uri?eid=2-s2.0-84890323941&amp;partnerID=40&amp;md5=4624320eaaf380716deb3e44faced511</t>
  </si>
  <si>
    <t>Soares C., Gilbert J.E.</t>
  </si>
  <si>
    <t>Predicting cross-country results using feature selection and evolutionary computation</t>
  </si>
  <si>
    <t>Proceedings of the Richard Tapia Celebration of Diversity in Computing Conference 2009: Intellect, Initiatives, Insight, and Innovations</t>
  </si>
  <si>
    <t>https://www.scopus.com/inward/record.uri?eid=2-s2.0-70450239990&amp;doi=10.1145%2f1565799.1565809&amp;partnerID=40&amp;md5=4df7287fafb2329b3b06f319954757d6</t>
  </si>
  <si>
    <t>Padungweang P., Lursinsap C., Sunat K.</t>
  </si>
  <si>
    <t>Univariate filter technique for unsupervised feature selection using a new laplacian score based local nearest neighbors</t>
  </si>
  <si>
    <t>Proceedings - 2009 Asia-Pacific Conference on Information Processing, APCIP 2009</t>
  </si>
  <si>
    <t>10.1109/APCIP.2009.185</t>
  </si>
  <si>
    <t>https://www.scopus.com/inward/record.uri?eid=2-s2.0-70450163715&amp;doi=10.1109%2fAPCIP.2009.185&amp;partnerID=40&amp;md5=26482355a759242caeac9c1d734ecc1d</t>
  </si>
  <si>
    <t>Tang X.-S., Shi Z.-L., Li D.-Q., Ma L., Chen D.</t>
  </si>
  <si>
    <t>Floating-bagging-adaboost ensemble for object detection using local shape-based features</t>
  </si>
  <si>
    <t>Proceedings of the 2009 International Conference on Machine Learning and Cybernetics</t>
  </si>
  <si>
    <t>https://www.scopus.com/inward/record.uri?eid=2-s2.0-70350724899&amp;doi=10.1109%2fICMLC.2009.5212541&amp;partnerID=40&amp;md5=233d8447d5eed2638da956b82e81c7df</t>
  </si>
  <si>
    <t>Liu Y., Ma L., Yang N., He Y.</t>
  </si>
  <si>
    <t>Asymmetric feature selection for BGP abnormal events detection</t>
  </si>
  <si>
    <t>10.1007/978-3-642-03348-3_56</t>
  </si>
  <si>
    <t>https://www.scopus.com/inward/record.uri?eid=2-s2.0-70350676336&amp;doi=10.1007%2f978-3-642-03348-3_56&amp;partnerID=40&amp;md5=6a7d978bfb4328c2c9114ef2e54842be</t>
  </si>
  <si>
    <t>Wiese B., Omlin C.</t>
  </si>
  <si>
    <t>Credit card transactions, fraud detection, and machine learning: Modelling time with LSTM recurrent neural networks</t>
  </si>
  <si>
    <t>10.1007/978-3-642-04003-0_10</t>
  </si>
  <si>
    <t>https://www.scopus.com/inward/record.uri?eid=2-s2.0-70350229997&amp;doi=10.1007%2f978-3-642-04003-0_10&amp;partnerID=40&amp;md5=bf8c29eecc55701c6e1131e27dce8ec6</t>
  </si>
  <si>
    <t>Granitzer M., Rath A.S., Kröll M., Seifert C., Ipsmiller D., Devaurs D., Weber N., Lindstaedt S.</t>
  </si>
  <si>
    <t>Machine learning based work task classification</t>
  </si>
  <si>
    <t>Journal of Digital Information Management</t>
  </si>
  <si>
    <t>https://www.scopus.com/inward/record.uri?eid=2-s2.0-77953256434&amp;partnerID=40&amp;md5=ad1b8dc83a81694afe23a15ad90c66af</t>
  </si>
  <si>
    <t>Resta M.</t>
  </si>
  <si>
    <t>Seize the (intra)day: Features selection and rules extraction for tradings on high-frequency data</t>
  </si>
  <si>
    <t>10.1016/j.neucom.2008.09.028</t>
  </si>
  <si>
    <t>https://www.scopus.com/inward/record.uri?eid=2-s2.0-69449094854&amp;doi=10.1016%2fj.neucom.2008.09.028&amp;partnerID=40&amp;md5=532acf98d82bf4c3994fcd5f06b13cd6</t>
  </si>
  <si>
    <t>Marinakis Y., Marinaki M., Doumpos M., Zopounidis C.</t>
  </si>
  <si>
    <t>Ant colony and particle swarm optimization for financial classification problems</t>
  </si>
  <si>
    <t>10.1016/j.eswa.2009.02.055</t>
  </si>
  <si>
    <t>https://www.scopus.com/inward/record.uri?eid=2-s2.0-67349284734&amp;doi=10.1016%2fj.eswa.2009.02.055&amp;partnerID=40&amp;md5=b75bacc12556bc452a4710d8a5adee5a</t>
  </si>
  <si>
    <t>Li Y., Hu S.-J., Yang W.-J., Sun G.-Z., Yao F.-W., Yang G.</t>
  </si>
  <si>
    <t>Similarity-based feature selection for learning from examples with continuous values</t>
  </si>
  <si>
    <t>10.1007/978-3-642-01307-2_101</t>
  </si>
  <si>
    <t>https://www.scopus.com/inward/record.uri?eid=2-s2.0-67650697656&amp;doi=10.1007%2f978-3-642-01307-2_101&amp;partnerID=40&amp;md5=1bc89a78c893ddbb4ba72cb6e7c5161d</t>
  </si>
  <si>
    <t>Iavindrasana J., Cohen G., Depeursinge A., Müeller H., Meyer R., Geissbuhler A.</t>
  </si>
  <si>
    <t>Towards an automated nosocomial infection case reporting Framework to Build a Computer-aided Detection of Nosocomial Infection</t>
  </si>
  <si>
    <t>HEALTHINF 2009 - Proceedings of the 2nd International Conference on Health Informatics</t>
  </si>
  <si>
    <t>https://www.scopus.com/inward/record.uri?eid=2-s2.0-77954661377&amp;partnerID=40&amp;md5=edd86ede21cf9655ec2f82860a0f9b35</t>
  </si>
  <si>
    <t>Wu L.-C., Lee J.-X., Huang H.-D., Liu B.-J., Horng J.-T.</t>
  </si>
  <si>
    <t>10.1016/j.eswa.2008.12.020</t>
  </si>
  <si>
    <t>https://www.scopus.com/inward/record.uri?eid=2-s2.0-60849137473&amp;doi=10.1016%2fj.eswa.2008.12.020&amp;partnerID=40&amp;md5=10791a9895f830daeae9f2aca6d16785</t>
  </si>
  <si>
    <t>Lei J., Jin T.</t>
  </si>
  <si>
    <t>Hierarchical text classification based on BP neural network</t>
  </si>
  <si>
    <t>https://www.scopus.com/inward/record.uri?eid=2-s2.0-67649171064&amp;partnerID=40&amp;md5=f06a45286ccef47dbe99f3d5cf7bad7d</t>
  </si>
  <si>
    <t>Pedrycz W., Park B.J., Pizzi N.J.</t>
  </si>
  <si>
    <t>10.1016/j.eswa.2008.05.017</t>
  </si>
  <si>
    <t>https://www.scopus.com/inward/record.uri?eid=2-s2.0-58349112535&amp;doi=10.1016%2fj.eswa.2008.05.017&amp;partnerID=40&amp;md5=97906d84e7cab8aec5ce6cc40ee7da48</t>
  </si>
  <si>
    <t>Charrier C., Lebrun G., Lezoray O.</t>
  </si>
  <si>
    <t>Image quality assessment with manifold and machine learning</t>
  </si>
  <si>
    <t>10.1117/12.810164</t>
  </si>
  <si>
    <t>https://www.scopus.com/inward/record.uri?eid=2-s2.0-62149108551&amp;doi=10.1117%2f12.810164&amp;partnerID=40&amp;md5=16422ed5499555870ca7e8e46d74e10a</t>
  </si>
  <si>
    <t>Florez-Lopez R., Ramon-Jeronimo J.M.</t>
  </si>
  <si>
    <t>Marketing segmentation through machine learning models: An approach based on customer relationship management and customer profitability accounting</t>
  </si>
  <si>
    <t>Social Science Computer Review</t>
  </si>
  <si>
    <t>10.1177/0894439308321592</t>
  </si>
  <si>
    <t>https://www.scopus.com/inward/record.uri?eid=2-s2.0-58149173794&amp;doi=10.1177%2f0894439308321592&amp;partnerID=40&amp;md5=f57f34da8c333f416fbd9002b0845a19</t>
  </si>
  <si>
    <t>Lee J., Marsella S.</t>
  </si>
  <si>
    <t>Learning a model of speaker head nods using gesture corpora</t>
  </si>
  <si>
    <t>Proceedings of the International Joint Conference on Autonomous Agents and Multiagent Systems, AAMAS</t>
  </si>
  <si>
    <t>International Foundation for Autonomous Agents and Multiagent Systems (IFAAMAS)</t>
  </si>
  <si>
    <t>https://www.scopus.com/inward/record.uri?eid=2-s2.0-84899785169&amp;partnerID=40&amp;md5=058484c344638d046db5bed7d7502909</t>
  </si>
  <si>
    <t>De Souza J.T., Do Carmo R.A.F., Augusto G., De Campos L.</t>
  </si>
  <si>
    <t>Proceedings of the 7th International Conference on Machine Learning and Cybernetics, ICMLC</t>
  </si>
  <si>
    <t>https://www.scopus.com/inward/record.uri?eid=2-s2.0-57849085710&amp;doi=10.1109%2fICMLC.2008.4620434&amp;partnerID=40&amp;md5=69a9b5d1c9a4bf1e4e8e86d9f83aca12</t>
  </si>
  <si>
    <t>Xu J.-L., Xu B.-W., Wang C., Cui Z.-F.</t>
  </si>
  <si>
    <t>https://www.scopus.com/inward/record.uri?eid=2-s2.0-57849134170&amp;doi=10.1109%2fICMLC.2008.4620442&amp;partnerID=40&amp;md5=8dbc2ebd3dc40b898d51a6bc9add8891</t>
  </si>
  <si>
    <t>González-Navarro F.F., Belanche-Muñoz L.A.</t>
  </si>
  <si>
    <t>Feature selection in in vivo 1H-MRS single voxel spectra</t>
  </si>
  <si>
    <t>10.1007/978-3-540-85565-1-25</t>
  </si>
  <si>
    <t>https://www.scopus.com/inward/record.uri?eid=2-s2.0-57749182632&amp;doi=10.1007%2f978-3-540-85565-1-25&amp;partnerID=40&amp;md5=0b8527c2034a830816cf678edb9ec0bf</t>
  </si>
  <si>
    <t>Granitzer M., Kröll M., Seifert C., Rath A.S., Weber N., Dietzel O., Lindstaedt S.</t>
  </si>
  <si>
    <t>3rd International Conference on Digital Information Management, ICDIM 2008</t>
  </si>
  <si>
    <t>https://www.scopus.com/inward/record.uri?eid=2-s2.0-62949158789&amp;doi=10.1109%2fICDIM.2008.4746809&amp;partnerID=40&amp;md5=6efd933188881b395d48b446a5d4bd68</t>
  </si>
  <si>
    <t>Kumar P.R., Saradhi Varma G.P.</t>
  </si>
  <si>
    <t>Proceedings of 2017 International Conference on Innovations in Information, Embedded and Communication Systems, ICIIECS 2017</t>
  </si>
  <si>
    <t>https://www.scopus.com/inward/record.uri?eid=2-s2.0-85046951526&amp;doi=10.1109%2fICIIECS.2017.8276059&amp;partnerID=40&amp;md5=8544f76e5cb14feafa0cffc159aa234a</t>
  </si>
  <si>
    <t>Van Landeghem S., Saeys Y., Van De Peer Y., De Baets B.</t>
  </si>
  <si>
    <t>Extracting protein-protein interactions from text using rich feature vectors and feature selection</t>
  </si>
  <si>
    <t>3rd International Symposium on Semantic Mining in Biomedicine, SMBM 2008 - Proceedings</t>
  </si>
  <si>
    <t>https://www.scopus.com/inward/record.uri?eid=2-s2.0-84874286930&amp;partnerID=40&amp;md5=16acc7d8ccada655237cb5858164058d</t>
  </si>
  <si>
    <t>Sha C., Qiu X., Zhou A.</t>
  </si>
  <si>
    <t>Feature selection based on a new dependency measure</t>
  </si>
  <si>
    <t>Proceedings - 5th International Conference on Fuzzy Systems and Knowledge Discovery, FSKD 2008</t>
  </si>
  <si>
    <t>https://www.scopus.com/inward/record.uri?eid=2-s2.0-58149117843&amp;doi=10.1109%2fFSKD.2008.515&amp;partnerID=40&amp;md5=dfd64a6fa3cbc77cd5d6af75fd0f0312</t>
  </si>
  <si>
    <t>Mahmood T., Ricci F.</t>
  </si>
  <si>
    <t>Adapting the interaction state model in conversational recommender systems</t>
  </si>
  <si>
    <t>https://www.scopus.com/inward/record.uri?eid=2-s2.0-65449151887&amp;doi=10.1145%2f1409540.1409584&amp;partnerID=40&amp;md5=0156e2c6f491b803a43f28f587d55f91</t>
  </si>
  <si>
    <t>Simeon M., Hilde R.</t>
  </si>
  <si>
    <t>Categorical proportional difference: A feature selection method for text categorization</t>
  </si>
  <si>
    <t>Conferences in Research and Practice in Information Technology Series</t>
  </si>
  <si>
    <t>https://www.scopus.com/inward/record.uri?eid=2-s2.0-69849084283&amp;partnerID=40&amp;md5=018c5d059881231be1441b8002279367</t>
  </si>
  <si>
    <t>Teoh E.-J., Xiang C.</t>
  </si>
  <si>
    <t>Feature selection and classification via a GA-SVM hybrid</t>
  </si>
  <si>
    <t>Proceedings of the 2008 International Conference on Genetic and Evolutionary Methods, GEM 2008</t>
  </si>
  <si>
    <t>https://www.scopus.com/inward/record.uri?eid=2-s2.0-62949157435&amp;partnerID=40&amp;md5=6a974c41588e14060710e8b8e52e2420</t>
  </si>
  <si>
    <t>Pasero E., Montuori A., Moniaci W., Raimondo G.</t>
  </si>
  <si>
    <t>An application of data mining to PM10 level medium-term prediction</t>
  </si>
  <si>
    <t>Proc. iEMSs 4th Biennial Meeting - Int. Congress on Environmental Modelling and Software: Integrating Sciences and Information Technology for Environmental Assessment and Decision Making, iEMSs 2008</t>
  </si>
  <si>
    <t>https://www.scopus.com/inward/record.uri?eid=2-s2.0-84858314619&amp;partnerID=40&amp;md5=5e2f8087a5dbc1da1ede3052f021b119</t>
  </si>
  <si>
    <t>Songbo T., Yuefen W., Xueqi C.</t>
  </si>
  <si>
    <t>An efficient feature ranking measure for text categorization</t>
  </si>
  <si>
    <t>10.1145/1363686.1363787</t>
  </si>
  <si>
    <t>https://www.scopus.com/inward/record.uri?eid=2-s2.0-56749181715&amp;doi=10.1145%2f1363686.1363787&amp;partnerID=40&amp;md5=3928aed2ee76c5bbcbb15e48cd9cd7d9</t>
  </si>
  <si>
    <t>Li F., Wechsler H., Tistarelli M.</t>
  </si>
  <si>
    <t>2008 10th International Conference on Control, Automation, Robotics and Vision, ICARCV 2008</t>
  </si>
  <si>
    <t>https://www.scopus.com/inward/record.uri?eid=2-s2.0-64549146171&amp;doi=10.1109%2fICARCV.2008.4795558&amp;partnerID=40&amp;md5=f99a6ba2ef5c9405d6e3be11a86cd623</t>
  </si>
  <si>
    <t>Wu C.-W., Tsai R.T.-H., Lee C.-W., Hsu W.-L.</t>
  </si>
  <si>
    <t>10.1016/j.eswa.2007.09.057</t>
  </si>
  <si>
    <t>https://www.scopus.com/inward/record.uri?eid=2-s2.0-48749113758&amp;doi=10.1016%2fj.eswa.2007.09.057&amp;partnerID=40&amp;md5=b0df10c29552f4b7190df467d800298c</t>
  </si>
  <si>
    <t>Leite D.S., Rino L.H.M.</t>
  </si>
  <si>
    <t>Combining multiple features for automatic text summarization through machine learning</t>
  </si>
  <si>
    <t>10.1007/978-3-540-85980-2_13</t>
  </si>
  <si>
    <t>https://www.scopus.com/inward/record.uri?eid=2-s2.0-52949099172&amp;doi=10.1007%2f978-3-540-85980-2_13&amp;partnerID=40&amp;md5=be56dde529a298459d838deb2e878c59</t>
  </si>
  <si>
    <t>Thiemjarus S., Pansiot J., Mcllwraith D., Lo B., Yang G.-Z.</t>
  </si>
  <si>
    <t>An integrated inferencing framework for context sensing</t>
  </si>
  <si>
    <t>5th Int. Conference on Information Technology and Applications in Biomedicine, ITAB 2008 in conjunction with 2nd Int. Symposium and Summer School on Biomedical and Health Engineering, IS3BHE 2008</t>
  </si>
  <si>
    <t>10.1109/ITAB.2008.4570518</t>
  </si>
  <si>
    <t>https://www.scopus.com/inward/record.uri?eid=2-s2.0-51849143237&amp;doi=10.1109%2fITAB.2008.4570518&amp;partnerID=40&amp;md5=6f806fbe8d21e159c810e5e459256e13</t>
  </si>
  <si>
    <t>Torres J.F., Moore II E., Bryant E.</t>
  </si>
  <si>
    <t>A study of glottal waveform features for deceptive speech classification</t>
  </si>
  <si>
    <t>https://www.scopus.com/inward/record.uri?eid=2-s2.0-51449092700&amp;doi=10.1109%2fICASSP.2008.4518653&amp;partnerID=40&amp;md5=e4a4967a26cea54a941448bf19645146</t>
  </si>
  <si>
    <t>Lapedriza À., Seguí S., Masip D., Vitrià J.</t>
  </si>
  <si>
    <t>A sparse Bayesian approach for joint feature selection and classifier learning</t>
  </si>
  <si>
    <t>10.1007/s10044-008-0130-1</t>
  </si>
  <si>
    <t>https://www.scopus.com/inward/record.uri?eid=2-s2.0-50549087032&amp;doi=10.1007%2fs10044-008-0130-1&amp;partnerID=40&amp;md5=b9b2e07ea153223d8fbc24947ed36ab4</t>
  </si>
  <si>
    <t>Lin S.-W., Lee Z.-J., Chen S.-C., Tseng T.-Y.</t>
  </si>
  <si>
    <t>10.1016/j.asoc.2007.10.012</t>
  </si>
  <si>
    <t>https://www.scopus.com/inward/record.uri?eid=2-s2.0-50149095980&amp;doi=10.1016%2fj.asoc.2007.10.012&amp;partnerID=40&amp;md5=9120708b576ef3309f1554e501d3a0d6</t>
  </si>
  <si>
    <t>Ganter B., Kuznetsov S.O.</t>
  </si>
  <si>
    <t>Scale coarsening as feature selection</t>
  </si>
  <si>
    <t>10.1007/978-3-540-78137-0_16</t>
  </si>
  <si>
    <t>https://www.scopus.com/inward/record.uri?eid=2-s2.0-49949108962&amp;doi=10.1007%2f978-3-540-78137-0_16&amp;partnerID=40&amp;md5=4e1410c906ed3ca1afb4912850be2364</t>
  </si>
  <si>
    <t>Kunapuli G., Bennett K.P., Hu J., Pang J.-S.</t>
  </si>
  <si>
    <t>Classification model selection via bilevel programming</t>
  </si>
  <si>
    <t>Optimization Methods and Software</t>
  </si>
  <si>
    <t>10.1080/10556780802102586</t>
  </si>
  <si>
    <t>https://www.scopus.com/inward/record.uri?eid=2-s2.0-47249158951&amp;doi=10.1080%2f10556780802102586&amp;partnerID=40&amp;md5=1e2f3f887fcb2345dac42923af0ded6d</t>
  </si>
  <si>
    <t>Vural V., Fung G., Dy J.G., Rao B.</t>
  </si>
  <si>
    <t>Fast semi-supervised SVM classifiers using a priori metric information</t>
  </si>
  <si>
    <t>10.1080/10556780802102750</t>
  </si>
  <si>
    <t>https://www.scopus.com/inward/record.uri?eid=2-s2.0-47249157196&amp;doi=10.1080%2f10556780802102750&amp;partnerID=40&amp;md5=636199e8b288954e1c422c676f9a80e5</t>
  </si>
  <si>
    <t>Soto A.J., Cecchini R.L., Vazquez G.E., Ponzoni I.</t>
  </si>
  <si>
    <t>A wrapper-based feature selection method for ADMET prediction using evolutionary computing</t>
  </si>
  <si>
    <t>10.1007/978-3-540-78757-0_17</t>
  </si>
  <si>
    <t>https://www.scopus.com/inward/record.uri?eid=2-s2.0-47249089631&amp;doi=10.1007%2f978-3-540-78757-0_17&amp;partnerID=40&amp;md5=6b14697cbf40723b566599e92c7a3526</t>
  </si>
  <si>
    <t>Tsai C.-F., Yen D.C.</t>
  </si>
  <si>
    <t>Sensitivity analysis of mapping local image features into conceptual categories</t>
  </si>
  <si>
    <t>Library Hi Tech</t>
  </si>
  <si>
    <t>10.1108/07378830810880351</t>
  </si>
  <si>
    <t>https://www.scopus.com/inward/record.uri?eid=2-s2.0-46149108817&amp;doi=10.1108%2f07378830810880351&amp;partnerID=40&amp;md5=fee47a2c8839f7c174134e720d1c80a8</t>
  </si>
  <si>
    <t>Judson R., Elloumi F., Woodrow R.W., Li Z., Shah I.</t>
  </si>
  <si>
    <t>A comparison of machine learning algorithms for chemical toxicity classification using a simulated multi-scale data model</t>
  </si>
  <si>
    <t>10.1186/1471-2105-9-241</t>
  </si>
  <si>
    <t>https://www.scopus.com/inward/record.uri?eid=2-s2.0-44849090379&amp;doi=10.1186%2f1471-2105-9-241&amp;partnerID=40&amp;md5=7a5b515a916d99dedb61c7ed96c5aa5a</t>
  </si>
  <si>
    <t>Carbonetto P., Dorkó G., Schmid C., Kück H., De Freitas N.</t>
  </si>
  <si>
    <t>Learning to recognize objects with little supervision</t>
  </si>
  <si>
    <t>International Journal of Computer Vision</t>
  </si>
  <si>
    <t>10.1007/s11263-007-0067-7</t>
  </si>
  <si>
    <t>https://www.scopus.com/inward/record.uri?eid=2-s2.0-39749110074&amp;doi=10.1007%2fs11263-007-0067-7&amp;partnerID=40&amp;md5=02c1a4e78a5f5d599375c18bd717cd9a</t>
  </si>
  <si>
    <t>Huang C.-J., Yang D.-X., Chuang Y.-T.</t>
  </si>
  <si>
    <t>Application of wrapper approach and composite classifier to the stock trend prediction</t>
  </si>
  <si>
    <t>10.1016/j.eswa.2007.05.035</t>
  </si>
  <si>
    <t>https://www.scopus.com/inward/record.uri?eid=2-s2.0-38649113208&amp;doi=10.1016%2fj.eswa.2007.05.035&amp;partnerID=40&amp;md5=fa45c6dae32d36f4da86b2ae193c5786</t>
  </si>
  <si>
    <t>Craninx M., Fievez V., Vlaeminck B., De Baets B.</t>
  </si>
  <si>
    <t>10.1016/j.compag.2007.08.005</t>
  </si>
  <si>
    <t>https://www.scopus.com/inward/record.uri?eid=2-s2.0-38149064358&amp;doi=10.1016%2fj.compag.2007.08.005&amp;partnerID=40&amp;md5=71d318802208b9dcadfca3a17a52f551</t>
  </si>
  <si>
    <t>Xiang T., Gong S.</t>
  </si>
  <si>
    <t>Spectral clustering with eigenvector selection</t>
  </si>
  <si>
    <t>10.1016/j.patcog.2007.07.023</t>
  </si>
  <si>
    <t>https://www.scopus.com/inward/record.uri?eid=2-s2.0-35448945640&amp;doi=10.1016%2fj.patcog.2007.07.023&amp;partnerID=40&amp;md5=e6a678f417a6bfa23f748138cf1854f5</t>
  </si>
  <si>
    <t>Durga Bhavani S., Sobha Rani T., Bapi R.S.</t>
  </si>
  <si>
    <t>Feature selection using correlation fractal dimension: Issues and applications in binary classification problems</t>
  </si>
  <si>
    <t>10.1016/j.asoc.2007.03.007</t>
  </si>
  <si>
    <t>https://www.scopus.com/inward/record.uri?eid=2-s2.0-34548509458&amp;doi=10.1016%2fj.asoc.2007.03.007&amp;partnerID=40&amp;md5=15903c9c44beb8c519a0c2fb37fb1a90</t>
  </si>
  <si>
    <t>Jiang H., Moore A.W., Ge Z., Jin S., Wang J.</t>
  </si>
  <si>
    <t>Lightweight application classification for network management</t>
  </si>
  <si>
    <t>Proceedings of the 2007 SIGCOMM Workshop on Internet Network Management, INM '07</t>
  </si>
  <si>
    <t>https://www.scopus.com/inward/record.uri?eid=2-s2.0-70450037559&amp;doi=10.1145%2f1321753.1321771&amp;partnerID=40&amp;md5=26dc0453feff1cabd10c335957a52b80</t>
  </si>
  <si>
    <t>Yeh T.-C., Ho T.-Y., Chen H.-Y., Huang I.-J.</t>
  </si>
  <si>
    <t>SystemC-based design space exploration of a 3D graphics acceleration SoC for consumer electronics</t>
  </si>
  <si>
    <t>https://www.scopus.com/inward/record.uri?eid=2-s2.0-38149075199&amp;partnerID=40&amp;md5=24932b67b3348aa64c79887289c8c9ab</t>
  </si>
  <si>
    <t>Durant K.T., Smith M.D.</t>
  </si>
  <si>
    <t>Predicting the political sentiment of web log posts using supervised machine learning techniques coupled with feature selection</t>
  </si>
  <si>
    <t>https://www.scopus.com/inward/record.uri?eid=2-s2.0-38549150722&amp;partnerID=40&amp;md5=ddc52ea697159d02033f50aa7d27dc50</t>
  </si>
  <si>
    <t>Pang X.-L., Feng Y.-Q., Jiang W.</t>
  </si>
  <si>
    <t>An improved document classification approach with maximum entropy and entropy feature selection</t>
  </si>
  <si>
    <t>Proceedings of the Sixth International Conference on Machine Learning and Cybernetics, ICMLC 2007</t>
  </si>
  <si>
    <t>https://www.scopus.com/inward/record.uri?eid=2-s2.0-38049069246&amp;doi=10.1109%2fICMLC.2007.4370829&amp;partnerID=40&amp;md5=70f728bd138c70b944b6c4be2dd6c367</t>
  </si>
  <si>
    <t>Guan D., Yuan W., Cho S.J., Gavrilov A., Lee Y.-K., Lee S.</t>
  </si>
  <si>
    <t>Devising a context selection-based reasoning engine for context-a ware ubiquitous computing middleware</t>
  </si>
  <si>
    <t>https://www.scopus.com/inward/record.uri?eid=2-s2.0-38049015510&amp;partnerID=40&amp;md5=9ac80db5228e845367d09791c3b7ff9f</t>
  </si>
  <si>
    <t>Raimondo G., Montuori A., Moniaci W., Pasero E., Almkvist E.</t>
  </si>
  <si>
    <t>An application of machine learning methods to PM10 level medium-term prediction</t>
  </si>
  <si>
    <t>https://www.scopus.com/inward/record.uri?eid=2-s2.0-38049125665&amp;partnerID=40&amp;md5=2270603075bbe3d7d7c461f38ef7b995</t>
  </si>
  <si>
    <t>Yohannese C.W., Li T., Simfukwe M., Khurshid F.</t>
  </si>
  <si>
    <t>Proceedings of the 2017 12th International Conference on Intelligent Systems and Knowledge Engineering, ISKE 2017</t>
  </si>
  <si>
    <t>https://www.scopus.com/inward/record.uri?eid=2-s2.0-85048146263&amp;doi=10.1109%2fISKE.2017.8258836&amp;partnerID=40&amp;md5=2ac205392b8664cab5fb7c2061c87501</t>
  </si>
  <si>
    <t>Ibrahim D.R., Ghnemat R., Hudaib A.</t>
  </si>
  <si>
    <t>Software defect prediction using feature selection and random forest algorithm</t>
  </si>
  <si>
    <t>https://www.scopus.com/inward/record.uri?eid=2-s2.0-85050314865&amp;doi=10.1109%2fICTCS.2017.39&amp;partnerID=40&amp;md5=97ffb22e8ef414a5d2f26ea9dc28bff3</t>
  </si>
  <si>
    <t>Vivanco R., Jin D.</t>
  </si>
  <si>
    <t>Improving predictive models of cognitive complexity using an evolutionary computational approach - A case study</t>
  </si>
  <si>
    <t>Proceedings of the 2007 Conference of the Center for Advanced Studies on Collaborative Research, CASCON '07</t>
  </si>
  <si>
    <t>https://www.scopus.com/inward/record.uri?eid=2-s2.0-77953551229&amp;doi=10.1145%2f1321211.1321223&amp;partnerID=40&amp;md5=5bc9b1e7b24b8a3d5d02b5071f6b05bb</t>
  </si>
  <si>
    <t>Bensch M., Brugger D., Rosenstiel W., Bogdan M., Spruth W., Baeuerle P.</t>
  </si>
  <si>
    <t>Self-learning prediction system for optimisation of workload management in a mainframe operating system</t>
  </si>
  <si>
    <t>ICEIS 2007 - 9th International Conference on Enterprise Information Systems, Proceedings</t>
  </si>
  <si>
    <t>https://www.scopus.com/inward/record.uri?eid=2-s2.0-67649908284&amp;partnerID=40&amp;md5=005ea2fdee688d5ce4585ad3e26a620f</t>
  </si>
  <si>
    <t>Vidulin V., Lustrek M., Gams M.</t>
  </si>
  <si>
    <t>Evaluation of different approaches to training a genre classifier</t>
  </si>
  <si>
    <t>International Conference on Artificial Intelligence and Pattern Recognition 2007, AIPR 2007</t>
  </si>
  <si>
    <t>https://www.scopus.com/inward/record.uri?eid=2-s2.0-84876751628&amp;partnerID=40&amp;md5=02c4110a2e7fe0dc622418f89b4c464b</t>
  </si>
  <si>
    <t>Marinakis Y., Marinaki M., Matsatsinis N.</t>
  </si>
  <si>
    <t>A hybrid particle swarm optimization algorithm for clustering analysis</t>
  </si>
  <si>
    <t>https://www.scopus.com/inward/record.uri?eid=2-s2.0-38049000343&amp;partnerID=40&amp;md5=75f7db3de362f6590804bb833a00b3d3</t>
  </si>
  <si>
    <t>Hu Q., Xie Z., Yu D.</t>
  </si>
  <si>
    <t>Hybrid attribute reduction based on a novel fuzzy-rough model and information granulation</t>
  </si>
  <si>
    <t>10.1016/j.patcog.2007.03.017</t>
  </si>
  <si>
    <t>https://www.scopus.com/inward/record.uri?eid=2-s2.0-34547699509&amp;doi=10.1016%2fj.patcog.2007.03.017&amp;partnerID=40&amp;md5=5e983f676bb876fb92266f0a8961aacb</t>
  </si>
  <si>
    <t>15th European Symposium on Artificial Neural Networks, ESANN 2007</t>
  </si>
  <si>
    <t>ESANN 2007 Proceedings - 15th European Symposium on Artificial Neural Networks</t>
  </si>
  <si>
    <t>https://www.scopus.com/inward/record.uri?eid=2-s2.0-84887010886&amp;partnerID=40&amp;md5=b1f84f03ae5bd995567cdaa2512aaff2</t>
  </si>
  <si>
    <t>Khushaba R.N., Al-Ani A., Al-Jumaily A.</t>
  </si>
  <si>
    <t>Swarm intelligence based dimensionality reduction for myoelectric control</t>
  </si>
  <si>
    <t>Proceedings of the 2007 International Conference on Intelligent Sensors, Sensor Networks and Information Processing, ISSNIP</t>
  </si>
  <si>
    <t>https://www.scopus.com/inward/record.uri?eid=2-s2.0-51349094743&amp;doi=10.1109%2fISSNIP.2007.4496907&amp;partnerID=40&amp;md5=398cb5d976ec8ad137d18b17b6b9bffe</t>
  </si>
  <si>
    <t>Huang J., Cai Y., Xu X.</t>
  </si>
  <si>
    <t>A hybrid genetic algorithm for feature selection wrapper based on mutual information</t>
  </si>
  <si>
    <t>10.1016/j.patrec.2007.05.011</t>
  </si>
  <si>
    <t>https://www.scopus.com/inward/record.uri?eid=2-s2.0-34447343762&amp;doi=10.1016%2fj.patrec.2007.05.011&amp;partnerID=40&amp;md5=dcc5006b0f9939532e0b3a57e50576d9</t>
  </si>
  <si>
    <t>Ruiz R.</t>
  </si>
  <si>
    <t>New heuristics in feature selection for high dimensional data</t>
  </si>
  <si>
    <t>AI Communications</t>
  </si>
  <si>
    <t>https://www.scopus.com/inward/record.uri?eid=2-s2.0-34547143838&amp;partnerID=40&amp;md5=69474225675b00c338f83e78f77fffa7</t>
  </si>
  <si>
    <t>Montañés E., Quevedo J.R., Combarro E.F., Díaz I., Ranilla J.</t>
  </si>
  <si>
    <t>A hybrid feature selection method for text categorization</t>
  </si>
  <si>
    <t>International Journal of Uncertainty, Fuzziness and Knowlege-Based Systems</t>
  </si>
  <si>
    <t>10.1142/S0218488507004492</t>
  </si>
  <si>
    <t>https://www.scopus.com/inward/record.uri?eid=2-s2.0-34247561440&amp;doi=10.1142%2fS0218488507004492&amp;partnerID=40&amp;md5=1dda96189e84b527c9f6569d9d65ca7f</t>
  </si>
  <si>
    <t>Thiemjarus S., Yang G.-Z.</t>
  </si>
  <si>
    <t>An autonomic sensing framework for body sensor networks</t>
  </si>
  <si>
    <t>BODYNETS 2007 - 2nd International ICST Conference on Body Area Networks</t>
  </si>
  <si>
    <t>ICST</t>
  </si>
  <si>
    <t>10.4108/bodynets.2007.1009</t>
  </si>
  <si>
    <t>https://www.scopus.com/inward/record.uri?eid=2-s2.0-84907898821&amp;doi=10.4108%2fbodynets.2007.1009&amp;partnerID=40&amp;md5=c671fd47e8a5abc29dc29c425eb79a22</t>
  </si>
  <si>
    <t>Henderson E.K., Martinez T.R.</t>
  </si>
  <si>
    <t>Constructing low-order discriminant neural networks using statistical feature selection</t>
  </si>
  <si>
    <t>Journal of Intelligent Systems</t>
  </si>
  <si>
    <t>Walter de Gruyter GmbH and Co. KG</t>
  </si>
  <si>
    <t>10.1515/JISYS.2007.16.1.27</t>
  </si>
  <si>
    <t>https://www.scopus.com/inward/record.uri?eid=2-s2.0-34249890244&amp;doi=10.1515%2fJISYS.2007.16.1.27&amp;partnerID=40&amp;md5=de825dd78bfc60aed0e89d1e15d8e074</t>
  </si>
  <si>
    <t>Fiebrink R., Fujinaga I.</t>
  </si>
  <si>
    <t>Feature selection pitfalls and music classification</t>
  </si>
  <si>
    <t>ISMIR 2006 - 7th International Conference on Music Information Retrieval</t>
  </si>
  <si>
    <t>https://www.scopus.com/inward/record.uri?eid=2-s2.0-46749096588&amp;partnerID=40&amp;md5=8b2dbc0deff54851ea1a1fc7aa315c73</t>
  </si>
  <si>
    <t>Reddy D.K.S., Pujari A.K.</t>
  </si>
  <si>
    <t>Journal in Computer Virology</t>
  </si>
  <si>
    <t>10.1007/s11416-006-0027-8</t>
  </si>
  <si>
    <t>https://www.scopus.com/inward/record.uri?eid=2-s2.0-33751168025&amp;doi=10.1007%2fs11416-006-0027-8&amp;partnerID=40&amp;md5=860991bc766a382267a2d158b4c85d9d</t>
  </si>
  <si>
    <t>Sculley D., Brodley C.E.</t>
  </si>
  <si>
    <t>Compression and machine learning: A new perspective on feature space vectors</t>
  </si>
  <si>
    <t>Data Compression Conference Proceedings</t>
  </si>
  <si>
    <t>https://www.scopus.com/inward/record.uri?eid=2-s2.0-65749098156&amp;doi=10.1109%2fDCC.2006.13&amp;partnerID=40&amp;md5=a84b76785929b7b6d9ab56ae771e86af</t>
  </si>
  <si>
    <t>2006 IEEE ACL Spoken Language Technology Workshop, SLT 2006, Proceedings</t>
  </si>
  <si>
    <t>https://www.scopus.com/inward/record.uri?eid=2-s2.0-48849115858&amp;doi=10.1109%2fSLT.2006.326777&amp;partnerID=40&amp;md5=2a6d79dff313fc697e3e4e2f10666989</t>
  </si>
  <si>
    <t>Montuori A., Pugliese L., Raimondo G., Pasero E.</t>
  </si>
  <si>
    <t>Feature selection for data driven prediction of protein model quality</t>
  </si>
  <si>
    <t>IEEE International Conference on Neural Networks - Conference Proceedings</t>
  </si>
  <si>
    <t>https://www.scopus.com/inward/record.uri?eid=2-s2.0-40649109816&amp;partnerID=40&amp;md5=1f5351bbc085b6b156eb5d1cd5e43bde</t>
  </si>
  <si>
    <t>Ruiz-Rico F., Vicedo J.L., Rubio-Sánchez M.-C.</t>
  </si>
  <si>
    <t>NEWPAR: An automatic feature selection and weighting schema for category ranking</t>
  </si>
  <si>
    <t>Proceedings of the 2006 ACM Symposium on Document Engineering, DocEng 2006</t>
  </si>
  <si>
    <t>10.1145/1166160.1166196</t>
  </si>
  <si>
    <t>https://www.scopus.com/inward/record.uri?eid=2-s2.0-34247365072&amp;doi=10.1145%2f1166160.1166196&amp;partnerID=40&amp;md5=6d8c554780e6287dbf956552a44555f5</t>
  </si>
  <si>
    <t>Yan G., Li Z., Yuan L.</t>
  </si>
  <si>
    <t>On combining fractal dimension with GA for feature subset selecting</t>
  </si>
  <si>
    <t>https://www.scopus.com/inward/record.uri?eid=2-s2.0-33845947020&amp;partnerID=40&amp;md5=ada8439444a6b2ba5efdc15e99357eb9</t>
  </si>
  <si>
    <t>Cheng X., Tan S., Tang L.</t>
  </si>
  <si>
    <t>Using DragPushing to refine concept index for text categorization</t>
  </si>
  <si>
    <t>10.1007/s11390-006-0592-9</t>
  </si>
  <si>
    <t>https://www.scopus.com/inward/record.uri?eid=2-s2.0-33846878056&amp;doi=10.1007%2fs11390-006-0592-9&amp;partnerID=40&amp;md5=721ad125e32bd867ed7cafd5c06b3f53</t>
  </si>
  <si>
    <t>Yang C., Chen L.-C., Peng C.-Y.</t>
  </si>
  <si>
    <t>Developing and evaluating an IT specification extraction system</t>
  </si>
  <si>
    <t>Electronic Library</t>
  </si>
  <si>
    <t>10.1108/02640470610714251</t>
  </si>
  <si>
    <t>https://www.scopus.com/inward/record.uri?eid=2-s2.0-33751179714&amp;doi=10.1108%2f02640470610714251&amp;partnerID=40&amp;md5=0774edf4236826ed0a6f2867913388e0</t>
  </si>
  <si>
    <t>Shen J., Li L., Dietterich T.G., Herlocker J.L.</t>
  </si>
  <si>
    <t>A hybrid learning system for recognizing user tasks from desktop activities and email messages</t>
  </si>
  <si>
    <t>https://www.scopus.com/inward/record.uri?eid=2-s2.0-33746089186&amp;doi=10.1145%2f1111449.1111473&amp;partnerID=40&amp;md5=12404fb431ce079dd61a1fae83b79616</t>
  </si>
  <si>
    <t>De Souza J.T., Matwin S., Japkowicz N.</t>
  </si>
  <si>
    <t>Parallelizing feature selection</t>
  </si>
  <si>
    <t>Algorithmica (New York)</t>
  </si>
  <si>
    <t>10.1007/s00453-006-1220-3</t>
  </si>
  <si>
    <t>https://www.scopus.com/inward/record.uri?eid=2-s2.0-33745039800&amp;doi=10.1007%2fs00453-006-1220-3&amp;partnerID=40&amp;md5=5d4857c7711e9c0c52e7bbb5a9b69b06</t>
  </si>
  <si>
    <t>Švogor I., Crnković I., Vrček N.</t>
  </si>
  <si>
    <t>10.1016/j.infsof.2018.08.003</t>
  </si>
  <si>
    <t>https://www.scopus.com/inward/record.uri?eid=2-s2.0-85051630181&amp;doi=10.1016%2fj.infsof.2018.08.003&amp;partnerID=40&amp;md5=3c76d50d43f9328ac63f3a69c51f641b</t>
  </si>
  <si>
    <t>Méndez J.R., Fdez-Riverola F., Iglesias E.L., Díaz F., Corchado J.M.</t>
  </si>
  <si>
    <t>Tracking concept drift at feature selection stage in SpamHunting: An anti-spam instance-based reasoning system</t>
  </si>
  <si>
    <t>https://www.scopus.com/inward/record.uri?eid=2-s2.0-33750974465&amp;partnerID=40&amp;md5=f468552f565ecc3af2d3ca6336e09cc2</t>
  </si>
  <si>
    <t>The practical method of fractal dimensionality reduction based on Z-ordering technique</t>
  </si>
  <si>
    <t>https://www.scopus.com/inward/record.uri?eid=2-s2.0-33749373566&amp;partnerID=40&amp;md5=26a6c53c4e25308d83e497a7ca925a47</t>
  </si>
  <si>
    <t>Lee H.D., Monard M.C., Wu F.C.</t>
  </si>
  <si>
    <t>A fractal dimension based filter algorithm to select features for supervised learning</t>
  </si>
  <si>
    <t>https://www.scopus.com/inward/record.uri?eid=2-s2.0-33751368162&amp;partnerID=40&amp;md5=625046364bbbc3886b61dd7ade5df51f</t>
  </si>
  <si>
    <t>Pawling A., Chawla N.V., Chaudhary A.</t>
  </si>
  <si>
    <t>Evaluation of summarization schemes for learning in streams</t>
  </si>
  <si>
    <t>https://www.scopus.com/inward/record.uri?eid=2-s2.0-33750370479&amp;partnerID=40&amp;md5=d7b4dd0363e65cb6c90b83f7b912f8f0</t>
  </si>
  <si>
    <t>Blum A.</t>
  </si>
  <si>
    <t>Random projection, margins, kernels, and feature-selection</t>
  </si>
  <si>
    <t>10.1007/11752790_3</t>
  </si>
  <si>
    <t>https://www.scopus.com/inward/record.uri?eid=2-s2.0-33745869085&amp;doi=10.1007%2f11752790_3&amp;partnerID=40&amp;md5=a52d6020907b9ab23750ac7db1e5f6eb</t>
  </si>
  <si>
    <t>Doan S., Horiguchi S.</t>
  </si>
  <si>
    <t>Multiple concept learning - A novel approach to feature selection in text categorization</t>
  </si>
  <si>
    <t>Advances in Soft Computing</t>
  </si>
  <si>
    <t>https://www.scopus.com/inward/record.uri?eid=2-s2.0-84878774558&amp;partnerID=40&amp;md5=6b591210640c54c9051a736da505ba2b</t>
  </si>
  <si>
    <t>Narasimhan M., Bilmes J.</t>
  </si>
  <si>
    <t>A submodular-supermodular procedure with applications to discriminative structure learning</t>
  </si>
  <si>
    <t>Proceedings of the 21st Conference on Uncertainty in Artificial Intelligence, UAI 2005</t>
  </si>
  <si>
    <t>https://www.scopus.com/inward/record.uri?eid=2-s2.0-80053291910&amp;partnerID=40&amp;md5=66571b7f7fdaf668c3cdfa4c51f7437d</t>
  </si>
  <si>
    <t>Deterministic and Statistical Methods in Machine Learning - First International Workshop, Revised Lectures</t>
  </si>
  <si>
    <t>https://www.scopus.com/inward/record.uri?eid=2-s2.0-33645980963&amp;partnerID=40&amp;md5=0906c3d99d6aff9ba60a13618d53002e</t>
  </si>
  <si>
    <t>Phan X.-H., Ho T.-B., Nguyen L.-M., Horiguchi S.</t>
  </si>
  <si>
    <t>Improving discriminative sequential learning with rare-but-important associations</t>
  </si>
  <si>
    <t>10.1145/1081870.1081906</t>
  </si>
  <si>
    <t>https://www.scopus.com/inward/record.uri?eid=2-s2.0-32344438623&amp;doi=10.1145%2f1081870.1081906&amp;partnerID=40&amp;md5=1becb401f563e85714dea2f6cf53ae37</t>
  </si>
  <si>
    <t>Soucy P., Mineau G.W.</t>
  </si>
  <si>
    <t>Beyond TFIDF weighting for text categorization in the vector space model</t>
  </si>
  <si>
    <t>https://www.scopus.com/inward/record.uri?eid=2-s2.0-84880716730&amp;partnerID=40&amp;md5=e83357aa488226b9bcede7df3631d51d</t>
  </si>
  <si>
    <t>Vasconcelos M., Vasconcelos N.</t>
  </si>
  <si>
    <t>Some relationships between minimum bayes error and information theoretical feature extraction</t>
  </si>
  <si>
    <t>10.1117/12.604289</t>
  </si>
  <si>
    <t>https://www.scopus.com/inward/record.uri?eid=2-s2.0-27544455403&amp;doi=10.1117%2f12.604289&amp;partnerID=40&amp;md5=c8ee8fac782f96e4c1d7ef3706399216</t>
  </si>
  <si>
    <t>Zhang X., Zhu X.</t>
  </si>
  <si>
    <t>Extended Bi-gram features in text categorization</t>
  </si>
  <si>
    <t>Lecture Notes in Computer Science</t>
  </si>
  <si>
    <t>https://www.scopus.com/inward/record.uri?eid=2-s2.0-25144494541&amp;partnerID=40&amp;md5=c77a86ff6c834511df62a3a226606d37</t>
  </si>
  <si>
    <t>Kazama J., Tsujii J.</t>
  </si>
  <si>
    <t>Maximum entropy models with inequality constraints: A case study on text categorization</t>
  </si>
  <si>
    <t>10.1007/s10994-005-0911-3</t>
  </si>
  <si>
    <t>https://www.scopus.com/inward/record.uri?eid=2-s2.0-24044538260&amp;doi=10.1007%2fs10994-005-0911-3&amp;partnerID=40&amp;md5=bf48c705526025c80bbbf5ac11dc1ef7</t>
  </si>
  <si>
    <t>Combarro E.F., Montañés E., Díaz I., Ranilla J., Mones R.</t>
  </si>
  <si>
    <t>https://www.scopus.com/inward/record.uri?eid=2-s2.0-33749547796&amp;doi=10.1109%2fTKDE.2005.149&amp;partnerID=40&amp;md5=58b726e3328fb658d363bc5079a942a4</t>
  </si>
  <si>
    <t>Delany S.J., Cunningham P., Tsymbal A., Coyle L.</t>
  </si>
  <si>
    <t>A case-based technique for tracking concept drift in spam filtering</t>
  </si>
  <si>
    <t>10.1016/j.knosys.2004.10.002</t>
  </si>
  <si>
    <t>https://www.scopus.com/inward/record.uri?eid=2-s2.0-22544443981&amp;doi=10.1016%2fj.knosys.2004.10.002&amp;partnerID=40&amp;md5=1117ec19e39939b8feea8abcc658c394</t>
  </si>
  <si>
    <t>Fragoudis D., Meretakis D., Likothanassis S.</t>
  </si>
  <si>
    <t>Best terms: An efficient feature-selection algorithm for text categorization</t>
  </si>
  <si>
    <t>10.1007/s10115-004-0177-2</t>
  </si>
  <si>
    <t>https://www.scopus.com/inward/record.uri?eid=2-s2.0-19744376557&amp;doi=10.1007%2fs10115-004-0177-2&amp;partnerID=40&amp;md5=a0e1a1246360aa9b6441d489bfe88bdc</t>
  </si>
  <si>
    <t>Montañés E., Díaz I., Ranilla J., Combarro E.F., Fernández J.</t>
  </si>
  <si>
    <t>Scoring and selecting terms for tract categorization</t>
  </si>
  <si>
    <t>https://www.scopus.com/inward/record.uri?eid=2-s2.0-20844437142&amp;doi=10.1109%2fMIS.2005.49&amp;partnerID=40&amp;md5=10569d2729f688a6ddd8634a33a4c2ab</t>
  </si>
  <si>
    <t>Tsymbal A., Pechenizkiy M., Cunningham P.</t>
  </si>
  <si>
    <t>10.1016/j.inffus.2004.04.003</t>
  </si>
  <si>
    <t>https://www.scopus.com/inward/record.uri?eid=2-s2.0-10444238133&amp;doi=10.1016%2fj.inffus.2004.04.003&amp;partnerID=40&amp;md5=0278314c9a6444f6b26efda355917d76</t>
  </si>
  <si>
    <t>Al-Shahib A., Breitling R., Gilbert D.</t>
  </si>
  <si>
    <t>Feature selection and the class imbalance problem in predicting protein function from sequence</t>
  </si>
  <si>
    <t>Applied Bioinformatics</t>
  </si>
  <si>
    <t>Adis International Ltd</t>
  </si>
  <si>
    <t>10.2165/00822942-200504030-00004</t>
  </si>
  <si>
    <t>https://www.scopus.com/inward/record.uri?eid=2-s2.0-27344448597&amp;doi=10.2165%2f00822942-200504030-00004&amp;partnerID=40&amp;md5=d7d058a19b015018a06984e7420e5597</t>
  </si>
  <si>
    <t>Montañés E., Combarro E.F., Díaz I., Ranilla J., Quevedo J.R.</t>
  </si>
  <si>
    <t>Words as rules: Feature selection in text categorization</t>
  </si>
  <si>
    <t>https://www.scopus.com/inward/record.uri?eid=2-s2.0-35048814466&amp;partnerID=40&amp;md5=447609753c7f55b7b8b169c4ea634d26</t>
  </si>
  <si>
    <t>Wang H., Chen G., Xu L.</t>
  </si>
  <si>
    <t>Highly accurate SVM model with automatic feature selection for word sense disambiguation</t>
  </si>
  <si>
    <t>Journal of Systems Engineering and Electronics</t>
  </si>
  <si>
    <t>https://www.scopus.com/inward/record.uri?eid=2-s2.0-13944269546&amp;partnerID=40&amp;md5=91eac4654836fb01289593dfdcc07acc</t>
  </si>
  <si>
    <t>Jong K., Mary J., Cornuéjols A., Marchiori E., Sebag M.</t>
  </si>
  <si>
    <t>Ensemble feature ranking</t>
  </si>
  <si>
    <t>https://www.scopus.com/inward/record.uri?eid=2-s2.0-35048840898&amp;partnerID=40&amp;md5=cf6504059462b750a013b7a96994f8b6</t>
  </si>
  <si>
    <t>Tang J., Li J.-Z., Wang K.-H., Cai Y.-R.</t>
  </si>
  <si>
    <t>Loss minimization based keyword distillation</t>
  </si>
  <si>
    <t>https://www.scopus.com/inward/record.uri?eid=2-s2.0-35048845576&amp;partnerID=40&amp;md5=276ef24138afadd8be0eb84df4fe2f78</t>
  </si>
  <si>
    <t>Al-Shahib A., He C., Tan A.C., Girolami M., Gilbert D.</t>
  </si>
  <si>
    <t>An assessment of feature relevance in predicting protein function from sequence</t>
  </si>
  <si>
    <t>https://www.scopus.com/inward/record.uri?eid=2-s2.0-27344449159&amp;partnerID=40&amp;md5=d570611948b67bef714f38e0d945996a</t>
  </si>
  <si>
    <t>Liu H., Motoda H., Yu L.</t>
  </si>
  <si>
    <t>A selective sampling approach to active feature selection</t>
  </si>
  <si>
    <t>10.1016/j.artint.2004.05.009</t>
  </si>
  <si>
    <t>https://www.scopus.com/inward/record.uri?eid=2-s2.0-4644347255&amp;doi=10.1016%2fj.artint.2004.05.009&amp;partnerID=40&amp;md5=94ce8317a6f4dee2c5a58ff49d2395d2</t>
  </si>
  <si>
    <t>Zhang M.-L., Zhou Z.-H.</t>
  </si>
  <si>
    <t>Improve Multi-Instance Neural Networks through Feature Selection</t>
  </si>
  <si>
    <t>Neural Processing Letters</t>
  </si>
  <si>
    <t>10.1023/B:NEPL.0000016836.03614.9f</t>
  </si>
  <si>
    <t>https://www.scopus.com/inward/record.uri?eid=2-s2.0-1642357513&amp;doi=10.1023%2fB%3aNEPL.0000016836.03614.9f&amp;partnerID=40&amp;md5=045022df1a61f5bef6ad7c471821265a</t>
  </si>
  <si>
    <t>Kalapanidas E., Avouris N.</t>
  </si>
  <si>
    <t>Feature selection for air quality forecasting: A genetic algorithm approach</t>
  </si>
  <si>
    <t>https://www.scopus.com/inward/record.uri?eid=2-s2.0-0345258022&amp;partnerID=40&amp;md5=ea4865d27da58925be52c81082210f48</t>
  </si>
  <si>
    <t>Pan L., Zheng H., Nahavandi S.</t>
  </si>
  <si>
    <t>The application of rough set and kohonen network to feature selection for object extraction</t>
  </si>
  <si>
    <t>International Conference on Machine Learning and Cybernetics</t>
  </si>
  <si>
    <t>https://www.scopus.com/inward/record.uri?eid=2-s2.0-1542376039&amp;partnerID=40&amp;md5=1a9b96de9f79793ab7f119ce9e4a7f7a</t>
  </si>
  <si>
    <t>Lavely E.M., Weichman P.B.</t>
  </si>
  <si>
    <t>Model-based and data-based approaches for ATR performance prediction</t>
  </si>
  <si>
    <t>10.1117/12.487230</t>
  </si>
  <si>
    <t>https://www.scopus.com/inward/record.uri?eid=2-s2.0-0345376234&amp;doi=10.1117%2f12.487230&amp;partnerID=40&amp;md5=1290d1f129ad37fa93522020511dc531</t>
  </si>
  <si>
    <t>Montañés E., Fernández J., Díaz I., Combarro E.F., Ranilla J.</t>
  </si>
  <si>
    <t>Measures of rule quality for feature selection in text categorization</t>
  </si>
  <si>
    <t>https://www.scopus.com/inward/record.uri?eid=2-s2.0-35248867958&amp;partnerID=40&amp;md5=60974e966e6f5a6a2e57213bf234e729</t>
  </si>
  <si>
    <t>Lawrence R.D.</t>
  </si>
  <si>
    <t>A machine-learning approach to optimal bid pricing</t>
  </si>
  <si>
    <t>Operations Research/ Computer Science Interfaces Series</t>
  </si>
  <si>
    <t>10.1007/978-1-4615-1043-7</t>
  </si>
  <si>
    <t>https://www.scopus.com/inward/record.uri?eid=2-s2.0-84888816478&amp;doi=10.1007%2f978-1-4615-1043-7&amp;partnerID=40&amp;md5=6e1d1e25bc39d6674ee9f0bd8dd8267f</t>
  </si>
  <si>
    <t>Ceci M., Malerba D.</t>
  </si>
  <si>
    <t>Hierarchical classification of HTML documents with WebClassII</t>
  </si>
  <si>
    <t>https://www.scopus.com/inward/record.uri?eid=2-s2.0-35248889441&amp;partnerID=40&amp;md5=cbe00b7df0d6d55251ba1baba9324091</t>
  </si>
  <si>
    <t>Ng W.W.Y., Yeung D.S., Cloete I.</t>
  </si>
  <si>
    <t>Proceedings of the IEEE International Conference on Systems, Man and Cybernetics</t>
  </si>
  <si>
    <t>https://www.scopus.com/inward/record.uri?eid=2-s2.0-0242721877&amp;partnerID=40&amp;md5=5ae01dc7155f6d14d35562b3e3be0a3b</t>
  </si>
  <si>
    <t>Petrović V.S., Xydeas C.S.</t>
  </si>
  <si>
    <t>Sensor noise effects on signal-level image fusion performance</t>
  </si>
  <si>
    <t>10.1016/S1566-2535(03)00035-6</t>
  </si>
  <si>
    <t>https://www.scopus.com/inward/record.uri?eid=2-s2.0-0042329670&amp;doi=10.1016%2fS1566-2535%2803%2900035-6&amp;partnerID=40&amp;md5=460b1bd36e4e99237c81c8c2ea1a1c95</t>
  </si>
  <si>
    <t>Mladenić D., Grobelnik M.</t>
  </si>
  <si>
    <t>10.1016/S0167-9236(02)00097-0</t>
  </si>
  <si>
    <t>https://www.scopus.com/inward/record.uri?eid=2-s2.0-0037375142&amp;doi=10.1016%2fS0167-9236%2802%2900097-0&amp;partnerID=40&amp;md5=23aa60bb3113c8038a43ea5f271186be</t>
  </si>
  <si>
    <t>Forman G.</t>
  </si>
  <si>
    <t>An extensive empirical study of feature selection metrics for text classification</t>
  </si>
  <si>
    <t>https://www.scopus.com/inward/record.uri?eid=2-s2.0-2942731012&amp;partnerID=40&amp;md5=eeaefbf057a4d8f624107501786c22f2</t>
  </si>
  <si>
    <t>Weston J., Elisseeff A., Schölkopf B., Tipping M.</t>
  </si>
  <si>
    <t>Use of the zero-norm with linear models and kernel methods</t>
  </si>
  <si>
    <t>https://www.scopus.com/inward/record.uri?eid=2-s2.0-84890520049&amp;partnerID=40&amp;md5=45caf9ddf494e3b1a36968a605385d1b</t>
  </si>
  <si>
    <t>Jensen R., Shen Q.</t>
  </si>
  <si>
    <t>Using fuzzy dependency-guided attribute grouping in feature selection</t>
  </si>
  <si>
    <t>https://www.scopus.com/inward/record.uri?eid=2-s2.0-8344241180&amp;partnerID=40&amp;md5=a68daccb1d70419b6f0943f71ded9a00</t>
  </si>
  <si>
    <t>14th European Conference on Machine Learning, ECML 2003</t>
  </si>
  <si>
    <t>https://www.scopus.com/inward/record.uri?eid=2-s2.0-84942936893&amp;partnerID=40&amp;md5=626888cba466632f4d7235052669ee80</t>
  </si>
  <si>
    <t>Kwon O.-W., Lee J.-H.</t>
  </si>
  <si>
    <t>Text categorization based on k-nearest neighbor approach for Web site classification</t>
  </si>
  <si>
    <t>Information Processing and Management</t>
  </si>
  <si>
    <t>10.1016/S0306-4573(02)00022-5</t>
  </si>
  <si>
    <t>https://www.scopus.com/inward/record.uri?eid=2-s2.0-0037213443&amp;doi=10.1016%2fS0306-4573%2802%2900022-5&amp;partnerID=40&amp;md5=9b2afbbbf64f10e6b77515160e28f504</t>
  </si>
  <si>
    <t>Choose your words carefully: An empirical study of feature selection metrics for text classification</t>
  </si>
  <si>
    <t>https://www.scopus.com/inward/record.uri?eid=2-s2.0-84864829334&amp;partnerID=40&amp;md5=57d1be10baa952bd90fe234d59d89bb9</t>
  </si>
  <si>
    <t>Tan P.-N., Kumar V., Srivastava J.</t>
  </si>
  <si>
    <t>Selecting the right interestingness measure for association patterns</t>
  </si>
  <si>
    <t>https://www.scopus.com/inward/record.uri?eid=2-s2.0-0242625291&amp;partnerID=40&amp;md5=62a7a59b94e3954928439cceac219440</t>
  </si>
  <si>
    <t>Guo G.-D., Jain A.K., Ma W.-Y., Zhang H.-J.</t>
  </si>
  <si>
    <t>Learning similarity measure for natural image retrieval with relevance feedback</t>
  </si>
  <si>
    <t>10.1109/TNN.2002.1021882</t>
  </si>
  <si>
    <t>https://www.scopus.com/inward/record.uri?eid=2-s2.0-0036650802&amp;doi=10.1109%2fTNN.2002.1021882&amp;partnerID=40&amp;md5=d048d98761bb8b900ee2144d61e50e58</t>
  </si>
  <si>
    <t>Ko S., Lee J.</t>
  </si>
  <si>
    <t>Discovery of user preference through genetic algorithm and Bayesian categorization for recommendation</t>
  </si>
  <si>
    <t>https://www.scopus.com/inward/record.uri?eid=2-s2.0-71049174971&amp;partnerID=40&amp;md5=3e434d603ff39cb4ef79e2c5df24c83b</t>
  </si>
  <si>
    <t>Duch W., Adamczak R., Gra̧bczewski K.</t>
  </si>
  <si>
    <t>A new methodology of extraction, optimization and application of crisp and fuzzy logical rules</t>
  </si>
  <si>
    <t>10.1109/72.914524</t>
  </si>
  <si>
    <t>https://www.scopus.com/inward/record.uri?eid=2-s2.0-0035271419&amp;doi=10.1109%2f72.914524&amp;partnerID=40&amp;md5=3656f780c5224c540229ba1e90b86111</t>
  </si>
  <si>
    <t>Puuronen S., Skrypnyk I., Tsymbal A.</t>
  </si>
  <si>
    <t>Ensemble feature selection based on the contextual merit</t>
  </si>
  <si>
    <t>10.1007/3-540-44801-2_12</t>
  </si>
  <si>
    <t>https://www.scopus.com/inward/record.uri?eid=2-s2.0-84958752314&amp;doi=10.1007%2f3-540-44801-2_12&amp;partnerID=40&amp;md5=1c3bf399375f62c37e68de95dbd8ca52</t>
  </si>
  <si>
    <t>7th Congress of the Italian Association for Artificial Intelligence, AIIA 2001</t>
  </si>
  <si>
    <t>https://www.scopus.com/inward/record.uri?eid=2-s2.0-84949970358&amp;partnerID=40&amp;md5=628be952b789a943b3a13a9e9b788313</t>
  </si>
  <si>
    <t>Hu X., Cercone N.</t>
  </si>
  <si>
    <t>Discovering maximal generalized decision rules through horizontal and vertical data reduction</t>
  </si>
  <si>
    <t>10.1111/0824-7935.00169</t>
  </si>
  <si>
    <t>https://www.scopus.com/inward/record.uri?eid=2-s2.0-0035509609&amp;doi=10.1111%2f0824-7935.00169&amp;partnerID=40&amp;md5=91c6260e417da7d4827df1df27c3fbf1</t>
  </si>
  <si>
    <t>Chan Jonathan Cheung-Wai, DeFries Ruth S., Zhan Xiwu, Huang Chengquan, Townshend John R.G.</t>
  </si>
  <si>
    <t>Texture features for land cover change detection at 250 m resolution - an application of machine learning feature subset selection</t>
  </si>
  <si>
    <t>IEEE, Piscataway, NJ, United States</t>
  </si>
  <si>
    <t>https://www.scopus.com/inward/record.uri?eid=2-s2.0-0034544191&amp;partnerID=40&amp;md5=7e00ef0ccfb962ff61f01dfbd40250b7</t>
  </si>
  <si>
    <t>Talavera L.</t>
  </si>
  <si>
    <t>Dynamic feature selection in incremental hierarchical clustering</t>
  </si>
  <si>
    <t>https://www.scopus.com/inward/record.uri?eid=2-s2.0-84974662270&amp;partnerID=40&amp;md5=01167656e90f4bbf14d537949e4bb79c</t>
  </si>
  <si>
    <t>Link M., Ishitobi M.</t>
  </si>
  <si>
    <t>Supervised parameter optimization of a modular machine learning system</t>
  </si>
  <si>
    <t>https://www.scopus.com/inward/record.uri?eid=2-s2.0-84947760559&amp;partnerID=40&amp;md5=36866bf6a9a5d64f1c26b0e3e4069ee4</t>
  </si>
  <si>
    <t>Piramuthu Selwyn</t>
  </si>
  <si>
    <t>Hausdorff distance measure for feature selection in learning applications</t>
  </si>
  <si>
    <t>Proceedings of the Hawaii International Conference on System Sciences</t>
  </si>
  <si>
    <t>IEEE Comp Soc, Los Alamitos, CA, United States</t>
  </si>
  <si>
    <t>https://www.scopus.com/inward/record.uri?eid=2-s2.0-0032715028&amp;partnerID=40&amp;md5=04e9e4060ce4574f3f1df77d278f31ce</t>
  </si>
  <si>
    <t>Kakkar M., Jain S., Bansal A., Grover P.S.</t>
  </si>
  <si>
    <t>Combining data preprocessing methods with imputation techniques for software defect prediction</t>
  </si>
  <si>
    <t>International Journal of Open Source Software and Processes</t>
  </si>
  <si>
    <t>10.4018/IJOSSP.2018010101</t>
  </si>
  <si>
    <t>https://www.scopus.com/inward/record.uri?eid=2-s2.0-85048447065&amp;doi=10.4018%2fIJOSSP.2018010101&amp;partnerID=40&amp;md5=2c09ff51172d886dbafbe0ad883be264</t>
  </si>
  <si>
    <t>3rd International Symposium on Intelligent Data Analysis, IDA 1999</t>
  </si>
  <si>
    <t>https://www.scopus.com/inward/record.uri?eid=2-s2.0-84957645183&amp;partnerID=40&amp;md5=a720db9492211834e71a6bd00bf0a38d</t>
  </si>
  <si>
    <t>Mladenić D.</t>
  </si>
  <si>
    <t>https://www.scopus.com/inward/record.uri?eid=2-s2.0-84957081878&amp;partnerID=40&amp;md5=a1362e6f0723167e20bb488d614b3d9a</t>
  </si>
  <si>
    <t>Lorenzo J., Hernández M., Méndez J.</t>
  </si>
  <si>
    <t>GD: A measure based on information theory for attribute selection</t>
  </si>
  <si>
    <t>https://www.scopus.com/inward/record.uri?eid=2-s2.0-84868627056&amp;partnerID=40&amp;md5=1df0f9ebb70f7b9a8bf270fbdaf6b3a4</t>
  </si>
  <si>
    <t>Talavera L., Béjar J.</t>
  </si>
  <si>
    <t>https://www.scopus.com/inward/record.uri?eid=2-s2.0-84947743861&amp;partnerID=40&amp;md5=cad5ae3f15d23cbd4f5f2ca89a5ebf63</t>
  </si>
  <si>
    <t>10th European Conference on Machine Learning, ECML 1998</t>
  </si>
  <si>
    <t>https://www.scopus.com/inward/record.uri?eid=2-s2.0-84957071980&amp;partnerID=40&amp;md5=80f5a7c8a314e4fb85d7b9ef39801118</t>
  </si>
  <si>
    <t>Domingos P.</t>
  </si>
  <si>
    <t>Context-Sensitive Feature Selection for Lazy Learners</t>
  </si>
  <si>
    <t>https://www.scopus.com/inward/record.uri?eid=2-s2.0-0031069985&amp;partnerID=40&amp;md5=04bbcda30096bf2c80ca71decd4e87dd</t>
  </si>
  <si>
    <t>2nd International Symposium on Intelligent Data Analysis, IDA 1997</t>
  </si>
  <si>
    <t>https://www.scopus.com/inward/record.uri?eid=2-s2.0-84949758667&amp;partnerID=40&amp;md5=fa248790d9503652a68c37b4a8960c3e</t>
  </si>
  <si>
    <t>Minton S.</t>
  </si>
  <si>
    <t>Automatically configuring constraint satisfaction programs: A case study</t>
  </si>
  <si>
    <t>Constraints</t>
  </si>
  <si>
    <t>10.1007/BF00143877</t>
  </si>
  <si>
    <t>https://www.scopus.com/inward/record.uri?eid=2-s2.0-0030232147&amp;doi=10.1007%2fBF00143877&amp;partnerID=40&amp;md5=c8be5c659c71e53fd3734ffb8f3023e1</t>
  </si>
  <si>
    <t>Chenoweth Tim, Obradovic Zoran, Lee Steven</t>
  </si>
  <si>
    <t>Technical trading rules as a prior knowledge to a neural networks prediction system for the S&amp;P 500 index</t>
  </si>
  <si>
    <t>Northcon - Conference Record</t>
  </si>
  <si>
    <t>https://www.scopus.com/inward/record.uri?eid=2-s2.0-0029479164&amp;partnerID=40&amp;md5=298067815a6807563ca41beb3aefbc37</t>
  </si>
  <si>
    <t>European Conference on Machine Learning, ECML 1994</t>
  </si>
  <si>
    <t>https://www.scopus.com/inward/record.uri?eid=2-s2.0-85027407523&amp;partnerID=40&amp;md5=2c4326a6b275ce7c3f0619cda006244e</t>
  </si>
  <si>
    <t>Vafaie Haleh, De Jong Kenneth</t>
  </si>
  <si>
    <t>Proceedings of the International Conference on Tools with Artificial Intelligence</t>
  </si>
  <si>
    <t>https://www.scopus.com/inward/record.uri?eid=2-s2.0-0027811983&amp;doi=10.1109%2fTAI.1993.633981&amp;partnerID=40&amp;md5=214b0f01600defef447c6a1e7bafc298</t>
  </si>
  <si>
    <t>*The search string format we used was slightly modified to meet the search engine requirements of the different scientific databases. For example, the scientific library Science Direct limits the size of the search string. Thus, when searching in this library, we had to split the search string to generate an initial set of papers. Then, we created a script to perform an expert search of all keywords in the title and abstract over these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</si>
</sst>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d\-m"/>
    <numFmt numFmtId="166" formatCode="m\-d"/>
  </numFmts>
  <fonts count="46">
    <font>
      <sz val="10"/>
      <color rgb="FF000000"/>
      <name val="Arial"/>
    </font>
    <font>
      <b/>
      <sz val="10"/>
      <name val="Verdana"/>
    </font>
    <font>
      <b/>
      <sz val="10"/>
      <color rgb="FF000000"/>
      <name val="Verdana"/>
    </font>
    <font>
      <sz val="10"/>
      <name val="Arial"/>
    </font>
    <font>
      <sz val="10"/>
      <color rgb="FF000000"/>
      <name val="Verdana"/>
    </font>
    <font>
      <sz val="10"/>
      <color rgb="FF000000"/>
      <name val="Helvetica Neue"/>
    </font>
    <font>
      <u/>
      <sz val="10"/>
      <color rgb="FF000000"/>
      <name val="Helvetica Neue"/>
    </font>
    <font>
      <u/>
      <sz val="10"/>
      <color rgb="FF000000"/>
      <name val="Helvetica Neue"/>
    </font>
    <font>
      <sz val="10"/>
      <color rgb="FF000000"/>
      <name val="Arial"/>
    </font>
    <font>
      <sz val="10"/>
      <name val="Arial"/>
    </font>
    <font>
      <u/>
      <sz val="10"/>
      <color rgb="FF1155CC"/>
      <name val="Arial"/>
    </font>
    <font>
      <u/>
      <sz val="10"/>
      <color rgb="FF1155CC"/>
      <name val="Arial"/>
    </font>
    <font>
      <u/>
      <sz val="10"/>
      <color rgb="FF000000"/>
      <name val="Helvetica Neue"/>
    </font>
    <font>
      <u/>
      <sz val="10"/>
      <color rgb="FF1155CC"/>
      <name val="Arial"/>
    </font>
    <font>
      <u/>
      <sz val="10"/>
      <color rgb="FF1155CC"/>
      <name val="Arial"/>
    </font>
    <font>
      <u/>
      <sz val="10"/>
      <color rgb="FF1155CC"/>
      <name val="Arial"/>
    </font>
    <font>
      <u/>
      <sz val="10"/>
      <color rgb="FF1155CC"/>
      <name val="Arial"/>
    </font>
    <font>
      <u/>
      <sz val="10"/>
      <color rgb="FF000000"/>
      <name val="Helvetica Neue"/>
    </font>
    <font>
      <u/>
      <sz val="10"/>
      <color rgb="FF1155CC"/>
      <name val="Arial"/>
    </font>
    <font>
      <u/>
      <sz val="10"/>
      <color rgb="FF000000"/>
      <name val="Arial"/>
    </font>
    <font>
      <u/>
      <sz val="10"/>
      <color rgb="FF000000"/>
      <name val="Arial"/>
    </font>
    <font>
      <sz val="10"/>
      <color rgb="FF222222"/>
      <name val="Arial"/>
    </font>
    <font>
      <u/>
      <sz val="10"/>
      <color rgb="FF000000"/>
      <name val="Arial"/>
    </font>
    <font>
      <u/>
      <sz val="11"/>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Sans-serif"/>
    </font>
    <font>
      <u/>
      <sz val="10"/>
      <color rgb="FF000000"/>
      <name val="Arial"/>
    </font>
    <font>
      <u/>
      <sz val="10"/>
      <color rgb="FF000000"/>
      <name val="Arial"/>
    </font>
    <font>
      <u/>
      <sz val="10"/>
      <color rgb="FF000000"/>
      <name val="Arial"/>
    </font>
    <font>
      <u/>
      <sz val="10"/>
      <color rgb="FF0000FF"/>
      <name val="Arial"/>
    </font>
    <font>
      <u/>
      <sz val="10"/>
      <color rgb="FF0000FF"/>
      <name val="Arial"/>
    </font>
    <font>
      <sz val="10"/>
      <color rgb="FF000000"/>
      <name val="Roboto"/>
    </font>
    <font>
      <u/>
      <sz val="10"/>
      <color rgb="FF0000FF"/>
      <name val="Arial"/>
    </font>
    <font>
      <u/>
      <sz val="10"/>
      <color rgb="FF0000FF"/>
      <name val="Arial"/>
    </font>
    <font>
      <u/>
      <sz val="10"/>
      <color rgb="FF000000"/>
      <name val="Helvetica Neue"/>
    </font>
    <font>
      <sz val="10"/>
      <color rgb="FF000000"/>
      <name val="Arial"/>
    </font>
    <font>
      <u/>
      <sz val="10"/>
      <color rgb="FF000000"/>
      <name val="Helvetica Neue"/>
    </font>
    <font>
      <u/>
      <sz val="10"/>
      <color rgb="FF000000"/>
      <name val="Helvetica Neue"/>
    </font>
    <font>
      <u/>
      <sz val="10"/>
      <color rgb="FF0000FF"/>
      <name val="Arial"/>
    </font>
    <font>
      <u/>
      <sz val="10"/>
      <color rgb="FF990033"/>
      <name val="Arial"/>
    </font>
    <font>
      <u/>
      <sz val="10"/>
      <color rgb="FFFF0000"/>
      <name val="Arial"/>
    </font>
  </fonts>
  <fills count="9">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rgb="FFFFFFFF"/>
        <bgColor rgb="FFFFFFFF"/>
      </patternFill>
    </fill>
    <fill>
      <patternFill patternType="solid">
        <fgColor rgb="FFF4CCCC"/>
        <bgColor rgb="FFF4CCCC"/>
      </patternFill>
    </fill>
    <fill>
      <patternFill patternType="solid">
        <fgColor rgb="FFD9EAD3"/>
        <bgColor rgb="FFD9EAD3"/>
      </patternFill>
    </fill>
    <fill>
      <patternFill patternType="solid">
        <fgColor theme="9" tint="0.79998168889431442"/>
        <bgColor rgb="FFFFFFFF"/>
      </patternFill>
    </fill>
    <fill>
      <patternFill patternType="solid">
        <fgColor theme="9" tint="0.79998168889431442"/>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3">
    <xf numFmtId="0" fontId="0" fillId="0" borderId="0" xfId="0" applyFont="1" applyAlignment="1"/>
    <xf numFmtId="0" fontId="1" fillId="2" borderId="1" xfId="0" applyFont="1" applyFill="1" applyBorder="1" applyAlignment="1">
      <alignment horizontal="center"/>
    </xf>
    <xf numFmtId="0" fontId="2" fillId="3" borderId="2" xfId="0" applyFont="1" applyFill="1" applyBorder="1" applyAlignment="1"/>
    <xf numFmtId="0" fontId="4" fillId="4" borderId="5" xfId="0" applyFont="1" applyFill="1" applyBorder="1" applyAlignment="1"/>
    <xf numFmtId="0" fontId="2" fillId="2" borderId="6" xfId="0" applyFont="1" applyFill="1" applyBorder="1" applyAlignment="1">
      <alignment horizontal="center"/>
    </xf>
    <xf numFmtId="0" fontId="2" fillId="2" borderId="1" xfId="0" applyFont="1" applyFill="1" applyBorder="1" applyAlignment="1">
      <alignment horizontal="center"/>
    </xf>
    <xf numFmtId="0" fontId="2" fillId="2" borderId="1" xfId="0" applyFont="1" applyFill="1" applyBorder="1" applyAlignment="1">
      <alignment horizontal="center"/>
    </xf>
    <xf numFmtId="0" fontId="4" fillId="4" borderId="7" xfId="0" applyFont="1" applyFill="1" applyBorder="1" applyAlignment="1">
      <alignment wrapText="1"/>
    </xf>
    <xf numFmtId="0" fontId="4" fillId="4" borderId="1" xfId="0" applyFont="1" applyFill="1" applyBorder="1" applyAlignment="1"/>
    <xf numFmtId="0" fontId="3" fillId="0" borderId="0" xfId="0" applyFont="1" applyAlignment="1"/>
    <xf numFmtId="0" fontId="2" fillId="2" borderId="8" xfId="0" applyFont="1" applyFill="1" applyBorder="1" applyAlignment="1">
      <alignment horizontal="center"/>
    </xf>
    <xf numFmtId="0" fontId="4" fillId="4" borderId="5" xfId="0" applyFont="1" applyFill="1" applyBorder="1" applyAlignment="1">
      <alignment wrapText="1"/>
    </xf>
    <xf numFmtId="0" fontId="2" fillId="2" borderId="8" xfId="0" applyFont="1" applyFill="1" applyBorder="1" applyAlignment="1">
      <alignment horizontal="center" wrapText="1"/>
    </xf>
    <xf numFmtId="0" fontId="3" fillId="3" borderId="1" xfId="0" applyFont="1" applyFill="1" applyBorder="1" applyAlignment="1"/>
    <xf numFmtId="0" fontId="4" fillId="4" borderId="1" xfId="0" applyFont="1" applyFill="1" applyBorder="1" applyAlignment="1">
      <alignment wrapText="1"/>
    </xf>
    <xf numFmtId="0" fontId="3" fillId="2" borderId="1" xfId="0" applyFont="1" applyFill="1" applyBorder="1" applyAlignment="1"/>
    <xf numFmtId="0" fontId="4" fillId="4" borderId="0" xfId="0" applyFont="1" applyFill="1" applyAlignment="1"/>
    <xf numFmtId="0" fontId="3" fillId="3" borderId="1" xfId="0" applyFont="1" applyFill="1" applyBorder="1"/>
    <xf numFmtId="0" fontId="5" fillId="3" borderId="1" xfId="0" applyFont="1" applyFill="1" applyBorder="1" applyAlignment="1">
      <alignment vertical="top"/>
    </xf>
    <xf numFmtId="0" fontId="3" fillId="2" borderId="0" xfId="0" applyFont="1" applyFill="1"/>
    <xf numFmtId="0" fontId="4" fillId="4" borderId="1" xfId="0" applyFont="1" applyFill="1" applyBorder="1" applyAlignment="1"/>
    <xf numFmtId="0" fontId="5" fillId="2" borderId="1" xfId="0" applyFont="1" applyFill="1" applyBorder="1" applyAlignment="1">
      <alignment vertical="top"/>
    </xf>
    <xf numFmtId="164" fontId="3" fillId="0" borderId="1" xfId="0" applyNumberFormat="1" applyFont="1" applyBorder="1" applyAlignment="1"/>
    <xf numFmtId="0" fontId="3" fillId="2" borderId="1" xfId="0" applyFont="1" applyFill="1" applyBorder="1"/>
    <xf numFmtId="0" fontId="3" fillId="0" borderId="1" xfId="0" applyFont="1" applyBorder="1" applyAlignment="1"/>
    <xf numFmtId="0" fontId="6" fillId="3" borderId="1" xfId="0" applyFont="1" applyFill="1" applyBorder="1" applyAlignment="1">
      <alignment vertical="top"/>
    </xf>
    <xf numFmtId="0" fontId="3" fillId="5" borderId="1" xfId="0" applyFont="1" applyFill="1" applyBorder="1" applyAlignment="1"/>
    <xf numFmtId="0" fontId="3" fillId="5" borderId="1" xfId="0" applyFont="1" applyFill="1" applyBorder="1"/>
    <xf numFmtId="0" fontId="5" fillId="5" borderId="1" xfId="0" applyFont="1" applyFill="1" applyBorder="1" applyAlignment="1">
      <alignment vertical="top"/>
    </xf>
    <xf numFmtId="0" fontId="3" fillId="5" borderId="0" xfId="0" applyFont="1" applyFill="1"/>
    <xf numFmtId="0" fontId="7" fillId="5" borderId="1" xfId="0" applyFont="1" applyFill="1" applyBorder="1" applyAlignment="1">
      <alignment vertical="top"/>
    </xf>
    <xf numFmtId="0" fontId="8" fillId="5" borderId="1" xfId="0" applyFont="1" applyFill="1" applyBorder="1" applyAlignment="1">
      <alignment horizontal="left"/>
    </xf>
    <xf numFmtId="0" fontId="3" fillId="6" borderId="1" xfId="0" applyFont="1" applyFill="1" applyBorder="1" applyAlignment="1"/>
    <xf numFmtId="0" fontId="3" fillId="6" borderId="0" xfId="0" applyFont="1" applyFill="1"/>
    <xf numFmtId="0" fontId="5" fillId="6" borderId="1" xfId="0" applyFont="1" applyFill="1" applyBorder="1" applyAlignment="1">
      <alignment vertical="top"/>
    </xf>
    <xf numFmtId="0" fontId="3" fillId="6" borderId="1" xfId="0" applyFont="1" applyFill="1" applyBorder="1"/>
    <xf numFmtId="0" fontId="3" fillId="5" borderId="1" xfId="0" applyFont="1" applyFill="1" applyBorder="1" applyAlignment="1">
      <alignment vertical="top"/>
    </xf>
    <xf numFmtId="0" fontId="3" fillId="6" borderId="1" xfId="0" applyFont="1" applyFill="1" applyBorder="1" applyAlignment="1">
      <alignment vertical="top"/>
    </xf>
    <xf numFmtId="0" fontId="1" fillId="2" borderId="0" xfId="0" applyFont="1" applyFill="1" applyAlignment="1">
      <alignment horizontal="center"/>
    </xf>
    <xf numFmtId="0" fontId="2" fillId="2" borderId="0" xfId="0" applyFont="1" applyFill="1" applyAlignment="1">
      <alignment horizontal="center"/>
    </xf>
    <xf numFmtId="0" fontId="2" fillId="2" borderId="1" xfId="0" applyFont="1" applyFill="1" applyBorder="1" applyAlignment="1">
      <alignment horizontal="center"/>
    </xf>
    <xf numFmtId="0" fontId="2" fillId="2" borderId="1" xfId="0" applyFont="1" applyFill="1" applyBorder="1" applyAlignment="1">
      <alignment horizontal="center" wrapText="1"/>
    </xf>
    <xf numFmtId="0" fontId="9" fillId="2" borderId="1" xfId="0" applyFont="1" applyFill="1" applyBorder="1" applyAlignment="1"/>
    <xf numFmtId="0" fontId="9" fillId="2" borderId="1" xfId="0" applyFont="1" applyFill="1" applyBorder="1" applyAlignment="1"/>
    <xf numFmtId="0" fontId="9" fillId="2" borderId="1" xfId="0" applyFont="1" applyFill="1" applyBorder="1" applyAlignment="1">
      <alignment horizontal="right"/>
    </xf>
    <xf numFmtId="0" fontId="10" fillId="2" borderId="1" xfId="0" applyFont="1" applyFill="1" applyBorder="1" applyAlignment="1"/>
    <xf numFmtId="0" fontId="9" fillId="2" borderId="1" xfId="0" applyFont="1" applyFill="1" applyBorder="1" applyAlignment="1"/>
    <xf numFmtId="0" fontId="9" fillId="2" borderId="1" xfId="0" applyFont="1" applyFill="1" applyBorder="1"/>
    <xf numFmtId="0" fontId="3" fillId="0" borderId="1" xfId="0" applyFont="1" applyBorder="1"/>
    <xf numFmtId="0" fontId="9" fillId="5" borderId="1" xfId="0" applyFont="1" applyFill="1" applyBorder="1" applyAlignment="1"/>
    <xf numFmtId="0" fontId="9" fillId="5" borderId="1" xfId="0" applyFont="1" applyFill="1" applyBorder="1" applyAlignment="1"/>
    <xf numFmtId="0" fontId="9" fillId="5" borderId="1" xfId="0" applyFont="1" applyFill="1" applyBorder="1" applyAlignment="1">
      <alignment horizontal="right"/>
    </xf>
    <xf numFmtId="0" fontId="11" fillId="5" borderId="1" xfId="0" applyFont="1" applyFill="1" applyBorder="1" applyAlignment="1"/>
    <xf numFmtId="0" fontId="9" fillId="5" borderId="1" xfId="0" applyFont="1" applyFill="1" applyBorder="1" applyAlignment="1"/>
    <xf numFmtId="0" fontId="9" fillId="5" borderId="1" xfId="0" applyFont="1" applyFill="1" applyBorder="1"/>
    <xf numFmtId="0" fontId="3" fillId="5" borderId="1" xfId="0" applyFont="1" applyFill="1" applyBorder="1" applyAlignment="1"/>
    <xf numFmtId="0" fontId="9" fillId="5" borderId="1" xfId="0" applyFont="1" applyFill="1" applyBorder="1" applyAlignment="1">
      <alignment horizontal="right"/>
    </xf>
    <xf numFmtId="0" fontId="3" fillId="2" borderId="1" xfId="0" applyFont="1" applyFill="1" applyBorder="1" applyAlignment="1">
      <alignment vertical="top"/>
    </xf>
    <xf numFmtId="0" fontId="12" fillId="2" borderId="1" xfId="0" applyFont="1" applyFill="1" applyBorder="1" applyAlignment="1">
      <alignment vertical="top"/>
    </xf>
    <xf numFmtId="165" fontId="9" fillId="2" borderId="1" xfId="0" applyNumberFormat="1" applyFont="1" applyFill="1" applyBorder="1" applyAlignment="1"/>
    <xf numFmtId="165" fontId="9" fillId="2" borderId="1" xfId="0" applyNumberFormat="1" applyFont="1" applyFill="1" applyBorder="1" applyAlignment="1">
      <alignment horizontal="right"/>
    </xf>
    <xf numFmtId="165" fontId="9" fillId="5" borderId="1" xfId="0" applyNumberFormat="1" applyFont="1" applyFill="1" applyBorder="1" applyAlignment="1">
      <alignment horizontal="right"/>
    </xf>
    <xf numFmtId="0" fontId="8" fillId="5" borderId="0" xfId="0" applyFont="1" applyFill="1" applyAlignment="1">
      <alignment horizontal="left"/>
    </xf>
    <xf numFmtId="0" fontId="3" fillId="5" borderId="1" xfId="0" applyFont="1" applyFill="1" applyBorder="1" applyAlignment="1">
      <alignment vertical="top"/>
    </xf>
    <xf numFmtId="0" fontId="3" fillId="5" borderId="0" xfId="0" applyFont="1" applyFill="1" applyAlignment="1"/>
    <xf numFmtId="0" fontId="9" fillId="6" borderId="1" xfId="0" applyFont="1" applyFill="1" applyBorder="1" applyAlignment="1"/>
    <xf numFmtId="0" fontId="9" fillId="6" borderId="1" xfId="0" applyFont="1" applyFill="1" applyBorder="1" applyAlignment="1"/>
    <xf numFmtId="0" fontId="9" fillId="6" borderId="1" xfId="0" applyFont="1" applyFill="1" applyBorder="1" applyAlignment="1">
      <alignment horizontal="right"/>
    </xf>
    <xf numFmtId="0" fontId="13" fillId="6" borderId="1" xfId="0" applyFont="1" applyFill="1" applyBorder="1" applyAlignment="1"/>
    <xf numFmtId="0" fontId="9" fillId="6" borderId="1" xfId="0" applyFont="1" applyFill="1" applyBorder="1" applyAlignment="1"/>
    <xf numFmtId="0" fontId="9" fillId="6" borderId="1" xfId="0" applyFont="1" applyFill="1" applyBorder="1"/>
    <xf numFmtId="0" fontId="5" fillId="6" borderId="0" xfId="0" applyFont="1" applyFill="1" applyAlignment="1">
      <alignment vertical="top"/>
    </xf>
    <xf numFmtId="0" fontId="14" fillId="2" borderId="1" xfId="0" applyFont="1" applyFill="1" applyBorder="1" applyAlignment="1"/>
    <xf numFmtId="0" fontId="15" fillId="5" borderId="1" xfId="0" applyFont="1" applyFill="1" applyBorder="1" applyAlignment="1"/>
    <xf numFmtId="0" fontId="16" fillId="6" borderId="1" xfId="0" applyFont="1" applyFill="1" applyBorder="1" applyAlignment="1"/>
    <xf numFmtId="0" fontId="17" fillId="6" borderId="1" xfId="0" applyFont="1" applyFill="1" applyBorder="1" applyAlignment="1">
      <alignment vertical="top"/>
    </xf>
    <xf numFmtId="0" fontId="3" fillId="5" borderId="1" xfId="0" applyFont="1" applyFill="1" applyBorder="1" applyAlignment="1">
      <alignment vertical="top"/>
    </xf>
    <xf numFmtId="0" fontId="18" fillId="0" borderId="1" xfId="0" applyFont="1" applyBorder="1" applyAlignment="1"/>
    <xf numFmtId="0" fontId="3" fillId="6" borderId="0" xfId="0" applyFont="1" applyFill="1" applyAlignment="1"/>
    <xf numFmtId="0" fontId="19" fillId="6" borderId="1" xfId="0" applyFont="1" applyFill="1" applyBorder="1" applyAlignment="1"/>
    <xf numFmtId="0" fontId="20" fillId="5" borderId="1" xfId="0" applyFont="1" applyFill="1" applyBorder="1" applyAlignment="1"/>
    <xf numFmtId="0" fontId="21" fillId="6" borderId="1" xfId="0" applyFont="1" applyFill="1" applyBorder="1" applyAlignment="1">
      <alignment horizontal="left"/>
    </xf>
    <xf numFmtId="0" fontId="22" fillId="6" borderId="1" xfId="0" applyFont="1" applyFill="1" applyBorder="1" applyAlignment="1"/>
    <xf numFmtId="0" fontId="23" fillId="6" borderId="1" xfId="0" applyFont="1" applyFill="1" applyBorder="1" applyAlignment="1"/>
    <xf numFmtId="0" fontId="24" fillId="5" borderId="1" xfId="0" applyFont="1" applyFill="1" applyBorder="1" applyAlignment="1"/>
    <xf numFmtId="0" fontId="25" fillId="6" borderId="1" xfId="0" applyFont="1" applyFill="1" applyBorder="1" applyAlignment="1">
      <alignment horizontal="left"/>
    </xf>
    <xf numFmtId="0" fontId="26" fillId="6" borderId="1" xfId="0" applyFont="1" applyFill="1" applyBorder="1" applyAlignment="1"/>
    <xf numFmtId="0" fontId="27" fillId="5" borderId="1" xfId="0" applyFont="1" applyFill="1" applyBorder="1" applyAlignment="1">
      <alignment horizontal="left"/>
    </xf>
    <xf numFmtId="0" fontId="3" fillId="4" borderId="0" xfId="0" applyFont="1" applyFill="1"/>
    <xf numFmtId="166" fontId="3" fillId="6" borderId="1" xfId="0" applyNumberFormat="1" applyFont="1" applyFill="1" applyBorder="1" applyAlignment="1">
      <alignment horizontal="left"/>
    </xf>
    <xf numFmtId="0" fontId="28" fillId="6" borderId="1" xfId="0" applyFont="1" applyFill="1" applyBorder="1" applyAlignment="1"/>
    <xf numFmtId="0" fontId="29" fillId="5" borderId="1" xfId="0" applyFont="1" applyFill="1" applyBorder="1" applyAlignment="1">
      <alignment vertical="top"/>
    </xf>
    <xf numFmtId="0" fontId="30" fillId="6" borderId="1" xfId="0" applyFont="1" applyFill="1" applyBorder="1" applyAlignment="1"/>
    <xf numFmtId="0" fontId="31" fillId="6" borderId="1" xfId="0" applyFont="1" applyFill="1" applyBorder="1" applyAlignment="1">
      <alignment horizontal="left"/>
    </xf>
    <xf numFmtId="0" fontId="32" fillId="6" borderId="1" xfId="0" applyFont="1" applyFill="1" applyBorder="1" applyAlignment="1"/>
    <xf numFmtId="0" fontId="33" fillId="6" borderId="1" xfId="0" applyFont="1" applyFill="1" applyBorder="1" applyAlignment="1">
      <alignment horizontal="left"/>
    </xf>
    <xf numFmtId="0" fontId="34" fillId="6" borderId="0" xfId="0" applyFont="1" applyFill="1" applyAlignment="1"/>
    <xf numFmtId="0" fontId="35" fillId="6" borderId="1" xfId="0" applyFont="1" applyFill="1" applyBorder="1" applyAlignment="1"/>
    <xf numFmtId="0" fontId="36" fillId="6" borderId="1" xfId="0" applyFont="1" applyFill="1" applyBorder="1" applyAlignment="1"/>
    <xf numFmtId="0" fontId="37" fillId="6" borderId="1" xfId="0" applyFont="1" applyFill="1" applyBorder="1" applyAlignment="1"/>
    <xf numFmtId="0" fontId="38" fillId="5" borderId="1" xfId="0" applyFont="1" applyFill="1" applyBorder="1" applyAlignment="1"/>
    <xf numFmtId="0" fontId="8" fillId="6" borderId="1" xfId="0" applyFont="1" applyFill="1" applyBorder="1" applyAlignment="1">
      <alignment horizontal="left"/>
    </xf>
    <xf numFmtId="166" fontId="3" fillId="6" borderId="1" xfId="0" applyNumberFormat="1" applyFont="1" applyFill="1" applyBorder="1" applyAlignment="1"/>
    <xf numFmtId="0" fontId="5" fillId="5" borderId="1" xfId="0" applyFont="1" applyFill="1" applyBorder="1" applyAlignment="1">
      <alignment vertical="top"/>
    </xf>
    <xf numFmtId="0" fontId="5" fillId="5" borderId="1" xfId="0" applyFont="1" applyFill="1" applyBorder="1" applyAlignment="1">
      <alignment vertical="top"/>
    </xf>
    <xf numFmtId="0" fontId="9" fillId="5" borderId="4" xfId="0" applyFont="1" applyFill="1" applyBorder="1" applyAlignment="1"/>
    <xf numFmtId="0" fontId="5" fillId="5" borderId="4" xfId="0" applyFont="1" applyFill="1" applyBorder="1" applyAlignment="1">
      <alignment horizontal="right" vertical="top"/>
    </xf>
    <xf numFmtId="0" fontId="39" fillId="5" borderId="4" xfId="0" applyFont="1" applyFill="1" applyBorder="1" applyAlignment="1">
      <alignment vertical="top"/>
    </xf>
    <xf numFmtId="0" fontId="40" fillId="6" borderId="0" xfId="0" applyFont="1" applyFill="1" applyAlignment="1"/>
    <xf numFmtId="0" fontId="3" fillId="6" borderId="1" xfId="0" applyFont="1" applyFill="1" applyBorder="1" applyAlignment="1"/>
    <xf numFmtId="0" fontId="41" fillId="6" borderId="1" xfId="0" applyFont="1" applyFill="1" applyBorder="1" applyAlignment="1">
      <alignment vertical="top"/>
    </xf>
    <xf numFmtId="0" fontId="42" fillId="5" borderId="1" xfId="0" applyFont="1" applyFill="1" applyBorder="1" applyAlignment="1">
      <alignment vertical="top"/>
    </xf>
    <xf numFmtId="0" fontId="5" fillId="6" borderId="1" xfId="0" applyFont="1" applyFill="1" applyBorder="1" applyAlignment="1">
      <alignment vertical="top"/>
    </xf>
    <xf numFmtId="0" fontId="40" fillId="6" borderId="1" xfId="0" applyFont="1" applyFill="1" applyBorder="1" applyAlignment="1">
      <alignment vertical="top"/>
    </xf>
    <xf numFmtId="0" fontId="3" fillId="4" borderId="9" xfId="0" applyFont="1" applyFill="1" applyBorder="1"/>
    <xf numFmtId="0" fontId="3" fillId="4" borderId="10" xfId="0" applyFont="1" applyFill="1" applyBorder="1"/>
    <xf numFmtId="0" fontId="8" fillId="4" borderId="0" xfId="0" applyFont="1" applyFill="1" applyAlignment="1">
      <alignment horizontal="left"/>
    </xf>
    <xf numFmtId="0" fontId="3" fillId="3" borderId="1" xfId="0" applyFont="1" applyFill="1" applyBorder="1" applyAlignment="1">
      <alignment vertical="top"/>
    </xf>
    <xf numFmtId="0" fontId="3" fillId="0" borderId="6" xfId="0" applyFont="1" applyBorder="1" applyAlignment="1"/>
    <xf numFmtId="0" fontId="3" fillId="0" borderId="8" xfId="0" applyFont="1" applyBorder="1" applyAlignment="1"/>
    <xf numFmtId="0" fontId="3" fillId="0" borderId="9" xfId="0" applyFont="1" applyBorder="1" applyAlignment="1">
      <alignment wrapText="1"/>
    </xf>
    <xf numFmtId="0" fontId="3" fillId="0" borderId="8" xfId="0" applyFont="1" applyBorder="1" applyAlignment="1"/>
    <xf numFmtId="0" fontId="3" fillId="0" borderId="9" xfId="0" applyFont="1" applyBorder="1" applyAlignment="1"/>
    <xf numFmtId="0" fontId="3" fillId="0" borderId="8" xfId="0" applyFont="1" applyBorder="1" applyAlignment="1">
      <alignment horizontal="left"/>
    </xf>
    <xf numFmtId="0" fontId="3" fillId="0" borderId="0" xfId="0" applyFont="1" applyAlignment="1">
      <alignment wrapText="1"/>
    </xf>
    <xf numFmtId="0" fontId="3" fillId="0" borderId="8" xfId="0" applyFont="1" applyBorder="1"/>
    <xf numFmtId="0" fontId="3" fillId="0" borderId="9" xfId="0" applyFont="1" applyBorder="1"/>
    <xf numFmtId="0" fontId="3" fillId="0" borderId="0" xfId="0" applyFont="1" applyAlignment="1">
      <alignment horizontal="left"/>
    </xf>
    <xf numFmtId="0" fontId="3" fillId="0" borderId="10" xfId="0" applyFont="1" applyBorder="1" applyAlignment="1"/>
    <xf numFmtId="0" fontId="3" fillId="0" borderId="9" xfId="0" applyFont="1" applyBorder="1" applyAlignment="1"/>
    <xf numFmtId="0" fontId="3" fillId="4" borderId="9" xfId="0" applyFont="1" applyFill="1" applyBorder="1" applyAlignment="1"/>
    <xf numFmtId="0" fontId="8" fillId="4" borderId="0" xfId="0" applyFont="1" applyFill="1" applyAlignment="1">
      <alignment horizontal="left"/>
    </xf>
    <xf numFmtId="0" fontId="4" fillId="4" borderId="0" xfId="0" applyFont="1" applyFill="1" applyAlignment="1">
      <alignment horizontal="left"/>
    </xf>
    <xf numFmtId="0" fontId="3" fillId="5" borderId="1" xfId="0" applyFont="1" applyFill="1" applyBorder="1" applyAlignment="1"/>
    <xf numFmtId="164" fontId="3" fillId="0" borderId="6" xfId="0" applyNumberFormat="1" applyFont="1" applyBorder="1" applyAlignment="1"/>
    <xf numFmtId="0" fontId="3" fillId="0" borderId="1" xfId="0" applyFont="1" applyBorder="1" applyAlignment="1">
      <alignment wrapText="1"/>
    </xf>
    <xf numFmtId="0" fontId="3" fillId="0" borderId="6" xfId="0" applyFont="1" applyBorder="1" applyAlignment="1">
      <alignment wrapText="1"/>
    </xf>
    <xf numFmtId="0" fontId="3" fillId="7" borderId="1" xfId="0" applyFont="1" applyFill="1" applyBorder="1" applyAlignment="1"/>
    <xf numFmtId="0" fontId="43" fillId="7" borderId="1" xfId="0" applyFont="1" applyFill="1" applyBorder="1" applyAlignment="1"/>
    <xf numFmtId="0" fontId="3" fillId="7" borderId="1" xfId="0" applyFont="1" applyFill="1" applyBorder="1"/>
    <xf numFmtId="0" fontId="3" fillId="8" borderId="1" xfId="0" applyFont="1" applyFill="1" applyBorder="1" applyAlignment="1"/>
    <xf numFmtId="0" fontId="4" fillId="7" borderId="1" xfId="0" applyFont="1" applyFill="1" applyBorder="1" applyAlignment="1">
      <alignment horizontal="left"/>
    </xf>
    <xf numFmtId="0" fontId="44" fillId="7" borderId="1" xfId="0" applyFont="1" applyFill="1" applyBorder="1" applyAlignment="1">
      <alignment horizontal="left"/>
    </xf>
    <xf numFmtId="0" fontId="45" fillId="7" borderId="1" xfId="0" applyFont="1" applyFill="1" applyBorder="1" applyAlignment="1">
      <alignment horizontal="left"/>
    </xf>
    <xf numFmtId="0" fontId="4" fillId="4" borderId="2" xfId="0" applyFont="1" applyFill="1" applyBorder="1" applyAlignment="1"/>
    <xf numFmtId="0" fontId="4" fillId="4" borderId="8" xfId="0" applyFont="1" applyFill="1" applyBorder="1" applyAlignment="1">
      <alignment wrapText="1"/>
    </xf>
    <xf numFmtId="0" fontId="3" fillId="0" borderId="11" xfId="0" applyFont="1" applyBorder="1" applyAlignment="1"/>
    <xf numFmtId="0" fontId="2" fillId="3" borderId="2" xfId="0" applyFont="1" applyFill="1" applyBorder="1" applyAlignment="1">
      <alignment horizontal="center"/>
    </xf>
    <xf numFmtId="0" fontId="3" fillId="0" borderId="4" xfId="0" applyFont="1" applyBorder="1"/>
    <xf numFmtId="0" fontId="3" fillId="0" borderId="11" xfId="0" applyFont="1" applyBorder="1" applyAlignment="1">
      <alignment horizontal="center" wrapText="1"/>
    </xf>
    <xf numFmtId="0" fontId="2" fillId="2" borderId="2" xfId="0" applyFont="1" applyFill="1" applyBorder="1" applyAlignment="1">
      <alignment horizontal="center"/>
    </xf>
    <xf numFmtId="0" fontId="3" fillId="0" borderId="3" xfId="0" applyFont="1" applyBorder="1"/>
    <xf numFmtId="0" fontId="3" fillId="2" borderId="2"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1</xdr:col>
      <xdr:colOff>267212</xdr:colOff>
      <xdr:row>1</xdr:row>
      <xdr:rowOff>127000</xdr:rowOff>
    </xdr:from>
    <xdr:to>
      <xdr:col>7</xdr:col>
      <xdr:colOff>880903</xdr:colOff>
      <xdr:row>4</xdr:row>
      <xdr:rowOff>50800</xdr:rowOff>
    </xdr:to>
    <xdr:sp macro="" textlink="">
      <xdr:nvSpPr>
        <xdr:cNvPr id="1030" name="Text Box 6" hidden="1">
          <a:extLst>
            <a:ext uri="{FF2B5EF4-FFF2-40B4-BE49-F238E27FC236}">
              <a16:creationId xmlns:a16="http://schemas.microsoft.com/office/drawing/2014/main" id="{2EF076B5-1936-B445-8114-1B4787F25B26}"/>
            </a:ext>
          </a:extLst>
        </xdr:cNvPr>
        <xdr:cNvSpPr txBox="1">
          <a:spLocks noChangeArrowheads="1"/>
        </xdr:cNvSpPr>
      </xdr:nvSpPr>
      <xdr:spPr bwMode="auto">
        <a:xfrm>
          <a:off x="1231900" y="317500"/>
          <a:ext cx="16903700" cy="4953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267212</xdr:colOff>
      <xdr:row>1</xdr:row>
      <xdr:rowOff>127000</xdr:rowOff>
    </xdr:from>
    <xdr:to>
      <xdr:col>7</xdr:col>
      <xdr:colOff>880903</xdr:colOff>
      <xdr:row>4</xdr:row>
      <xdr:rowOff>50800</xdr:rowOff>
    </xdr:to>
    <xdr:sp macro="" textlink="">
      <xdr:nvSpPr>
        <xdr:cNvPr id="1029" name="Text Box 5" hidden="1">
          <a:extLst>
            <a:ext uri="{FF2B5EF4-FFF2-40B4-BE49-F238E27FC236}">
              <a16:creationId xmlns:a16="http://schemas.microsoft.com/office/drawing/2014/main" id="{88A31E78-4ECB-4F4C-8063-C28F389393B5}"/>
            </a:ext>
          </a:extLst>
        </xdr:cNvPr>
        <xdr:cNvSpPr txBox="1">
          <a:spLocks noChangeArrowheads="1"/>
        </xdr:cNvSpPr>
      </xdr:nvSpPr>
      <xdr:spPr bwMode="auto">
        <a:xfrm>
          <a:off x="1231900" y="317500"/>
          <a:ext cx="16903700" cy="4953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267212</xdr:colOff>
      <xdr:row>1</xdr:row>
      <xdr:rowOff>127000</xdr:rowOff>
    </xdr:from>
    <xdr:to>
      <xdr:col>7</xdr:col>
      <xdr:colOff>880903</xdr:colOff>
      <xdr:row>4</xdr:row>
      <xdr:rowOff>50800</xdr:rowOff>
    </xdr:to>
    <xdr:sp macro="" textlink="">
      <xdr:nvSpPr>
        <xdr:cNvPr id="1028" name="Text Box 4" hidden="1">
          <a:extLst>
            <a:ext uri="{FF2B5EF4-FFF2-40B4-BE49-F238E27FC236}">
              <a16:creationId xmlns:a16="http://schemas.microsoft.com/office/drawing/2014/main" id="{CC848F93-CFEA-E643-8703-EB9398250EFA}"/>
            </a:ext>
          </a:extLst>
        </xdr:cNvPr>
        <xdr:cNvSpPr txBox="1">
          <a:spLocks noChangeArrowheads="1"/>
        </xdr:cNvSpPr>
      </xdr:nvSpPr>
      <xdr:spPr bwMode="auto">
        <a:xfrm>
          <a:off x="1231900" y="317500"/>
          <a:ext cx="16903700" cy="4953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267212</xdr:colOff>
      <xdr:row>1</xdr:row>
      <xdr:rowOff>127000</xdr:rowOff>
    </xdr:from>
    <xdr:to>
      <xdr:col>7</xdr:col>
      <xdr:colOff>880903</xdr:colOff>
      <xdr:row>5</xdr:row>
      <xdr:rowOff>50800</xdr:rowOff>
    </xdr:to>
    <xdr:sp macro="" textlink="">
      <xdr:nvSpPr>
        <xdr:cNvPr id="1027" name="Text Box 3" hidden="1">
          <a:extLst>
            <a:ext uri="{FF2B5EF4-FFF2-40B4-BE49-F238E27FC236}">
              <a16:creationId xmlns:a16="http://schemas.microsoft.com/office/drawing/2014/main" id="{F2202E0C-4919-F844-B932-895DBC2C935F}"/>
            </a:ext>
          </a:extLst>
        </xdr:cNvPr>
        <xdr:cNvSpPr txBox="1">
          <a:spLocks noChangeArrowheads="1"/>
        </xdr:cNvSpPr>
      </xdr:nvSpPr>
      <xdr:spPr bwMode="auto">
        <a:xfrm>
          <a:off x="1231900" y="317500"/>
          <a:ext cx="16903700" cy="6858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267212</xdr:colOff>
      <xdr:row>1</xdr:row>
      <xdr:rowOff>127000</xdr:rowOff>
    </xdr:from>
    <xdr:to>
      <xdr:col>7</xdr:col>
      <xdr:colOff>880903</xdr:colOff>
      <xdr:row>4</xdr:row>
      <xdr:rowOff>50800</xdr:rowOff>
    </xdr:to>
    <xdr:sp macro="" textlink="">
      <xdr:nvSpPr>
        <xdr:cNvPr id="1026" name="Text Box 2" hidden="1">
          <a:extLst>
            <a:ext uri="{FF2B5EF4-FFF2-40B4-BE49-F238E27FC236}">
              <a16:creationId xmlns:a16="http://schemas.microsoft.com/office/drawing/2014/main" id="{79C65219-2734-CF4A-B72A-661C4DF9B335}"/>
            </a:ext>
          </a:extLst>
        </xdr:cNvPr>
        <xdr:cNvSpPr txBox="1">
          <a:spLocks noChangeArrowheads="1"/>
        </xdr:cNvSpPr>
      </xdr:nvSpPr>
      <xdr:spPr bwMode="auto">
        <a:xfrm>
          <a:off x="1231900" y="317500"/>
          <a:ext cx="16903700" cy="4953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267212</xdr:colOff>
      <xdr:row>1</xdr:row>
      <xdr:rowOff>127000</xdr:rowOff>
    </xdr:from>
    <xdr:to>
      <xdr:col>7</xdr:col>
      <xdr:colOff>880903</xdr:colOff>
      <xdr:row>5</xdr:row>
      <xdr:rowOff>50800</xdr:rowOff>
    </xdr:to>
    <xdr:sp macro="" textlink="">
      <xdr:nvSpPr>
        <xdr:cNvPr id="1025" name="Text Box 1" hidden="1">
          <a:extLst>
            <a:ext uri="{FF2B5EF4-FFF2-40B4-BE49-F238E27FC236}">
              <a16:creationId xmlns:a16="http://schemas.microsoft.com/office/drawing/2014/main" id="{2FF3C79D-3AB3-7346-9954-67AD0A3B56E1}"/>
            </a:ext>
          </a:extLst>
        </xdr:cNvPr>
        <xdr:cNvSpPr txBox="1">
          <a:spLocks noChangeArrowheads="1"/>
        </xdr:cNvSpPr>
      </xdr:nvSpPr>
      <xdr:spPr bwMode="auto">
        <a:xfrm>
          <a:off x="1231900" y="317500"/>
          <a:ext cx="16903700" cy="6858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24</xdr:col>
      <xdr:colOff>304800</xdr:colOff>
      <xdr:row>2</xdr:row>
      <xdr:rowOff>127000</xdr:rowOff>
    </xdr:from>
    <xdr:to>
      <xdr:col>26</xdr:col>
      <xdr:colOff>596900</xdr:colOff>
      <xdr:row>5</xdr:row>
      <xdr:rowOff>50800</xdr:rowOff>
    </xdr:to>
    <xdr:sp macro="" textlink="">
      <xdr:nvSpPr>
        <xdr:cNvPr id="5123" name="Text Box 3" hidden="1">
          <a:extLst>
            <a:ext uri="{FF2B5EF4-FFF2-40B4-BE49-F238E27FC236}">
              <a16:creationId xmlns:a16="http://schemas.microsoft.com/office/drawing/2014/main" id="{1AD93394-3BE7-4C4D-9356-D65D5907D841}"/>
            </a:ext>
          </a:extLst>
        </xdr:cNvPr>
        <xdr:cNvSpPr txBox="1">
          <a:spLocks noChangeArrowheads="1"/>
        </xdr:cNvSpPr>
      </xdr:nvSpPr>
      <xdr:spPr bwMode="auto">
        <a:xfrm>
          <a:off x="17614900" y="508000"/>
          <a:ext cx="2501900" cy="4953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13</xdr:col>
      <xdr:colOff>190500</xdr:colOff>
      <xdr:row>2</xdr:row>
      <xdr:rowOff>127000</xdr:rowOff>
    </xdr:from>
    <xdr:to>
      <xdr:col>17</xdr:col>
      <xdr:colOff>393700</xdr:colOff>
      <xdr:row>5</xdr:row>
      <xdr:rowOff>50800</xdr:rowOff>
    </xdr:to>
    <xdr:sp macro="" textlink="">
      <xdr:nvSpPr>
        <xdr:cNvPr id="2056" name="Text Box 8" hidden="1">
          <a:extLst>
            <a:ext uri="{FF2B5EF4-FFF2-40B4-BE49-F238E27FC236}">
              <a16:creationId xmlns:a16="http://schemas.microsoft.com/office/drawing/2014/main" id="{048180CC-FC81-6B4F-8335-9B47761BFC43}"/>
            </a:ext>
          </a:extLst>
        </xdr:cNvPr>
        <xdr:cNvSpPr txBox="1">
          <a:spLocks noChangeArrowheads="1"/>
        </xdr:cNvSpPr>
      </xdr:nvSpPr>
      <xdr:spPr bwMode="auto">
        <a:xfrm>
          <a:off x="16433800" y="508000"/>
          <a:ext cx="3403600" cy="4953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190500</xdr:colOff>
      <xdr:row>2</xdr:row>
      <xdr:rowOff>127000</xdr:rowOff>
    </xdr:from>
    <xdr:to>
      <xdr:col>17</xdr:col>
      <xdr:colOff>393700</xdr:colOff>
      <xdr:row>5</xdr:row>
      <xdr:rowOff>50800</xdr:rowOff>
    </xdr:to>
    <xdr:sp macro="" textlink="">
      <xdr:nvSpPr>
        <xdr:cNvPr id="2052" name="Text Box 4" hidden="1">
          <a:extLst>
            <a:ext uri="{FF2B5EF4-FFF2-40B4-BE49-F238E27FC236}">
              <a16:creationId xmlns:a16="http://schemas.microsoft.com/office/drawing/2014/main" id="{920F0599-D2B4-E04C-A783-C52037D3E79C}"/>
            </a:ext>
          </a:extLst>
        </xdr:cNvPr>
        <xdr:cNvSpPr txBox="1">
          <a:spLocks noChangeArrowheads="1"/>
        </xdr:cNvSpPr>
      </xdr:nvSpPr>
      <xdr:spPr bwMode="auto">
        <a:xfrm>
          <a:off x="16433800" y="508000"/>
          <a:ext cx="3403600" cy="4953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ieeexplore.ieee.org/stamp/stamp.jsp?arnumber=4021367" TargetMode="External"/><Relationship Id="rId299" Type="http://schemas.openxmlformats.org/officeDocument/2006/relationships/hyperlink" Target="https://ieeexplore.ieee.org/stamp/stamp.jsp?arnumber=4028630" TargetMode="External"/><Relationship Id="rId21" Type="http://schemas.openxmlformats.org/officeDocument/2006/relationships/hyperlink" Target="https://ieeexplore.ieee.org/stamp/stamp.jsp?arnumber=7424372" TargetMode="External"/><Relationship Id="rId63" Type="http://schemas.openxmlformats.org/officeDocument/2006/relationships/hyperlink" Target="https://ieeexplore.ieee.org/stamp/stamp.jsp?arnumber=7288784" TargetMode="External"/><Relationship Id="rId159" Type="http://schemas.openxmlformats.org/officeDocument/2006/relationships/hyperlink" Target="https://ieeexplore.ieee.org/stamp/stamp.jsp?arnumber=8489730" TargetMode="External"/><Relationship Id="rId324" Type="http://schemas.openxmlformats.org/officeDocument/2006/relationships/hyperlink" Target="https://ieeexplore.ieee.org/stamp/stamp.jsp?arnumber=6637260" TargetMode="External"/><Relationship Id="rId366" Type="http://schemas.openxmlformats.org/officeDocument/2006/relationships/hyperlink" Target="https://ieeexplore.ieee.org/stamp/stamp.jsp?arnumber=7008689" TargetMode="External"/><Relationship Id="rId170" Type="http://schemas.openxmlformats.org/officeDocument/2006/relationships/hyperlink" Target="https://ieeexplore.ieee.org/stamp/stamp.jsp?arnumber=6096125" TargetMode="External"/><Relationship Id="rId226" Type="http://schemas.openxmlformats.org/officeDocument/2006/relationships/hyperlink" Target="https://ieeexplore.ieee.org/stamp/stamp.jsp?arnumber=8260072" TargetMode="External"/><Relationship Id="rId433" Type="http://schemas.openxmlformats.org/officeDocument/2006/relationships/hyperlink" Target="https://ieeexplore.ieee.org/stamp/stamp.jsp?arnumber=6638346" TargetMode="External"/><Relationship Id="rId268" Type="http://schemas.openxmlformats.org/officeDocument/2006/relationships/hyperlink" Target="https://ieeexplore.ieee.org/stamp/stamp.jsp?arnumber=7424312" TargetMode="External"/><Relationship Id="rId475" Type="http://schemas.openxmlformats.org/officeDocument/2006/relationships/hyperlink" Target="https://ieeexplore.ieee.org/stamp/stamp.jsp?arnumber=6252740" TargetMode="External"/><Relationship Id="rId32" Type="http://schemas.openxmlformats.org/officeDocument/2006/relationships/hyperlink" Target="https://ieeexplore.ieee.org/stamp/stamp.jsp?arnumber=6786153" TargetMode="External"/><Relationship Id="rId74" Type="http://schemas.openxmlformats.org/officeDocument/2006/relationships/hyperlink" Target="https://ieeexplore.ieee.org/stamp/stamp.jsp?arnumber=6973995" TargetMode="External"/><Relationship Id="rId128" Type="http://schemas.openxmlformats.org/officeDocument/2006/relationships/hyperlink" Target="https://ieeexplore.ieee.org/stamp/stamp.jsp?arnumber=1232476" TargetMode="External"/><Relationship Id="rId335" Type="http://schemas.openxmlformats.org/officeDocument/2006/relationships/hyperlink" Target="https://ieeexplore.ieee.org/stamp/stamp.jsp?arnumber=8276059" TargetMode="External"/><Relationship Id="rId377" Type="http://schemas.openxmlformats.org/officeDocument/2006/relationships/hyperlink" Target="https://ieeexplore.ieee.org/stamp/stamp.jsp?arnumber=7965956" TargetMode="External"/><Relationship Id="rId5" Type="http://schemas.openxmlformats.org/officeDocument/2006/relationships/hyperlink" Target="https://ieeexplore.ieee.org/stamp/stamp.jsp?arnumber=8323673" TargetMode="External"/><Relationship Id="rId181" Type="http://schemas.openxmlformats.org/officeDocument/2006/relationships/hyperlink" Target="https://ieeexplore.ieee.org/stamp/stamp.jsp?arnumber=6578779" TargetMode="External"/><Relationship Id="rId237" Type="http://schemas.openxmlformats.org/officeDocument/2006/relationships/hyperlink" Target="https://ieeexplore.ieee.org/stamp/stamp.jsp?arnumber=6911833" TargetMode="External"/><Relationship Id="rId402" Type="http://schemas.openxmlformats.org/officeDocument/2006/relationships/hyperlink" Target="https://ieeexplore.ieee.org/stamp/stamp.jsp?arnumber=5360054" TargetMode="External"/><Relationship Id="rId279" Type="http://schemas.openxmlformats.org/officeDocument/2006/relationships/hyperlink" Target="https://ieeexplore.ieee.org/stamp/stamp.jsp?arnumber=7575417" TargetMode="External"/><Relationship Id="rId444" Type="http://schemas.openxmlformats.org/officeDocument/2006/relationships/hyperlink" Target="https://ieeexplore.ieee.org/stamp/stamp.jsp?arnumber=6738080" TargetMode="External"/><Relationship Id="rId486" Type="http://schemas.openxmlformats.org/officeDocument/2006/relationships/hyperlink" Target="https://ieeexplore.ieee.org/stamp/stamp.jsp?arnumber=6377385" TargetMode="External"/><Relationship Id="rId43" Type="http://schemas.openxmlformats.org/officeDocument/2006/relationships/hyperlink" Target="https://ieeexplore.ieee.org/stamp/stamp.jsp?arnumber=6887802" TargetMode="External"/><Relationship Id="rId139" Type="http://schemas.openxmlformats.org/officeDocument/2006/relationships/hyperlink" Target="https://ieeexplore.ieee.org/stamp/stamp.jsp?arnumber=6495391" TargetMode="External"/><Relationship Id="rId290" Type="http://schemas.openxmlformats.org/officeDocument/2006/relationships/hyperlink" Target="https://ieeexplore.ieee.org/stamp/stamp.jsp?arnumber=5360432" TargetMode="External"/><Relationship Id="rId304" Type="http://schemas.openxmlformats.org/officeDocument/2006/relationships/hyperlink" Target="https://ieeexplore.ieee.org/stamp/stamp.jsp?arnumber=8489162" TargetMode="External"/><Relationship Id="rId346" Type="http://schemas.openxmlformats.org/officeDocument/2006/relationships/hyperlink" Target="https://ieeexplore.ieee.org/stamp/stamp.jsp?arnumber=7207291" TargetMode="External"/><Relationship Id="rId388" Type="http://schemas.openxmlformats.org/officeDocument/2006/relationships/hyperlink" Target="https://ieeexplore.ieee.org/stamp/stamp.jsp?arnumber=6059819" TargetMode="External"/><Relationship Id="rId85" Type="http://schemas.openxmlformats.org/officeDocument/2006/relationships/hyperlink" Target="https://ieeexplore.ieee.org/stamp/stamp.jsp?arnumber=7844801" TargetMode="External"/><Relationship Id="rId150" Type="http://schemas.openxmlformats.org/officeDocument/2006/relationships/hyperlink" Target="https://ieeexplore.ieee.org/stamp/stamp.jsp?arnumber=4370829" TargetMode="External"/><Relationship Id="rId192" Type="http://schemas.openxmlformats.org/officeDocument/2006/relationships/hyperlink" Target="https://ieeexplore.ieee.org/stamp/stamp.jsp?arnumber=6476738" TargetMode="External"/><Relationship Id="rId206" Type="http://schemas.openxmlformats.org/officeDocument/2006/relationships/hyperlink" Target="https://ieeexplore.ieee.org/stamp/stamp.jsp?arnumber=7414677" TargetMode="External"/><Relationship Id="rId413" Type="http://schemas.openxmlformats.org/officeDocument/2006/relationships/hyperlink" Target="https://ieeexplore.ieee.org/stamp/stamp.jsp?arnumber=6923119" TargetMode="External"/><Relationship Id="rId248" Type="http://schemas.openxmlformats.org/officeDocument/2006/relationships/hyperlink" Target="https://ieeexplore.ieee.org/stamp/stamp.jsp?arnumber=4072069" TargetMode="External"/><Relationship Id="rId455" Type="http://schemas.openxmlformats.org/officeDocument/2006/relationships/hyperlink" Target="https://ieeexplore.ieee.org/stamp/stamp.jsp?arnumber=4632148" TargetMode="External"/><Relationship Id="rId12" Type="http://schemas.openxmlformats.org/officeDocument/2006/relationships/hyperlink" Target="https://ieeexplore.ieee.org/stamp/stamp.jsp?arnumber=8371002" TargetMode="External"/><Relationship Id="rId108" Type="http://schemas.openxmlformats.org/officeDocument/2006/relationships/hyperlink" Target="https://ieeexplore.ieee.org/stamp/stamp.jsp?arnumber=7153972" TargetMode="External"/><Relationship Id="rId315" Type="http://schemas.openxmlformats.org/officeDocument/2006/relationships/hyperlink" Target="https://ieeexplore.ieee.org/stamp/stamp.jsp?arnumber=8320270" TargetMode="External"/><Relationship Id="rId357" Type="http://schemas.openxmlformats.org/officeDocument/2006/relationships/hyperlink" Target="https://ieeexplore.ieee.org/stamp/stamp.jsp?arnumber=6830482" TargetMode="External"/><Relationship Id="rId54" Type="http://schemas.openxmlformats.org/officeDocument/2006/relationships/hyperlink" Target="https://ieeexplore.ieee.org/stamp/stamp.jsp?arnumber=6416624" TargetMode="External"/><Relationship Id="rId96" Type="http://schemas.openxmlformats.org/officeDocument/2006/relationships/hyperlink" Target="https://ieeexplore.ieee.org/stamp/stamp.jsp?arnumber=4779662" TargetMode="External"/><Relationship Id="rId161" Type="http://schemas.openxmlformats.org/officeDocument/2006/relationships/hyperlink" Target="https://ieeexplore.ieee.org/stamp/stamp.jsp?arnumber=6149155" TargetMode="External"/><Relationship Id="rId217" Type="http://schemas.openxmlformats.org/officeDocument/2006/relationships/hyperlink" Target="https://ieeexplore.ieee.org/stamp/stamp.jsp?arnumber=7737438" TargetMode="External"/><Relationship Id="rId399" Type="http://schemas.openxmlformats.org/officeDocument/2006/relationships/hyperlink" Target="https://ieeexplore.ieee.org/stamp/stamp.jsp?arnumber=6163143" TargetMode="External"/><Relationship Id="rId259" Type="http://schemas.openxmlformats.org/officeDocument/2006/relationships/hyperlink" Target="https://ieeexplore.ieee.org/stamp/stamp.jsp?arnumber=6682868" TargetMode="External"/><Relationship Id="rId424" Type="http://schemas.openxmlformats.org/officeDocument/2006/relationships/hyperlink" Target="https://ieeexplore.ieee.org/stamp/stamp.jsp?arnumber=1384590" TargetMode="External"/><Relationship Id="rId466" Type="http://schemas.openxmlformats.org/officeDocument/2006/relationships/hyperlink" Target="https://ieeexplore.ieee.org/stamp/stamp.jsp?arnumber=5312768" TargetMode="External"/><Relationship Id="rId23" Type="http://schemas.openxmlformats.org/officeDocument/2006/relationships/hyperlink" Target="https://ieeexplore.ieee.org/stamp/stamp.jsp?arnumber=5597245" TargetMode="External"/><Relationship Id="rId119" Type="http://schemas.openxmlformats.org/officeDocument/2006/relationships/hyperlink" Target="https://ieeexplore.ieee.org/stamp/stamp.jsp?arnumber=8389865" TargetMode="External"/><Relationship Id="rId270" Type="http://schemas.openxmlformats.org/officeDocument/2006/relationships/hyperlink" Target="https://ieeexplore.ieee.org/stamp/stamp.jsp?arnumber=6874135" TargetMode="External"/><Relationship Id="rId326" Type="http://schemas.openxmlformats.org/officeDocument/2006/relationships/hyperlink" Target="https://ieeexplore.ieee.org/stamp/stamp.jsp?arnumber=5580879" TargetMode="External"/><Relationship Id="rId65" Type="http://schemas.openxmlformats.org/officeDocument/2006/relationships/hyperlink" Target="https://ieeexplore.ieee.org/stamp/stamp.jsp?arnumber=7424367" TargetMode="External"/><Relationship Id="rId130" Type="http://schemas.openxmlformats.org/officeDocument/2006/relationships/hyperlink" Target="https://ieeexplore.ieee.org/stamp/stamp.jsp?arnumber=6508317" TargetMode="External"/><Relationship Id="rId368" Type="http://schemas.openxmlformats.org/officeDocument/2006/relationships/hyperlink" Target="https://ieeexplore.ieee.org/stamp/stamp.jsp?arnumber=7418773" TargetMode="External"/><Relationship Id="rId172" Type="http://schemas.openxmlformats.org/officeDocument/2006/relationships/hyperlink" Target="https://ieeexplore.ieee.org/stamp/stamp.jsp?arnumber=7814127" TargetMode="External"/><Relationship Id="rId228" Type="http://schemas.openxmlformats.org/officeDocument/2006/relationships/hyperlink" Target="https://ieeexplore.ieee.org/stamp/stamp.jsp?arnumber=6227196" TargetMode="External"/><Relationship Id="rId435" Type="http://schemas.openxmlformats.org/officeDocument/2006/relationships/hyperlink" Target="https://ieeexplore.ieee.org/stamp/stamp.jsp?arnumber=8443836" TargetMode="External"/><Relationship Id="rId477" Type="http://schemas.openxmlformats.org/officeDocument/2006/relationships/hyperlink" Target="https://ieeexplore.ieee.org/stamp/stamp.jsp?arnumber=8090270" TargetMode="External"/><Relationship Id="rId281" Type="http://schemas.openxmlformats.org/officeDocument/2006/relationships/hyperlink" Target="https://ieeexplore.ieee.org/stamp/stamp.jsp?arnumber=7341398" TargetMode="External"/><Relationship Id="rId337" Type="http://schemas.openxmlformats.org/officeDocument/2006/relationships/hyperlink" Target="https://ieeexplore.ieee.org/stamp/stamp.jsp?arnumber=7976984" TargetMode="External"/><Relationship Id="rId34" Type="http://schemas.openxmlformats.org/officeDocument/2006/relationships/hyperlink" Target="https://ieeexplore.ieee.org/stamp/stamp.jsp?arnumber=8115661" TargetMode="External"/><Relationship Id="rId76" Type="http://schemas.openxmlformats.org/officeDocument/2006/relationships/hyperlink" Target="https://ieeexplore.ieee.org/stamp/stamp.jsp?arnumber=8284699" TargetMode="External"/><Relationship Id="rId141" Type="http://schemas.openxmlformats.org/officeDocument/2006/relationships/hyperlink" Target="https://ieeexplore.ieee.org/stamp/stamp.jsp?arnumber=6146959" TargetMode="External"/><Relationship Id="rId379" Type="http://schemas.openxmlformats.org/officeDocument/2006/relationships/hyperlink" Target="https://ieeexplore.ieee.org/stamp/stamp.jsp?arnumber=8466535" TargetMode="External"/><Relationship Id="rId7" Type="http://schemas.openxmlformats.org/officeDocument/2006/relationships/hyperlink" Target="https://ieeexplore.ieee.org/stamp/stamp.jsp?arnumber=5486811" TargetMode="External"/><Relationship Id="rId183" Type="http://schemas.openxmlformats.org/officeDocument/2006/relationships/hyperlink" Target="https://ieeexplore.ieee.org/stamp/stamp.jsp?arnumber=6349791" TargetMode="External"/><Relationship Id="rId239" Type="http://schemas.openxmlformats.org/officeDocument/2006/relationships/hyperlink" Target="https://ieeexplore.ieee.org/stamp/stamp.jsp?arnumber=6011677" TargetMode="External"/><Relationship Id="rId390" Type="http://schemas.openxmlformats.org/officeDocument/2006/relationships/hyperlink" Target="https://ieeexplore.ieee.org/stamp/stamp.jsp?arnumber=7873292" TargetMode="External"/><Relationship Id="rId404" Type="http://schemas.openxmlformats.org/officeDocument/2006/relationships/hyperlink" Target="https://ieeexplore.ieee.org/stamp/stamp.jsp?arnumber=8405712" TargetMode="External"/><Relationship Id="rId446" Type="http://schemas.openxmlformats.org/officeDocument/2006/relationships/hyperlink" Target="https://ieeexplore.ieee.org/stamp/stamp.jsp?arnumber=7030334" TargetMode="External"/><Relationship Id="rId250" Type="http://schemas.openxmlformats.org/officeDocument/2006/relationships/hyperlink" Target="https://ieeexplore.ieee.org/stamp/stamp.jsp?arnumber=7415982" TargetMode="External"/><Relationship Id="rId292" Type="http://schemas.openxmlformats.org/officeDocument/2006/relationships/hyperlink" Target="https://ieeexplore.ieee.org/stamp/stamp.jsp?arnumber=6566770" TargetMode="External"/><Relationship Id="rId306" Type="http://schemas.openxmlformats.org/officeDocument/2006/relationships/hyperlink" Target="https://ieeexplore.ieee.org/stamp/stamp.jsp?arnumber=1556181" TargetMode="External"/><Relationship Id="rId488" Type="http://schemas.openxmlformats.org/officeDocument/2006/relationships/hyperlink" Target="https://ieeexplore.ieee.org/stamp/stamp.jsp?arnumber=7506246" TargetMode="External"/><Relationship Id="rId45" Type="http://schemas.openxmlformats.org/officeDocument/2006/relationships/hyperlink" Target="https://ieeexplore.ieee.org/stamp/stamp.jsp?arnumber=8015721" TargetMode="External"/><Relationship Id="rId87" Type="http://schemas.openxmlformats.org/officeDocument/2006/relationships/hyperlink" Target="https://ieeexplore.ieee.org/stamp/stamp.jsp?arnumber=7604542" TargetMode="External"/><Relationship Id="rId110" Type="http://schemas.openxmlformats.org/officeDocument/2006/relationships/hyperlink" Target="https://ieeexplore.ieee.org/stamp/stamp.jsp?arnumber=4683348" TargetMode="External"/><Relationship Id="rId348" Type="http://schemas.openxmlformats.org/officeDocument/2006/relationships/hyperlink" Target="https://ieeexplore.ieee.org/stamp/stamp.jsp?arnumber=4123394" TargetMode="External"/><Relationship Id="rId152" Type="http://schemas.openxmlformats.org/officeDocument/2006/relationships/hyperlink" Target="https://ieeexplore.ieee.org/stamp/stamp.jsp?arnumber=6226427" TargetMode="External"/><Relationship Id="rId194" Type="http://schemas.openxmlformats.org/officeDocument/2006/relationships/hyperlink" Target="https://ieeexplore.ieee.org/stamp/stamp.jsp?arnumber=6253502" TargetMode="External"/><Relationship Id="rId208" Type="http://schemas.openxmlformats.org/officeDocument/2006/relationships/hyperlink" Target="https://ieeexplore.ieee.org/stamp/stamp.jsp?arnumber=7513217" TargetMode="External"/><Relationship Id="rId415" Type="http://schemas.openxmlformats.org/officeDocument/2006/relationships/hyperlink" Target="https://ieeexplore.ieee.org/stamp/stamp.jsp?arnumber=6489623" TargetMode="External"/><Relationship Id="rId457" Type="http://schemas.openxmlformats.org/officeDocument/2006/relationships/hyperlink" Target="https://ieeexplore.ieee.org/stamp/stamp.jsp?arnumber=7867444" TargetMode="External"/><Relationship Id="rId261" Type="http://schemas.openxmlformats.org/officeDocument/2006/relationships/hyperlink" Target="https://ieeexplore.ieee.org/stamp/stamp.jsp?arnumber=8390347" TargetMode="External"/><Relationship Id="rId14" Type="http://schemas.openxmlformats.org/officeDocument/2006/relationships/hyperlink" Target="https://ieeexplore.ieee.org/stamp/stamp.jsp?arnumber=5580829" TargetMode="External"/><Relationship Id="rId56" Type="http://schemas.openxmlformats.org/officeDocument/2006/relationships/hyperlink" Target="https://ieeexplore.ieee.org/stamp/stamp.jsp?arnumber=7930665" TargetMode="External"/><Relationship Id="rId317" Type="http://schemas.openxmlformats.org/officeDocument/2006/relationships/hyperlink" Target="https://ieeexplore.ieee.org/stamp/stamp.jsp?arnumber=7472146" TargetMode="External"/><Relationship Id="rId359" Type="http://schemas.openxmlformats.org/officeDocument/2006/relationships/hyperlink" Target="https://ieeexplore.ieee.org/stamp/stamp.jsp?arnumber=7152902" TargetMode="External"/><Relationship Id="rId98" Type="http://schemas.openxmlformats.org/officeDocument/2006/relationships/hyperlink" Target="https://ieeexplore.ieee.org/stamp/stamp.jsp?arnumber=8491683" TargetMode="External"/><Relationship Id="rId121" Type="http://schemas.openxmlformats.org/officeDocument/2006/relationships/hyperlink" Target="https://ieeexplore.ieee.org/stamp/stamp.jsp?arnumber=5364976" TargetMode="External"/><Relationship Id="rId163" Type="http://schemas.openxmlformats.org/officeDocument/2006/relationships/hyperlink" Target="https://ieeexplore.ieee.org/stamp/stamp.jsp?arnumber=5370159" TargetMode="External"/><Relationship Id="rId219" Type="http://schemas.openxmlformats.org/officeDocument/2006/relationships/hyperlink" Target="https://ieeexplore.ieee.org/stamp/stamp.jsp?arnumber=5898149" TargetMode="External"/><Relationship Id="rId370" Type="http://schemas.openxmlformats.org/officeDocument/2006/relationships/hyperlink" Target="https://ieeexplore.ieee.org/stamp/stamp.jsp?arnumber=5340924" TargetMode="External"/><Relationship Id="rId426" Type="http://schemas.openxmlformats.org/officeDocument/2006/relationships/hyperlink" Target="https://ieeexplore.ieee.org/stamp/stamp.jsp?arnumber=7738834" TargetMode="External"/><Relationship Id="rId230" Type="http://schemas.openxmlformats.org/officeDocument/2006/relationships/hyperlink" Target="https://ieeexplore.ieee.org/stamp/stamp.jsp?arnumber=7379953" TargetMode="External"/><Relationship Id="rId468" Type="http://schemas.openxmlformats.org/officeDocument/2006/relationships/hyperlink" Target="https://ieeexplore.ieee.org/stamp/stamp.jsp?arnumber=1688362" TargetMode="External"/><Relationship Id="rId25" Type="http://schemas.openxmlformats.org/officeDocument/2006/relationships/hyperlink" Target="https://ieeexplore.ieee.org/stamp/stamp.jsp?arnumber=8170306" TargetMode="External"/><Relationship Id="rId67" Type="http://schemas.openxmlformats.org/officeDocument/2006/relationships/hyperlink" Target="https://ieeexplore.ieee.org/stamp/stamp.jsp?arnumber=7349827" TargetMode="External"/><Relationship Id="rId272" Type="http://schemas.openxmlformats.org/officeDocument/2006/relationships/hyperlink" Target="https://ieeexplore.ieee.org/stamp/stamp.jsp?arnumber=6982637" TargetMode="External"/><Relationship Id="rId328" Type="http://schemas.openxmlformats.org/officeDocument/2006/relationships/hyperlink" Target="https://ieeexplore.ieee.org/stamp/stamp.jsp?arnumber=8471213" TargetMode="External"/><Relationship Id="rId132" Type="http://schemas.openxmlformats.org/officeDocument/2006/relationships/hyperlink" Target="https://ieeexplore.ieee.org/stamp/stamp.jsp?arnumber=8116997" TargetMode="External"/><Relationship Id="rId174" Type="http://schemas.openxmlformats.org/officeDocument/2006/relationships/hyperlink" Target="https://ieeexplore.ieee.org/stamp/stamp.jsp?arnumber=6480260" TargetMode="External"/><Relationship Id="rId381" Type="http://schemas.openxmlformats.org/officeDocument/2006/relationships/hyperlink" Target="https://ieeexplore.ieee.org/stamp/stamp.jsp?arnumber=8349962" TargetMode="External"/><Relationship Id="rId241" Type="http://schemas.openxmlformats.org/officeDocument/2006/relationships/hyperlink" Target="https://ieeexplore.ieee.org/stamp/stamp.jsp?arnumber=6786086" TargetMode="External"/><Relationship Id="rId437" Type="http://schemas.openxmlformats.org/officeDocument/2006/relationships/hyperlink" Target="https://ieeexplore.ieee.org/stamp/stamp.jsp?arnumber=1250930" TargetMode="External"/><Relationship Id="rId479" Type="http://schemas.openxmlformats.org/officeDocument/2006/relationships/hyperlink" Target="https://ieeexplore.ieee.org/stamp/stamp.jsp?arnumber=7396651" TargetMode="External"/><Relationship Id="rId36" Type="http://schemas.openxmlformats.org/officeDocument/2006/relationships/hyperlink" Target="https://ieeexplore.ieee.org/stamp/stamp.jsp?arnumber=7177418" TargetMode="External"/><Relationship Id="rId283" Type="http://schemas.openxmlformats.org/officeDocument/2006/relationships/hyperlink" Target="https://ieeexplore.ieee.org/stamp/stamp.jsp?arnumber=607428" TargetMode="External"/><Relationship Id="rId339" Type="http://schemas.openxmlformats.org/officeDocument/2006/relationships/hyperlink" Target="https://ieeexplore.ieee.org/stamp/stamp.jsp?arnumber=4626700" TargetMode="External"/><Relationship Id="rId490" Type="http://schemas.openxmlformats.org/officeDocument/2006/relationships/hyperlink" Target="https://ieeexplore.ieee.org/stamp/stamp.jsp?arnumber=8371790" TargetMode="External"/><Relationship Id="rId78" Type="http://schemas.openxmlformats.org/officeDocument/2006/relationships/hyperlink" Target="https://ieeexplore.ieee.org/stamp/stamp.jsp?arnumber=5620805" TargetMode="External"/><Relationship Id="rId101" Type="http://schemas.openxmlformats.org/officeDocument/2006/relationships/hyperlink" Target="https://ieeexplore.ieee.org/stamp/stamp.jsp?arnumber=4620449" TargetMode="External"/><Relationship Id="rId143" Type="http://schemas.openxmlformats.org/officeDocument/2006/relationships/hyperlink" Target="https://ieeexplore.ieee.org/stamp/stamp.jsp?arnumber=8035323" TargetMode="External"/><Relationship Id="rId185" Type="http://schemas.openxmlformats.org/officeDocument/2006/relationships/hyperlink" Target="https://ieeexplore.ieee.org/stamp/stamp.jsp?arnumber=6847012" TargetMode="External"/><Relationship Id="rId350" Type="http://schemas.openxmlformats.org/officeDocument/2006/relationships/hyperlink" Target="https://ieeexplore.ieee.org/stamp/stamp.jsp?arnumber=8125840" TargetMode="External"/><Relationship Id="rId406" Type="http://schemas.openxmlformats.org/officeDocument/2006/relationships/hyperlink" Target="https://ieeexplore.ieee.org/stamp/stamp.jsp?arnumber=7752363" TargetMode="External"/><Relationship Id="rId9" Type="http://schemas.openxmlformats.org/officeDocument/2006/relationships/hyperlink" Target="https://ieeexplore.ieee.org/stamp/stamp.jsp?arnumber=8311602" TargetMode="External"/><Relationship Id="rId210" Type="http://schemas.openxmlformats.org/officeDocument/2006/relationships/hyperlink" Target="https://ieeexplore.ieee.org/stamp/stamp.jsp?arnumber=6984838" TargetMode="External"/><Relationship Id="rId392" Type="http://schemas.openxmlformats.org/officeDocument/2006/relationships/hyperlink" Target="https://ieeexplore.ieee.org/stamp/stamp.jsp?arnumber=8357535" TargetMode="External"/><Relationship Id="rId448" Type="http://schemas.openxmlformats.org/officeDocument/2006/relationships/hyperlink" Target="https://ieeexplore.ieee.org/stamp/stamp.jsp?arnumber=7779151" TargetMode="External"/><Relationship Id="rId252" Type="http://schemas.openxmlformats.org/officeDocument/2006/relationships/hyperlink" Target="https://ieeexplore.ieee.org/stamp/stamp.jsp?arnumber=7338559" TargetMode="External"/><Relationship Id="rId294" Type="http://schemas.openxmlformats.org/officeDocument/2006/relationships/hyperlink" Target="https://ieeexplore.ieee.org/stamp/stamp.jsp?arnumber=5960053" TargetMode="External"/><Relationship Id="rId308" Type="http://schemas.openxmlformats.org/officeDocument/2006/relationships/hyperlink" Target="https://ieeexplore.ieee.org/stamp/stamp.jsp?arnumber=8191028" TargetMode="External"/><Relationship Id="rId47" Type="http://schemas.openxmlformats.org/officeDocument/2006/relationships/hyperlink" Target="https://ieeexplore.ieee.org/stamp/stamp.jsp?arnumber=8357769" TargetMode="External"/><Relationship Id="rId89" Type="http://schemas.openxmlformats.org/officeDocument/2006/relationships/hyperlink" Target="https://ieeexplore.ieee.org/stamp/stamp.jsp?arnumber=8258163" TargetMode="External"/><Relationship Id="rId112" Type="http://schemas.openxmlformats.org/officeDocument/2006/relationships/hyperlink" Target="https://ieeexplore.ieee.org/stamp/stamp.jsp?arnumber=4427821" TargetMode="External"/><Relationship Id="rId154" Type="http://schemas.openxmlformats.org/officeDocument/2006/relationships/hyperlink" Target="https://ieeexplore.ieee.org/stamp/stamp.jsp?arnumber=5212541" TargetMode="External"/><Relationship Id="rId361" Type="http://schemas.openxmlformats.org/officeDocument/2006/relationships/hyperlink" Target="https://ieeexplore.ieee.org/stamp/stamp.jsp?arnumber=7256933" TargetMode="External"/><Relationship Id="rId196" Type="http://schemas.openxmlformats.org/officeDocument/2006/relationships/hyperlink" Target="https://ieeexplore.ieee.org/stamp/stamp.jsp?arnumber=7033122" TargetMode="External"/><Relationship Id="rId417" Type="http://schemas.openxmlformats.org/officeDocument/2006/relationships/hyperlink" Target="https://ieeexplore.ieee.org/stamp/stamp.jsp?arnumber=8078815" TargetMode="External"/><Relationship Id="rId459" Type="http://schemas.openxmlformats.org/officeDocument/2006/relationships/hyperlink" Target="https://ieeexplore.ieee.org/stamp/stamp.jsp?arnumber=7443733" TargetMode="External"/><Relationship Id="rId16" Type="http://schemas.openxmlformats.org/officeDocument/2006/relationships/hyperlink" Target="https://ieeexplore.ieee.org/stamp/stamp.jsp?arnumber=8247035" TargetMode="External"/><Relationship Id="rId221" Type="http://schemas.openxmlformats.org/officeDocument/2006/relationships/hyperlink" Target="https://ieeexplore.ieee.org/stamp/stamp.jsp?arnumber=7577309" TargetMode="External"/><Relationship Id="rId263" Type="http://schemas.openxmlformats.org/officeDocument/2006/relationships/hyperlink" Target="https://ieeexplore.ieee.org/stamp/stamp.jsp?arnumber=6784583" TargetMode="External"/><Relationship Id="rId319" Type="http://schemas.openxmlformats.org/officeDocument/2006/relationships/hyperlink" Target="https://ieeexplore.ieee.org/stamp/stamp.jsp?arnumber=7372023" TargetMode="External"/><Relationship Id="rId470" Type="http://schemas.openxmlformats.org/officeDocument/2006/relationships/hyperlink" Target="https://ieeexplore.ieee.org/stamp/stamp.jsp?arnumber=990504" TargetMode="External"/><Relationship Id="rId58" Type="http://schemas.openxmlformats.org/officeDocument/2006/relationships/hyperlink" Target="https://ieeexplore.ieee.org/stamp/stamp.jsp?arnumber=6121657" TargetMode="External"/><Relationship Id="rId123" Type="http://schemas.openxmlformats.org/officeDocument/2006/relationships/hyperlink" Target="https://ieeexplore.ieee.org/stamp/stamp.jsp?arnumber=7746237" TargetMode="External"/><Relationship Id="rId330" Type="http://schemas.openxmlformats.org/officeDocument/2006/relationships/hyperlink" Target="https://ieeexplore.ieee.org/stamp/stamp.jsp?arnumber=7321293" TargetMode="External"/><Relationship Id="rId165" Type="http://schemas.openxmlformats.org/officeDocument/2006/relationships/hyperlink" Target="https://ieeexplore.ieee.org/stamp/stamp.jsp?arnumber=6460354" TargetMode="External"/><Relationship Id="rId372" Type="http://schemas.openxmlformats.org/officeDocument/2006/relationships/hyperlink" Target="https://ieeexplore.ieee.org/stamp/stamp.jsp?arnumber=7170477" TargetMode="External"/><Relationship Id="rId428" Type="http://schemas.openxmlformats.org/officeDocument/2006/relationships/hyperlink" Target="https://ieeexplore.ieee.org/stamp/stamp.jsp?arnumber=4812786" TargetMode="External"/><Relationship Id="rId232" Type="http://schemas.openxmlformats.org/officeDocument/2006/relationships/hyperlink" Target="https://ieeexplore.ieee.org/stamp/stamp.jsp?arnumber=8065078" TargetMode="External"/><Relationship Id="rId274" Type="http://schemas.openxmlformats.org/officeDocument/2006/relationships/hyperlink" Target="https://ieeexplore.ieee.org/stamp/stamp.jsp?arnumber=1223687" TargetMode="External"/><Relationship Id="rId481" Type="http://schemas.openxmlformats.org/officeDocument/2006/relationships/hyperlink" Target="https://ieeexplore.ieee.org/stamp/stamp.jsp?arnumber=1555008" TargetMode="External"/><Relationship Id="rId27" Type="http://schemas.openxmlformats.org/officeDocument/2006/relationships/hyperlink" Target="https://ieeexplore.ieee.org/stamp/stamp.jsp?arnumber=7284221" TargetMode="External"/><Relationship Id="rId69" Type="http://schemas.openxmlformats.org/officeDocument/2006/relationships/hyperlink" Target="https://ieeexplore.ieee.org/stamp/stamp.jsp?arnumber=8250275" TargetMode="External"/><Relationship Id="rId134" Type="http://schemas.openxmlformats.org/officeDocument/2006/relationships/hyperlink" Target="https://ieeexplore.ieee.org/stamp/stamp.jsp?arnumber=7837936" TargetMode="External"/><Relationship Id="rId80" Type="http://schemas.openxmlformats.org/officeDocument/2006/relationships/hyperlink" Target="https://ieeexplore.ieee.org/stamp/stamp.jsp?arnumber=8070172" TargetMode="External"/><Relationship Id="rId176" Type="http://schemas.openxmlformats.org/officeDocument/2006/relationships/hyperlink" Target="https://ieeexplore.ieee.org/stamp/stamp.jsp?arnumber=822052" TargetMode="External"/><Relationship Id="rId341" Type="http://schemas.openxmlformats.org/officeDocument/2006/relationships/hyperlink" Target="https://ieeexplore.ieee.org/stamp/stamp.jsp?arnumber=8277927" TargetMode="External"/><Relationship Id="rId383" Type="http://schemas.openxmlformats.org/officeDocument/2006/relationships/hyperlink" Target="https://ieeexplore.ieee.org/stamp/stamp.jsp?arnumber=6861439" TargetMode="External"/><Relationship Id="rId439" Type="http://schemas.openxmlformats.org/officeDocument/2006/relationships/hyperlink" Target="https://ieeexplore.ieee.org/stamp/stamp.jsp?arnumber=5694102" TargetMode="External"/><Relationship Id="rId201" Type="http://schemas.openxmlformats.org/officeDocument/2006/relationships/hyperlink" Target="https://ieeexplore.ieee.org/stamp/stamp.jsp?arnumber=7836658" TargetMode="External"/><Relationship Id="rId243" Type="http://schemas.openxmlformats.org/officeDocument/2006/relationships/hyperlink" Target="https://ieeexplore.ieee.org/stamp/stamp.jsp?arnumber=1467492" TargetMode="External"/><Relationship Id="rId285" Type="http://schemas.openxmlformats.org/officeDocument/2006/relationships/hyperlink" Target="https://ieeexplore.ieee.org/stamp/stamp.jsp?arnumber=7577625" TargetMode="External"/><Relationship Id="rId450" Type="http://schemas.openxmlformats.org/officeDocument/2006/relationships/hyperlink" Target="https://ieeexplore.ieee.org/stamp/stamp.jsp?arnumber=1579931" TargetMode="External"/><Relationship Id="rId38" Type="http://schemas.openxmlformats.org/officeDocument/2006/relationships/hyperlink" Target="https://ieeexplore.ieee.org/stamp/stamp.jsp?arnumber=8107771" TargetMode="External"/><Relationship Id="rId103" Type="http://schemas.openxmlformats.org/officeDocument/2006/relationships/hyperlink" Target="https://ieeexplore.ieee.org/stamp/stamp.jsp?arnumber=8377634" TargetMode="External"/><Relationship Id="rId310" Type="http://schemas.openxmlformats.org/officeDocument/2006/relationships/hyperlink" Target="https://ieeexplore.ieee.org/stamp/stamp.jsp?arnumber=7372025" TargetMode="External"/><Relationship Id="rId492" Type="http://schemas.openxmlformats.org/officeDocument/2006/relationships/drawing" Target="../drawings/drawing2.xml"/><Relationship Id="rId91" Type="http://schemas.openxmlformats.org/officeDocument/2006/relationships/hyperlink" Target="https://ieeexplore.ieee.org/stamp/stamp.jsp?arnumber=7956261" TargetMode="External"/><Relationship Id="rId145" Type="http://schemas.openxmlformats.org/officeDocument/2006/relationships/hyperlink" Target="https://ieeexplore.ieee.org/stamp/stamp.jsp?arnumber=4724547" TargetMode="External"/><Relationship Id="rId187" Type="http://schemas.openxmlformats.org/officeDocument/2006/relationships/hyperlink" Target="https://ieeexplore.ieee.org/stamp/stamp.jsp?arnumber=6064915" TargetMode="External"/><Relationship Id="rId352" Type="http://schemas.openxmlformats.org/officeDocument/2006/relationships/hyperlink" Target="https://ieeexplore.ieee.org/stamp/stamp.jsp?arnumber=7155031" TargetMode="External"/><Relationship Id="rId394" Type="http://schemas.openxmlformats.org/officeDocument/2006/relationships/hyperlink" Target="https://ieeexplore.ieee.org/stamp/stamp.jsp?arnumber=4633865" TargetMode="External"/><Relationship Id="rId408" Type="http://schemas.openxmlformats.org/officeDocument/2006/relationships/hyperlink" Target="https://ieeexplore.ieee.org/stamp/stamp.jsp?arnumber=4518653" TargetMode="External"/><Relationship Id="rId212" Type="http://schemas.openxmlformats.org/officeDocument/2006/relationships/hyperlink" Target="https://ieeexplore.ieee.org/stamp/stamp.jsp?arnumber=5401167" TargetMode="External"/><Relationship Id="rId254" Type="http://schemas.openxmlformats.org/officeDocument/2006/relationships/hyperlink" Target="https://ieeexplore.ieee.org/stamp/stamp.jsp?arnumber=4632897" TargetMode="External"/><Relationship Id="rId49" Type="http://schemas.openxmlformats.org/officeDocument/2006/relationships/hyperlink" Target="https://ieeexplore.ieee.org/stamp/stamp.jsp?arnumber=6722488" TargetMode="External"/><Relationship Id="rId114" Type="http://schemas.openxmlformats.org/officeDocument/2006/relationships/hyperlink" Target="https://ieeexplore.ieee.org/stamp/stamp.jsp?arnumber=7544970" TargetMode="External"/><Relationship Id="rId296" Type="http://schemas.openxmlformats.org/officeDocument/2006/relationships/hyperlink" Target="https://ieeexplore.ieee.org/stamp/stamp.jsp?arnumber=4418266" TargetMode="External"/><Relationship Id="rId461" Type="http://schemas.openxmlformats.org/officeDocument/2006/relationships/hyperlink" Target="https://ieeexplore.ieee.org/stamp/stamp.jsp?arnumber=8108775" TargetMode="External"/><Relationship Id="rId60" Type="http://schemas.openxmlformats.org/officeDocument/2006/relationships/hyperlink" Target="https://ieeexplore.ieee.org/stamp/stamp.jsp?arnumber=7383023" TargetMode="External"/><Relationship Id="rId156" Type="http://schemas.openxmlformats.org/officeDocument/2006/relationships/hyperlink" Target="https://ieeexplore.ieee.org/stamp/stamp.jsp?arnumber=1437508" TargetMode="External"/><Relationship Id="rId198" Type="http://schemas.openxmlformats.org/officeDocument/2006/relationships/hyperlink" Target="https://ieeexplore.ieee.org/stamp/stamp.jsp?arnumber=6016694" TargetMode="External"/><Relationship Id="rId321" Type="http://schemas.openxmlformats.org/officeDocument/2006/relationships/hyperlink" Target="https://ieeexplore.ieee.org/stamp/stamp.jsp?arnumber=6923116" TargetMode="External"/><Relationship Id="rId363" Type="http://schemas.openxmlformats.org/officeDocument/2006/relationships/hyperlink" Target="https://ieeexplore.ieee.org/stamp/stamp.jsp?arnumber=7376629" TargetMode="External"/><Relationship Id="rId419" Type="http://schemas.openxmlformats.org/officeDocument/2006/relationships/hyperlink" Target="https://ieeexplore.ieee.org/stamp/stamp.jsp?arnumber=5202594" TargetMode="External"/><Relationship Id="rId223" Type="http://schemas.openxmlformats.org/officeDocument/2006/relationships/hyperlink" Target="https://ieeexplore.ieee.org/stamp/stamp.jsp?arnumber=6027539" TargetMode="External"/><Relationship Id="rId430" Type="http://schemas.openxmlformats.org/officeDocument/2006/relationships/hyperlink" Target="https://ieeexplore.ieee.org/stamp/stamp.jsp?arnumber=6335546" TargetMode="External"/><Relationship Id="rId18" Type="http://schemas.openxmlformats.org/officeDocument/2006/relationships/hyperlink" Target="https://ieeexplore.ieee.org/stamp/stamp.jsp?arnumber=4665981" TargetMode="External"/><Relationship Id="rId265" Type="http://schemas.openxmlformats.org/officeDocument/2006/relationships/hyperlink" Target="https://ieeexplore.ieee.org/stamp/stamp.jsp?arnumber=7051953" TargetMode="External"/><Relationship Id="rId472" Type="http://schemas.openxmlformats.org/officeDocument/2006/relationships/hyperlink" Target="https://ieeexplore.ieee.org/stamp/stamp.jsp?arnumber=5454498" TargetMode="External"/><Relationship Id="rId125" Type="http://schemas.openxmlformats.org/officeDocument/2006/relationships/hyperlink" Target="https://ieeexplore.ieee.org/stamp/stamp.jsp?arnumber=6406768" TargetMode="External"/><Relationship Id="rId167" Type="http://schemas.openxmlformats.org/officeDocument/2006/relationships/hyperlink" Target="https://ieeexplore.ieee.org/stamp/stamp.jsp?arnumber=6980867" TargetMode="External"/><Relationship Id="rId332" Type="http://schemas.openxmlformats.org/officeDocument/2006/relationships/hyperlink" Target="https://ieeexplore.ieee.org/stamp/stamp.jsp?arnumber=7437692" TargetMode="External"/><Relationship Id="rId374" Type="http://schemas.openxmlformats.org/officeDocument/2006/relationships/hyperlink" Target="https://ieeexplore.ieee.org/stamp/stamp.jsp?arnumber=6603805" TargetMode="External"/><Relationship Id="rId71" Type="http://schemas.openxmlformats.org/officeDocument/2006/relationships/hyperlink" Target="https://ieeexplore.ieee.org/stamp/stamp.jsp?arnumber=5431727" TargetMode="External"/><Relationship Id="rId234" Type="http://schemas.openxmlformats.org/officeDocument/2006/relationships/hyperlink" Target="https://ieeexplore.ieee.org/stamp/stamp.jsp?arnumber=7856515" TargetMode="External"/><Relationship Id="rId2" Type="http://schemas.openxmlformats.org/officeDocument/2006/relationships/hyperlink" Target="https://ieeexplore.ieee.org/stamp/stamp.jsp?arnumber=6030057" TargetMode="External"/><Relationship Id="rId29" Type="http://schemas.openxmlformats.org/officeDocument/2006/relationships/hyperlink" Target="https://ieeexplore.ieee.org/stamp/stamp.jsp?arnumber=5569827" TargetMode="External"/><Relationship Id="rId276" Type="http://schemas.openxmlformats.org/officeDocument/2006/relationships/hyperlink" Target="https://ieeexplore.ieee.org/stamp/stamp.jsp?arnumber=8447745" TargetMode="External"/><Relationship Id="rId441" Type="http://schemas.openxmlformats.org/officeDocument/2006/relationships/hyperlink" Target="https://ieeexplore.ieee.org/stamp/stamp.jsp?arnumber=4301089" TargetMode="External"/><Relationship Id="rId483" Type="http://schemas.openxmlformats.org/officeDocument/2006/relationships/hyperlink" Target="https://ieeexplore.ieee.org/stamp/stamp.jsp?arnumber=4274545" TargetMode="External"/><Relationship Id="rId40" Type="http://schemas.openxmlformats.org/officeDocument/2006/relationships/hyperlink" Target="https://ieeexplore.ieee.org/stamp/stamp.jsp?arnumber=772600" TargetMode="External"/><Relationship Id="rId136" Type="http://schemas.openxmlformats.org/officeDocument/2006/relationships/hyperlink" Target="https://ieeexplore.ieee.org/stamp/stamp.jsp?arnumber=8107041" TargetMode="External"/><Relationship Id="rId178" Type="http://schemas.openxmlformats.org/officeDocument/2006/relationships/hyperlink" Target="https://ieeexplore.ieee.org/stamp/stamp.jsp?arnumber=7208259" TargetMode="External"/><Relationship Id="rId301" Type="http://schemas.openxmlformats.org/officeDocument/2006/relationships/hyperlink" Target="https://ieeexplore.ieee.org/stamp/stamp.jsp?arnumber=7345493" TargetMode="External"/><Relationship Id="rId343" Type="http://schemas.openxmlformats.org/officeDocument/2006/relationships/hyperlink" Target="https://ieeexplore.ieee.org/stamp/stamp.jsp?arnumber=5293290" TargetMode="External"/><Relationship Id="rId82" Type="http://schemas.openxmlformats.org/officeDocument/2006/relationships/hyperlink" Target="https://ieeexplore.ieee.org/stamp/stamp.jsp?arnumber=8093538" TargetMode="External"/><Relationship Id="rId203" Type="http://schemas.openxmlformats.org/officeDocument/2006/relationships/hyperlink" Target="https://ieeexplore.ieee.org/stamp/stamp.jsp?arnumber=8291906" TargetMode="External"/><Relationship Id="rId385" Type="http://schemas.openxmlformats.org/officeDocument/2006/relationships/hyperlink" Target="https://ieeexplore.ieee.org/stamp/stamp.jsp?arnumber=6217750" TargetMode="External"/><Relationship Id="rId245" Type="http://schemas.openxmlformats.org/officeDocument/2006/relationships/hyperlink" Target="https://ieeexplore.ieee.org/stamp/stamp.jsp?arnumber=7078553" TargetMode="External"/><Relationship Id="rId287" Type="http://schemas.openxmlformats.org/officeDocument/2006/relationships/hyperlink" Target="https://ieeexplore.ieee.org/stamp/stamp.jsp?arnumber=7284428" TargetMode="External"/><Relationship Id="rId410" Type="http://schemas.openxmlformats.org/officeDocument/2006/relationships/hyperlink" Target="https://ieeexplore.ieee.org/stamp/stamp.jsp?arnumber=1467399" TargetMode="External"/><Relationship Id="rId452" Type="http://schemas.openxmlformats.org/officeDocument/2006/relationships/hyperlink" Target="https://ieeexplore.ieee.org/stamp/stamp.jsp?arnumber=7946524" TargetMode="External"/><Relationship Id="rId494" Type="http://schemas.openxmlformats.org/officeDocument/2006/relationships/comments" Target="../comments1.xml"/><Relationship Id="rId105" Type="http://schemas.openxmlformats.org/officeDocument/2006/relationships/hyperlink" Target="https://ieeexplore.ieee.org/stamp/stamp.jsp?arnumber=6460681" TargetMode="External"/><Relationship Id="rId147" Type="http://schemas.openxmlformats.org/officeDocument/2006/relationships/hyperlink" Target="https://ieeexplore.ieee.org/stamp/stamp.jsp?arnumber=1607268" TargetMode="External"/><Relationship Id="rId312" Type="http://schemas.openxmlformats.org/officeDocument/2006/relationships/hyperlink" Target="https://ieeexplore.ieee.org/stamp/stamp.jsp?arnumber=7033129" TargetMode="External"/><Relationship Id="rId354" Type="http://schemas.openxmlformats.org/officeDocument/2006/relationships/hyperlink" Target="https://ieeexplore.ieee.org/stamp/stamp.jsp?arnumber=6421332" TargetMode="External"/><Relationship Id="rId51" Type="http://schemas.openxmlformats.org/officeDocument/2006/relationships/hyperlink" Target="https://ieeexplore.ieee.org/stamp/stamp.jsp?arnumber=8473520" TargetMode="External"/><Relationship Id="rId93" Type="http://schemas.openxmlformats.org/officeDocument/2006/relationships/hyperlink" Target="https://ieeexplore.ieee.org/stamp/stamp.jsp?arnumber=5581012" TargetMode="External"/><Relationship Id="rId189" Type="http://schemas.openxmlformats.org/officeDocument/2006/relationships/hyperlink" Target="https://ieeexplore.ieee.org/stamp/stamp.jsp?arnumber=5708832" TargetMode="External"/><Relationship Id="rId396" Type="http://schemas.openxmlformats.org/officeDocument/2006/relationships/hyperlink" Target="https://ieeexplore.ieee.org/stamp/stamp.jsp?arnumber=4258716" TargetMode="External"/><Relationship Id="rId214" Type="http://schemas.openxmlformats.org/officeDocument/2006/relationships/hyperlink" Target="https://ieeexplore.ieee.org/stamp/stamp.jsp?arnumber=6064615" TargetMode="External"/><Relationship Id="rId256" Type="http://schemas.openxmlformats.org/officeDocument/2006/relationships/hyperlink" Target="https://ieeexplore.ieee.org/stamp/stamp.jsp?arnumber=8444582" TargetMode="External"/><Relationship Id="rId298" Type="http://schemas.openxmlformats.org/officeDocument/2006/relationships/hyperlink" Target="https://ieeexplore.ieee.org/stamp/stamp.jsp?arnumber=8228455" TargetMode="External"/><Relationship Id="rId421" Type="http://schemas.openxmlformats.org/officeDocument/2006/relationships/hyperlink" Target="https://ieeexplore.ieee.org/stamp/stamp.jsp?arnumber=7785430" TargetMode="External"/><Relationship Id="rId463" Type="http://schemas.openxmlformats.org/officeDocument/2006/relationships/hyperlink" Target="https://ieeexplore.ieee.org/stamp/stamp.jsp?arnumber=7419281" TargetMode="External"/><Relationship Id="rId116" Type="http://schemas.openxmlformats.org/officeDocument/2006/relationships/hyperlink" Target="https://ieeexplore.ieee.org/stamp/stamp.jsp?arnumber=7449474" TargetMode="External"/><Relationship Id="rId158" Type="http://schemas.openxmlformats.org/officeDocument/2006/relationships/hyperlink" Target="https://ieeexplore.ieee.org/stamp/stamp.jsp?arnumber=7340666" TargetMode="External"/><Relationship Id="rId323" Type="http://schemas.openxmlformats.org/officeDocument/2006/relationships/hyperlink" Target="https://ieeexplore.ieee.org/stamp/stamp.jsp?arnumber=1030906" TargetMode="External"/><Relationship Id="rId20" Type="http://schemas.openxmlformats.org/officeDocument/2006/relationships/hyperlink" Target="https://ieeexplore.ieee.org/stamp/stamp.jsp?arnumber=7301707" TargetMode="External"/><Relationship Id="rId62" Type="http://schemas.openxmlformats.org/officeDocument/2006/relationships/hyperlink" Target="https://ieeexplore.ieee.org/stamp/stamp.jsp?arnumber=5364297" TargetMode="External"/><Relationship Id="rId365" Type="http://schemas.openxmlformats.org/officeDocument/2006/relationships/hyperlink" Target="https://ieeexplore.ieee.org/stamp/stamp.jsp?arnumber=6735333" TargetMode="External"/><Relationship Id="rId190" Type="http://schemas.openxmlformats.org/officeDocument/2006/relationships/hyperlink" Target="https://ieeexplore.ieee.org/stamp/stamp.jsp?arnumber=7600211" TargetMode="External"/><Relationship Id="rId204" Type="http://schemas.openxmlformats.org/officeDocument/2006/relationships/hyperlink" Target="https://ieeexplore.ieee.org/stamp/stamp.jsp?arnumber=8404547" TargetMode="External"/><Relationship Id="rId225" Type="http://schemas.openxmlformats.org/officeDocument/2006/relationships/hyperlink" Target="https://ieeexplore.ieee.org/stamp/stamp.jsp?arnumber=8113300" TargetMode="External"/><Relationship Id="rId246" Type="http://schemas.openxmlformats.org/officeDocument/2006/relationships/hyperlink" Target="https://ieeexplore.ieee.org/stamp/stamp.jsp?arnumber=7382962" TargetMode="External"/><Relationship Id="rId267" Type="http://schemas.openxmlformats.org/officeDocument/2006/relationships/hyperlink" Target="https://ieeexplore.ieee.org/stamp/stamp.jsp?arnumber=6678329" TargetMode="External"/><Relationship Id="rId288" Type="http://schemas.openxmlformats.org/officeDocument/2006/relationships/hyperlink" Target="https://ieeexplore.ieee.org/stamp/stamp.jsp?arnumber=7900195" TargetMode="External"/><Relationship Id="rId411" Type="http://schemas.openxmlformats.org/officeDocument/2006/relationships/hyperlink" Target="https://ieeexplore.ieee.org/stamp/stamp.jsp?arnumber=4795558" TargetMode="External"/><Relationship Id="rId432" Type="http://schemas.openxmlformats.org/officeDocument/2006/relationships/hyperlink" Target="https://ieeexplore.ieee.org/stamp/stamp.jsp?arnumber=6221693" TargetMode="External"/><Relationship Id="rId453" Type="http://schemas.openxmlformats.org/officeDocument/2006/relationships/hyperlink" Target="https://ieeexplore.ieee.org/stamp/stamp.jsp?arnumber=1561265" TargetMode="External"/><Relationship Id="rId474" Type="http://schemas.openxmlformats.org/officeDocument/2006/relationships/hyperlink" Target="https://ieeexplore.ieee.org/stamp/stamp.jsp?arnumber=7165098" TargetMode="External"/><Relationship Id="rId106" Type="http://schemas.openxmlformats.org/officeDocument/2006/relationships/hyperlink" Target="https://ieeexplore.ieee.org/stamp/stamp.jsp?arnumber=8232603" TargetMode="External"/><Relationship Id="rId127" Type="http://schemas.openxmlformats.org/officeDocument/2006/relationships/hyperlink" Target="https://ieeexplore.ieee.org/stamp/stamp.jsp?arnumber=5571818" TargetMode="External"/><Relationship Id="rId313" Type="http://schemas.openxmlformats.org/officeDocument/2006/relationships/hyperlink" Target="https://ieeexplore.ieee.org/stamp/stamp.jsp?arnumber=1716587" TargetMode="External"/><Relationship Id="rId10" Type="http://schemas.openxmlformats.org/officeDocument/2006/relationships/hyperlink" Target="https://ieeexplore.ieee.org/stamp/stamp.jsp?arnumber=6958918" TargetMode="External"/><Relationship Id="rId31" Type="http://schemas.openxmlformats.org/officeDocument/2006/relationships/hyperlink" Target="https://ieeexplore.ieee.org/stamp/stamp.jsp?arnumber=5708899" TargetMode="External"/><Relationship Id="rId52" Type="http://schemas.openxmlformats.org/officeDocument/2006/relationships/hyperlink" Target="https://ieeexplore.ieee.org/stamp/stamp.jsp?arnumber=762673" TargetMode="External"/><Relationship Id="rId73" Type="http://schemas.openxmlformats.org/officeDocument/2006/relationships/hyperlink" Target="https://ieeexplore.ieee.org/stamp/stamp.jsp?arnumber=8106868" TargetMode="External"/><Relationship Id="rId94" Type="http://schemas.openxmlformats.org/officeDocument/2006/relationships/hyperlink" Target="https://ieeexplore.ieee.org/stamp/stamp.jsp?arnumber=5358619" TargetMode="External"/><Relationship Id="rId148" Type="http://schemas.openxmlformats.org/officeDocument/2006/relationships/hyperlink" Target="https://ieeexplore.ieee.org/stamp/stamp.jsp?arnumber=7725951" TargetMode="External"/><Relationship Id="rId169" Type="http://schemas.openxmlformats.org/officeDocument/2006/relationships/hyperlink" Target="https://ieeexplore.ieee.org/stamp/stamp.jsp?arnumber=1327231" TargetMode="External"/><Relationship Id="rId334" Type="http://schemas.openxmlformats.org/officeDocument/2006/relationships/hyperlink" Target="https://ieeexplore.ieee.org/stamp/stamp.jsp?arnumber=5677521" TargetMode="External"/><Relationship Id="rId355" Type="http://schemas.openxmlformats.org/officeDocument/2006/relationships/hyperlink" Target="https://ieeexplore.ieee.org/stamp/stamp.jsp?arnumber=5306227" TargetMode="External"/><Relationship Id="rId376" Type="http://schemas.openxmlformats.org/officeDocument/2006/relationships/hyperlink" Target="https://ieeexplore.ieee.org/stamp/stamp.jsp?arnumber=7444552" TargetMode="External"/><Relationship Id="rId397" Type="http://schemas.openxmlformats.org/officeDocument/2006/relationships/hyperlink" Target="https://ieeexplore.ieee.org/stamp/stamp.jsp?arnumber=6917033" TargetMode="External"/><Relationship Id="rId4" Type="http://schemas.openxmlformats.org/officeDocument/2006/relationships/hyperlink" Target="https://ieeexplore.ieee.org/stamp/stamp.jsp?arnumber=7968130" TargetMode="External"/><Relationship Id="rId180" Type="http://schemas.openxmlformats.org/officeDocument/2006/relationships/hyperlink" Target="https://ieeexplore.ieee.org/stamp/stamp.jsp?arnumber=1523142" TargetMode="External"/><Relationship Id="rId215" Type="http://schemas.openxmlformats.org/officeDocument/2006/relationships/hyperlink" Target="https://ieeexplore.ieee.org/stamp/stamp.jsp?arnumber=6089284" TargetMode="External"/><Relationship Id="rId236" Type="http://schemas.openxmlformats.org/officeDocument/2006/relationships/hyperlink" Target="https://ieeexplore.ieee.org/stamp/stamp.jsp?arnumber=6175912" TargetMode="External"/><Relationship Id="rId257" Type="http://schemas.openxmlformats.org/officeDocument/2006/relationships/hyperlink" Target="https://ieeexplore.ieee.org/stamp/stamp.jsp?arnumber=7991567" TargetMode="External"/><Relationship Id="rId278" Type="http://schemas.openxmlformats.org/officeDocument/2006/relationships/hyperlink" Target="https://ieeexplore.ieee.org/stamp/stamp.jsp?arnumber=7930392" TargetMode="External"/><Relationship Id="rId401" Type="http://schemas.openxmlformats.org/officeDocument/2006/relationships/hyperlink" Target="https://ieeexplore.ieee.org/stamp/stamp.jsp?arnumber=7969602" TargetMode="External"/><Relationship Id="rId422" Type="http://schemas.openxmlformats.org/officeDocument/2006/relationships/hyperlink" Target="https://ieeexplore.ieee.org/stamp/stamp.jsp?arnumber=4053097" TargetMode="External"/><Relationship Id="rId443" Type="http://schemas.openxmlformats.org/officeDocument/2006/relationships/hyperlink" Target="https://ieeexplore.ieee.org/stamp/stamp.jsp?arnumber=7850956" TargetMode="External"/><Relationship Id="rId464" Type="http://schemas.openxmlformats.org/officeDocument/2006/relationships/hyperlink" Target="https://ieeexplore.ieee.org/stamp/stamp.jsp?arnumber=6424624" TargetMode="External"/><Relationship Id="rId303" Type="http://schemas.openxmlformats.org/officeDocument/2006/relationships/hyperlink" Target="https://ieeexplore.ieee.org/stamp/stamp.jsp?arnumber=6252684" TargetMode="External"/><Relationship Id="rId485" Type="http://schemas.openxmlformats.org/officeDocument/2006/relationships/hyperlink" Target="https://ieeexplore.ieee.org/stamp/stamp.jsp?arnumber=927460" TargetMode="External"/><Relationship Id="rId42" Type="http://schemas.openxmlformats.org/officeDocument/2006/relationships/hyperlink" Target="https://ieeexplore.ieee.org/stamp/stamp.jsp?arnumber=5458892" TargetMode="External"/><Relationship Id="rId84" Type="http://schemas.openxmlformats.org/officeDocument/2006/relationships/hyperlink" Target="https://ieeexplore.ieee.org/stamp/stamp.jsp?arnumber=6010707" TargetMode="External"/><Relationship Id="rId138" Type="http://schemas.openxmlformats.org/officeDocument/2006/relationships/hyperlink" Target="https://ieeexplore.ieee.org/stamp/stamp.jsp?arnumber=8521328" TargetMode="External"/><Relationship Id="rId345" Type="http://schemas.openxmlformats.org/officeDocument/2006/relationships/hyperlink" Target="https://ieeexplore.ieee.org/stamp/stamp.jsp?arnumber=7488105" TargetMode="External"/><Relationship Id="rId387" Type="http://schemas.openxmlformats.org/officeDocument/2006/relationships/hyperlink" Target="https://ieeexplore.ieee.org/stamp/stamp.jsp?arnumber=5635946" TargetMode="External"/><Relationship Id="rId191" Type="http://schemas.openxmlformats.org/officeDocument/2006/relationships/hyperlink" Target="https://ieeexplore.ieee.org/stamp/stamp.jsp?arnumber=8047940" TargetMode="External"/><Relationship Id="rId205" Type="http://schemas.openxmlformats.org/officeDocument/2006/relationships/hyperlink" Target="https://ieeexplore.ieee.org/stamp/stamp.jsp?arnumber=6800084" TargetMode="External"/><Relationship Id="rId247" Type="http://schemas.openxmlformats.org/officeDocument/2006/relationships/hyperlink" Target="https://ieeexplore.ieee.org/stamp/stamp.jsp?arnumber=8212847" TargetMode="External"/><Relationship Id="rId412" Type="http://schemas.openxmlformats.org/officeDocument/2006/relationships/hyperlink" Target="https://ieeexplore.ieee.org/stamp/stamp.jsp?arnumber=6725955" TargetMode="External"/><Relationship Id="rId107" Type="http://schemas.openxmlformats.org/officeDocument/2006/relationships/hyperlink" Target="https://ieeexplore.ieee.org/stamp/stamp.jsp?arnumber=7850092" TargetMode="External"/><Relationship Id="rId289" Type="http://schemas.openxmlformats.org/officeDocument/2006/relationships/hyperlink" Target="https://ieeexplore.ieee.org/stamp/stamp.jsp?arnumber=5357843" TargetMode="External"/><Relationship Id="rId454" Type="http://schemas.openxmlformats.org/officeDocument/2006/relationships/hyperlink" Target="https://ieeexplore.ieee.org/stamp/stamp.jsp?arnumber=8077212" TargetMode="External"/><Relationship Id="rId11" Type="http://schemas.openxmlformats.org/officeDocument/2006/relationships/hyperlink" Target="https://ieeexplore.ieee.org/stamp/stamp.jsp?arnumber=6510294" TargetMode="External"/><Relationship Id="rId53" Type="http://schemas.openxmlformats.org/officeDocument/2006/relationships/hyperlink" Target="https://ieeexplore.ieee.org/stamp/stamp.jsp?arnumber=7772259" TargetMode="External"/><Relationship Id="rId149" Type="http://schemas.openxmlformats.org/officeDocument/2006/relationships/hyperlink" Target="https://ieeexplore.ieee.org/stamp/stamp.jsp?arnumber=6800192" TargetMode="External"/><Relationship Id="rId314" Type="http://schemas.openxmlformats.org/officeDocument/2006/relationships/hyperlink" Target="https://ieeexplore.ieee.org/stamp/stamp.jsp?arnumber=6200550" TargetMode="External"/><Relationship Id="rId356" Type="http://schemas.openxmlformats.org/officeDocument/2006/relationships/hyperlink" Target="https://ieeexplore.ieee.org/stamp/stamp.jsp?arnumber=5695462" TargetMode="External"/><Relationship Id="rId398" Type="http://schemas.openxmlformats.org/officeDocument/2006/relationships/hyperlink" Target="https://ieeexplore.ieee.org/stamp/stamp.jsp?arnumber=5291842" TargetMode="External"/><Relationship Id="rId95" Type="http://schemas.openxmlformats.org/officeDocument/2006/relationships/hyperlink" Target="https://ieeexplore.ieee.org/stamp/stamp.jsp?arnumber=1691409" TargetMode="External"/><Relationship Id="rId160" Type="http://schemas.openxmlformats.org/officeDocument/2006/relationships/hyperlink" Target="https://ieeexplore.ieee.org/stamp/stamp.jsp?arnumber=4338413" TargetMode="External"/><Relationship Id="rId216" Type="http://schemas.openxmlformats.org/officeDocument/2006/relationships/hyperlink" Target="https://ieeexplore.ieee.org/stamp/stamp.jsp?arnumber=7876369" TargetMode="External"/><Relationship Id="rId423" Type="http://schemas.openxmlformats.org/officeDocument/2006/relationships/hyperlink" Target="https://ieeexplore.ieee.org/stamp/stamp.jsp?arnumber=8426077" TargetMode="External"/><Relationship Id="rId258" Type="http://schemas.openxmlformats.org/officeDocument/2006/relationships/hyperlink" Target="https://ieeexplore.ieee.org/stamp/stamp.jsp?arnumber=5368659" TargetMode="External"/><Relationship Id="rId465" Type="http://schemas.openxmlformats.org/officeDocument/2006/relationships/hyperlink" Target="https://ieeexplore.ieee.org/stamp/stamp.jsp?arnumber=4405974" TargetMode="External"/><Relationship Id="rId22" Type="http://schemas.openxmlformats.org/officeDocument/2006/relationships/hyperlink" Target="https://ieeexplore.ieee.org/stamp/stamp.jsp?arnumber=7130287" TargetMode="External"/><Relationship Id="rId64" Type="http://schemas.openxmlformats.org/officeDocument/2006/relationships/hyperlink" Target="https://ieeexplore.ieee.org/stamp/stamp.jsp?arnumber=7313204" TargetMode="External"/><Relationship Id="rId118" Type="http://schemas.openxmlformats.org/officeDocument/2006/relationships/hyperlink" Target="https://ieeexplore.ieee.org/stamp/stamp.jsp?arnumber=7002120" TargetMode="External"/><Relationship Id="rId325" Type="http://schemas.openxmlformats.org/officeDocument/2006/relationships/hyperlink" Target="https://ieeexplore.ieee.org/stamp/stamp.jsp?arnumber=6981951" TargetMode="External"/><Relationship Id="rId367" Type="http://schemas.openxmlformats.org/officeDocument/2006/relationships/hyperlink" Target="https://ieeexplore.ieee.org/stamp/stamp.jsp?arnumber=7899814" TargetMode="External"/><Relationship Id="rId171" Type="http://schemas.openxmlformats.org/officeDocument/2006/relationships/hyperlink" Target="https://ieeexplore.ieee.org/stamp/stamp.jsp?arnumber=6406712" TargetMode="External"/><Relationship Id="rId227" Type="http://schemas.openxmlformats.org/officeDocument/2006/relationships/hyperlink" Target="https://ieeexplore.ieee.org/stamp/stamp.jsp?arnumber=7229282" TargetMode="External"/><Relationship Id="rId269" Type="http://schemas.openxmlformats.org/officeDocument/2006/relationships/hyperlink" Target="https://ieeexplore.ieee.org/stamp/stamp.jsp?arnumber=7893480" TargetMode="External"/><Relationship Id="rId434" Type="http://schemas.openxmlformats.org/officeDocument/2006/relationships/hyperlink" Target="https://ieeexplore.ieee.org/stamp/stamp.jsp?arnumber=8089264" TargetMode="External"/><Relationship Id="rId476" Type="http://schemas.openxmlformats.org/officeDocument/2006/relationships/hyperlink" Target="https://ieeexplore.ieee.org/stamp/stamp.jsp?arnumber=6836078" TargetMode="External"/><Relationship Id="rId33" Type="http://schemas.openxmlformats.org/officeDocument/2006/relationships/hyperlink" Target="https://ieeexplore.ieee.org/stamp/stamp.jsp?arnumber=1490529" TargetMode="External"/><Relationship Id="rId129" Type="http://schemas.openxmlformats.org/officeDocument/2006/relationships/hyperlink" Target="https://ieeexplore.ieee.org/stamp/stamp.jsp?arnumber=7954574" TargetMode="External"/><Relationship Id="rId280" Type="http://schemas.openxmlformats.org/officeDocument/2006/relationships/hyperlink" Target="https://ieeexplore.ieee.org/stamp/stamp.jsp?arnumber=6779383" TargetMode="External"/><Relationship Id="rId336" Type="http://schemas.openxmlformats.org/officeDocument/2006/relationships/hyperlink" Target="https://ieeexplore.ieee.org/stamp/stamp.jsp?arnumber=7420968" TargetMode="External"/><Relationship Id="rId75" Type="http://schemas.openxmlformats.org/officeDocument/2006/relationships/hyperlink" Target="https://ieeexplore.ieee.org/stamp/stamp.jsp?arnumber=6406743" TargetMode="External"/><Relationship Id="rId140" Type="http://schemas.openxmlformats.org/officeDocument/2006/relationships/hyperlink" Target="https://ieeexplore.ieee.org/stamp/stamp.jsp?arnumber=7349826" TargetMode="External"/><Relationship Id="rId182" Type="http://schemas.openxmlformats.org/officeDocument/2006/relationships/hyperlink" Target="https://ieeexplore.ieee.org/stamp/stamp.jsp?arnumber=6249891" TargetMode="External"/><Relationship Id="rId378" Type="http://schemas.openxmlformats.org/officeDocument/2006/relationships/hyperlink" Target="https://ieeexplore.ieee.org/stamp/stamp.jsp?arnumber=4385060" TargetMode="External"/><Relationship Id="rId403" Type="http://schemas.openxmlformats.org/officeDocument/2006/relationships/hyperlink" Target="https://ieeexplore.ieee.org/stamp/stamp.jsp?arnumber=6689035" TargetMode="External"/><Relationship Id="rId6" Type="http://schemas.openxmlformats.org/officeDocument/2006/relationships/hyperlink" Target="https://ieeexplore.ieee.org/stamp/stamp.jsp?arnumber=1382082" TargetMode="External"/><Relationship Id="rId238" Type="http://schemas.openxmlformats.org/officeDocument/2006/relationships/hyperlink" Target="https://ieeexplore.ieee.org/stamp/stamp.jsp?arnumber=1439478" TargetMode="External"/><Relationship Id="rId445" Type="http://schemas.openxmlformats.org/officeDocument/2006/relationships/hyperlink" Target="https://ieeexplore.ieee.org/stamp/stamp.jsp?arnumber=7280699" TargetMode="External"/><Relationship Id="rId487" Type="http://schemas.openxmlformats.org/officeDocument/2006/relationships/hyperlink" Target="https://ieeexplore.ieee.org/stamp/stamp.jsp?arnumber=4496907" TargetMode="External"/><Relationship Id="rId291" Type="http://schemas.openxmlformats.org/officeDocument/2006/relationships/hyperlink" Target="https://ieeexplore.ieee.org/stamp/stamp.jsp?arnumber=8258164" TargetMode="External"/><Relationship Id="rId305" Type="http://schemas.openxmlformats.org/officeDocument/2006/relationships/hyperlink" Target="https://ieeexplore.ieee.org/stamp/stamp.jsp?arnumber=7860242" TargetMode="External"/><Relationship Id="rId347" Type="http://schemas.openxmlformats.org/officeDocument/2006/relationships/hyperlink" Target="https://ieeexplore.ieee.org/stamp/stamp.jsp?arnumber=4781202" TargetMode="External"/><Relationship Id="rId44" Type="http://schemas.openxmlformats.org/officeDocument/2006/relationships/hyperlink" Target="https://ieeexplore.ieee.org/stamp/stamp.jsp?arnumber=6273357" TargetMode="External"/><Relationship Id="rId86" Type="http://schemas.openxmlformats.org/officeDocument/2006/relationships/hyperlink" Target="https://ieeexplore.ieee.org/stamp/stamp.jsp?arnumber=6083733" TargetMode="External"/><Relationship Id="rId151" Type="http://schemas.openxmlformats.org/officeDocument/2006/relationships/hyperlink" Target="https://ieeexplore.ieee.org/stamp/stamp.jsp?arnumber=8005870" TargetMode="External"/><Relationship Id="rId389" Type="http://schemas.openxmlformats.org/officeDocument/2006/relationships/hyperlink" Target="https://ieeexplore.ieee.org/stamp/stamp.jsp?arnumber=7594039" TargetMode="External"/><Relationship Id="rId193" Type="http://schemas.openxmlformats.org/officeDocument/2006/relationships/hyperlink" Target="https://ieeexplore.ieee.org/stamp/stamp.jsp?arnumber=6406683" TargetMode="External"/><Relationship Id="rId207" Type="http://schemas.openxmlformats.org/officeDocument/2006/relationships/hyperlink" Target="https://ieeexplore.ieee.org/stamp/stamp.jsp?arnumber=6406710" TargetMode="External"/><Relationship Id="rId249" Type="http://schemas.openxmlformats.org/officeDocument/2006/relationships/hyperlink" Target="https://ieeexplore.ieee.org/stamp/stamp.jsp?arnumber=1607428" TargetMode="External"/><Relationship Id="rId414" Type="http://schemas.openxmlformats.org/officeDocument/2006/relationships/hyperlink" Target="https://ieeexplore.ieee.org/stamp/stamp.jsp?arnumber=6661906" TargetMode="External"/><Relationship Id="rId456" Type="http://schemas.openxmlformats.org/officeDocument/2006/relationships/hyperlink" Target="https://ieeexplore.ieee.org/stamp/stamp.jsp?arnumber=7058121" TargetMode="External"/><Relationship Id="rId13" Type="http://schemas.openxmlformats.org/officeDocument/2006/relationships/hyperlink" Target="https://ieeexplore.ieee.org/stamp/stamp.jsp?arnumber=7009669" TargetMode="External"/><Relationship Id="rId109" Type="http://schemas.openxmlformats.org/officeDocument/2006/relationships/hyperlink" Target="https://ieeexplore.ieee.org/stamp/stamp.jsp?arnumber=7033174" TargetMode="External"/><Relationship Id="rId260" Type="http://schemas.openxmlformats.org/officeDocument/2006/relationships/hyperlink" Target="https://ieeexplore.ieee.org/stamp/stamp.jsp?arnumber=5508399" TargetMode="External"/><Relationship Id="rId316" Type="http://schemas.openxmlformats.org/officeDocument/2006/relationships/hyperlink" Target="https://ieeexplore.ieee.org/stamp/stamp.jsp?arnumber=5349543" TargetMode="External"/><Relationship Id="rId55" Type="http://schemas.openxmlformats.org/officeDocument/2006/relationships/hyperlink" Target="https://ieeexplore.ieee.org/stamp/stamp.jsp?arnumber=6349519" TargetMode="External"/><Relationship Id="rId97" Type="http://schemas.openxmlformats.org/officeDocument/2006/relationships/hyperlink" Target="https://ieeexplore.ieee.org/stamp/stamp.jsp?arnumber=8285436" TargetMode="External"/><Relationship Id="rId120" Type="http://schemas.openxmlformats.org/officeDocument/2006/relationships/hyperlink" Target="https://ieeexplore.ieee.org/stamp/stamp.jsp?arnumber=7175792" TargetMode="External"/><Relationship Id="rId358" Type="http://schemas.openxmlformats.org/officeDocument/2006/relationships/hyperlink" Target="https://ieeexplore.ieee.org/stamp/stamp.jsp?arnumber=8480090" TargetMode="External"/><Relationship Id="rId162" Type="http://schemas.openxmlformats.org/officeDocument/2006/relationships/hyperlink" Target="https://ieeexplore.ieee.org/stamp/stamp.jsp?arnumber=5694067" TargetMode="External"/><Relationship Id="rId218" Type="http://schemas.openxmlformats.org/officeDocument/2006/relationships/hyperlink" Target="https://ieeexplore.ieee.org/stamp/stamp.jsp?arnumber=7482124" TargetMode="External"/><Relationship Id="rId425" Type="http://schemas.openxmlformats.org/officeDocument/2006/relationships/hyperlink" Target="https://ieeexplore.ieee.org/stamp/stamp.jsp?arnumber=8010278" TargetMode="External"/><Relationship Id="rId467" Type="http://schemas.openxmlformats.org/officeDocument/2006/relationships/hyperlink" Target="https://ieeexplore.ieee.org/stamp/stamp.jsp?arnumber=4530514" TargetMode="External"/><Relationship Id="rId271" Type="http://schemas.openxmlformats.org/officeDocument/2006/relationships/hyperlink" Target="https://ieeexplore.ieee.org/stamp/stamp.jsp?arnumber=6682136" TargetMode="External"/><Relationship Id="rId24" Type="http://schemas.openxmlformats.org/officeDocument/2006/relationships/hyperlink" Target="https://ieeexplore.ieee.org/stamp/stamp.jsp?arnumber=6693089" TargetMode="External"/><Relationship Id="rId66" Type="http://schemas.openxmlformats.org/officeDocument/2006/relationships/hyperlink" Target="https://ieeexplore.ieee.org/stamp/stamp.jsp?arnumber=7479016" TargetMode="External"/><Relationship Id="rId131" Type="http://schemas.openxmlformats.org/officeDocument/2006/relationships/hyperlink" Target="https://ieeexplore.ieee.org/stamp/stamp.jsp?arnumber=7567338" TargetMode="External"/><Relationship Id="rId327" Type="http://schemas.openxmlformats.org/officeDocument/2006/relationships/hyperlink" Target="https://ieeexplore.ieee.org/stamp/stamp.jsp?arnumber=6357182" TargetMode="External"/><Relationship Id="rId369" Type="http://schemas.openxmlformats.org/officeDocument/2006/relationships/hyperlink" Target="https://ieeexplore.ieee.org/stamp/stamp.jsp?arnumber=7008668" TargetMode="External"/><Relationship Id="rId173" Type="http://schemas.openxmlformats.org/officeDocument/2006/relationships/hyperlink" Target="https://ieeexplore.ieee.org/stamp/stamp.jsp?arnumber=6165213" TargetMode="External"/><Relationship Id="rId229" Type="http://schemas.openxmlformats.org/officeDocument/2006/relationships/hyperlink" Target="https://ieeexplore.ieee.org/stamp/stamp.jsp?arnumber=7820493" TargetMode="External"/><Relationship Id="rId380" Type="http://schemas.openxmlformats.org/officeDocument/2006/relationships/hyperlink" Target="https://ieeexplore.ieee.org/stamp/stamp.jsp?arnumber=8300246" TargetMode="External"/><Relationship Id="rId436" Type="http://schemas.openxmlformats.org/officeDocument/2006/relationships/hyperlink" Target="https://ieeexplore.ieee.org/stamp/stamp.jsp?arnumber=7966111" TargetMode="External"/><Relationship Id="rId240" Type="http://schemas.openxmlformats.org/officeDocument/2006/relationships/hyperlink" Target="https://ieeexplore.ieee.org/stamp/stamp.jsp?arnumber=1244274" TargetMode="External"/><Relationship Id="rId478" Type="http://schemas.openxmlformats.org/officeDocument/2006/relationships/hyperlink" Target="https://ieeexplore.ieee.org/stamp/stamp.jsp?arnumber=8432286" TargetMode="External"/><Relationship Id="rId35" Type="http://schemas.openxmlformats.org/officeDocument/2006/relationships/hyperlink" Target="https://ieeexplore.ieee.org/stamp/stamp.jsp?arnumber=7396454" TargetMode="External"/><Relationship Id="rId77" Type="http://schemas.openxmlformats.org/officeDocument/2006/relationships/hyperlink" Target="https://ieeexplore.ieee.org/stamp/stamp.jsp?arnumber=8290312" TargetMode="External"/><Relationship Id="rId100" Type="http://schemas.openxmlformats.org/officeDocument/2006/relationships/hyperlink" Target="https://ieeexplore.ieee.org/stamp/stamp.jsp?arnumber=7110549" TargetMode="External"/><Relationship Id="rId282" Type="http://schemas.openxmlformats.org/officeDocument/2006/relationships/hyperlink" Target="https://ieeexplore.ieee.org/stamp/stamp.jsp?arnumber=7116837" TargetMode="External"/><Relationship Id="rId338" Type="http://schemas.openxmlformats.org/officeDocument/2006/relationships/hyperlink" Target="https://ieeexplore.ieee.org/stamp/stamp.jsp?arnumber=6007400" TargetMode="External"/><Relationship Id="rId8" Type="http://schemas.openxmlformats.org/officeDocument/2006/relationships/hyperlink" Target="https://ieeexplore.ieee.org/stamp/stamp.jsp?arnumber=4746809" TargetMode="External"/><Relationship Id="rId142" Type="http://schemas.openxmlformats.org/officeDocument/2006/relationships/hyperlink" Target="https://ieeexplore.ieee.org/stamp/stamp.jsp?arnumber=5584447" TargetMode="External"/><Relationship Id="rId184" Type="http://schemas.openxmlformats.org/officeDocument/2006/relationships/hyperlink" Target="https://ieeexplore.ieee.org/stamp/stamp.jsp?arnumber=5765246" TargetMode="External"/><Relationship Id="rId391" Type="http://schemas.openxmlformats.org/officeDocument/2006/relationships/hyperlink" Target="https://ieeexplore.ieee.org/stamp/stamp.jsp?arnumber=6103466" TargetMode="External"/><Relationship Id="rId405" Type="http://schemas.openxmlformats.org/officeDocument/2006/relationships/hyperlink" Target="https://ieeexplore.ieee.org/stamp/stamp.jsp?arnumber=1640770" TargetMode="External"/><Relationship Id="rId447" Type="http://schemas.openxmlformats.org/officeDocument/2006/relationships/hyperlink" Target="https://ieeexplore.ieee.org/stamp/stamp.jsp?arnumber=8521252" TargetMode="External"/><Relationship Id="rId251" Type="http://schemas.openxmlformats.org/officeDocument/2006/relationships/hyperlink" Target="https://ieeexplore.ieee.org/stamp/stamp.jsp?arnumber=5580565" TargetMode="External"/><Relationship Id="rId489" Type="http://schemas.openxmlformats.org/officeDocument/2006/relationships/hyperlink" Target="https://ieeexplore.ieee.org/stamp/stamp.jsp?arnumber=7782373" TargetMode="External"/><Relationship Id="rId46" Type="http://schemas.openxmlformats.org/officeDocument/2006/relationships/hyperlink" Target="https://ieeexplore.ieee.org/stamp/stamp.jsp?arnumber=7340901" TargetMode="External"/><Relationship Id="rId293" Type="http://schemas.openxmlformats.org/officeDocument/2006/relationships/hyperlink" Target="https://ieeexplore.ieee.org/stamp/stamp.jsp?arnumber=7368090" TargetMode="External"/><Relationship Id="rId307" Type="http://schemas.openxmlformats.org/officeDocument/2006/relationships/hyperlink" Target="https://ieeexplore.ieee.org/stamp/stamp.jsp?arnumber=6987636" TargetMode="External"/><Relationship Id="rId349" Type="http://schemas.openxmlformats.org/officeDocument/2006/relationships/hyperlink" Target="https://ieeexplore.ieee.org/stamp/stamp.jsp?arnumber=7300257" TargetMode="External"/><Relationship Id="rId88" Type="http://schemas.openxmlformats.org/officeDocument/2006/relationships/hyperlink" Target="https://ieeexplore.ieee.org/stamp/stamp.jsp?arnumber=6049684" TargetMode="External"/><Relationship Id="rId111" Type="http://schemas.openxmlformats.org/officeDocument/2006/relationships/hyperlink" Target="https://ieeexplore.ieee.org/stamp/stamp.jsp?arnumber=5946926" TargetMode="External"/><Relationship Id="rId153" Type="http://schemas.openxmlformats.org/officeDocument/2006/relationships/hyperlink" Target="https://ieeexplore.ieee.org/stamp/stamp.jsp?arnumber=5381847" TargetMode="External"/><Relationship Id="rId195" Type="http://schemas.openxmlformats.org/officeDocument/2006/relationships/hyperlink" Target="https://ieeexplore.ieee.org/stamp/stamp.jsp?arnumber=7941949" TargetMode="External"/><Relationship Id="rId209" Type="http://schemas.openxmlformats.org/officeDocument/2006/relationships/hyperlink" Target="https://ieeexplore.ieee.org/stamp/stamp.jsp?arnumber=708114" TargetMode="External"/><Relationship Id="rId360" Type="http://schemas.openxmlformats.org/officeDocument/2006/relationships/hyperlink" Target="https://ieeexplore.ieee.org/stamp/stamp.jsp?arnumber=1527634" TargetMode="External"/><Relationship Id="rId416" Type="http://schemas.openxmlformats.org/officeDocument/2006/relationships/hyperlink" Target="https://ieeexplore.ieee.org/stamp/stamp.jsp?arnumber=7771780" TargetMode="External"/><Relationship Id="rId220" Type="http://schemas.openxmlformats.org/officeDocument/2006/relationships/hyperlink" Target="https://ieeexplore.ieee.org/stamp/stamp.jsp?arnumber=7802890" TargetMode="External"/><Relationship Id="rId458" Type="http://schemas.openxmlformats.org/officeDocument/2006/relationships/hyperlink" Target="https://ieeexplore.ieee.org/stamp/stamp.jsp?arnumber=6256599" TargetMode="External"/><Relationship Id="rId15" Type="http://schemas.openxmlformats.org/officeDocument/2006/relationships/hyperlink" Target="https://ieeexplore.ieee.org/stamp/stamp.jsp?arnumber=6116114" TargetMode="External"/><Relationship Id="rId57" Type="http://schemas.openxmlformats.org/officeDocument/2006/relationships/hyperlink" Target="https://ieeexplore.ieee.org/stamp/stamp.jsp?arnumber=8068746" TargetMode="External"/><Relationship Id="rId262" Type="http://schemas.openxmlformats.org/officeDocument/2006/relationships/hyperlink" Target="https://ieeexplore.ieee.org/stamp/stamp.jsp?arnumber=6641406" TargetMode="External"/><Relationship Id="rId318" Type="http://schemas.openxmlformats.org/officeDocument/2006/relationships/hyperlink" Target="https://ieeexplore.ieee.org/stamp/stamp.jsp?arnumber=6359509" TargetMode="External"/><Relationship Id="rId99" Type="http://schemas.openxmlformats.org/officeDocument/2006/relationships/hyperlink" Target="https://ieeexplore.ieee.org/stamp/stamp.jsp?arnumber=5521908" TargetMode="External"/><Relationship Id="rId122" Type="http://schemas.openxmlformats.org/officeDocument/2006/relationships/hyperlink" Target="https://ieeexplore.ieee.org/stamp/stamp.jsp?arnumber=7571853" TargetMode="External"/><Relationship Id="rId164" Type="http://schemas.openxmlformats.org/officeDocument/2006/relationships/hyperlink" Target="https://ieeexplore.ieee.org/stamp/stamp.jsp?arnumber=7824803" TargetMode="External"/><Relationship Id="rId371" Type="http://schemas.openxmlformats.org/officeDocument/2006/relationships/hyperlink" Target="https://ieeexplore.ieee.org/stamp/stamp.jsp?arnumber=5395628" TargetMode="External"/><Relationship Id="rId427" Type="http://schemas.openxmlformats.org/officeDocument/2006/relationships/hyperlink" Target="https://ieeexplore.ieee.org/stamp/stamp.jsp?arnumber=7945697" TargetMode="External"/><Relationship Id="rId469" Type="http://schemas.openxmlformats.org/officeDocument/2006/relationships/hyperlink" Target="https://ieeexplore.ieee.org/stamp/stamp.jsp?arnumber=1021060" TargetMode="External"/><Relationship Id="rId26" Type="http://schemas.openxmlformats.org/officeDocument/2006/relationships/hyperlink" Target="https://ieeexplore.ieee.org/stamp/stamp.jsp?arnumber=7872724" TargetMode="External"/><Relationship Id="rId231" Type="http://schemas.openxmlformats.org/officeDocument/2006/relationships/hyperlink" Target="https://ieeexplore.ieee.org/stamp/stamp.jsp?arnumber=8489244" TargetMode="External"/><Relationship Id="rId273" Type="http://schemas.openxmlformats.org/officeDocument/2006/relationships/hyperlink" Target="https://ieeexplore.ieee.org/stamp/stamp.jsp?arnumber=7943121" TargetMode="External"/><Relationship Id="rId329" Type="http://schemas.openxmlformats.org/officeDocument/2006/relationships/hyperlink" Target="https://ieeexplore.ieee.org/stamp/stamp.jsp?arnumber=6226421" TargetMode="External"/><Relationship Id="rId480" Type="http://schemas.openxmlformats.org/officeDocument/2006/relationships/hyperlink" Target="https://ieeexplore.ieee.org/stamp/stamp.jsp?arnumber=1192697" TargetMode="External"/><Relationship Id="rId68" Type="http://schemas.openxmlformats.org/officeDocument/2006/relationships/hyperlink" Target="https://ieeexplore.ieee.org/stamp/stamp.jsp?arnumber=7839616" TargetMode="External"/><Relationship Id="rId133" Type="http://schemas.openxmlformats.org/officeDocument/2006/relationships/hyperlink" Target="https://ieeexplore.ieee.org/stamp/stamp.jsp?arnumber=6405579" TargetMode="External"/><Relationship Id="rId175" Type="http://schemas.openxmlformats.org/officeDocument/2006/relationships/hyperlink" Target="https://ieeexplore.ieee.org/stamp/stamp.jsp?arnumber=7054826" TargetMode="External"/><Relationship Id="rId340" Type="http://schemas.openxmlformats.org/officeDocument/2006/relationships/hyperlink" Target="https://ieeexplore.ieee.org/stamp/stamp.jsp?arnumber=1334133" TargetMode="External"/><Relationship Id="rId200" Type="http://schemas.openxmlformats.org/officeDocument/2006/relationships/hyperlink" Target="https://ieeexplore.ieee.org/stamp/stamp.jsp?arnumber=6022245" TargetMode="External"/><Relationship Id="rId382" Type="http://schemas.openxmlformats.org/officeDocument/2006/relationships/hyperlink" Target="https://ieeexplore.ieee.org/stamp/stamp.jsp?arnumber=5597868" TargetMode="External"/><Relationship Id="rId438" Type="http://schemas.openxmlformats.org/officeDocument/2006/relationships/hyperlink" Target="https://ieeexplore.ieee.org/stamp/stamp.jsp?arnumber=8074683" TargetMode="External"/><Relationship Id="rId242" Type="http://schemas.openxmlformats.org/officeDocument/2006/relationships/hyperlink" Target="https://ieeexplore.ieee.org/stamp/stamp.jsp?arnumber=1336322" TargetMode="External"/><Relationship Id="rId284" Type="http://schemas.openxmlformats.org/officeDocument/2006/relationships/hyperlink" Target="https://ieeexplore.ieee.org/stamp/stamp.jsp?arnumber=1510768" TargetMode="External"/><Relationship Id="rId491" Type="http://schemas.openxmlformats.org/officeDocument/2006/relationships/hyperlink" Target="https://ieeexplore.ieee.org/stamp/stamp.jsp?arnumber=8342442" TargetMode="External"/><Relationship Id="rId37" Type="http://schemas.openxmlformats.org/officeDocument/2006/relationships/hyperlink" Target="https://ieeexplore.ieee.org/stamp/stamp.jsp?arnumber=8394567" TargetMode="External"/><Relationship Id="rId79" Type="http://schemas.openxmlformats.org/officeDocument/2006/relationships/hyperlink" Target="https://ieeexplore.ieee.org/stamp/stamp.jsp?arnumber=5136466" TargetMode="External"/><Relationship Id="rId102" Type="http://schemas.openxmlformats.org/officeDocument/2006/relationships/hyperlink" Target="https://ieeexplore.ieee.org/stamp/stamp.jsp?arnumber=4620434" TargetMode="External"/><Relationship Id="rId144" Type="http://schemas.openxmlformats.org/officeDocument/2006/relationships/hyperlink" Target="https://ieeexplore.ieee.org/stamp/stamp.jsp?arnumber=7727092" TargetMode="External"/><Relationship Id="rId90" Type="http://schemas.openxmlformats.org/officeDocument/2006/relationships/hyperlink" Target="https://ieeexplore.ieee.org/stamp/stamp.jsp?arnumber=8250297" TargetMode="External"/><Relationship Id="rId186" Type="http://schemas.openxmlformats.org/officeDocument/2006/relationships/hyperlink" Target="https://ieeexplore.ieee.org/stamp/stamp.jsp?arnumber=6897213" TargetMode="External"/><Relationship Id="rId351" Type="http://schemas.openxmlformats.org/officeDocument/2006/relationships/hyperlink" Target="https://ieeexplore.ieee.org/stamp/stamp.jsp?arnumber=8101547" TargetMode="External"/><Relationship Id="rId393" Type="http://schemas.openxmlformats.org/officeDocument/2006/relationships/hyperlink" Target="https://ieeexplore.ieee.org/stamp/stamp.jsp?arnumber=7877074" TargetMode="External"/><Relationship Id="rId407" Type="http://schemas.openxmlformats.org/officeDocument/2006/relationships/hyperlink" Target="https://ieeexplore.ieee.org/stamp/stamp.jsp?arnumber=7832883" TargetMode="External"/><Relationship Id="rId449" Type="http://schemas.openxmlformats.org/officeDocument/2006/relationships/hyperlink" Target="https://ieeexplore.ieee.org/stamp/stamp.jsp?arnumber=7577067" TargetMode="External"/><Relationship Id="rId211" Type="http://schemas.openxmlformats.org/officeDocument/2006/relationships/hyperlink" Target="https://ieeexplore.ieee.org/stamp/stamp.jsp?arnumber=8181494" TargetMode="External"/><Relationship Id="rId253" Type="http://schemas.openxmlformats.org/officeDocument/2006/relationships/hyperlink" Target="https://ieeexplore.ieee.org/stamp/stamp.jsp?arnumber=4221277" TargetMode="External"/><Relationship Id="rId295" Type="http://schemas.openxmlformats.org/officeDocument/2006/relationships/hyperlink" Target="https://ieeexplore.ieee.org/stamp/stamp.jsp?arnumber=4518529" TargetMode="External"/><Relationship Id="rId309" Type="http://schemas.openxmlformats.org/officeDocument/2006/relationships/hyperlink" Target="https://ieeexplore.ieee.org/stamp/stamp.jsp?arnumber=7102446" TargetMode="External"/><Relationship Id="rId460" Type="http://schemas.openxmlformats.org/officeDocument/2006/relationships/hyperlink" Target="https://ieeexplore.ieee.org/stamp/stamp.jsp?arnumber=7755036" TargetMode="External"/><Relationship Id="rId48" Type="http://schemas.openxmlformats.org/officeDocument/2006/relationships/hyperlink" Target="https://ieeexplore.ieee.org/stamp/stamp.jsp?arnumber=8230349" TargetMode="External"/><Relationship Id="rId113" Type="http://schemas.openxmlformats.org/officeDocument/2006/relationships/hyperlink" Target="https://ieeexplore.ieee.org/stamp/stamp.jsp?arnumber=8404178" TargetMode="External"/><Relationship Id="rId320" Type="http://schemas.openxmlformats.org/officeDocument/2006/relationships/hyperlink" Target="https://ieeexplore.ieee.org/stamp/stamp.jsp?arnumber=7793871" TargetMode="External"/><Relationship Id="rId155" Type="http://schemas.openxmlformats.org/officeDocument/2006/relationships/hyperlink" Target="https://ieeexplore.ieee.org/stamp/stamp.jsp?arnumber=682383" TargetMode="External"/><Relationship Id="rId197" Type="http://schemas.openxmlformats.org/officeDocument/2006/relationships/hyperlink" Target="https://ieeexplore.ieee.org/stamp/stamp.jsp?arnumber=8123411" TargetMode="External"/><Relationship Id="rId362" Type="http://schemas.openxmlformats.org/officeDocument/2006/relationships/hyperlink" Target="https://ieeexplore.ieee.org/stamp/stamp.jsp?arnumber=7590077" TargetMode="External"/><Relationship Id="rId418" Type="http://schemas.openxmlformats.org/officeDocument/2006/relationships/hyperlink" Target="https://ieeexplore.ieee.org/stamp/stamp.jsp?arnumber=5273918" TargetMode="External"/><Relationship Id="rId222" Type="http://schemas.openxmlformats.org/officeDocument/2006/relationships/hyperlink" Target="https://ieeexplore.ieee.org/stamp/stamp.jsp?arnumber=4042087" TargetMode="External"/><Relationship Id="rId264" Type="http://schemas.openxmlformats.org/officeDocument/2006/relationships/hyperlink" Target="https://ieeexplore.ieee.org/stamp/stamp.jsp?arnumber=7738833" TargetMode="External"/><Relationship Id="rId471" Type="http://schemas.openxmlformats.org/officeDocument/2006/relationships/hyperlink" Target="https://ieeexplore.ieee.org/stamp/stamp.jsp?arnumber=7928970" TargetMode="External"/><Relationship Id="rId17" Type="http://schemas.openxmlformats.org/officeDocument/2006/relationships/hyperlink" Target="https://ieeexplore.ieee.org/stamp/stamp.jsp?arnumber=7804223" TargetMode="External"/><Relationship Id="rId59" Type="http://schemas.openxmlformats.org/officeDocument/2006/relationships/hyperlink" Target="https://ieeexplore.ieee.org/stamp/stamp.jsp?arnumber=6358901" TargetMode="External"/><Relationship Id="rId124" Type="http://schemas.openxmlformats.org/officeDocument/2006/relationships/hyperlink" Target="https://ieeexplore.ieee.org/stamp/stamp.jsp?arnumber=7853906" TargetMode="External"/><Relationship Id="rId70" Type="http://schemas.openxmlformats.org/officeDocument/2006/relationships/hyperlink" Target="https://ieeexplore.ieee.org/stamp/stamp.jsp?arnumber=633981" TargetMode="External"/><Relationship Id="rId166" Type="http://schemas.openxmlformats.org/officeDocument/2006/relationships/hyperlink" Target="https://ieeexplore.ieee.org/stamp/stamp.jsp?arnumber=6358904" TargetMode="External"/><Relationship Id="rId331" Type="http://schemas.openxmlformats.org/officeDocument/2006/relationships/hyperlink" Target="https://ieeexplore.ieee.org/stamp/stamp.jsp?arnumber=1398364" TargetMode="External"/><Relationship Id="rId373" Type="http://schemas.openxmlformats.org/officeDocument/2006/relationships/hyperlink" Target="https://ieeexplore.ieee.org/stamp/stamp.jsp?arnumber=6358878" TargetMode="External"/><Relationship Id="rId429" Type="http://schemas.openxmlformats.org/officeDocument/2006/relationships/hyperlink" Target="https://ieeexplore.ieee.org/stamp/stamp.jsp?arnumber=632300" TargetMode="External"/><Relationship Id="rId1" Type="http://schemas.openxmlformats.org/officeDocument/2006/relationships/hyperlink" Target="https://ieeexplore.ieee.org/stamp/stamp.jsp?arnumber=8392275" TargetMode="External"/><Relationship Id="rId233" Type="http://schemas.openxmlformats.org/officeDocument/2006/relationships/hyperlink" Target="https://ieeexplore.ieee.org/stamp/stamp.jsp?arnumber=8258084" TargetMode="External"/><Relationship Id="rId440" Type="http://schemas.openxmlformats.org/officeDocument/2006/relationships/hyperlink" Target="https://ieeexplore.ieee.org/stamp/stamp.jsp?arnumber=1521204" TargetMode="External"/><Relationship Id="rId28" Type="http://schemas.openxmlformats.org/officeDocument/2006/relationships/hyperlink" Target="https://ieeexplore.ieee.org/stamp/stamp.jsp?arnumber=1259665" TargetMode="External"/><Relationship Id="rId275" Type="http://schemas.openxmlformats.org/officeDocument/2006/relationships/hyperlink" Target="https://ieeexplore.ieee.org/stamp/stamp.jsp?arnumber=6898024" TargetMode="External"/><Relationship Id="rId300" Type="http://schemas.openxmlformats.org/officeDocument/2006/relationships/hyperlink" Target="https://ieeexplore.ieee.org/stamp/stamp.jsp?arnumber=8361143" TargetMode="External"/><Relationship Id="rId482" Type="http://schemas.openxmlformats.org/officeDocument/2006/relationships/hyperlink" Target="https://ieeexplore.ieee.org/stamp/stamp.jsp?arnumber=4153166" TargetMode="External"/><Relationship Id="rId81" Type="http://schemas.openxmlformats.org/officeDocument/2006/relationships/hyperlink" Target="https://ieeexplore.ieee.org/stamp/stamp.jsp?arnumber=4620442" TargetMode="External"/><Relationship Id="rId135" Type="http://schemas.openxmlformats.org/officeDocument/2006/relationships/hyperlink" Target="https://ieeexplore.ieee.org/stamp/stamp.jsp?arnumber=7727644" TargetMode="External"/><Relationship Id="rId177" Type="http://schemas.openxmlformats.org/officeDocument/2006/relationships/hyperlink" Target="https://ieeexplore.ieee.org/stamp/stamp.jsp?arnumber=7371532" TargetMode="External"/><Relationship Id="rId342" Type="http://schemas.openxmlformats.org/officeDocument/2006/relationships/hyperlink" Target="https://ieeexplore.ieee.org/stamp/stamp.jsp?arnumber=4028710" TargetMode="External"/><Relationship Id="rId384" Type="http://schemas.openxmlformats.org/officeDocument/2006/relationships/hyperlink" Target="https://ieeexplore.ieee.org/stamp/stamp.jsp?arnumber=5117490" TargetMode="External"/><Relationship Id="rId202" Type="http://schemas.openxmlformats.org/officeDocument/2006/relationships/hyperlink" Target="https://ieeexplore.ieee.org/stamp/stamp.jsp?arnumber=8015498" TargetMode="External"/><Relationship Id="rId244" Type="http://schemas.openxmlformats.org/officeDocument/2006/relationships/hyperlink" Target="https://ieeexplore.ieee.org/stamp/stamp.jsp?arnumber=5166487" TargetMode="External"/><Relationship Id="rId39" Type="http://schemas.openxmlformats.org/officeDocument/2006/relationships/hyperlink" Target="https://ieeexplore.ieee.org/stamp/stamp.jsp?arnumber=6786110" TargetMode="External"/><Relationship Id="rId286" Type="http://schemas.openxmlformats.org/officeDocument/2006/relationships/hyperlink" Target="https://ieeexplore.ieee.org/stamp/stamp.jsp?arnumber=4476702" TargetMode="External"/><Relationship Id="rId451" Type="http://schemas.openxmlformats.org/officeDocument/2006/relationships/hyperlink" Target="https://ieeexplore.ieee.org/stamp/stamp.jsp?arnumber=7424409" TargetMode="External"/><Relationship Id="rId493" Type="http://schemas.openxmlformats.org/officeDocument/2006/relationships/vmlDrawing" Target="../drawings/vmlDrawing1.vml"/><Relationship Id="rId50" Type="http://schemas.openxmlformats.org/officeDocument/2006/relationships/hyperlink" Target="https://ieeexplore.ieee.org/stamp/stamp.jsp?arnumber=6016706" TargetMode="External"/><Relationship Id="rId104" Type="http://schemas.openxmlformats.org/officeDocument/2006/relationships/hyperlink" Target="https://ieeexplore.ieee.org/stamp/stamp.jsp?arnumber=8324260" TargetMode="External"/><Relationship Id="rId146" Type="http://schemas.openxmlformats.org/officeDocument/2006/relationships/hyperlink" Target="https://ieeexplore.ieee.org/stamp/stamp.jsp?arnumber=7033326" TargetMode="External"/><Relationship Id="rId188" Type="http://schemas.openxmlformats.org/officeDocument/2006/relationships/hyperlink" Target="https://ieeexplore.ieee.org/stamp/stamp.jsp?arnumber=1174529" TargetMode="External"/><Relationship Id="rId311" Type="http://schemas.openxmlformats.org/officeDocument/2006/relationships/hyperlink" Target="https://ieeexplore.ieee.org/stamp/stamp.jsp?arnumber=5071023" TargetMode="External"/><Relationship Id="rId353" Type="http://schemas.openxmlformats.org/officeDocument/2006/relationships/hyperlink" Target="https://ieeexplore.ieee.org/stamp/stamp.jsp?arnumber=8008404" TargetMode="External"/><Relationship Id="rId395" Type="http://schemas.openxmlformats.org/officeDocument/2006/relationships/hyperlink" Target="https://ieeexplore.ieee.org/stamp/stamp.jsp?arnumber=4761806" TargetMode="External"/><Relationship Id="rId409" Type="http://schemas.openxmlformats.org/officeDocument/2006/relationships/hyperlink" Target="https://ieeexplore.ieee.org/stamp/stamp.jsp?arnumber=6496209" TargetMode="External"/><Relationship Id="rId92" Type="http://schemas.openxmlformats.org/officeDocument/2006/relationships/hyperlink" Target="https://ieeexplore.ieee.org/stamp/stamp.jsp?arnumber=5438117" TargetMode="External"/><Relationship Id="rId213" Type="http://schemas.openxmlformats.org/officeDocument/2006/relationships/hyperlink" Target="https://ieeexplore.ieee.org/stamp/stamp.jsp?arnumber=6891692" TargetMode="External"/><Relationship Id="rId420" Type="http://schemas.openxmlformats.org/officeDocument/2006/relationships/hyperlink" Target="https://ieeexplore.ieee.org/stamp/stamp.jsp?arnumber=4476693" TargetMode="External"/><Relationship Id="rId255" Type="http://schemas.openxmlformats.org/officeDocument/2006/relationships/hyperlink" Target="https://ieeexplore.ieee.org/stamp/stamp.jsp?arnumber=6147686" TargetMode="External"/><Relationship Id="rId297" Type="http://schemas.openxmlformats.org/officeDocument/2006/relationships/hyperlink" Target="https://ieeexplore.ieee.org/stamp/stamp.jsp?arnumber=6786166" TargetMode="External"/><Relationship Id="rId462" Type="http://schemas.openxmlformats.org/officeDocument/2006/relationships/hyperlink" Target="https://ieeexplore.ieee.org/stamp/stamp.jsp?arnumber=6011905" TargetMode="External"/><Relationship Id="rId115" Type="http://schemas.openxmlformats.org/officeDocument/2006/relationships/hyperlink" Target="https://ieeexplore.ieee.org/stamp/stamp.jsp?arnumber=7237663" TargetMode="External"/><Relationship Id="rId157" Type="http://schemas.openxmlformats.org/officeDocument/2006/relationships/hyperlink" Target="https://ieeexplore.ieee.org/stamp/stamp.jsp?arnumber=6691737" TargetMode="External"/><Relationship Id="rId322" Type="http://schemas.openxmlformats.org/officeDocument/2006/relationships/hyperlink" Target="https://ieeexplore.ieee.org/stamp/stamp.jsp?arnumber=5586421" TargetMode="External"/><Relationship Id="rId364" Type="http://schemas.openxmlformats.org/officeDocument/2006/relationships/hyperlink" Target="https://ieeexplore.ieee.org/stamp/stamp.jsp?arnumber=7830559" TargetMode="External"/><Relationship Id="rId61" Type="http://schemas.openxmlformats.org/officeDocument/2006/relationships/hyperlink" Target="https://ieeexplore.ieee.org/stamp/stamp.jsp?arnumber=8520859" TargetMode="External"/><Relationship Id="rId199" Type="http://schemas.openxmlformats.org/officeDocument/2006/relationships/hyperlink" Target="https://ieeexplore.ieee.org/stamp/stamp.jsp?arnumber=7335382" TargetMode="External"/><Relationship Id="rId19" Type="http://schemas.openxmlformats.org/officeDocument/2006/relationships/hyperlink" Target="https://ieeexplore.ieee.org/stamp/stamp.jsp?arnumber=595547" TargetMode="External"/><Relationship Id="rId224" Type="http://schemas.openxmlformats.org/officeDocument/2006/relationships/hyperlink" Target="https://ieeexplore.ieee.org/stamp/stamp.jsp?arnumber=6379301" TargetMode="External"/><Relationship Id="rId266" Type="http://schemas.openxmlformats.org/officeDocument/2006/relationships/hyperlink" Target="https://ieeexplore.ieee.org/stamp/stamp.jsp?arnumber=8258836" TargetMode="External"/><Relationship Id="rId431" Type="http://schemas.openxmlformats.org/officeDocument/2006/relationships/hyperlink" Target="https://ieeexplore.ieee.org/stamp/stamp.jsp?arnumber=7752272" TargetMode="External"/><Relationship Id="rId473" Type="http://schemas.openxmlformats.org/officeDocument/2006/relationships/hyperlink" Target="https://ieeexplore.ieee.org/stamp/stamp.jsp?arnumber=6146963" TargetMode="External"/><Relationship Id="rId30" Type="http://schemas.openxmlformats.org/officeDocument/2006/relationships/hyperlink" Target="https://ieeexplore.ieee.org/stamp/stamp.jsp?arnumber=7324139" TargetMode="External"/><Relationship Id="rId126" Type="http://schemas.openxmlformats.org/officeDocument/2006/relationships/hyperlink" Target="https://ieeexplore.ieee.org/stamp/stamp.jsp?arnumber=7847149" TargetMode="External"/><Relationship Id="rId168" Type="http://schemas.openxmlformats.org/officeDocument/2006/relationships/hyperlink" Target="https://ieeexplore.ieee.org/stamp/stamp.jsp?arnumber=6827720" TargetMode="External"/><Relationship Id="rId333" Type="http://schemas.openxmlformats.org/officeDocument/2006/relationships/hyperlink" Target="https://ieeexplore.ieee.org/stamp/stamp.jsp?arnumber=5202782" TargetMode="External"/><Relationship Id="rId72" Type="http://schemas.openxmlformats.org/officeDocument/2006/relationships/hyperlink" Target="https://ieeexplore.ieee.org/stamp/stamp.jsp?arnumber=6912011" TargetMode="External"/><Relationship Id="rId375" Type="http://schemas.openxmlformats.org/officeDocument/2006/relationships/hyperlink" Target="https://ieeexplore.ieee.org/stamp/stamp.jsp?arnumber=4743798" TargetMode="External"/><Relationship Id="rId3" Type="http://schemas.openxmlformats.org/officeDocument/2006/relationships/hyperlink" Target="https://ieeexplore.ieee.org/stamp/stamp.jsp?arnumber=8323674" TargetMode="External"/><Relationship Id="rId235" Type="http://schemas.openxmlformats.org/officeDocument/2006/relationships/hyperlink" Target="https://ieeexplore.ieee.org/stamp/stamp.jsp?arnumber=4550559" TargetMode="External"/><Relationship Id="rId277" Type="http://schemas.openxmlformats.org/officeDocument/2006/relationships/hyperlink" Target="https://ieeexplore.ieee.org/stamp/stamp.jsp?arnumber=860336" TargetMode="External"/><Relationship Id="rId400" Type="http://schemas.openxmlformats.org/officeDocument/2006/relationships/hyperlink" Target="https://ieeexplore.ieee.org/stamp/stamp.jsp?arnumber=7194593" TargetMode="External"/><Relationship Id="rId442" Type="http://schemas.openxmlformats.org/officeDocument/2006/relationships/hyperlink" Target="https://ieeexplore.ieee.org/stamp/stamp.jsp?arnumber=8487925" TargetMode="External"/><Relationship Id="rId484" Type="http://schemas.openxmlformats.org/officeDocument/2006/relationships/hyperlink" Target="https://ieeexplore.ieee.org/stamp/stamp.jsp?arnumber=6075151" TargetMode="External"/><Relationship Id="rId137" Type="http://schemas.openxmlformats.org/officeDocument/2006/relationships/hyperlink" Target="https://ieeexplore.ieee.org/stamp/stamp.jsp?arnumber=1699281" TargetMode="External"/><Relationship Id="rId302" Type="http://schemas.openxmlformats.org/officeDocument/2006/relationships/hyperlink" Target="https://ieeexplore.ieee.org/stamp/stamp.jsp?arnumber=8093589" TargetMode="External"/><Relationship Id="rId344" Type="http://schemas.openxmlformats.org/officeDocument/2006/relationships/hyperlink" Target="https://ieeexplore.ieee.org/stamp/stamp.jsp?arnumber=6881277" TargetMode="External"/><Relationship Id="rId41" Type="http://schemas.openxmlformats.org/officeDocument/2006/relationships/hyperlink" Target="https://ieeexplore.ieee.org/stamp/stamp.jsp?arnumber=1167443" TargetMode="External"/><Relationship Id="rId83" Type="http://schemas.openxmlformats.org/officeDocument/2006/relationships/hyperlink" Target="https://ieeexplore.ieee.org/stamp/stamp.jsp?arnumber=4740947" TargetMode="External"/><Relationship Id="rId179" Type="http://schemas.openxmlformats.org/officeDocument/2006/relationships/hyperlink" Target="https://ieeexplore.ieee.org/stamp/stamp.jsp?arnumber=5734091" TargetMode="External"/><Relationship Id="rId386" Type="http://schemas.openxmlformats.org/officeDocument/2006/relationships/hyperlink" Target="https://ieeexplore.ieee.org/stamp/stamp.jsp?arnumber=7849849"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jmlr.org/" TargetMode="External"/><Relationship Id="rId2" Type="http://schemas.openxmlformats.org/officeDocument/2006/relationships/hyperlink" Target="http://jmlr.org/" TargetMode="External"/><Relationship Id="rId1" Type="http://schemas.openxmlformats.org/officeDocument/2006/relationships/hyperlink" Target="http://jmlr.org/" TargetMode="External"/><Relationship Id="rId4" Type="http://schemas.openxmlformats.org/officeDocument/2006/relationships/hyperlink" Target="http://jmlr.org/"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doi.org/10.1007/978-3-540-78137-0_16" TargetMode="External"/><Relationship Id="rId21" Type="http://schemas.openxmlformats.org/officeDocument/2006/relationships/hyperlink" Target="https://doi.org/10.1007/s10462-016-9528-0" TargetMode="External"/><Relationship Id="rId42" Type="http://schemas.openxmlformats.org/officeDocument/2006/relationships/hyperlink" Target="https://doi.org/10.1007/978-3-540-27823-8_11" TargetMode="External"/><Relationship Id="rId47" Type="http://schemas.openxmlformats.org/officeDocument/2006/relationships/hyperlink" Target="https://doi.org/10.1007/978-3-319-46131-1_19" TargetMode="External"/><Relationship Id="rId63" Type="http://schemas.openxmlformats.org/officeDocument/2006/relationships/hyperlink" Target="https://doi.org/10.1007/978-3-319-32034-2_49" TargetMode="External"/><Relationship Id="rId68" Type="http://schemas.openxmlformats.org/officeDocument/2006/relationships/hyperlink" Target="https://doi.org/10.1007/s10044-017-0655-2" TargetMode="External"/><Relationship Id="rId7" Type="http://schemas.openxmlformats.org/officeDocument/2006/relationships/hyperlink" Target="https://doi.org/10.1007/s11334-018-0311-z" TargetMode="External"/><Relationship Id="rId2" Type="http://schemas.openxmlformats.org/officeDocument/2006/relationships/hyperlink" Target="https://doi.org/10.1007/s10664-017-9573-6" TargetMode="External"/><Relationship Id="rId16" Type="http://schemas.openxmlformats.org/officeDocument/2006/relationships/hyperlink" Target="https://doi.org/10.1007/978-3-642-04595-0_42" TargetMode="External"/><Relationship Id="rId29" Type="http://schemas.openxmlformats.org/officeDocument/2006/relationships/hyperlink" Target="https://doi.org/10.1007/s10994-014-5473-9" TargetMode="External"/><Relationship Id="rId11" Type="http://schemas.openxmlformats.org/officeDocument/2006/relationships/hyperlink" Target="https://doi.org/10.1007/978-3-642-05224-8_13" TargetMode="External"/><Relationship Id="rId24" Type="http://schemas.openxmlformats.org/officeDocument/2006/relationships/hyperlink" Target="https://doi.org/10.1007/978-3-642-34481-7_65" TargetMode="External"/><Relationship Id="rId32" Type="http://schemas.openxmlformats.org/officeDocument/2006/relationships/hyperlink" Target="https://doi.org/10.1007/s11416-006-0027-8" TargetMode="External"/><Relationship Id="rId37" Type="http://schemas.openxmlformats.org/officeDocument/2006/relationships/hyperlink" Target="https://doi.org/10.1007/978-3-642-44973-4_42" TargetMode="External"/><Relationship Id="rId40" Type="http://schemas.openxmlformats.org/officeDocument/2006/relationships/hyperlink" Target="https://doi.org/10.1007/978-3-642-28601-8_1" TargetMode="External"/><Relationship Id="rId45" Type="http://schemas.openxmlformats.org/officeDocument/2006/relationships/hyperlink" Target="https://doi.org/10.1007/978-3-319-97289-3_8" TargetMode="External"/><Relationship Id="rId53" Type="http://schemas.openxmlformats.org/officeDocument/2006/relationships/hyperlink" Target="https://doi.org/10.1007/978-3-319-28270-1_24" TargetMode="External"/><Relationship Id="rId58" Type="http://schemas.openxmlformats.org/officeDocument/2006/relationships/hyperlink" Target="https://doi.org/10.1007/978-3-319-39384-1_41" TargetMode="External"/><Relationship Id="rId66" Type="http://schemas.openxmlformats.org/officeDocument/2006/relationships/hyperlink" Target="https://doi.org/10.1007/s11280-014-0300-6" TargetMode="External"/><Relationship Id="rId5" Type="http://schemas.openxmlformats.org/officeDocument/2006/relationships/hyperlink" Target="https://doi.org/10.1186/s40537-018-0152-5" TargetMode="External"/><Relationship Id="rId61" Type="http://schemas.openxmlformats.org/officeDocument/2006/relationships/hyperlink" Target="https://doi.org/10.1007/978-3-642-39112-5_119" TargetMode="External"/><Relationship Id="rId19" Type="http://schemas.openxmlformats.org/officeDocument/2006/relationships/hyperlink" Target="https://doi.org/10.1007/3-540-44596-X_13" TargetMode="External"/><Relationship Id="rId14" Type="http://schemas.openxmlformats.org/officeDocument/2006/relationships/hyperlink" Target="https://doi.org/10.1007/978-3-642-39593-2_24" TargetMode="External"/><Relationship Id="rId22" Type="http://schemas.openxmlformats.org/officeDocument/2006/relationships/hyperlink" Target="https://doi.org/10.1007/3-540-44801-2_12" TargetMode="External"/><Relationship Id="rId27" Type="http://schemas.openxmlformats.org/officeDocument/2006/relationships/hyperlink" Target="https://doi.org/10.1007/978-3-642-01307-2_101" TargetMode="External"/><Relationship Id="rId30" Type="http://schemas.openxmlformats.org/officeDocument/2006/relationships/hyperlink" Target="https://doi.org/10.1007/978-3-540-77092-3_46" TargetMode="External"/><Relationship Id="rId35" Type="http://schemas.openxmlformats.org/officeDocument/2006/relationships/hyperlink" Target="https://doi.org/10.1007/978-3-319-95171-3_13" TargetMode="External"/><Relationship Id="rId43" Type="http://schemas.openxmlformats.org/officeDocument/2006/relationships/hyperlink" Target="https://doi.org/10.1007/978-3-319-44636-3_35" TargetMode="External"/><Relationship Id="rId48" Type="http://schemas.openxmlformats.org/officeDocument/2006/relationships/hyperlink" Target="https://doi.org/10.1007/978-3-319-45243-2_46" TargetMode="External"/><Relationship Id="rId56" Type="http://schemas.openxmlformats.org/officeDocument/2006/relationships/hyperlink" Target="https://doi.org/10.1007/978-981-10-3002-4_58" TargetMode="External"/><Relationship Id="rId64" Type="http://schemas.openxmlformats.org/officeDocument/2006/relationships/hyperlink" Target="https://doi.org/10.1007/978-3-319-41552-9_8" TargetMode="External"/><Relationship Id="rId69" Type="http://schemas.openxmlformats.org/officeDocument/2006/relationships/hyperlink" Target="https://doi.org/10.1007/s10270-018-0662-9" TargetMode="External"/><Relationship Id="rId8" Type="http://schemas.openxmlformats.org/officeDocument/2006/relationships/hyperlink" Target="https://doi.org/10.1007/s11227-018-2326-5" TargetMode="External"/><Relationship Id="rId51" Type="http://schemas.openxmlformats.org/officeDocument/2006/relationships/hyperlink" Target="https://doi.org/10.1007/978-3-319-49055-7_1" TargetMode="External"/><Relationship Id="rId3" Type="http://schemas.openxmlformats.org/officeDocument/2006/relationships/hyperlink" Target="https://doi.org/10.1007/978-3-540-75912-6_15" TargetMode="External"/><Relationship Id="rId12" Type="http://schemas.openxmlformats.org/officeDocument/2006/relationships/hyperlink" Target="https://doi.org/10.1007/s10586-015-0527-8" TargetMode="External"/><Relationship Id="rId17" Type="http://schemas.openxmlformats.org/officeDocument/2006/relationships/hyperlink" Target="https://doi.org/10.1007/s11263-007-0067-7" TargetMode="External"/><Relationship Id="rId25" Type="http://schemas.openxmlformats.org/officeDocument/2006/relationships/hyperlink" Target="https://doi.org/10.1007/s10844-015-0388-x" TargetMode="External"/><Relationship Id="rId33" Type="http://schemas.openxmlformats.org/officeDocument/2006/relationships/hyperlink" Target="https://doi.org/10.1007/978-3-319-60438-1_30" TargetMode="External"/><Relationship Id="rId38" Type="http://schemas.openxmlformats.org/officeDocument/2006/relationships/hyperlink" Target="https://doi.org/10.1007/978-3-319-12069-0_13" TargetMode="External"/><Relationship Id="rId46" Type="http://schemas.openxmlformats.org/officeDocument/2006/relationships/hyperlink" Target="https://doi.org/10.1007/11874850_32" TargetMode="External"/><Relationship Id="rId59" Type="http://schemas.openxmlformats.org/officeDocument/2006/relationships/hyperlink" Target="https://doi.org/10.1007/978-981-13-0896-3_49" TargetMode="External"/><Relationship Id="rId67" Type="http://schemas.openxmlformats.org/officeDocument/2006/relationships/hyperlink" Target="https://doi.org/10.1007/978-3-642-03688-0_28" TargetMode="External"/><Relationship Id="rId20" Type="http://schemas.openxmlformats.org/officeDocument/2006/relationships/hyperlink" Target="https://doi.org/10.1007/s10115-009-0274-3" TargetMode="External"/><Relationship Id="rId41" Type="http://schemas.openxmlformats.org/officeDocument/2006/relationships/hyperlink" Target="https://doi.org/10.1007/BFb0026677" TargetMode="External"/><Relationship Id="rId54" Type="http://schemas.openxmlformats.org/officeDocument/2006/relationships/hyperlink" Target="https://doi.org/10.1007/978-3-319-92007-8_21" TargetMode="External"/><Relationship Id="rId62" Type="http://schemas.openxmlformats.org/officeDocument/2006/relationships/hyperlink" Target="https://doi.org/10.1007/978-3-319-52764-2_4" TargetMode="External"/><Relationship Id="rId70" Type="http://schemas.openxmlformats.org/officeDocument/2006/relationships/hyperlink" Target="https://doi.org/10.1007/978-3-319-54045-0_22" TargetMode="External"/><Relationship Id="rId1" Type="http://schemas.openxmlformats.org/officeDocument/2006/relationships/hyperlink" Target="https://doi.org/10.1007/s11219-011-9152-9" TargetMode="External"/><Relationship Id="rId6" Type="http://schemas.openxmlformats.org/officeDocument/2006/relationships/hyperlink" Target="https://doi.org/10.1007/s10994-005-0911-3" TargetMode="External"/><Relationship Id="rId15" Type="http://schemas.openxmlformats.org/officeDocument/2006/relationships/hyperlink" Target="https://doi.org/10.1007/3-211-27389-1_95" TargetMode="External"/><Relationship Id="rId23" Type="http://schemas.openxmlformats.org/officeDocument/2006/relationships/hyperlink" Target="https://doi.org/10.1007/978-3-540-70550-5_31" TargetMode="External"/><Relationship Id="rId28" Type="http://schemas.openxmlformats.org/officeDocument/2006/relationships/hyperlink" Target="https://doi.org/10.1007/978-3-642-03348-3_56" TargetMode="External"/><Relationship Id="rId36" Type="http://schemas.openxmlformats.org/officeDocument/2006/relationships/hyperlink" Target="https://doi.org/10.1007/978-3-319-73317-3_55" TargetMode="External"/><Relationship Id="rId49" Type="http://schemas.openxmlformats.org/officeDocument/2006/relationships/hyperlink" Target="https://doi.org/10.1007/978-3-642-37256-8_36" TargetMode="External"/><Relationship Id="rId57" Type="http://schemas.openxmlformats.org/officeDocument/2006/relationships/hyperlink" Target="https://doi.org/10.1007/978-3-319-44188-7_10" TargetMode="External"/><Relationship Id="rId10" Type="http://schemas.openxmlformats.org/officeDocument/2006/relationships/hyperlink" Target="https://doi.org/10.1007/978-3-642-30428-6_3" TargetMode="External"/><Relationship Id="rId31" Type="http://schemas.openxmlformats.org/officeDocument/2006/relationships/hyperlink" Target="https://doi.org/10.1007/978-3-319-92007-8_25" TargetMode="External"/><Relationship Id="rId44" Type="http://schemas.openxmlformats.org/officeDocument/2006/relationships/hyperlink" Target="https://doi.org/10.1007/978-3-319-46675-0_1" TargetMode="External"/><Relationship Id="rId52" Type="http://schemas.openxmlformats.org/officeDocument/2006/relationships/hyperlink" Target="https://doi.org/10.1007/BFb0094809" TargetMode="External"/><Relationship Id="rId60" Type="http://schemas.openxmlformats.org/officeDocument/2006/relationships/hyperlink" Target="https://doi.org/10.1007/978-3-319-07221-0_4" TargetMode="External"/><Relationship Id="rId65" Type="http://schemas.openxmlformats.org/officeDocument/2006/relationships/hyperlink" Target="https://doi.org/10.1007/11548669_21" TargetMode="External"/><Relationship Id="rId4" Type="http://schemas.openxmlformats.org/officeDocument/2006/relationships/hyperlink" Target="https://doi.org/10.1007/978-3-540-77485-3_11" TargetMode="External"/><Relationship Id="rId9" Type="http://schemas.openxmlformats.org/officeDocument/2006/relationships/hyperlink" Target="https://doi.org/10.1007/3-540-45681-3_13" TargetMode="External"/><Relationship Id="rId13" Type="http://schemas.openxmlformats.org/officeDocument/2006/relationships/hyperlink" Target="https://doi.org/10.1007/978-3-540-73549-6_83" TargetMode="External"/><Relationship Id="rId18" Type="http://schemas.openxmlformats.org/officeDocument/2006/relationships/hyperlink" Target="https://doi.org/10.1007/3-540-44803-9_13" TargetMode="External"/><Relationship Id="rId39" Type="http://schemas.openxmlformats.org/officeDocument/2006/relationships/hyperlink" Target="https://doi.org/10.1007/978-3-319-93040-4_10" TargetMode="External"/><Relationship Id="rId34" Type="http://schemas.openxmlformats.org/officeDocument/2006/relationships/hyperlink" Target="https://doi.org/10.1007/s10115-012-0538-1" TargetMode="External"/><Relationship Id="rId50" Type="http://schemas.openxmlformats.org/officeDocument/2006/relationships/hyperlink" Target="https://doi.org/10.1007/3-540-32391-0_107" TargetMode="External"/><Relationship Id="rId55" Type="http://schemas.openxmlformats.org/officeDocument/2006/relationships/hyperlink" Target="https://doi.org/10.1007/978-981-10-3002-4_58"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scopus.com/inward/record.uri?eid=2-s2.0-85053235188&amp;doi=10.1007%2fs00500-018-3479-0&amp;partnerID=40&amp;md5=0151f3f371911999c6b0c6b658cc1c6c" TargetMode="External"/><Relationship Id="rId671" Type="http://schemas.openxmlformats.org/officeDocument/2006/relationships/hyperlink" Target="https://www.scopus.com/inward/record.uri?eid=2-s2.0-79959227368&amp;doi=10.1134%2fS1054661811020167&amp;partnerID=40&amp;md5=82d130813ecc125421fd9814d54b0530" TargetMode="External"/><Relationship Id="rId769" Type="http://schemas.openxmlformats.org/officeDocument/2006/relationships/hyperlink" Target="https://www.scopus.com/inward/record.uri?eid=2-s2.0-69849084283&amp;partnerID=40&amp;md5=018c5d059881231be1441b8002279367" TargetMode="External"/><Relationship Id="rId21" Type="http://schemas.openxmlformats.org/officeDocument/2006/relationships/hyperlink" Target="https://www.scopus.com/inward/record.uri?eid=2-s2.0-85038094020&amp;doi=10.1007%2fs10115-017-1140-3&amp;partnerID=40&amp;md5=8b79faf2553b4a8cc3092a78d8746e69" TargetMode="External"/><Relationship Id="rId324" Type="http://schemas.openxmlformats.org/officeDocument/2006/relationships/hyperlink" Target="https://www.scopus.com/inward/record.uri?eid=2-s2.0-84963732405&amp;doi=10.1109%2fTCAD.2015.2474392&amp;partnerID=40&amp;md5=3a8f787ca2ceb60f296013ed8b8e3cf4" TargetMode="External"/><Relationship Id="rId531" Type="http://schemas.openxmlformats.org/officeDocument/2006/relationships/hyperlink" Target="https://www.scopus.com/inward/record.uri?eid=2-s2.0-84896063082&amp;partnerID=40&amp;md5=e3ed67255601b75ad793aa93d362d452" TargetMode="External"/><Relationship Id="rId629" Type="http://schemas.openxmlformats.org/officeDocument/2006/relationships/hyperlink" Target="https://www.scopus.com/inward/record.uri?eid=2-s2.0-84859321838&amp;doi=10.1587%2ftransinf.E95.D.970&amp;partnerID=40&amp;md5=4d841a10d2669236f1f5d92296156f44" TargetMode="External"/><Relationship Id="rId170" Type="http://schemas.openxmlformats.org/officeDocument/2006/relationships/hyperlink" Target="https://www.scopus.com/inward/record.uri?eid=2-s2.0-85020459209&amp;doi=10.1016%2fj.knosys.2017.06.002&amp;partnerID=40&amp;md5=b238520f187724807d07dce7e3f9f1df" TargetMode="External"/><Relationship Id="rId836" Type="http://schemas.openxmlformats.org/officeDocument/2006/relationships/hyperlink" Target="https://www.scopus.com/inward/record.uri?eid=2-s2.0-33749547796&amp;doi=10.1109%2fTKDE.2005.149&amp;partnerID=40&amp;md5=58b726e3328fb658d363bc5079a942a4" TargetMode="External"/><Relationship Id="rId268" Type="http://schemas.openxmlformats.org/officeDocument/2006/relationships/hyperlink" Target="https://www.scopus.com/inward/record.uri?eid=2-s2.0-85026776020&amp;doi=10.1016%2fj.envsoft.2017.07.016&amp;partnerID=40&amp;md5=1d9b5a9cf05f67c3d4e92317192b48c7" TargetMode="External"/><Relationship Id="rId475" Type="http://schemas.openxmlformats.org/officeDocument/2006/relationships/hyperlink" Target="https://www.scopus.com/inward/record.uri?eid=2-s2.0-84912046748&amp;doi=10.1109%2fTMM.2014.2357688&amp;partnerID=40&amp;md5=c83c974ce240ccd472493089e3a8f35b" TargetMode="External"/><Relationship Id="rId682" Type="http://schemas.openxmlformats.org/officeDocument/2006/relationships/hyperlink" Target="https://www.scopus.com/inward/record.uri?eid=2-s2.0-85037854993&amp;partnerID=40&amp;md5=f3fdc9e03fbb7cc9dea23a827c5e068f" TargetMode="External"/><Relationship Id="rId32" Type="http://schemas.openxmlformats.org/officeDocument/2006/relationships/hyperlink" Target="https://www.scopus.com/inward/record.uri?eid=2-s2.0-85049427522&amp;partnerID=40&amp;md5=511bfb2f1f6c59f5777579c85889c60e" TargetMode="External"/><Relationship Id="rId128" Type="http://schemas.openxmlformats.org/officeDocument/2006/relationships/hyperlink" Target="https://www.scopus.com/inward/record.uri?eid=2-s2.0-85053782036&amp;partnerID=40&amp;md5=bff0059502c9da6fad7a0a4472727b86" TargetMode="External"/><Relationship Id="rId335" Type="http://schemas.openxmlformats.org/officeDocument/2006/relationships/hyperlink" Target="https://www.scopus.com/inward/record.uri?eid=2-s2.0-84949681785&amp;doi=10.1016%2fj.ins.2015.10.002&amp;partnerID=40&amp;md5=4d2cb29fe44681f0d86342756f2cba07" TargetMode="External"/><Relationship Id="rId542" Type="http://schemas.openxmlformats.org/officeDocument/2006/relationships/hyperlink" Target="https://www.scopus.com/inward/record.uri?eid=2-s2.0-84892900434&amp;doi=10.1007%2f978-3-642-40319-4_25&amp;partnerID=40&amp;md5=0cf7136e9932350c854fb45abdc2d9d0" TargetMode="External"/><Relationship Id="rId181" Type="http://schemas.openxmlformats.org/officeDocument/2006/relationships/hyperlink" Target="https://www.scopus.com/inward/record.uri?eid=2-s2.0-85030152978&amp;doi=10.1109%2fFUZZ-IEEE.2017.8015721&amp;partnerID=40&amp;md5=7343e25983f6b630a695cc2cd0d7d222" TargetMode="External"/><Relationship Id="rId402" Type="http://schemas.openxmlformats.org/officeDocument/2006/relationships/hyperlink" Target="https://www.scopus.com/inward/record.uri?eid=2-s2.0-84942369675&amp;doi=10.1007%2fs10994-014-5473-9&amp;partnerID=40&amp;md5=6d711c0d327eb673ca14be0d732fc65a" TargetMode="External"/><Relationship Id="rId847" Type="http://schemas.openxmlformats.org/officeDocument/2006/relationships/hyperlink" Target="https://www.scopus.com/inward/record.uri?eid=2-s2.0-4644347255&amp;doi=10.1016%2fj.artint.2004.05.009&amp;partnerID=40&amp;md5=94ce8317a6f4dee2c5a58ff49d2395d2" TargetMode="External"/><Relationship Id="rId279" Type="http://schemas.openxmlformats.org/officeDocument/2006/relationships/hyperlink" Target="https://www.scopus.com/inward/record.uri?eid=2-s2.0-84995543411&amp;doi=10.1109%2fTPAMI.2016.2533384&amp;partnerID=40&amp;md5=20fd1895204d51f3416d29623b1b9124" TargetMode="External"/><Relationship Id="rId486" Type="http://schemas.openxmlformats.org/officeDocument/2006/relationships/hyperlink" Target="https://www.scopus.com/inward/record.uri?eid=2-s2.0-84888292959&amp;doi=10.1016%2fj.asoc.2013.08.010&amp;partnerID=40&amp;md5=136510573b8736f7cddbf3bc9511be33" TargetMode="External"/><Relationship Id="rId693" Type="http://schemas.openxmlformats.org/officeDocument/2006/relationships/hyperlink" Target="https://www.scopus.com/inward/record.uri?eid=2-s2.0-84862291008&amp;partnerID=40&amp;md5=074bb69f4b837fe1842f2b44d2bcb8fd" TargetMode="External"/><Relationship Id="rId707" Type="http://schemas.openxmlformats.org/officeDocument/2006/relationships/hyperlink" Target="https://www.scopus.com/inward/record.uri?eid=2-s2.0-77956781864&amp;doi=10.1109%2fTMM.2010.2051874&amp;partnerID=40&amp;md5=ee146474ee9e8bddcda5f9788cd34ae6" TargetMode="External"/><Relationship Id="rId43" Type="http://schemas.openxmlformats.org/officeDocument/2006/relationships/hyperlink" Target="https://www.scopus.com/inward/record.uri?eid=2-s2.0-85047419305&amp;doi=10.1007%2fs12597-017-0329-2&amp;partnerID=40&amp;md5=dd380762fb2c6d0bcc270500caf16086" TargetMode="External"/><Relationship Id="rId139" Type="http://schemas.openxmlformats.org/officeDocument/2006/relationships/hyperlink" Target="https://www.scopus.com/inward/record.uri?eid=2-s2.0-85046659685&amp;doi=10.1109%2fCIC.2017.00033&amp;partnerID=40&amp;md5=25e3ec03b89e183b320abf9648a4e7ab" TargetMode="External"/><Relationship Id="rId346" Type="http://schemas.openxmlformats.org/officeDocument/2006/relationships/hyperlink" Target="https://www.scopus.com/inward/record.uri?eid=2-s2.0-84984939930&amp;partnerID=40&amp;md5=c5324f77957c1d4ce2a7be461387e5aa" TargetMode="External"/><Relationship Id="rId553" Type="http://schemas.openxmlformats.org/officeDocument/2006/relationships/hyperlink" Target="https://www.scopus.com/inward/record.uri?eid=2-s2.0-84878336652&amp;doi=10.1016%2fj.infsof.2012.09.012&amp;partnerID=40&amp;md5=8fb60e8e7874831b1147d1b25d0a684c" TargetMode="External"/><Relationship Id="rId760" Type="http://schemas.openxmlformats.org/officeDocument/2006/relationships/hyperlink" Target="https://www.scopus.com/inward/record.uri?eid=2-s2.0-84899785169&amp;partnerID=40&amp;md5=058484c344638d046db5bed7d7502909" TargetMode="External"/><Relationship Id="rId192" Type="http://schemas.openxmlformats.org/officeDocument/2006/relationships/hyperlink" Target="https://www.scopus.com/inward/record.uri?eid=2-s2.0-84954565218&amp;doi=10.4204%2fEPTCS.188.8&amp;partnerID=40&amp;md5=16ed0364e691892fade036d50c42d3d2" TargetMode="External"/><Relationship Id="rId206" Type="http://schemas.openxmlformats.org/officeDocument/2006/relationships/hyperlink" Target="https://www.scopus.com/inward/record.uri?eid=2-s2.0-85014837592&amp;doi=10.1016%2fj.knosys.2017.03.002&amp;partnerID=40&amp;md5=be405805bbfbd57e3c66b5b4f7fce84d" TargetMode="External"/><Relationship Id="rId413" Type="http://schemas.openxmlformats.org/officeDocument/2006/relationships/hyperlink" Target="https://www.scopus.com/inward/record.uri?eid=2-s2.0-85027096954&amp;doi=10.1109%2fSEAMS.2017.11&amp;partnerID=40&amp;md5=81e9779436473b86dc87ed8ee228c52c" TargetMode="External"/><Relationship Id="rId858" Type="http://schemas.openxmlformats.org/officeDocument/2006/relationships/hyperlink" Target="https://www.scopus.com/inward/record.uri?eid=2-s2.0-2942731012&amp;partnerID=40&amp;md5=eeaefbf057a4d8f624107501786c22f2" TargetMode="External"/><Relationship Id="rId497" Type="http://schemas.openxmlformats.org/officeDocument/2006/relationships/hyperlink" Target="https://www.scopus.com/inward/record.uri?eid=2-s2.0-84903763506&amp;doi=10.1007%2f978-3-319-08644-6_19&amp;partnerID=40&amp;md5=ff5559801bf5c6f6d13fecf716fd735c" TargetMode="External"/><Relationship Id="rId620" Type="http://schemas.openxmlformats.org/officeDocument/2006/relationships/hyperlink" Target="https://www.scopus.com/inward/record.uri?eid=2-s2.0-84858303204&amp;doi=10.1007%2f978-3-642-28604-9_22&amp;partnerID=40&amp;md5=a79e342cb1ab467b88aabcfbfd1f33f9" TargetMode="External"/><Relationship Id="rId718" Type="http://schemas.openxmlformats.org/officeDocument/2006/relationships/hyperlink" Target="https://www.scopus.com/inward/record.uri?eid=2-s2.0-77952390959&amp;doi=10.1109%2fARES.2010.70&amp;partnerID=40&amp;md5=a6be285847fe08d575cab3415c6db4b1" TargetMode="External"/><Relationship Id="rId357" Type="http://schemas.openxmlformats.org/officeDocument/2006/relationships/hyperlink" Target="https://www.scopus.com/inward/record.uri?eid=2-s2.0-84983459420&amp;partnerID=40&amp;md5=ec10ee7b10f55fac04db1d58c70c0b3f" TargetMode="External"/><Relationship Id="rId54" Type="http://schemas.openxmlformats.org/officeDocument/2006/relationships/hyperlink" Target="https://www.scopus.com/inward/record.uri?eid=2-s2.0-84865652421&amp;doi=10.1007%2fs11219-011-9152-9&amp;partnerID=40&amp;md5=bf85905c5f69cf761a11661012b7e44e" TargetMode="External"/><Relationship Id="rId217" Type="http://schemas.openxmlformats.org/officeDocument/2006/relationships/hyperlink" Target="https://www.scopus.com/inward/record.uri?eid=2-s2.0-85017020623&amp;doi=10.1109%2fICACSIS.2016.7872724&amp;partnerID=40&amp;md5=b55272ac40526b11ffe0f73fef49b8bb" TargetMode="External"/><Relationship Id="rId564" Type="http://schemas.openxmlformats.org/officeDocument/2006/relationships/hyperlink" Target="https://www.scopus.com/inward/record.uri?eid=2-s2.0-84875404700&amp;doi=10.1016%2fj.neucom.2012.04.039&amp;partnerID=40&amp;md5=9be797872a8de6dfc67dacb8192a6dee" TargetMode="External"/><Relationship Id="rId771" Type="http://schemas.openxmlformats.org/officeDocument/2006/relationships/hyperlink" Target="https://www.scopus.com/inward/record.uri?eid=2-s2.0-84858314619&amp;partnerID=40&amp;md5=5e2f8087a5dbc1da1ede3052f021b119" TargetMode="External"/><Relationship Id="rId869" Type="http://schemas.openxmlformats.org/officeDocument/2006/relationships/hyperlink" Target="https://www.scopus.com/inward/record.uri?eid=2-s2.0-84949970358&amp;partnerID=40&amp;md5=628be952b789a943b3a13a9e9b788313" TargetMode="External"/><Relationship Id="rId424" Type="http://schemas.openxmlformats.org/officeDocument/2006/relationships/hyperlink" Target="https://www.scopus.com/inward/record.uri?eid=2-s2.0-84921521706&amp;doi=10.1007%2f978-3-319-10422-5_29&amp;partnerID=40&amp;md5=4081c7c66cc8a7793fb9588a04730157" TargetMode="External"/><Relationship Id="rId631" Type="http://schemas.openxmlformats.org/officeDocument/2006/relationships/hyperlink" Target="https://www.scopus.com/inward/record.uri?eid=2-s2.0-84951933213&amp;partnerID=40&amp;md5=acdd0404a33c4a49424fdf971216182f" TargetMode="External"/><Relationship Id="rId729" Type="http://schemas.openxmlformats.org/officeDocument/2006/relationships/hyperlink" Target="https://www.scopus.com/inward/record.uri?eid=2-s2.0-72449184098&amp;doi=10.1145%2f1631272.1631400&amp;partnerID=40&amp;md5=40bb709ccf5d6c003bba1d27fa7b1f61" TargetMode="External"/><Relationship Id="rId270" Type="http://schemas.openxmlformats.org/officeDocument/2006/relationships/hyperlink" Target="https://www.scopus.com/inward/record.uri?eid=2-s2.0-84989329152&amp;doi=10.1016%2fj.ins.2016.09.044&amp;partnerID=40&amp;md5=768dbcd03ea6f7942d00b00117c17956" TargetMode="External"/><Relationship Id="rId65" Type="http://schemas.openxmlformats.org/officeDocument/2006/relationships/hyperlink" Target="https://www.scopus.com/inward/record.uri?eid=2-s2.0-85022044224&amp;doi=10.1002%2fcpe.4181&amp;partnerID=40&amp;md5=f3a74ff8822db498871d0642bd3780d8" TargetMode="External"/><Relationship Id="rId130" Type="http://schemas.openxmlformats.org/officeDocument/2006/relationships/hyperlink" Target="https://www.scopus.com/inward/record.uri?eid=2-s2.0-85055701993&amp;partnerID=40&amp;md5=eb9497d89d3669beed1e24b058c582ad" TargetMode="External"/><Relationship Id="rId368" Type="http://schemas.openxmlformats.org/officeDocument/2006/relationships/hyperlink" Target="https://www.scopus.com/inward/record.uri?eid=2-s2.0-85022332450&amp;doi=10.1109%2fINVENTIVE.2016.7830079&amp;partnerID=40&amp;md5=bbbdf403fca83b1b411b48611fe80848" TargetMode="External"/><Relationship Id="rId575" Type="http://schemas.openxmlformats.org/officeDocument/2006/relationships/hyperlink" Target="https://www.scopus.com/inward/record.uri?eid=2-s2.0-85052500120&amp;doi=10.1145%2f3234698.3234733&amp;partnerID=40&amp;md5=f181a59f1fd6ad6969e6f1b4390f976e" TargetMode="External"/><Relationship Id="rId782" Type="http://schemas.openxmlformats.org/officeDocument/2006/relationships/hyperlink" Target="https://www.scopus.com/inward/record.uri?eid=2-s2.0-47249157196&amp;doi=10.1080%2f10556780802102750&amp;partnerID=40&amp;md5=636199e8b288954e1c422c676f9a80e5" TargetMode="External"/><Relationship Id="rId228" Type="http://schemas.openxmlformats.org/officeDocument/2006/relationships/hyperlink" Target="https://www.scopus.com/inward/record.uri?eid=2-s2.0-85016070321&amp;doi=10.1109%2fSSCI.2016.7849849&amp;partnerID=40&amp;md5=55ba60fb7abbe51e8e9e924756dad6e2" TargetMode="External"/><Relationship Id="rId435" Type="http://schemas.openxmlformats.org/officeDocument/2006/relationships/hyperlink" Target="https://www.scopus.com/inward/record.uri?eid=2-s2.0-84937682116&amp;doi=10.1007%2f978-3-319-18833-1_39&amp;partnerID=40&amp;md5=bc3e4ae5008f14ef8f83fc43c2318f2c" TargetMode="External"/><Relationship Id="rId642" Type="http://schemas.openxmlformats.org/officeDocument/2006/relationships/hyperlink" Target="https://www.scopus.com/inward/record.uri?eid=2-s2.0-84878793913&amp;doi=10.1504%2fIJITST.2011.039774&amp;partnerID=40&amp;md5=74dff30f46fc5c2fa06d2e3cee556bac" TargetMode="External"/><Relationship Id="rId281" Type="http://schemas.openxmlformats.org/officeDocument/2006/relationships/hyperlink" Target="https://www.scopus.com/inward/record.uri?eid=2-s2.0-84992493111&amp;doi=10.1016%2fj.neucom.2015.07.155&amp;partnerID=40&amp;md5=42b917287e4af089531e6e830e192443" TargetMode="External"/><Relationship Id="rId502" Type="http://schemas.openxmlformats.org/officeDocument/2006/relationships/hyperlink" Target="https://www.scopus.com/inward/record.uri?eid=2-s2.0-85013500003&amp;partnerID=40&amp;md5=8c330413a72e78102ed82b7a1a0a008a" TargetMode="External"/><Relationship Id="rId76" Type="http://schemas.openxmlformats.org/officeDocument/2006/relationships/hyperlink" Target="https://www.scopus.com/inward/record.uri?eid=2-s2.0-85044395497&amp;doi=10.1145%2f3172871.3172872&amp;partnerID=40&amp;md5=e2e02b990ba96917bb440d9687893118" TargetMode="External"/><Relationship Id="rId141" Type="http://schemas.openxmlformats.org/officeDocument/2006/relationships/hyperlink" Target="https://www.scopus.com/inward/record.uri?eid=2-s2.0-85030842836&amp;doi=10.1016%2fj.patrec.2017.10.002&amp;partnerID=40&amp;md5=16a3cda1eb783696b724842df9b359ba" TargetMode="External"/><Relationship Id="rId379" Type="http://schemas.openxmlformats.org/officeDocument/2006/relationships/hyperlink" Target="https://www.scopus.com/inward/record.uri?eid=2-s2.0-84977516391&amp;partnerID=40&amp;md5=2b6bb824401d51e4a8afbe137b028050" TargetMode="External"/><Relationship Id="rId586" Type="http://schemas.openxmlformats.org/officeDocument/2006/relationships/hyperlink" Target="https://www.scopus.com/inward/record.uri?eid=2-s2.0-84870834685&amp;doi=10.1109%2fCONSEG.2012.6349519&amp;partnerID=40&amp;md5=4fd88a1ea1dbbafd6c598c218beb1b40" TargetMode="External"/><Relationship Id="rId793" Type="http://schemas.openxmlformats.org/officeDocument/2006/relationships/hyperlink" Target="https://www.scopus.com/inward/record.uri?eid=2-s2.0-38549150722&amp;partnerID=40&amp;md5=ddc52ea697159d02033f50aa7d27dc50" TargetMode="External"/><Relationship Id="rId807" Type="http://schemas.openxmlformats.org/officeDocument/2006/relationships/hyperlink" Target="https://www.scopus.com/inward/record.uri?eid=2-s2.0-34547143838&amp;partnerID=40&amp;md5=69474225675b00c338f83e78f77fffa7" TargetMode="External"/><Relationship Id="rId7" Type="http://schemas.openxmlformats.org/officeDocument/2006/relationships/hyperlink" Target="https://www.scopus.com/inward/record.uri?eid=2-s2.0-85030178091&amp;doi=10.1007%2fs11042-017-5207-7&amp;partnerID=40&amp;md5=05c0a1dd9bde5f489b944eb265b1a171" TargetMode="External"/><Relationship Id="rId239" Type="http://schemas.openxmlformats.org/officeDocument/2006/relationships/hyperlink" Target="https://www.scopus.com/inward/record.uri?eid=2-s2.0-85020532734&amp;doi=10.1007%2f978-3-319-59153-7_60&amp;partnerID=40&amp;md5=c30b584c78b8cc2492d584a67904ccc0" TargetMode="External"/><Relationship Id="rId446" Type="http://schemas.openxmlformats.org/officeDocument/2006/relationships/hyperlink" Target="https://www.scopus.com/inward/record.uri?eid=2-s2.0-84944722741&amp;partnerID=40&amp;md5=6e59b05acd7bd3f32479682fecb74c23" TargetMode="External"/><Relationship Id="rId653" Type="http://schemas.openxmlformats.org/officeDocument/2006/relationships/hyperlink" Target="https://www.scopus.com/inward/record.uri?eid=2-s2.0-80054078119&amp;partnerID=40&amp;md5=3eb048ce05c6be162e1994075d87b05b" TargetMode="External"/><Relationship Id="rId292" Type="http://schemas.openxmlformats.org/officeDocument/2006/relationships/hyperlink" Target="https://www.scopus.com/inward/record.uri?eid=2-s2.0-84983761147&amp;doi=10.1016%2fj.compag.2016.08.015&amp;partnerID=40&amp;md5=bcfdd203fba875254ac76747c538fe61" TargetMode="External"/><Relationship Id="rId306" Type="http://schemas.openxmlformats.org/officeDocument/2006/relationships/hyperlink" Target="https://www.scopus.com/inward/record.uri?eid=2-s2.0-84912553282&amp;doi=10.1007%2fs00450-014-0294-4&amp;partnerID=40&amp;md5=d7f5f29e7a2549ed617448bea529cc25" TargetMode="External"/><Relationship Id="rId860" Type="http://schemas.openxmlformats.org/officeDocument/2006/relationships/hyperlink" Target="https://www.scopus.com/inward/record.uri?eid=2-s2.0-8344241180&amp;partnerID=40&amp;md5=a68daccb1d70419b6f0943f71ded9a00" TargetMode="External"/><Relationship Id="rId87" Type="http://schemas.openxmlformats.org/officeDocument/2006/relationships/hyperlink" Target="https://www.scopus.com/inward/record.uri?eid=2-s2.0-85045065648&amp;doi=10.1080%2f08839514.2018.1451032&amp;partnerID=40&amp;md5=def3cc289e56c39e3ca580ab831f7c28" TargetMode="External"/><Relationship Id="rId513" Type="http://schemas.openxmlformats.org/officeDocument/2006/relationships/hyperlink" Target="https://www.scopus.com/inward/record.uri?eid=2-s2.0-84899741271&amp;doi=10.1145%2f2557977.2558048&amp;partnerID=40&amp;md5=5364f5663798705c67657c4a22b61a8f" TargetMode="External"/><Relationship Id="rId597" Type="http://schemas.openxmlformats.org/officeDocument/2006/relationships/hyperlink" Target="https://www.scopus.com/inward/record.uri?eid=2-s2.0-84876386603&amp;doi=10.1109%2fETFA.2012.6489623&amp;partnerID=40&amp;md5=84af138969444c108412d301a97a0489" TargetMode="External"/><Relationship Id="rId720" Type="http://schemas.openxmlformats.org/officeDocument/2006/relationships/hyperlink" Target="https://www.scopus.com/inward/record.uri?eid=2-s2.0-77649273216&amp;doi=10.1109%2fTNN.2010.2040192&amp;partnerID=40&amp;md5=ba26966d9e05127a50e63c9a20d1fa14" TargetMode="External"/><Relationship Id="rId818" Type="http://schemas.openxmlformats.org/officeDocument/2006/relationships/hyperlink" Target="https://www.scopus.com/inward/record.uri?eid=2-s2.0-33846878056&amp;doi=10.1007%2fs11390-006-0592-9&amp;partnerID=40&amp;md5=721ad125e32bd867ed7cafd5c06b3f53" TargetMode="External"/><Relationship Id="rId152" Type="http://schemas.openxmlformats.org/officeDocument/2006/relationships/hyperlink" Target="https://www.scopus.com/inward/record.uri?eid=2-s2.0-85028523009&amp;doi=10.1061%2f%28ASCE%29CP.1943-5487.0000712&amp;partnerID=40&amp;md5=fbe27c3ac8f9b3d17e7860c450ef2f68" TargetMode="External"/><Relationship Id="rId457" Type="http://schemas.openxmlformats.org/officeDocument/2006/relationships/hyperlink" Target="https://www.scopus.com/inward/record.uri?eid=2-s2.0-84944064904&amp;doi=10.1016%2fj.procs.2015.07.382&amp;partnerID=40&amp;md5=9b440429d6cf4e7714016f0365faa46c" TargetMode="External"/><Relationship Id="rId664" Type="http://schemas.openxmlformats.org/officeDocument/2006/relationships/hyperlink" Target="https://www.scopus.com/inward/record.uri?eid=2-s2.0-80051751667&amp;doi=10.1177%2f0165551511412028&amp;partnerID=40&amp;md5=b10b5a28be5e74b96b19a1ad4519b744" TargetMode="External"/><Relationship Id="rId871" Type="http://schemas.openxmlformats.org/officeDocument/2006/relationships/hyperlink" Target="https://www.scopus.com/inward/record.uri?eid=2-s2.0-0034544191&amp;partnerID=40&amp;md5=7e00ef0ccfb962ff61f01dfbd40250b7" TargetMode="External"/><Relationship Id="rId14" Type="http://schemas.openxmlformats.org/officeDocument/2006/relationships/hyperlink" Target="https://www.scopus.com/inward/record.uri?eid=2-s2.0-85045428342&amp;doi=10.1016%2fj.eswa.2018.04.006&amp;partnerID=40&amp;md5=ae6c4aaab4a543051e85b0db580c12cd" TargetMode="External"/><Relationship Id="rId317" Type="http://schemas.openxmlformats.org/officeDocument/2006/relationships/hyperlink" Target="https://www.scopus.com/inward/record.uri?eid=2-s2.0-84959421468&amp;doi=10.1016%2fj.ins.2016.01.044&amp;partnerID=40&amp;md5=f022b7fcb2b35b50a313f369f6e6f7df" TargetMode="External"/><Relationship Id="rId524" Type="http://schemas.openxmlformats.org/officeDocument/2006/relationships/hyperlink" Target="https://www.scopus.com/inward/record.uri?eid=2-s2.0-85018792345&amp;doi=10.2991%2fijcis.2017.10.1.43&amp;partnerID=40&amp;md5=3734f048ce9b1924c4365a9e2976b7ce" TargetMode="External"/><Relationship Id="rId731" Type="http://schemas.openxmlformats.org/officeDocument/2006/relationships/hyperlink" Target="https://www.scopus.com/inward/record.uri?eid=2-s2.0-70849121273&amp;doi=10.1007%2f978-3-642-04595-0_42&amp;partnerID=40&amp;md5=a9ce99363f6e7bbf1776f25eaab676b6" TargetMode="External"/><Relationship Id="rId98" Type="http://schemas.openxmlformats.org/officeDocument/2006/relationships/hyperlink" Target="https://www.scopus.com/inward/record.uri?eid=2-s2.0-85051133899&amp;partnerID=40&amp;md5=b6fc0e50afac8a59709280f533f60687" TargetMode="External"/><Relationship Id="rId163" Type="http://schemas.openxmlformats.org/officeDocument/2006/relationships/hyperlink" Target="https://www.scopus.com/inward/record.uri?eid=2-s2.0-85026829472&amp;doi=10.1007%2fs00354-017-0025-z&amp;partnerID=40&amp;md5=fb330925ed7569eb999fbd83e8fc15dc" TargetMode="External"/><Relationship Id="rId370" Type="http://schemas.openxmlformats.org/officeDocument/2006/relationships/hyperlink" Target="https://www.scopus.com/inward/record.uri?eid=2-s2.0-84959037021&amp;partnerID=40&amp;md5=fd56ef420ead4c327960e0d6a09b7d1d" TargetMode="External"/><Relationship Id="rId829" Type="http://schemas.openxmlformats.org/officeDocument/2006/relationships/hyperlink" Target="https://www.scopus.com/inward/record.uri?eid=2-s2.0-80053291910&amp;partnerID=40&amp;md5=66571b7f7fdaf668c3cdfa4c51f7437d" TargetMode="External"/><Relationship Id="rId230" Type="http://schemas.openxmlformats.org/officeDocument/2006/relationships/hyperlink" Target="https://www.scopus.com/inward/record.uri?eid=2-s2.0-85015788633&amp;doi=10.1109%2fSMC.2016.7844801&amp;partnerID=40&amp;md5=7d97d6385ba020cf920a783854231722" TargetMode="External"/><Relationship Id="rId468" Type="http://schemas.openxmlformats.org/officeDocument/2006/relationships/hyperlink" Target="https://www.scopus.com/inward/record.uri?eid=2-s2.0-84983616351&amp;doi=10.1007%2f978-3-319-19048-8_28&amp;partnerID=40&amp;md5=4791a7290009bfe401bf302928cab373" TargetMode="External"/><Relationship Id="rId675" Type="http://schemas.openxmlformats.org/officeDocument/2006/relationships/hyperlink" Target="https://www.scopus.com/inward/record.uri?eid=2-s2.0-80052899283&amp;doi=10.4018%2fjmcmc.2011010102&amp;partnerID=40&amp;md5=6fa2de79f446c61d8f09aa2ff0e522e1" TargetMode="External"/><Relationship Id="rId882" Type="http://schemas.openxmlformats.org/officeDocument/2006/relationships/hyperlink" Target="https://www.scopus.com/inward/record.uri?eid=2-s2.0-84949758667&amp;partnerID=40&amp;md5=fa248790d9503652a68c37b4a8960c3e" TargetMode="External"/><Relationship Id="rId25" Type="http://schemas.openxmlformats.org/officeDocument/2006/relationships/hyperlink" Target="https://www.scopus.com/inward/record.uri?eid=2-s2.0-85049955362&amp;doi=10.1007%2fs10588-018-9279-3&amp;partnerID=40&amp;md5=4b1fc08344ed7d420cefac4ac5b6512e" TargetMode="External"/><Relationship Id="rId328" Type="http://schemas.openxmlformats.org/officeDocument/2006/relationships/hyperlink" Target="https://www.scopus.com/inward/record.uri?eid=2-s2.0-85009275163&amp;doi=10.14257%2fijseia.2016.10.12.27&amp;partnerID=40&amp;md5=53b1cd4f288afe1b8a0f6e58e38aef3a" TargetMode="External"/><Relationship Id="rId535" Type="http://schemas.openxmlformats.org/officeDocument/2006/relationships/hyperlink" Target="https://www.scopus.com/inward/record.uri?eid=2-s2.0-84891906747&amp;doi=10.1504%2fIJDMMM.2013.055860&amp;partnerID=40&amp;md5=013494522f2a7f84d527f3d794ff1716" TargetMode="External"/><Relationship Id="rId742" Type="http://schemas.openxmlformats.org/officeDocument/2006/relationships/hyperlink" Target="https://www.scopus.com/inward/record.uri?eid=2-s2.0-72949107104&amp;doi=10.1145%2f1529282.1529565&amp;partnerID=40&amp;md5=cc38b87b29c10132917e4e6c220ffcd9" TargetMode="External"/><Relationship Id="rId174" Type="http://schemas.openxmlformats.org/officeDocument/2006/relationships/hyperlink" Target="https://www.scopus.com/inward/record.uri?eid=2-s2.0-85019726178&amp;doi=10.1016%2fj.is.2017.05.006&amp;partnerID=40&amp;md5=925677596b916c7f112a0f9ee8cac2c5" TargetMode="External"/><Relationship Id="rId381" Type="http://schemas.openxmlformats.org/officeDocument/2006/relationships/hyperlink" Target="https://www.scopus.com/inward/record.uri?eid=2-s2.0-84994796518&amp;doi=10.1007%2f978-981-10-3002-4_58&amp;partnerID=40&amp;md5=fed81cc4cb79018d46112d0d5c580b87" TargetMode="External"/><Relationship Id="rId602" Type="http://schemas.openxmlformats.org/officeDocument/2006/relationships/hyperlink" Target="https://www.scopus.com/inward/record.uri?eid=2-s2.0-84863666181&amp;doi=10.1016%2fj.patrec.2012.05.019&amp;partnerID=40&amp;md5=46bce29f3f28469743d02e5e275bd38d" TargetMode="External"/><Relationship Id="rId241" Type="http://schemas.openxmlformats.org/officeDocument/2006/relationships/hyperlink" Target="https://www.scopus.com/inward/record.uri?eid=2-s2.0-85027686490&amp;doi=10.1007%2f978-3-319-63312-1_11&amp;partnerID=40&amp;md5=f2baa83be69c7fd8799642e443b0fde8" TargetMode="External"/><Relationship Id="rId479" Type="http://schemas.openxmlformats.org/officeDocument/2006/relationships/hyperlink" Target="https://www.scopus.com/inward/record.uri?eid=2-s2.0-84946691119&amp;doi=10.1109%2fIKT.2014.7030334&amp;partnerID=40&amp;md5=e7e50ba8b605055d3faea1410eab0b80" TargetMode="External"/><Relationship Id="rId686" Type="http://schemas.openxmlformats.org/officeDocument/2006/relationships/hyperlink" Target="https://www.scopus.com/inward/record.uri?eid=2-s2.0-79959482583&amp;doi=10.1109%2fCEC.2010.5586421&amp;partnerID=40&amp;md5=093b6de3a621975c357978800bf899a4" TargetMode="External"/><Relationship Id="rId36" Type="http://schemas.openxmlformats.org/officeDocument/2006/relationships/hyperlink" Target="https://www.scopus.com/inward/record.uri?eid=2-s2.0-85050070939&amp;doi=10.1109%2fICECDS.2017.8389865&amp;partnerID=40&amp;md5=c9d7580fe275386e229659aec5ed654e" TargetMode="External"/><Relationship Id="rId339" Type="http://schemas.openxmlformats.org/officeDocument/2006/relationships/hyperlink" Target="https://www.scopus.com/inward/record.uri?eid=2-s2.0-85049087213&amp;doi=10.1109%2fICCSN.2017.8230349&amp;partnerID=40&amp;md5=6a07a0c7288f44215842191c1b08f242" TargetMode="External"/><Relationship Id="rId546" Type="http://schemas.openxmlformats.org/officeDocument/2006/relationships/hyperlink" Target="https://www.scopus.com/inward/record.uri?eid=2-s2.0-84885232846&amp;doi=10.1109%2fDAPSE.2013.6603805&amp;partnerID=40&amp;md5=c2736c8eb25cfd9ae65c72c26433654b" TargetMode="External"/><Relationship Id="rId753" Type="http://schemas.openxmlformats.org/officeDocument/2006/relationships/hyperlink" Target="https://www.scopus.com/inward/record.uri?eid=2-s2.0-67650697656&amp;doi=10.1007%2f978-3-642-01307-2_101&amp;partnerID=40&amp;md5=1bc89a78c893ddbb4ba72cb6e7c5161d" TargetMode="External"/><Relationship Id="rId101" Type="http://schemas.openxmlformats.org/officeDocument/2006/relationships/hyperlink" Target="https://www.scopus.com/inward/record.uri?eid=2-s2.0-85040639817&amp;doi=10.1016%2fj.procs.2017.12.073&amp;partnerID=40&amp;md5=d44c9bc85f4b3dc9af9b0ee1ce46355d" TargetMode="External"/><Relationship Id="rId185" Type="http://schemas.openxmlformats.org/officeDocument/2006/relationships/hyperlink" Target="https://www.scopus.com/inward/record.uri?eid=2-s2.0-85031330398&amp;doi=10.1145%2f3107411.3107416&amp;partnerID=40&amp;md5=011bc338dfb5f491da683133a44ae7ba" TargetMode="External"/><Relationship Id="rId406" Type="http://schemas.openxmlformats.org/officeDocument/2006/relationships/hyperlink" Target="https://www.scopus.com/inward/record.uri?eid=2-s2.0-84959129923&amp;doi=10.1186%2fs12918-015-0208-5&amp;partnerID=40&amp;md5=845a2cf2fae53b060faaafec5f1a2782" TargetMode="External"/><Relationship Id="rId392" Type="http://schemas.openxmlformats.org/officeDocument/2006/relationships/hyperlink" Target="https://www.scopus.com/inward/record.uri?eid=2-s2.0-84960878229&amp;doi=10.1109%2fICAICT.2015.7338559&amp;partnerID=40&amp;md5=d8d393d07f1a61170b6b65ea067336d6" TargetMode="External"/><Relationship Id="rId613" Type="http://schemas.openxmlformats.org/officeDocument/2006/relationships/hyperlink" Target="https://www.scopus.com/inward/record.uri?eid=2-s2.0-84862283909&amp;doi=10.1109%2fBSN.2012.1&amp;partnerID=40&amp;md5=86cb8d79c461b279672cdc70d954602f" TargetMode="External"/><Relationship Id="rId697" Type="http://schemas.openxmlformats.org/officeDocument/2006/relationships/hyperlink" Target="https://www.scopus.com/inward/record.uri?eid=2-s2.0-78149313174&amp;partnerID=40&amp;md5=838e98f889bb06a978a5c6b0f3e5c142" TargetMode="External"/><Relationship Id="rId820" Type="http://schemas.openxmlformats.org/officeDocument/2006/relationships/hyperlink" Target="https://www.scopus.com/inward/record.uri?eid=2-s2.0-33746089186&amp;doi=10.1145%2f1111449.1111473&amp;partnerID=40&amp;md5=12404fb431ce079dd61a1fae83b79616" TargetMode="External"/><Relationship Id="rId252" Type="http://schemas.openxmlformats.org/officeDocument/2006/relationships/hyperlink" Target="https://www.scopus.com/inward/record.uri?eid=2-s2.0-85018307322&amp;doi=10.1007%2f978-3-319-54966-8_5&amp;partnerID=40&amp;md5=ebc9df339a8cf77cc48dd3ae068e1e8a" TargetMode="External"/><Relationship Id="rId47" Type="http://schemas.openxmlformats.org/officeDocument/2006/relationships/hyperlink" Target="https://www.scopus.com/inward/record.uri?eid=2-s2.0-85046825560&amp;doi=10.1109%2fACCESS.2018.2835527&amp;partnerID=40&amp;md5=6ecf373808bcb41400814f700d8cc44c" TargetMode="External"/><Relationship Id="rId112" Type="http://schemas.openxmlformats.org/officeDocument/2006/relationships/hyperlink" Target="https://www.scopus.com/inward/record.uri?eid=2-s2.0-85045305511&amp;partnerID=40&amp;md5=703e5f003c01bde8c206b1ebc201c1a7" TargetMode="External"/><Relationship Id="rId557" Type="http://schemas.openxmlformats.org/officeDocument/2006/relationships/hyperlink" Target="https://www.scopus.com/inward/record.uri?eid=2-s2.0-84879036004&amp;doi=10.1142%2fS1469026813500089&amp;partnerID=40&amp;md5=70e370c41c10f9e356197cbc3c7db4ad" TargetMode="External"/><Relationship Id="rId764" Type="http://schemas.openxmlformats.org/officeDocument/2006/relationships/hyperlink" Target="https://www.scopus.com/inward/record.uri?eid=2-s2.0-62949158789&amp;doi=10.1109%2fICDIM.2008.4746809&amp;partnerID=40&amp;md5=6efd933188881b395d48b446a5d4bd68" TargetMode="External"/><Relationship Id="rId196" Type="http://schemas.openxmlformats.org/officeDocument/2006/relationships/hyperlink" Target="https://www.scopus.com/inward/record.uri?eid=2-s2.0-85021965065&amp;doi=10.1109%2fICIAFS.2016.7946524&amp;partnerID=40&amp;md5=b96461b559b64f95785a3d204bab7dde" TargetMode="External"/><Relationship Id="rId417" Type="http://schemas.openxmlformats.org/officeDocument/2006/relationships/hyperlink" Target="https://www.scopus.com/inward/record.uri?eid=2-s2.0-84929076957&amp;doi=10.1007%2fs13042-014-0262-0&amp;partnerID=40&amp;md5=ce83e8a5d275c80c293709177ec03267" TargetMode="External"/><Relationship Id="rId624" Type="http://schemas.openxmlformats.org/officeDocument/2006/relationships/hyperlink" Target="https://www.scopus.com/inward/record.uri?eid=2-s2.0-84952021169&amp;partnerID=40&amp;md5=23e02fb117a36eb9dfda3de85101df2e" TargetMode="External"/><Relationship Id="rId831" Type="http://schemas.openxmlformats.org/officeDocument/2006/relationships/hyperlink" Target="https://www.scopus.com/inward/record.uri?eid=2-s2.0-32344438623&amp;doi=10.1145%2f1081870.1081906&amp;partnerID=40&amp;md5=1becb401f563e85714dea2f6cf53ae37" TargetMode="External"/><Relationship Id="rId263" Type="http://schemas.openxmlformats.org/officeDocument/2006/relationships/hyperlink" Target="https://www.scopus.com/inward/record.uri?eid=2-s2.0-84997552912&amp;doi=10.1016%2fj.compag.2016.11.012&amp;partnerID=40&amp;md5=02e295d56e4db7fb5d540814f679747a" TargetMode="External"/><Relationship Id="rId470" Type="http://schemas.openxmlformats.org/officeDocument/2006/relationships/hyperlink" Target="https://www.scopus.com/inward/record.uri?eid=2-s2.0-84946410554&amp;doi=10.1007%2f978-3-319-17398-6_25&amp;partnerID=40&amp;md5=25c5e3234cd654f9c6ec23c092a85bde" TargetMode="External"/><Relationship Id="rId58" Type="http://schemas.openxmlformats.org/officeDocument/2006/relationships/hyperlink" Target="https://www.scopus.com/inward/record.uri?eid=2-s2.0-85034052124&amp;doi=10.1016%2fj.eswa.2017.11.018&amp;partnerID=40&amp;md5=3ef086b3832acaeefa935cbf3de78e64" TargetMode="External"/><Relationship Id="rId123" Type="http://schemas.openxmlformats.org/officeDocument/2006/relationships/hyperlink" Target="https://www.scopus.com/inward/record.uri?eid=2-s2.0-85051104817&amp;doi=10.1007%2f978-3-319-97289-3_8&amp;partnerID=40&amp;md5=87ebbf62853204fd8e3de53a1ab3ff1e" TargetMode="External"/><Relationship Id="rId330" Type="http://schemas.openxmlformats.org/officeDocument/2006/relationships/hyperlink" Target="https://www.scopus.com/inward/record.uri?eid=2-s2.0-84955614844&amp;doi=10.1007%2fs10586-015-0527-8&amp;partnerID=40&amp;md5=c91def800011772c791c9f789b55dd53" TargetMode="External"/><Relationship Id="rId568" Type="http://schemas.openxmlformats.org/officeDocument/2006/relationships/hyperlink" Target="https://www.scopus.com/inward/record.uri?eid=2-s2.0-84875172457&amp;doi=10.1016%2fj.entcs.2013.02.010&amp;partnerID=40&amp;md5=d5af800d5b43efa38a359f7b7bc5f16a" TargetMode="External"/><Relationship Id="rId775" Type="http://schemas.openxmlformats.org/officeDocument/2006/relationships/hyperlink" Target="https://www.scopus.com/inward/record.uri?eid=2-s2.0-52949099172&amp;doi=10.1007%2f978-3-540-85980-2_13&amp;partnerID=40&amp;md5=be56dde529a298459d838deb2e878c59" TargetMode="External"/><Relationship Id="rId428" Type="http://schemas.openxmlformats.org/officeDocument/2006/relationships/hyperlink" Target="https://www.scopus.com/inward/record.uri?eid=2-s2.0-84944316300&amp;partnerID=40&amp;md5=1c84c73344d56ba328dfe1b9675230bc" TargetMode="External"/><Relationship Id="rId635" Type="http://schemas.openxmlformats.org/officeDocument/2006/relationships/hyperlink" Target="https://www.scopus.com/inward/record.uri?eid=2-s2.0-84856697480&amp;doi=10.1109%2fHIS.2011.6122104&amp;partnerID=40&amp;md5=5900b148f9df8e0869739d9afe3f31d1" TargetMode="External"/><Relationship Id="rId842" Type="http://schemas.openxmlformats.org/officeDocument/2006/relationships/hyperlink" Target="https://www.scopus.com/inward/record.uri?eid=2-s2.0-35048814466&amp;partnerID=40&amp;md5=447609753c7f55b7b8b169c4ea634d26" TargetMode="External"/><Relationship Id="rId274" Type="http://schemas.openxmlformats.org/officeDocument/2006/relationships/hyperlink" Target="https://www.scopus.com/inward/record.uri?eid=2-s2.0-84991702507&amp;doi=10.1145%2f2961111.2962593&amp;partnerID=40&amp;md5=3a34007af284870159b67f3167fba272" TargetMode="External"/><Relationship Id="rId481" Type="http://schemas.openxmlformats.org/officeDocument/2006/relationships/hyperlink" Target="https://www.scopus.com/inward/record.uri?eid=2-s2.0-84906751942&amp;doi=10.12733%2fjics20104235&amp;partnerID=40&amp;md5=07e78c7bc62025aaec3d0d7f45cfc5cb" TargetMode="External"/><Relationship Id="rId702" Type="http://schemas.openxmlformats.org/officeDocument/2006/relationships/hyperlink" Target="https://www.scopus.com/inward/record.uri?eid=2-s2.0-78149289590&amp;partnerID=40&amp;md5=624e7a7ed73a82185dc3ec3fbfb1b91d" TargetMode="External"/><Relationship Id="rId69" Type="http://schemas.openxmlformats.org/officeDocument/2006/relationships/hyperlink" Target="https://www.scopus.com/inward/record.uri?eid=2-s2.0-85042141137&amp;doi=10.1002%2fwidm.1240&amp;partnerID=40&amp;md5=f67d882adc8e0f9abd1e34958ee229d8" TargetMode="External"/><Relationship Id="rId134" Type="http://schemas.openxmlformats.org/officeDocument/2006/relationships/hyperlink" Target="https://www.scopus.com/inward/record.uri?eid=2-s2.0-85041037223&amp;doi=10.1515%2famcs-2017-0048&amp;partnerID=40&amp;md5=34b559a17d3a7163c27c6505e6082341" TargetMode="External"/><Relationship Id="rId579" Type="http://schemas.openxmlformats.org/officeDocument/2006/relationships/hyperlink" Target="https://www.scopus.com/inward/record.uri?eid=2-s2.0-84920709599&amp;doi=10.1007%2fs10994-013-5337-8&amp;partnerID=40&amp;md5=8b41390f80fb57e0c36f6c26a33fa31f" TargetMode="External"/><Relationship Id="rId786" Type="http://schemas.openxmlformats.org/officeDocument/2006/relationships/hyperlink" Target="https://www.scopus.com/inward/record.uri?eid=2-s2.0-39749110074&amp;doi=10.1007%2fs11263-007-0067-7&amp;partnerID=40&amp;md5=02c1a4e78a5f5d599375c18bd717cd9a" TargetMode="External"/><Relationship Id="rId341" Type="http://schemas.openxmlformats.org/officeDocument/2006/relationships/hyperlink" Target="https://www.scopus.com/inward/record.uri?eid=2-s2.0-85015252401&amp;doi=10.1109%2fTrustCom.2016.0266&amp;partnerID=40&amp;md5=87f20e0e82a38c6dc35a3c1a1d3bfeaa" TargetMode="External"/><Relationship Id="rId439" Type="http://schemas.openxmlformats.org/officeDocument/2006/relationships/hyperlink" Target="https://www.scopus.com/inward/record.uri?eid=2-s2.0-84945442440&amp;doi=10.1002%2fsec.1247&amp;partnerID=40&amp;md5=04c5eddfb81366b4a0799f08ec19dbd3" TargetMode="External"/><Relationship Id="rId646" Type="http://schemas.openxmlformats.org/officeDocument/2006/relationships/hyperlink" Target="https://www.scopus.com/inward/record.uri?eid=2-s2.0-81055133807&amp;doi=10.1007%2f978-3-642-25274-7_9&amp;partnerID=40&amp;md5=ab7dba6e681d641c25fbcc58c46a1228" TargetMode="External"/><Relationship Id="rId201" Type="http://schemas.openxmlformats.org/officeDocument/2006/relationships/hyperlink" Target="https://www.scopus.com/inward/record.uri?eid=2-s2.0-84944916374&amp;doi=10.1007%2fs00530-015-0494-1&amp;partnerID=40&amp;md5=6a6a70aeca6b6a680c82c8989dc8dbeb" TargetMode="External"/><Relationship Id="rId285" Type="http://schemas.openxmlformats.org/officeDocument/2006/relationships/hyperlink" Target="https://www.scopus.com/inward/record.uri?eid=2-s2.0-85007494731&amp;doi=10.1117%2f1.JEI.25.6.061625&amp;partnerID=40&amp;md5=168bb8c349cdc4f6ddb1065d6faff145" TargetMode="External"/><Relationship Id="rId506" Type="http://schemas.openxmlformats.org/officeDocument/2006/relationships/hyperlink" Target="https://www.scopus.com/inward/record.uri?eid=2-s2.0-84938096013&amp;doi=10.1109%2fSMC.2014.6973995&amp;partnerID=40&amp;md5=41099ae1602b289a4846c48602bea96d" TargetMode="External"/><Relationship Id="rId853" Type="http://schemas.openxmlformats.org/officeDocument/2006/relationships/hyperlink" Target="https://www.scopus.com/inward/record.uri?eid=2-s2.0-84888816478&amp;doi=10.1007%2f978-1-4615-1043-7&amp;partnerID=40&amp;md5=6e1d1e25bc39d6674ee9f0bd8dd8267f" TargetMode="External"/><Relationship Id="rId492" Type="http://schemas.openxmlformats.org/officeDocument/2006/relationships/hyperlink" Target="https://www.scopus.com/inward/record.uri?eid=2-s2.0-84951853236&amp;doi=10.1007%2f978-3-319-06692-9_19&amp;partnerID=40&amp;md5=d415ffb52318e9a7d6b62728de0ffc4c" TargetMode="External"/><Relationship Id="rId713" Type="http://schemas.openxmlformats.org/officeDocument/2006/relationships/hyperlink" Target="https://www.scopus.com/inward/record.uri?eid=2-s2.0-77953811631&amp;doi=10.1109%2fTPAMI.2010.84&amp;partnerID=40&amp;md5=70a117c600ac36dcc43619550659b62b" TargetMode="External"/><Relationship Id="rId797" Type="http://schemas.openxmlformats.org/officeDocument/2006/relationships/hyperlink" Target="https://www.scopus.com/inward/record.uri?eid=2-s2.0-85048146263&amp;doi=10.1109%2fISKE.2017.8258836&amp;partnerID=40&amp;md5=2ac205392b8664cab5fb7c2061c87501" TargetMode="External"/><Relationship Id="rId145" Type="http://schemas.openxmlformats.org/officeDocument/2006/relationships/hyperlink" Target="https://www.scopus.com/inward/record.uri?eid=2-s2.0-85041440403&amp;doi=10.1109%2fICCP.2017.8116997&amp;partnerID=40&amp;md5=e81a003ec8f5e3641d0ba2b32e4b92a2" TargetMode="External"/><Relationship Id="rId352" Type="http://schemas.openxmlformats.org/officeDocument/2006/relationships/hyperlink" Target="https://www.scopus.com/inward/record.uri?eid=2-s2.0-84988614808&amp;partnerID=40&amp;md5=7e767d35b052178c7d0e43ec918b1a73" TargetMode="External"/><Relationship Id="rId212" Type="http://schemas.openxmlformats.org/officeDocument/2006/relationships/hyperlink" Target="https://www.scopus.com/inward/record.uri?eid=2-s2.0-85019144816&amp;doi=10.1109%2fICPR.2016.7899814&amp;partnerID=40&amp;md5=e0640764ba00ce747ad9da53565b065c" TargetMode="External"/><Relationship Id="rId657" Type="http://schemas.openxmlformats.org/officeDocument/2006/relationships/hyperlink" Target="https://www.scopus.com/inward/record.uri?eid=2-s2.0-80053072171&amp;doi=10.1109%2fFUZZY.2011.6007400&amp;partnerID=40&amp;md5=763494fcde4b9d6d57c749141a9cef2c" TargetMode="External"/><Relationship Id="rId864" Type="http://schemas.openxmlformats.org/officeDocument/2006/relationships/hyperlink" Target="https://www.scopus.com/inward/record.uri?eid=2-s2.0-0242625291&amp;partnerID=40&amp;md5=62a7a59b94e3954928439cceac219440" TargetMode="External"/><Relationship Id="rId296" Type="http://schemas.openxmlformats.org/officeDocument/2006/relationships/hyperlink" Target="https://www.scopus.com/inward/record.uri?eid=2-s2.0-84991049156&amp;doi=10.1145%2f2970398.2970433&amp;partnerID=40&amp;md5=9218d5417a1af3849baf29618e9bb821" TargetMode="External"/><Relationship Id="rId517" Type="http://schemas.openxmlformats.org/officeDocument/2006/relationships/hyperlink" Target="https://www.scopus.com/inward/record.uri?eid=2-s2.0-84937909075&amp;partnerID=40&amp;md5=43aee22ea4f65cd78cb91b904059dcf3" TargetMode="External"/><Relationship Id="rId724" Type="http://schemas.openxmlformats.org/officeDocument/2006/relationships/hyperlink" Target="https://www.scopus.com/inward/record.uri?eid=2-s2.0-77956676726&amp;doi=10.1007%2fs10115-009-0274-3&amp;partnerID=40&amp;md5=4103b58012b62376f8d3bf8865915f7a" TargetMode="External"/><Relationship Id="rId60" Type="http://schemas.openxmlformats.org/officeDocument/2006/relationships/hyperlink" Target="https://www.scopus.com/inward/record.uri?eid=2-s2.0-85028574890&amp;doi=10.1007%2fs00521-017-3194-2&amp;partnerID=40&amp;md5=b9da641cef4583d536803d428fe12d2c" TargetMode="External"/><Relationship Id="rId156" Type="http://schemas.openxmlformats.org/officeDocument/2006/relationships/hyperlink" Target="https://www.scopus.com/inward/record.uri?eid=2-s2.0-85038388727&amp;doi=10.1145%2f3143434.3143456&amp;partnerID=40&amp;md5=65e1ed73d73e106bcf07adfa820d9557" TargetMode="External"/><Relationship Id="rId363" Type="http://schemas.openxmlformats.org/officeDocument/2006/relationships/hyperlink" Target="https://www.scopus.com/inward/record.uri?eid=2-s2.0-84992535750&amp;partnerID=40&amp;md5=a5bd8efd68c7e0b59aa747c606281875" TargetMode="External"/><Relationship Id="rId570" Type="http://schemas.openxmlformats.org/officeDocument/2006/relationships/hyperlink" Target="https://www.scopus.com/inward/record.uri?eid=2-s2.0-84876255064&amp;partnerID=40&amp;md5=082c09ccc30fb747b51f5cad13002a9b" TargetMode="External"/><Relationship Id="rId223" Type="http://schemas.openxmlformats.org/officeDocument/2006/relationships/hyperlink" Target="https://www.scopus.com/inward/record.uri?eid=2-s2.0-84992080670&amp;doi=10.1016%2fj.asoc.2016.09.035&amp;partnerID=40&amp;md5=c5e51b40fd0486d3de25085afa2ee589" TargetMode="External"/><Relationship Id="rId430" Type="http://schemas.openxmlformats.org/officeDocument/2006/relationships/hyperlink" Target="https://www.scopus.com/inward/record.uri?eid=2-s2.0-84944096872&amp;doi=10.1016%2fj.procs.2015.07.408&amp;partnerID=40&amp;md5=dcbf0cf93a2a2091b46ce377feb1daa2" TargetMode="External"/><Relationship Id="rId668" Type="http://schemas.openxmlformats.org/officeDocument/2006/relationships/hyperlink" Target="https://www.scopus.com/inward/record.uri?eid=2-s2.0-79958192474&amp;doi=10.1007%2f978-3-642-21323-6_4&amp;partnerID=40&amp;md5=3cd5d5c08303d847f2529cd8dd00d0ea" TargetMode="External"/><Relationship Id="rId875" Type="http://schemas.openxmlformats.org/officeDocument/2006/relationships/hyperlink" Target="https://www.scopus.com/inward/record.uri?eid=2-s2.0-85048447065&amp;doi=10.4018%2fIJOSSP.2018010101&amp;partnerID=40&amp;md5=2c09ff51172d886dbafbe0ad883be264" TargetMode="External"/><Relationship Id="rId18" Type="http://schemas.openxmlformats.org/officeDocument/2006/relationships/hyperlink" Target="https://www.scopus.com/inward/record.uri?eid=2-s2.0-77949891686&amp;doi=10.1145%2f1321631.1321660&amp;partnerID=40&amp;md5=ad777b520f8d7b2cf74d83a13ef9f74d" TargetMode="External"/><Relationship Id="rId528" Type="http://schemas.openxmlformats.org/officeDocument/2006/relationships/hyperlink" Target="https://www.scopus.com/inward/record.uri?eid=2-s2.0-84888409131&amp;partnerID=40&amp;md5=57c978eb65e67d9a7ae729c31b6fa7e2" TargetMode="External"/><Relationship Id="rId735" Type="http://schemas.openxmlformats.org/officeDocument/2006/relationships/hyperlink" Target="https://www.scopus.com/inward/record.uri?eid=2-s2.0-76349096698&amp;doi=10.1007%2f978-3-642-11164-8_70&amp;partnerID=40&amp;md5=65e07ac7b432a7203556fc0a8d4ca421" TargetMode="External"/><Relationship Id="rId167" Type="http://schemas.openxmlformats.org/officeDocument/2006/relationships/hyperlink" Target="https://www.scopus.com/inward/record.uri?eid=2-s2.0-85038593426&amp;doi=10.1145%2f3141151.3141160&amp;partnerID=40&amp;md5=2c71f1d6fbe4b9e10fa967d7512bec4a" TargetMode="External"/><Relationship Id="rId374" Type="http://schemas.openxmlformats.org/officeDocument/2006/relationships/hyperlink" Target="https://www.scopus.com/inward/record.uri?eid=2-s2.0-85006900469&amp;partnerID=40&amp;md5=199d7d17e3d0143d56bc9520ae303d97" TargetMode="External"/><Relationship Id="rId581" Type="http://schemas.openxmlformats.org/officeDocument/2006/relationships/hyperlink" Target="https://www.scopus.com/inward/record.uri?eid=2-s2.0-84899452101&amp;doi=10.1109%2fICMLA.2013.125&amp;partnerID=40&amp;md5=6ee2e2168e508d220de111ff8c2cc66e" TargetMode="External"/><Relationship Id="rId71" Type="http://schemas.openxmlformats.org/officeDocument/2006/relationships/hyperlink" Target="https://www.scopus.com/inward/record.uri?eid=2-s2.0-85019594702&amp;doi=10.1016%2fj.inffus.2017.05.003&amp;partnerID=40&amp;md5=7314a51a50b4631b275c9e90879de89a" TargetMode="External"/><Relationship Id="rId234" Type="http://schemas.openxmlformats.org/officeDocument/2006/relationships/hyperlink" Target="https://www.scopus.com/inward/record.uri?eid=2-s2.0-84947591343&amp;doi=10.1007%2fs10844-015-0388-x&amp;partnerID=40&amp;md5=1309accd8df93e9f52f10ed6fc9f4c5f" TargetMode="External"/><Relationship Id="rId679" Type="http://schemas.openxmlformats.org/officeDocument/2006/relationships/hyperlink" Target="https://www.scopus.com/inward/record.uri?eid=2-s2.0-80052244766&amp;doi=10.1080%2f18756891.2011.9727817&amp;partnerID=40&amp;md5=7462f52aeb5b58bcdedb59a9bc4cb9c7" TargetMode="External"/><Relationship Id="rId802" Type="http://schemas.openxmlformats.org/officeDocument/2006/relationships/hyperlink" Target="https://www.scopus.com/inward/record.uri?eid=2-s2.0-38049000343&amp;partnerID=40&amp;md5=75f7db3de362f6590804bb833a00b3d3" TargetMode="External"/><Relationship Id="rId886" Type="http://schemas.openxmlformats.org/officeDocument/2006/relationships/hyperlink" Target="https://www.scopus.com/inward/record.uri?eid=2-s2.0-0027811983&amp;doi=10.1109%2fTAI.1993.633981&amp;partnerID=40&amp;md5=214b0f01600defef447c6a1e7bafc298" TargetMode="External"/><Relationship Id="rId2" Type="http://schemas.openxmlformats.org/officeDocument/2006/relationships/hyperlink" Target="https://www.scopus.com/inward/record.uri?eid=2-s2.0-85053889862&amp;doi=10.1007%2f978-3-319-99007-1_21&amp;partnerID=40&amp;md5=cb90562dfad5641a9c49ae60a116eb58" TargetMode="External"/><Relationship Id="rId29" Type="http://schemas.openxmlformats.org/officeDocument/2006/relationships/hyperlink" Target="https://www.scopus.com/inward/record.uri?eid=2-s2.0-85042235913&amp;doi=10.1016%2fj.eswa.2018.02.009&amp;partnerID=40&amp;md5=90318c231021de1bacfb680c4b6651ef" TargetMode="External"/><Relationship Id="rId441" Type="http://schemas.openxmlformats.org/officeDocument/2006/relationships/hyperlink" Target="https://www.scopus.com/inward/record.uri?eid=2-s2.0-84983146612&amp;partnerID=40&amp;md5=9b241ea323c855b7474b972afd8ef234" TargetMode="External"/><Relationship Id="rId539" Type="http://schemas.openxmlformats.org/officeDocument/2006/relationships/hyperlink" Target="https://www.scopus.com/inward/record.uri?eid=2-s2.0-84892713608&amp;doi=10.1007%2f978-3-642-45318-2-7&amp;partnerID=40&amp;md5=74b86303ad644af5ac9e21786dc32a82" TargetMode="External"/><Relationship Id="rId746" Type="http://schemas.openxmlformats.org/officeDocument/2006/relationships/hyperlink" Target="https://www.scopus.com/inward/record.uri?eid=2-s2.0-70450163715&amp;doi=10.1109%2fAPCIP.2009.185&amp;partnerID=40&amp;md5=26482355a759242caeac9c1d734ecc1d" TargetMode="External"/><Relationship Id="rId178" Type="http://schemas.openxmlformats.org/officeDocument/2006/relationships/hyperlink" Target="https://www.scopus.com/inward/record.uri?eid=2-s2.0-85031662175&amp;doi=10.1109%2fDSN.2017.21&amp;partnerID=40&amp;md5=6520d0e52879addefec4d099d382a40a" TargetMode="External"/><Relationship Id="rId301" Type="http://schemas.openxmlformats.org/officeDocument/2006/relationships/hyperlink" Target="https://www.scopus.com/inward/record.uri?eid=2-s2.0-85006795666&amp;doi=10.1145%2f2957792.2957811&amp;partnerID=40&amp;md5=a72ab57c518dd99578a275c8e1634957" TargetMode="External"/><Relationship Id="rId82" Type="http://schemas.openxmlformats.org/officeDocument/2006/relationships/hyperlink" Target="https://www.scopus.com/inward/record.uri?eid=2-s2.0-84872961131&amp;doi=10.1016%2fj.infsof.2012.07.020&amp;partnerID=40&amp;md5=6b156f0c57fa225ac4233c5604b091d6" TargetMode="External"/><Relationship Id="rId385" Type="http://schemas.openxmlformats.org/officeDocument/2006/relationships/hyperlink" Target="https://www.scopus.com/inward/record.uri?eid=2-s2.0-84961671376&amp;doi=10.1186%2f1471-2105-16-S18-S14&amp;partnerID=40&amp;md5=d0f7890c8d18b20dc838dfba4351903a" TargetMode="External"/><Relationship Id="rId592" Type="http://schemas.openxmlformats.org/officeDocument/2006/relationships/hyperlink" Target="https://www.scopus.com/inward/record.uri?eid=2-s2.0-84870515937&amp;doi=10.1142%2fS0129065712500268&amp;partnerID=40&amp;md5=28f99ddd51ef69c8f34c0dd0d925db2a" TargetMode="External"/><Relationship Id="rId606" Type="http://schemas.openxmlformats.org/officeDocument/2006/relationships/hyperlink" Target="https://www.scopus.com/inward/record.uri?eid=2-s2.0-84867411048&amp;doi=10.1145%2f2337542.2337562&amp;partnerID=40&amp;md5=de516815324882ed31d513f9cde731a1" TargetMode="External"/><Relationship Id="rId813" Type="http://schemas.openxmlformats.org/officeDocument/2006/relationships/hyperlink" Target="https://www.scopus.com/inward/record.uri?eid=2-s2.0-65749098156&amp;doi=10.1109%2fDCC.2006.13&amp;partnerID=40&amp;md5=a84b76785929b7b6d9ab56ae771e86af" TargetMode="External"/><Relationship Id="rId245" Type="http://schemas.openxmlformats.org/officeDocument/2006/relationships/hyperlink" Target="https://www.scopus.com/inward/record.uri?eid=2-s2.0-85008502063&amp;doi=10.1007%2fs11390-017-1706-2&amp;partnerID=40&amp;md5=7509023406bd99ae5ccc529d76873dfc" TargetMode="External"/><Relationship Id="rId452" Type="http://schemas.openxmlformats.org/officeDocument/2006/relationships/hyperlink" Target="https://www.scopus.com/inward/record.uri?eid=2-s2.0-84958545247&amp;doi=10.1007%2f978-3-319-19369-4_63&amp;partnerID=40&amp;md5=79ab20d161caddcf14b4e237191789b2" TargetMode="External"/><Relationship Id="rId105" Type="http://schemas.openxmlformats.org/officeDocument/2006/relationships/hyperlink" Target="https://www.scopus.com/inward/record.uri?eid=2-s2.0-85053837194&amp;partnerID=40&amp;md5=22a6ca39d0f07613a4dd18b8ed19248b" TargetMode="External"/><Relationship Id="rId312" Type="http://schemas.openxmlformats.org/officeDocument/2006/relationships/hyperlink" Target="https://www.scopus.com/inward/record.uri?eid=2-s2.0-84978726318&amp;doi=10.1109%2fICCITechn.2015.7488105&amp;partnerID=40&amp;md5=55191fd832ccf0ab2fdf4b64adc7ee1a" TargetMode="External"/><Relationship Id="rId757" Type="http://schemas.openxmlformats.org/officeDocument/2006/relationships/hyperlink" Target="https://www.scopus.com/inward/record.uri?eid=2-s2.0-58349112535&amp;doi=10.1016%2fj.eswa.2008.05.017&amp;partnerID=40&amp;md5=97906d84e7cab8aec5ce6cc40ee7da48" TargetMode="External"/><Relationship Id="rId93" Type="http://schemas.openxmlformats.org/officeDocument/2006/relationships/hyperlink" Target="https://www.scopus.com/inward/record.uri?eid=2-s2.0-85041741530&amp;doi=10.1007%2f978-3-319-74030-0_2&amp;partnerID=40&amp;md5=b902fe8bb4193a83f6c705de78428b81" TargetMode="External"/><Relationship Id="rId189" Type="http://schemas.openxmlformats.org/officeDocument/2006/relationships/hyperlink" Target="https://www.scopus.com/inward/record.uri?eid=2-s2.0-85029283359&amp;doi=10.1109%2fTEVC.2016.2638437&amp;partnerID=40&amp;md5=25de842d5d4aa67615276097cd72aaac" TargetMode="External"/><Relationship Id="rId396" Type="http://schemas.openxmlformats.org/officeDocument/2006/relationships/hyperlink" Target="https://www.scopus.com/inward/record.uri?eid=2-s2.0-84962840946&amp;doi=10.1109%2fICACCS.2015.7324139&amp;partnerID=40&amp;md5=019ae4f4255a1daa8b06d65f581e7551" TargetMode="External"/><Relationship Id="rId617" Type="http://schemas.openxmlformats.org/officeDocument/2006/relationships/hyperlink" Target="https://www.scopus.com/inward/record.uri?eid=2-s2.0-84860122079&amp;doi=10.3233%2fICA-2011-0386&amp;partnerID=40&amp;md5=3f63da883bb5f37c7da48af9592346f5" TargetMode="External"/><Relationship Id="rId824" Type="http://schemas.openxmlformats.org/officeDocument/2006/relationships/hyperlink" Target="https://www.scopus.com/inward/record.uri?eid=2-s2.0-33749373566&amp;partnerID=40&amp;md5=26a6c53c4e25308d83e497a7ca925a47" TargetMode="External"/><Relationship Id="rId256" Type="http://schemas.openxmlformats.org/officeDocument/2006/relationships/hyperlink" Target="https://www.scopus.com/inward/record.uri?eid=2-s2.0-85030476651&amp;partnerID=40&amp;md5=5b83b72adc950f3b3f6ded4f095795c6" TargetMode="External"/><Relationship Id="rId463" Type="http://schemas.openxmlformats.org/officeDocument/2006/relationships/hyperlink" Target="https://www.scopus.com/inward/record.uri?eid=2-s2.0-84922666719&amp;doi=10.1016%2fj.neucom.2014.07.066&amp;partnerID=40&amp;md5=928fc91d8e2f20d65f57951baa7ef01c" TargetMode="External"/><Relationship Id="rId670" Type="http://schemas.openxmlformats.org/officeDocument/2006/relationships/hyperlink" Target="https://www.scopus.com/inward/record.uri?eid=2-s2.0-79957841119&amp;doi=10.1109%2fICIST.2011.5765246&amp;partnerID=40&amp;md5=a19e119d61639f116c983379c1feae02" TargetMode="External"/><Relationship Id="rId116" Type="http://schemas.openxmlformats.org/officeDocument/2006/relationships/hyperlink" Target="https://www.scopus.com/inward/record.uri?eid=2-s2.0-85050958295&amp;doi=10.22266%2fIJIES2018.0630.01&amp;partnerID=40&amp;md5=d3331ecd95a50a16cd0842edc7bab246" TargetMode="External"/><Relationship Id="rId323" Type="http://schemas.openxmlformats.org/officeDocument/2006/relationships/hyperlink" Target="https://www.scopus.com/inward/record.uri?eid=2-s2.0-84949520283&amp;doi=10.1016%2fj.eswa.2015.10.043&amp;partnerID=40&amp;md5=77d3329c6c9ad70c539c3f0a1fb38a3b" TargetMode="External"/><Relationship Id="rId530" Type="http://schemas.openxmlformats.org/officeDocument/2006/relationships/hyperlink" Target="https://www.scopus.com/inward/record.uri?eid=2-s2.0-85055675215&amp;doi=10.1109%2fICIS.2018.8466535&amp;partnerID=40&amp;md5=da3e1bc6a8f06f112c1f7e2c4361659a" TargetMode="External"/><Relationship Id="rId768" Type="http://schemas.openxmlformats.org/officeDocument/2006/relationships/hyperlink" Target="https://www.scopus.com/inward/record.uri?eid=2-s2.0-65449151887&amp;doi=10.1145%2f1409540.1409584&amp;partnerID=40&amp;md5=0156e2c6f491b803a43f28f587d55f91" TargetMode="External"/><Relationship Id="rId20" Type="http://schemas.openxmlformats.org/officeDocument/2006/relationships/hyperlink" Target="https://www.scopus.com/inward/record.uri?eid=2-s2.0-85045837615&amp;doi=10.1016%2fj.neucom.2018.04.001&amp;partnerID=40&amp;md5=3aeac3758e3f99dbedebda807fa2bd53" TargetMode="External"/><Relationship Id="rId628" Type="http://schemas.openxmlformats.org/officeDocument/2006/relationships/hyperlink" Target="https://www.scopus.com/inward/record.uri?eid=2-s2.0-84857568852&amp;doi=10.14429%2fdsj.62.1437&amp;partnerID=40&amp;md5=3a2907552cca53719144122e4c60f9de" TargetMode="External"/><Relationship Id="rId835" Type="http://schemas.openxmlformats.org/officeDocument/2006/relationships/hyperlink" Target="https://www.scopus.com/inward/record.uri?eid=2-s2.0-24044538260&amp;doi=10.1007%2fs10994-005-0911-3&amp;partnerID=40&amp;md5=bf48c705526025c80bbbf5ac11dc1ef7" TargetMode="External"/><Relationship Id="rId267" Type="http://schemas.openxmlformats.org/officeDocument/2006/relationships/hyperlink" Target="https://www.scopus.com/inward/record.uri?eid=2-s2.0-85026763513&amp;partnerID=40&amp;md5=03228deab22244365c8878d34c51a35b" TargetMode="External"/><Relationship Id="rId474" Type="http://schemas.openxmlformats.org/officeDocument/2006/relationships/hyperlink" Target="https://www.scopus.com/inward/record.uri?eid=2-s2.0-84906691312&amp;doi=10.1016%2fj.ins.2014.07.015&amp;partnerID=40&amp;md5=4aaa2884c97ce66caa5de2ba7cfed59d" TargetMode="External"/><Relationship Id="rId127" Type="http://schemas.openxmlformats.org/officeDocument/2006/relationships/hyperlink" Target="https://www.scopus.com/inward/record.uri?eid=2-s2.0-84900318309&amp;doi=10.1109%2fSBES.2013.17&amp;partnerID=40&amp;md5=d4a03a506982c550ebf25d5741f9ea49" TargetMode="External"/><Relationship Id="rId681" Type="http://schemas.openxmlformats.org/officeDocument/2006/relationships/hyperlink" Target="https://www.scopus.com/inward/record.uri?eid=2-s2.0-84904180997&amp;partnerID=40&amp;md5=64309cea8eabebe65332a28c21c5d058" TargetMode="External"/><Relationship Id="rId779" Type="http://schemas.openxmlformats.org/officeDocument/2006/relationships/hyperlink" Target="https://www.scopus.com/inward/record.uri?eid=2-s2.0-50149095980&amp;doi=10.1016%2fj.asoc.2007.10.012&amp;partnerID=40&amp;md5=9120708b576ef3309f1554e501d3a0d6" TargetMode="External"/><Relationship Id="rId31" Type="http://schemas.openxmlformats.org/officeDocument/2006/relationships/hyperlink" Target="https://www.scopus.com/inward/record.uri?eid=2-s2.0-85049438569&amp;partnerID=40&amp;md5=5bc65d81cb03f7243dd06762ce3999fc" TargetMode="External"/><Relationship Id="rId334" Type="http://schemas.openxmlformats.org/officeDocument/2006/relationships/hyperlink" Target="https://www.scopus.com/inward/record.uri?eid=2-s2.0-84958906104&amp;doi=10.1142%2fS0218001416510034&amp;partnerID=40&amp;md5=1fcb3aa16b94cc472c846746fc082796" TargetMode="External"/><Relationship Id="rId541" Type="http://schemas.openxmlformats.org/officeDocument/2006/relationships/hyperlink" Target="https://www.scopus.com/inward/record.uri?eid=2-s2.0-84897688011&amp;doi=10.1109%2fICTAI.2013.122&amp;partnerID=40&amp;md5=4e0368e2bb9b1d34bfb8cbf092ae757e" TargetMode="External"/><Relationship Id="rId639" Type="http://schemas.openxmlformats.org/officeDocument/2006/relationships/hyperlink" Target="https://www.scopus.com/inward/record.uri?eid=2-s2.0-84855247932&amp;doi=10.4156%2faiss.vol3.issue11.33&amp;partnerID=40&amp;md5=b8459be6ecb37e281ada9531af41b6ee" TargetMode="External"/><Relationship Id="rId180" Type="http://schemas.openxmlformats.org/officeDocument/2006/relationships/hyperlink" Target="https://www.scopus.com/inward/record.uri?eid=2-s2.0-85016007307&amp;doi=10.1016%2fj.neucom.2016.10.087&amp;partnerID=40&amp;md5=58def287e20cd89533dff77074c7ea80" TargetMode="External"/><Relationship Id="rId278" Type="http://schemas.openxmlformats.org/officeDocument/2006/relationships/hyperlink" Target="https://www.scopus.com/inward/record.uri?eid=2-s2.0-84988345743&amp;doi=10.1007%2fs10772-016-9366-0&amp;partnerID=40&amp;md5=1be326f24c11f729b9ee87de58c89d47" TargetMode="External"/><Relationship Id="rId401" Type="http://schemas.openxmlformats.org/officeDocument/2006/relationships/hyperlink" Target="https://www.scopus.com/inward/record.uri?eid=2-s2.0-84957686645&amp;doi=10.1109%2fICCP.2015.7312601&amp;partnerID=40&amp;md5=e74bccc04796e0b7cab13896db096086" TargetMode="External"/><Relationship Id="rId846" Type="http://schemas.openxmlformats.org/officeDocument/2006/relationships/hyperlink" Target="https://www.scopus.com/inward/record.uri?eid=2-s2.0-27344449159&amp;partnerID=40&amp;md5=d570611948b67bef714f38e0d945996a" TargetMode="External"/><Relationship Id="rId485" Type="http://schemas.openxmlformats.org/officeDocument/2006/relationships/hyperlink" Target="https://www.scopus.com/inward/record.uri?eid=2-s2.0-84988253875&amp;doi=10.1109%2fEMS.2014.44&amp;partnerID=40&amp;md5=e2700cdb5c9f0dd2d30c80278336bc9b" TargetMode="External"/><Relationship Id="rId692" Type="http://schemas.openxmlformats.org/officeDocument/2006/relationships/hyperlink" Target="https://www.scopus.com/inward/record.uri?eid=2-s2.0-78650905618&amp;partnerID=40&amp;md5=70c6605c2dc28dd9be83e5ae42136269" TargetMode="External"/><Relationship Id="rId706" Type="http://schemas.openxmlformats.org/officeDocument/2006/relationships/hyperlink" Target="https://www.scopus.com/inward/record.uri?eid=2-s2.0-78649970925&amp;doi=10.1016%2fj.neucom.2010.08.006&amp;partnerID=40&amp;md5=4baab1f2d2b79092d58312f709491202" TargetMode="External"/><Relationship Id="rId42" Type="http://schemas.openxmlformats.org/officeDocument/2006/relationships/hyperlink" Target="https://www.scopus.com/inward/record.uri?eid=2-s2.0-85035784586&amp;doi=10.1007%2fs10015-017-0412-z&amp;partnerID=40&amp;md5=85e07cc3615145e60eae0628a4c02e64" TargetMode="External"/><Relationship Id="rId138" Type="http://schemas.openxmlformats.org/officeDocument/2006/relationships/hyperlink" Target="https://www.scopus.com/inward/record.uri?eid=2-s2.0-85046898678&amp;doi=10.1109%2fICTC.2017.8191028&amp;partnerID=40&amp;md5=3fee2f71411ba0c8eeee422991f26fee" TargetMode="External"/><Relationship Id="rId345" Type="http://schemas.openxmlformats.org/officeDocument/2006/relationships/hyperlink" Target="https://www.scopus.com/inward/record.uri?eid=2-s2.0-84989889879&amp;doi=10.6138%2fJIT.2016.17.5.20141119b&amp;partnerID=40&amp;md5=01be899e9a2f9e75a198c5d7d8d9c4d9" TargetMode="External"/><Relationship Id="rId552" Type="http://schemas.openxmlformats.org/officeDocument/2006/relationships/hyperlink" Target="https://www.scopus.com/inward/record.uri?eid=2-s2.0-84883250851&amp;doi=10.1007%2fs11432-013-4906-6&amp;partnerID=40&amp;md5=49c33583de854306054cb3b78ce2b336" TargetMode="External"/><Relationship Id="rId191" Type="http://schemas.openxmlformats.org/officeDocument/2006/relationships/hyperlink" Target="https://www.scopus.com/inward/record.uri?eid=2-s2.0-84960388769&amp;doi=10.1145%2f2786805.2786845&amp;partnerID=40&amp;md5=ae7f072168fadcd086bc525ea86f6d51" TargetMode="External"/><Relationship Id="rId205" Type="http://schemas.openxmlformats.org/officeDocument/2006/relationships/hyperlink" Target="https://www.scopus.com/inward/record.uri?eid=2-s2.0-85020707157&amp;doi=10.1109%2fDeSE.2016.70&amp;partnerID=40&amp;md5=f8ef3e5c00e5e0820ae499f83ed84073" TargetMode="External"/><Relationship Id="rId412" Type="http://schemas.openxmlformats.org/officeDocument/2006/relationships/hyperlink" Target="https://www.scopus.com/inward/record.uri?eid=2-s2.0-84959275195&amp;doi=10.1109%2fSACI.2015.7208259&amp;partnerID=40&amp;md5=93159d99df2b754d687ac6d931453b9e" TargetMode="External"/><Relationship Id="rId857" Type="http://schemas.openxmlformats.org/officeDocument/2006/relationships/hyperlink" Target="https://www.scopus.com/inward/record.uri?eid=2-s2.0-0037375142&amp;doi=10.1016%2fS0167-9236%2802%2900097-0&amp;partnerID=40&amp;md5=23aa60bb3113c8038a43ea5f271186be" TargetMode="External"/><Relationship Id="rId289" Type="http://schemas.openxmlformats.org/officeDocument/2006/relationships/hyperlink" Target="https://www.scopus.com/inward/record.uri?eid=2-s2.0-84997254294&amp;doi=10.1109%2fAIMS.2015.11&amp;partnerID=40&amp;md5=d4619029d3e2acea6af1d69bfa9315ce" TargetMode="External"/><Relationship Id="rId496" Type="http://schemas.openxmlformats.org/officeDocument/2006/relationships/hyperlink" Target="https://www.scopus.com/inward/record.uri?eid=2-s2.0-84922503970&amp;doi=10.1109%2fBRACIS.2014.52&amp;partnerID=40&amp;md5=622edd78f8959a6eb2ea4c09dc779625" TargetMode="External"/><Relationship Id="rId717" Type="http://schemas.openxmlformats.org/officeDocument/2006/relationships/hyperlink" Target="https://www.scopus.com/inward/record.uri?eid=2-s2.0-77952671774&amp;doi=10.1186%2f1471-2105-11-292&amp;partnerID=40&amp;md5=8f883ff05b2cfd83cc5ef969c268b37d" TargetMode="External"/><Relationship Id="rId53" Type="http://schemas.openxmlformats.org/officeDocument/2006/relationships/hyperlink" Target="https://www.scopus.com/inward/record.uri?eid=2-s2.0-85039454975&amp;doi=10.1016%2fj.future.2017.12.005&amp;partnerID=40&amp;md5=910d38ad92bc2398c02fa0a2d0159782" TargetMode="External"/><Relationship Id="rId149" Type="http://schemas.openxmlformats.org/officeDocument/2006/relationships/hyperlink" Target="https://www.scopus.com/inward/record.uri?eid=2-s2.0-85013487413&amp;doi=10.1016%2fj.compchemeng.2017.02.010&amp;partnerID=40&amp;md5=6fa41637f2c5b1e8988e93c177ec7877" TargetMode="External"/><Relationship Id="rId356" Type="http://schemas.openxmlformats.org/officeDocument/2006/relationships/hyperlink" Target="https://www.scopus.com/inward/record.uri?eid=2-s2.0-84977155359&amp;doi=10.1007%2f978-3-319-39627-9_6&amp;partnerID=40&amp;md5=5b1b18281529136dcfb47e77eeeb39f9" TargetMode="External"/><Relationship Id="rId563" Type="http://schemas.openxmlformats.org/officeDocument/2006/relationships/hyperlink" Target="https://www.scopus.com/inward/record.uri?eid=2-s2.0-84875548803&amp;doi=10.1007%2f978-3-642-37256-8_36&amp;partnerID=40&amp;md5=ce75ee92fa35ad69652ab4f2dc6f9e79" TargetMode="External"/><Relationship Id="rId770" Type="http://schemas.openxmlformats.org/officeDocument/2006/relationships/hyperlink" Target="https://www.scopus.com/inward/record.uri?eid=2-s2.0-62949157435&amp;partnerID=40&amp;md5=6a974c41588e14060710e8b8e52e2420" TargetMode="External"/><Relationship Id="rId216" Type="http://schemas.openxmlformats.org/officeDocument/2006/relationships/hyperlink" Target="https://www.scopus.com/inward/record.uri?eid=2-s2.0-85019729073&amp;doi=10.1145%2f3055219.3055229&amp;partnerID=40&amp;md5=1c7c8e5744d63bca5670664d1ae7cec4" TargetMode="External"/><Relationship Id="rId423" Type="http://schemas.openxmlformats.org/officeDocument/2006/relationships/hyperlink" Target="https://www.scopus.com/inward/record.uri?eid=2-s2.0-84921757562&amp;doi=10.1109%2fBigData.2014.7004386&amp;partnerID=40&amp;md5=24c2835bf866f395df63fad3974f0b6c" TargetMode="External"/><Relationship Id="rId868" Type="http://schemas.openxmlformats.org/officeDocument/2006/relationships/hyperlink" Target="https://www.scopus.com/inward/record.uri?eid=2-s2.0-84958752314&amp;doi=10.1007%2f3-540-44801-2_12&amp;partnerID=40&amp;md5=1c3bf399375f62c37e68de95dbd8ca52" TargetMode="External"/><Relationship Id="rId630" Type="http://schemas.openxmlformats.org/officeDocument/2006/relationships/hyperlink" Target="https://www.scopus.com/inward/record.uri?eid=2-s2.0-83555176366&amp;doi=10.1016%2fj.artmed.2011.09.002&amp;partnerID=40&amp;md5=201c54b258642943264d3505e291a81a" TargetMode="External"/><Relationship Id="rId728" Type="http://schemas.openxmlformats.org/officeDocument/2006/relationships/hyperlink" Target="https://www.scopus.com/inward/record.uri?eid=2-s2.0-72449148636&amp;doi=10.1109%2fSNLP.2009.5340924&amp;partnerID=40&amp;md5=fa2d832f9999c40bbf36a8d49f2b020d" TargetMode="External"/><Relationship Id="rId64" Type="http://schemas.openxmlformats.org/officeDocument/2006/relationships/hyperlink" Target="https://www.scopus.com/inward/record.uri?eid=2-s2.0-85046035372&amp;doi=10.1007%2fs10044-018-0691-6&amp;partnerID=40&amp;md5=fc109f8f2235d57abbb818ae3ae2f8d9" TargetMode="External"/><Relationship Id="rId367" Type="http://schemas.openxmlformats.org/officeDocument/2006/relationships/hyperlink" Target="https://www.scopus.com/inward/record.uri?eid=2-s2.0-85009782187&amp;doi=10.1007%2f978-3-319-47075-7_38&amp;partnerID=40&amp;md5=d03b5d69fa002685045858d5642f24e7" TargetMode="External"/><Relationship Id="rId574" Type="http://schemas.openxmlformats.org/officeDocument/2006/relationships/hyperlink" Target="https://www.scopus.com/inward/record.uri?eid=2-s2.0-84922946348&amp;partnerID=40&amp;md5=2609f9440424acef6575a8f7d205c622" TargetMode="External"/><Relationship Id="rId227" Type="http://schemas.openxmlformats.org/officeDocument/2006/relationships/hyperlink" Target="https://www.scopus.com/inward/record.uri?eid=2-s2.0-85016230469&amp;doi=10.1109%2fICECE.2016.7853906&amp;partnerID=40&amp;md5=a6e2c1fde6b0bc07e8566ab884d70199" TargetMode="External"/><Relationship Id="rId781" Type="http://schemas.openxmlformats.org/officeDocument/2006/relationships/hyperlink" Target="https://www.scopus.com/inward/record.uri?eid=2-s2.0-47249158951&amp;doi=10.1080%2f10556780802102586&amp;partnerID=40&amp;md5=1e2f3f887fcb2345dac42923af0ded6d" TargetMode="External"/><Relationship Id="rId879" Type="http://schemas.openxmlformats.org/officeDocument/2006/relationships/hyperlink" Target="https://www.scopus.com/inward/record.uri?eid=2-s2.0-84947743861&amp;partnerID=40&amp;md5=cad5ae3f15d23cbd4f5f2ca89a5ebf63" TargetMode="External"/><Relationship Id="rId434" Type="http://schemas.openxmlformats.org/officeDocument/2006/relationships/hyperlink" Target="https://www.scopus.com/inward/record.uri?eid=2-s2.0-84937817940&amp;doi=10.1016%2fj.neucom.2015.06.010&amp;partnerID=40&amp;md5=da82cc50016a4a6562eb6fca788c185c" TargetMode="External"/><Relationship Id="rId641" Type="http://schemas.openxmlformats.org/officeDocument/2006/relationships/hyperlink" Target="https://www.scopus.com/inward/record.uri?eid=2-s2.0-84856243481&amp;doi=10.1109%2fICIP.2011.6116114&amp;partnerID=40&amp;md5=58514ab4be5526a9f3ee1d1ee52cb632" TargetMode="External"/><Relationship Id="rId739" Type="http://schemas.openxmlformats.org/officeDocument/2006/relationships/hyperlink" Target="https://www.scopus.com/inward/record.uri?eid=2-s2.0-77949364510&amp;doi=10.1109%2fACII.2009.5349543&amp;partnerID=40&amp;md5=12197d55f7f12eefa54b4e0712f238ab" TargetMode="External"/><Relationship Id="rId280" Type="http://schemas.openxmlformats.org/officeDocument/2006/relationships/hyperlink" Target="https://www.scopus.com/inward/record.uri?eid=2-s2.0-84978062369&amp;doi=10.1007%2fs10994-016-5576-6&amp;partnerID=40&amp;md5=4de9371d5c4e76f23005865ba4f22985" TargetMode="External"/><Relationship Id="rId501" Type="http://schemas.openxmlformats.org/officeDocument/2006/relationships/hyperlink" Target="https://www.scopus.com/inward/record.uri?eid=2-s2.0-84900454589&amp;doi=10.3233%2fKES-140293&amp;partnerID=40&amp;md5=6d3c1f4f0a2b42ded2b80272616894d0" TargetMode="External"/><Relationship Id="rId75" Type="http://schemas.openxmlformats.org/officeDocument/2006/relationships/hyperlink" Target="https://www.scopus.com/inward/record.uri?eid=2-s2.0-84889640313&amp;doi=10.1145%2f2517208.2517209&amp;partnerID=40&amp;md5=c871786a92d8ffbd5c4b7bc5ba691aa5" TargetMode="External"/><Relationship Id="rId140" Type="http://schemas.openxmlformats.org/officeDocument/2006/relationships/hyperlink" Target="https://www.scopus.com/inward/record.uri?eid=2-s2.0-85037615365&amp;doi=10.1007%2fs10462-017-9597-8&amp;partnerID=40&amp;md5=6a134060cc1b3c5032d8fdc1df83942d" TargetMode="External"/><Relationship Id="rId378" Type="http://schemas.openxmlformats.org/officeDocument/2006/relationships/hyperlink" Target="https://www.scopus.com/inward/record.uri?eid=2-s2.0-84988589052&amp;partnerID=40&amp;md5=1706b2e0a0a8806cc3318df12e2721a1" TargetMode="External"/><Relationship Id="rId585" Type="http://schemas.openxmlformats.org/officeDocument/2006/relationships/hyperlink" Target="https://www.scopus.com/inward/record.uri?eid=2-s2.0-84871397201&amp;doi=10.1007%2f978-3-642-35101-3_25&amp;partnerID=40&amp;md5=6766500c01390a7388488d24e1935a7b" TargetMode="External"/><Relationship Id="rId792" Type="http://schemas.openxmlformats.org/officeDocument/2006/relationships/hyperlink" Target="https://www.scopus.com/inward/record.uri?eid=2-s2.0-38149075199&amp;partnerID=40&amp;md5=24932b67b3348aa64c79887289c8c9ab" TargetMode="External"/><Relationship Id="rId806" Type="http://schemas.openxmlformats.org/officeDocument/2006/relationships/hyperlink" Target="https://www.scopus.com/inward/record.uri?eid=2-s2.0-34447343762&amp;doi=10.1016%2fj.patrec.2007.05.011&amp;partnerID=40&amp;md5=dcc5006b0f9939532e0b3a57e50576d9" TargetMode="External"/><Relationship Id="rId6" Type="http://schemas.openxmlformats.org/officeDocument/2006/relationships/hyperlink" Target="https://www.scopus.com/inward/record.uri?eid=2-s2.0-85030150904&amp;doi=10.1007%2fs11042-017-5235-3&amp;partnerID=40&amp;md5=d456a872f65cb7a0db717a3c0cde937b" TargetMode="External"/><Relationship Id="rId238" Type="http://schemas.openxmlformats.org/officeDocument/2006/relationships/hyperlink" Target="https://www.scopus.com/inward/record.uri?eid=2-s2.0-85041437548&amp;partnerID=40&amp;md5=eeff6f20ba0e312834b70c8f7802ea92" TargetMode="External"/><Relationship Id="rId445" Type="http://schemas.openxmlformats.org/officeDocument/2006/relationships/hyperlink" Target="https://www.scopus.com/inward/record.uri?eid=2-s2.0-84949933236&amp;doi=10.1007%2f978-3-319-24462-4_9&amp;partnerID=40&amp;md5=e46569ed97c56da0cb0c138c85268530" TargetMode="External"/><Relationship Id="rId652" Type="http://schemas.openxmlformats.org/officeDocument/2006/relationships/hyperlink" Target="https://www.scopus.com/inward/record.uri?eid=2-s2.0-85046773707&amp;doi=10.1109%2fACCESS.2018.2835304&amp;partnerID=40&amp;md5=7ce12e6f1871b75ecaa41a13d2de1da9" TargetMode="External"/><Relationship Id="rId291" Type="http://schemas.openxmlformats.org/officeDocument/2006/relationships/hyperlink" Target="https://www.scopus.com/inward/record.uri?eid=2-s2.0-85009101090&amp;doi=10.1109%2fEMBC.2016.7591378&amp;partnerID=40&amp;md5=9c69d46920b70e23cd78422049a75e2d" TargetMode="External"/><Relationship Id="rId305" Type="http://schemas.openxmlformats.org/officeDocument/2006/relationships/hyperlink" Target="https://www.scopus.com/inward/record.uri?eid=2-s2.0-84978149951&amp;doi=10.1007%2fs13042-014-0268-7&amp;partnerID=40&amp;md5=e0eed93f95038bf1ac3bb6f2671a503c" TargetMode="External"/><Relationship Id="rId512" Type="http://schemas.openxmlformats.org/officeDocument/2006/relationships/hyperlink" Target="https://www.scopus.com/inward/record.uri?eid=2-s2.0-84902338303&amp;partnerID=40&amp;md5=35277564849c350f9984d7c0cad18f33" TargetMode="External"/><Relationship Id="rId86" Type="http://schemas.openxmlformats.org/officeDocument/2006/relationships/hyperlink" Target="https://www.scopus.com/inward/record.uri?eid=2-s2.0-85045726986&amp;doi=10.1145%2f3170521.3170538&amp;partnerID=40&amp;md5=294e36e155f03b55177ecfbd893c9360" TargetMode="External"/><Relationship Id="rId151" Type="http://schemas.openxmlformats.org/officeDocument/2006/relationships/hyperlink" Target="https://www.scopus.com/inward/record.uri?eid=2-s2.0-85030315529&amp;doi=10.1007%2fs10044-017-0655-2&amp;partnerID=40&amp;md5=be2b398583a8bc7b988b4f64595eb160" TargetMode="External"/><Relationship Id="rId389" Type="http://schemas.openxmlformats.org/officeDocument/2006/relationships/hyperlink" Target="https://www.scopus.com/inward/record.uri?eid=2-s2.0-85020719297&amp;doi=10.1109%2fICMLC.2015.7340901&amp;partnerID=40&amp;md5=b4dd0e201946c6062a176b610101fcb2" TargetMode="External"/><Relationship Id="rId596" Type="http://schemas.openxmlformats.org/officeDocument/2006/relationships/hyperlink" Target="https://www.scopus.com/inward/record.uri?eid=2-s2.0-84868648706&amp;doi=10.1016%2fj.dss.2012.05.037&amp;partnerID=40&amp;md5=71c8988f4aa8b121b4a362e84df8bac5" TargetMode="External"/><Relationship Id="rId817" Type="http://schemas.openxmlformats.org/officeDocument/2006/relationships/hyperlink" Target="https://www.scopus.com/inward/record.uri?eid=2-s2.0-33845947020&amp;partnerID=40&amp;md5=ada8439444a6b2ba5efdc15e99357eb9" TargetMode="External"/><Relationship Id="rId249" Type="http://schemas.openxmlformats.org/officeDocument/2006/relationships/hyperlink" Target="https://www.scopus.com/inward/record.uri?eid=2-s2.0-85014242435&amp;doi=10.1007%2f978-3-319-52836-6_72&amp;partnerID=40&amp;md5=48f1e98da44090c3c565ca873c864a89" TargetMode="External"/><Relationship Id="rId456" Type="http://schemas.openxmlformats.org/officeDocument/2006/relationships/hyperlink" Target="https://www.scopus.com/inward/record.uri?eid=2-s2.0-84921698046&amp;doi=10.1016%2fj.patcog.2014.12.002&amp;partnerID=40&amp;md5=23c4e9e56c37c0b3acb31513cdc084c1" TargetMode="External"/><Relationship Id="rId663" Type="http://schemas.openxmlformats.org/officeDocument/2006/relationships/hyperlink" Target="https://www.scopus.com/inward/record.uri?eid=2-s2.0-79953691405&amp;doi=10.1016%2fj.eswa.2011.02.085&amp;partnerID=40&amp;md5=ba895dfe956aff7631ef15434878a758" TargetMode="External"/><Relationship Id="rId870" Type="http://schemas.openxmlformats.org/officeDocument/2006/relationships/hyperlink" Target="https://www.scopus.com/inward/record.uri?eid=2-s2.0-0035509609&amp;doi=10.1111%2f0824-7935.00169&amp;partnerID=40&amp;md5=91c6260e417da7d4827df1df27c3fbf1" TargetMode="External"/><Relationship Id="rId13" Type="http://schemas.openxmlformats.org/officeDocument/2006/relationships/hyperlink" Target="https://www.scopus.com/inward/record.uri?eid=2-s2.0-84949455604&amp;partnerID=40&amp;md5=979b1e84edb4d006c0df2fedbce9b107" TargetMode="External"/><Relationship Id="rId109" Type="http://schemas.openxmlformats.org/officeDocument/2006/relationships/hyperlink" Target="https://www.scopus.com/inward/record.uri?eid=2-s2.0-85049577308&amp;doi=10.1007%2f978-3-319-92007-8_21&amp;partnerID=40&amp;md5=a1986f20b8f90066b67728d4490b262a" TargetMode="External"/><Relationship Id="rId316" Type="http://schemas.openxmlformats.org/officeDocument/2006/relationships/hyperlink" Target="https://www.scopus.com/inward/record.uri?eid=2-s2.0-84978043625&amp;doi=10.1109%2fICNSC.2016.7479016&amp;partnerID=40&amp;md5=067e78c8149bf8a506e77c9916ab5d61" TargetMode="External"/><Relationship Id="rId523" Type="http://schemas.openxmlformats.org/officeDocument/2006/relationships/hyperlink" Target="https://www.scopus.com/inward/record.uri?eid=2-s2.0-84945964058&amp;partnerID=40&amp;md5=b1e70583e48c00b14b3d8bacc1242d0f" TargetMode="External"/><Relationship Id="rId97" Type="http://schemas.openxmlformats.org/officeDocument/2006/relationships/hyperlink" Target="https://www.scopus.com/inward/record.uri?eid=2-s2.0-85049358676&amp;doi=10.1007%2f978-3-319-93040-4_10&amp;partnerID=40&amp;md5=edf56669f3e2e74c8a634cfca2021bd7" TargetMode="External"/><Relationship Id="rId730" Type="http://schemas.openxmlformats.org/officeDocument/2006/relationships/hyperlink" Target="https://www.scopus.com/inward/record.uri?eid=2-s2.0-71449093994&amp;doi=10.1109%2fICADIWT.2009.5273918&amp;partnerID=40&amp;md5=bc0a23de025acb9914e95ea8eb3f83d6" TargetMode="External"/><Relationship Id="rId828" Type="http://schemas.openxmlformats.org/officeDocument/2006/relationships/hyperlink" Target="https://www.scopus.com/inward/record.uri?eid=2-s2.0-84878774558&amp;partnerID=40&amp;md5=6b591210640c54c9051a736da505ba2b" TargetMode="External"/><Relationship Id="rId162" Type="http://schemas.openxmlformats.org/officeDocument/2006/relationships/hyperlink" Target="https://www.scopus.com/inward/record.uri?eid=2-s2.0-85017567134&amp;doi=10.1016%2fj.eswa.2017.04.024&amp;partnerID=40&amp;md5=5384fbde3f6a69136d5ccc35c11ec23c" TargetMode="External"/><Relationship Id="rId467" Type="http://schemas.openxmlformats.org/officeDocument/2006/relationships/hyperlink" Target="https://www.scopus.com/inward/record.uri?eid=2-s2.0-84945589994&amp;partnerID=40&amp;md5=5e8afbf1153a4a0dee354d5dfb0475ca" TargetMode="External"/><Relationship Id="rId674" Type="http://schemas.openxmlformats.org/officeDocument/2006/relationships/hyperlink" Target="https://www.scopus.com/inward/record.uri?eid=2-s2.0-79952391306&amp;doi=10.1145%2f1899412.1899420&amp;partnerID=40&amp;md5=5ca936e310a1e24a607c3c58d0dbc7b1" TargetMode="External"/><Relationship Id="rId881" Type="http://schemas.openxmlformats.org/officeDocument/2006/relationships/hyperlink" Target="https://www.scopus.com/inward/record.uri?eid=2-s2.0-0031069985&amp;partnerID=40&amp;md5=04bbcda30096bf2c80ca71decd4e87dd" TargetMode="External"/><Relationship Id="rId24" Type="http://schemas.openxmlformats.org/officeDocument/2006/relationships/hyperlink" Target="https://www.scopus.com/inward/record.uri?eid=2-s2.0-85051416149&amp;doi=10.1145%2f3219104.3229287&amp;partnerID=40&amp;md5=2f1f06d927f4dbcd04013cd9f1eb51d4" TargetMode="External"/><Relationship Id="rId327" Type="http://schemas.openxmlformats.org/officeDocument/2006/relationships/hyperlink" Target="https://www.scopus.com/inward/record.uri?eid=2-s2.0-84958087531&amp;doi=10.1016%2fj.neucom.2015.07.118&amp;partnerID=40&amp;md5=b3395c4bbb7ca88e6c88195df1f2aee3" TargetMode="External"/><Relationship Id="rId534" Type="http://schemas.openxmlformats.org/officeDocument/2006/relationships/hyperlink" Target="https://www.scopus.com/inward/record.uri?eid=2-s2.0-84891945079&amp;doi=10.1109%2fICACCI.2013.6637260&amp;partnerID=40&amp;md5=7bbb97df64fa58ea266abdbde0a0c350" TargetMode="External"/><Relationship Id="rId741" Type="http://schemas.openxmlformats.org/officeDocument/2006/relationships/hyperlink" Target="https://www.scopus.com/inward/record.uri?eid=2-s2.0-74749092333&amp;partnerID=40&amp;md5=2a7a02489bd06b17fd99a20114f9fdf8" TargetMode="External"/><Relationship Id="rId839" Type="http://schemas.openxmlformats.org/officeDocument/2006/relationships/hyperlink" Target="https://www.scopus.com/inward/record.uri?eid=2-s2.0-20844437142&amp;doi=10.1109%2fMIS.2005.49&amp;partnerID=40&amp;md5=10569d2729f688a6ddd8634a33a4c2ab" TargetMode="External"/><Relationship Id="rId173" Type="http://schemas.openxmlformats.org/officeDocument/2006/relationships/hyperlink" Target="http://j.is/" TargetMode="External"/><Relationship Id="rId380" Type="http://schemas.openxmlformats.org/officeDocument/2006/relationships/hyperlink" Target="https://www.scopus.com/inward/record.uri?eid=2-s2.0-85002328245&amp;partnerID=40&amp;md5=258298c3d2fec1c89f89df7c140fcd54" TargetMode="External"/><Relationship Id="rId601" Type="http://schemas.openxmlformats.org/officeDocument/2006/relationships/hyperlink" Target="https://www.scopus.com/inward/record.uri?eid=2-s2.0-84867059254&amp;doi=10.1109%2fMIC.2012.6273357&amp;partnerID=40&amp;md5=030d45fc80c56234c495e8f38868236a" TargetMode="External"/><Relationship Id="rId240" Type="http://schemas.openxmlformats.org/officeDocument/2006/relationships/hyperlink" Target="https://www.scopus.com/inward/record.uri?eid=2-s2.0-85028317788&amp;doi=10.1007%2f978-3-319-62698-7_33&amp;partnerID=40&amp;md5=52a3634a01f2835a9fd045c2aea38b9e" TargetMode="External"/><Relationship Id="rId478" Type="http://schemas.openxmlformats.org/officeDocument/2006/relationships/hyperlink" Target="https://www.scopus.com/inward/record.uri?eid=2-s2.0-84946691492&amp;doi=10.1109%2fSLT.2014.7078553&amp;partnerID=40&amp;md5=f05c63997c199e70335ac8920d319b8d" TargetMode="External"/><Relationship Id="rId685" Type="http://schemas.openxmlformats.org/officeDocument/2006/relationships/hyperlink" Target="https://www.scopus.com/inward/record.uri?eid=2-s2.0-79952497836&amp;doi=10.1145%2f1937728.1937745&amp;partnerID=40&amp;md5=e84cf763ad4a30b12fed69191183256c" TargetMode="External"/><Relationship Id="rId35" Type="http://schemas.openxmlformats.org/officeDocument/2006/relationships/hyperlink" Target="https://www.scopus.com/inward/record.uri?eid=2-s2.0-77954415441&amp;doi=10.1108%2f03684921011046834&amp;partnerID=40&amp;md5=4096835a0dc20deba5743df44879e74e" TargetMode="External"/><Relationship Id="rId100" Type="http://schemas.openxmlformats.org/officeDocument/2006/relationships/hyperlink" Target="https://www.scopus.com/inward/record.uri?eid=2-s2.0-85026903646&amp;doi=10.1017%2fS1351324917000298&amp;partnerID=40&amp;md5=7aad298bf0840f798e0df4f998911b61" TargetMode="External"/><Relationship Id="rId338" Type="http://schemas.openxmlformats.org/officeDocument/2006/relationships/hyperlink" Target="https://www.scopus.com/inward/record.uri?eid=2-s2.0-85010004788&amp;doi=10.1109%2fTSP.2015.2488586&amp;partnerID=40&amp;md5=86c80b438b1ea0246b405fc25cc3badb" TargetMode="External"/><Relationship Id="rId545" Type="http://schemas.openxmlformats.org/officeDocument/2006/relationships/hyperlink" Target="https://www.scopus.com/inward/record.uri?eid=2-s2.0-84890526379&amp;doi=10.1109%2fICASSP.2013.6638346&amp;partnerID=40&amp;md5=ec4c02bcc1ca036b8fe4cc819132ad34" TargetMode="External"/><Relationship Id="rId752" Type="http://schemas.openxmlformats.org/officeDocument/2006/relationships/hyperlink" Target="https://www.scopus.com/inward/record.uri?eid=2-s2.0-67349284734&amp;doi=10.1016%2fj.eswa.2009.02.055&amp;partnerID=40&amp;md5=b75bacc12556bc452a4710d8a5adee5a" TargetMode="External"/><Relationship Id="rId184" Type="http://schemas.openxmlformats.org/officeDocument/2006/relationships/hyperlink" Target="https://www.scopus.com/inward/record.uri?eid=2-s2.0-84961589274&amp;doi=10.1109%2fICSM.2015.7332502&amp;partnerID=40&amp;md5=531cc7540243d4587ca1b44b728e9543" TargetMode="External"/><Relationship Id="rId391" Type="http://schemas.openxmlformats.org/officeDocument/2006/relationships/hyperlink" Target="https://www.scopus.com/inward/record.uri?eid=2-s2.0-84948954886&amp;partnerID=40&amp;md5=9f8797ce31ad7b7461034247641716ee" TargetMode="External"/><Relationship Id="rId405" Type="http://schemas.openxmlformats.org/officeDocument/2006/relationships/hyperlink" Target="https://www.scopus.com/inward/record.uri?eid=2-s2.0-84962308973&amp;doi=10.1109%2fIPDPSW.2015.110&amp;partnerID=40&amp;md5=bc4b09f228a4dba1ff4a099f9ea94764" TargetMode="External"/><Relationship Id="rId612" Type="http://schemas.openxmlformats.org/officeDocument/2006/relationships/hyperlink" Target="https://www.scopus.com/inward/record.uri?eid=2-s2.0-84860287702&amp;doi=10.1016%2fj.neunet.2012.03.006&amp;partnerID=40&amp;md5=8798e4217b7e7848a0a9261eb1ce1465" TargetMode="External"/><Relationship Id="rId251" Type="http://schemas.openxmlformats.org/officeDocument/2006/relationships/hyperlink" Target="https://www.scopus.com/inward/record.uri?eid=2-s2.0-85034233786&amp;doi=10.3233%2f978-1-61499-806-8-96&amp;partnerID=40&amp;md5=3e6edd92d3751754d736d2ded6717814" TargetMode="External"/><Relationship Id="rId489" Type="http://schemas.openxmlformats.org/officeDocument/2006/relationships/hyperlink" Target="https://www.scopus.com/inward/record.uri?eid=2-s2.0-84906968804&amp;doi=10.1007%2f978-3-319-10816-2_7&amp;partnerID=40&amp;md5=61e0530f57256827727f67a064b4c3a6" TargetMode="External"/><Relationship Id="rId696" Type="http://schemas.openxmlformats.org/officeDocument/2006/relationships/hyperlink" Target="https://www.scopus.com/inward/record.uri?eid=2-s2.0-78149482379&amp;doi=10.1109%2fICPR.2010.477&amp;partnerID=40&amp;md5=293a49056b9699f3a8dece77387cd07d" TargetMode="External"/><Relationship Id="rId46" Type="http://schemas.openxmlformats.org/officeDocument/2006/relationships/hyperlink" Target="https://www.scopus.com/inward/record.uri?eid=2-s2.0-85047192184&amp;doi=10.1109%2fTNNLS.2018.2830700&amp;partnerID=40&amp;md5=b65512ae553dabad8a7edd6ec0cb68e1" TargetMode="External"/><Relationship Id="rId349" Type="http://schemas.openxmlformats.org/officeDocument/2006/relationships/hyperlink" Target="https://www.scopus.com/inward/record.uri?eid=2-s2.0-84977503628&amp;doi=10.1007%2f978-3-319-39384-1_41&amp;partnerID=40&amp;md5=afc97d764bc7e210a65dfdd6fc16b1b5" TargetMode="External"/><Relationship Id="rId556" Type="http://schemas.openxmlformats.org/officeDocument/2006/relationships/hyperlink" Target="https://www.scopus.com/inward/record.uri?eid=2-s2.0-84878359983&amp;doi=10.1016%2fj.dss.2013.02.006&amp;partnerID=40&amp;md5=a23980a4955392b46ea377e3339406f3" TargetMode="External"/><Relationship Id="rId763" Type="http://schemas.openxmlformats.org/officeDocument/2006/relationships/hyperlink" Target="https://www.scopus.com/inward/record.uri?eid=2-s2.0-57749182632&amp;doi=10.1007%2f978-3-540-85565-1-25&amp;partnerID=40&amp;md5=0b8527c2034a830816cf678edb9ec0bf" TargetMode="External"/><Relationship Id="rId111" Type="http://schemas.openxmlformats.org/officeDocument/2006/relationships/hyperlink" Target="https://www.scopus.com/inward/record.uri?eid=2-s2.0-85055091222&amp;doi=10.1016%2fj.knosys.2018.10.007&amp;partnerID=40&amp;md5=ff52e6a9de3645994e8d36039958b6dd" TargetMode="External"/><Relationship Id="rId195" Type="http://schemas.openxmlformats.org/officeDocument/2006/relationships/hyperlink" Target="https://www.scopus.com/inward/record.uri?eid=2-s2.0-85026423317&amp;doi=10.1145%2f3071178.3071217&amp;partnerID=40&amp;md5=60f98b98ce476b72c05cbd967c972897" TargetMode="External"/><Relationship Id="rId209" Type="http://schemas.openxmlformats.org/officeDocument/2006/relationships/hyperlink" Target="https://www.scopus.com/inward/record.uri?eid=2-s2.0-85006699870&amp;doi=10.1016%2fj.eswa.2016.10.058&amp;partnerID=40&amp;md5=f5c9886eba16d6fb7fc5e79ac5646e2f" TargetMode="External"/><Relationship Id="rId416" Type="http://schemas.openxmlformats.org/officeDocument/2006/relationships/hyperlink" Target="https://www.scopus.com/inward/record.uri?eid=2-s2.0-84923792039&amp;doi=10.1016%2fj.eswa.2015.01.069&amp;partnerID=40&amp;md5=f327ba16e6ec8c9678bd79f9380c507a" TargetMode="External"/><Relationship Id="rId623" Type="http://schemas.openxmlformats.org/officeDocument/2006/relationships/hyperlink" Target="https://www.scopus.com/inward/record.uri?eid=2-s2.0-85028599419&amp;doi=10.1007%2fs10515-017-0225-2&amp;partnerID=40&amp;md5=608397e52e4b85798bb3fd782e185d32" TargetMode="External"/><Relationship Id="rId830" Type="http://schemas.openxmlformats.org/officeDocument/2006/relationships/hyperlink" Target="https://www.scopus.com/inward/record.uri?eid=2-s2.0-33645980963&amp;partnerID=40&amp;md5=0906c3d99d6aff9ba60a13618d53002e" TargetMode="External"/><Relationship Id="rId57" Type="http://schemas.openxmlformats.org/officeDocument/2006/relationships/hyperlink" Target="https://www.scopus.com/inward/record.uri?eid=2-s2.0-85044215734&amp;doi=10.1007%2fs12021-018-9371-3&amp;partnerID=40&amp;md5=09dabb23d15488e569a65a959d551f3c" TargetMode="External"/><Relationship Id="rId262" Type="http://schemas.openxmlformats.org/officeDocument/2006/relationships/hyperlink" Target="https://www.scopus.com/inward/record.uri?eid=2-s2.0-85022030312&amp;doi=10.1007%2f978-3-319-60438-1_72&amp;partnerID=40&amp;md5=689b6b4b5318b0c7f32d83b41021145e" TargetMode="External"/><Relationship Id="rId567" Type="http://schemas.openxmlformats.org/officeDocument/2006/relationships/hyperlink" Target="https://www.scopus.com/inward/record.uri?eid=2-s2.0-84874541570&amp;doi=10.1109%2fTPAMI.2012.138&amp;partnerID=40&amp;md5=d84683de9217328758cc514fd1dc9fc9" TargetMode="External"/><Relationship Id="rId99" Type="http://schemas.openxmlformats.org/officeDocument/2006/relationships/hyperlink" Target="https://www.scopus.com/inward/record.uri?eid=2-s2.0-85048999905&amp;doi=10.1007%2f978-3-319-94268-1_8&amp;partnerID=40&amp;md5=5469e896451557d3a160d9f0509d780a" TargetMode="External"/><Relationship Id="rId122" Type="http://schemas.openxmlformats.org/officeDocument/2006/relationships/hyperlink" Target="https://www.scopus.com/inward/record.uri?eid=2-s2.0-85047400683&amp;doi=10.1016%2fj.patrec.2018.05.005&amp;partnerID=40&amp;md5=803aae3efaacc06bce89704f5941123e" TargetMode="External"/><Relationship Id="rId164" Type="http://schemas.openxmlformats.org/officeDocument/2006/relationships/hyperlink" Target="https://www.scopus.com/inward/record.uri?eid=2-s2.0-85032274023&amp;doi=10.1145%2f3106195.3106207&amp;partnerID=40&amp;md5=abd2abcce09498f039201a967484f969" TargetMode="External"/><Relationship Id="rId371" Type="http://schemas.openxmlformats.org/officeDocument/2006/relationships/hyperlink" Target="https://www.scopus.com/inward/record.uri?eid=2-s2.0-84979086227&amp;doi=10.1007%2f978-3-319-41920-6_59&amp;partnerID=40&amp;md5=7f639e6715bd9163ca2a7c43535717fe" TargetMode="External"/><Relationship Id="rId774" Type="http://schemas.openxmlformats.org/officeDocument/2006/relationships/hyperlink" Target="https://www.scopus.com/inward/record.uri?eid=2-s2.0-48749113758&amp;doi=10.1016%2fj.eswa.2007.09.057&amp;partnerID=40&amp;md5=b0df10c29552f4b7190df467d800298c" TargetMode="External"/><Relationship Id="rId427" Type="http://schemas.openxmlformats.org/officeDocument/2006/relationships/hyperlink" Target="https://www.scopus.com/inward/record.uri?eid=2-s2.0-84923146113&amp;doi=10.3844%2fjcssp.2015.325.329&amp;partnerID=40&amp;md5=497bff815d84a5c5bef0250393c976d3" TargetMode="External"/><Relationship Id="rId469" Type="http://schemas.openxmlformats.org/officeDocument/2006/relationships/hyperlink" Target="https://www.scopus.com/inward/record.uri?eid=2-s2.0-84940667625&amp;doi=10.1093%2fbioinformatics%2fbtu852&amp;partnerID=40&amp;md5=a4362dbffefba7c465d8fe8dfdeb9050" TargetMode="External"/><Relationship Id="rId634" Type="http://schemas.openxmlformats.org/officeDocument/2006/relationships/hyperlink" Target="https://www.scopus.com/inward/record.uri?eid=2-s2.0-82555189353&amp;doi=10.1109%2fMLSP.2011.6064615&amp;partnerID=40&amp;md5=6875cf1338c15a2177c248311d4f7775" TargetMode="External"/><Relationship Id="rId676" Type="http://schemas.openxmlformats.org/officeDocument/2006/relationships/hyperlink" Target="https://www.scopus.com/inward/record.uri?eid=2-s2.0-80052139933&amp;doi=10.1080%2f18756891.2011.9727820&amp;partnerID=40&amp;md5=f134fded5c3c601dd33e2ae14d5a2310" TargetMode="External"/><Relationship Id="rId841" Type="http://schemas.openxmlformats.org/officeDocument/2006/relationships/hyperlink" Target="https://www.scopus.com/inward/record.uri?eid=2-s2.0-27344448597&amp;doi=10.2165%2f00822942-200504030-00004&amp;partnerID=40&amp;md5=d7d058a19b015018a06984e7420e5597" TargetMode="External"/><Relationship Id="rId883" Type="http://schemas.openxmlformats.org/officeDocument/2006/relationships/hyperlink" Target="https://www.scopus.com/inward/record.uri?eid=2-s2.0-0030232147&amp;doi=10.1007%2fBF00143877&amp;partnerID=40&amp;md5=c8be5c659c71e53fd3734ffb8f3023e1" TargetMode="External"/><Relationship Id="rId26" Type="http://schemas.openxmlformats.org/officeDocument/2006/relationships/hyperlink" Target="https://www.scopus.com/inward/record.uri?eid=2-s2.0-85023740271&amp;doi=10.1109%2fTNNLS.2017.2710422&amp;partnerID=40&amp;md5=4379c5a78f41345cfd7eb67a3209fc62" TargetMode="External"/><Relationship Id="rId231" Type="http://schemas.openxmlformats.org/officeDocument/2006/relationships/hyperlink" Target="https://www.scopus.com/inward/record.uri?eid=2-s2.0-85001930600&amp;doi=10.1145%2f3001867.3001874&amp;partnerID=40&amp;md5=fadf6ca71246c9ac4847d7eb5f7bd8ed" TargetMode="External"/><Relationship Id="rId273" Type="http://schemas.openxmlformats.org/officeDocument/2006/relationships/hyperlink" Target="https://www.scopus.com/inward/record.uri?eid=2-s2.0-85011066591&amp;doi=10.1109%2fCCIP.2016.7802890&amp;partnerID=40&amp;md5=1837d135a19f9b47e7ef6f66a9dfa39e" TargetMode="External"/><Relationship Id="rId329" Type="http://schemas.openxmlformats.org/officeDocument/2006/relationships/hyperlink" Target="https://www.scopus.com/inward/record.uri?eid=2-s2.0-84969622667&amp;partnerID=40&amp;md5=6d8fe0958eb72283bb8001e5a7c0838d" TargetMode="External"/><Relationship Id="rId480" Type="http://schemas.openxmlformats.org/officeDocument/2006/relationships/hyperlink" Target="https://www.scopus.com/inward/record.uri?eid=2-s2.0-84891322461&amp;partnerID=40&amp;md5=e5603a3b949142c058aa040d7755c92c" TargetMode="External"/><Relationship Id="rId536" Type="http://schemas.openxmlformats.org/officeDocument/2006/relationships/hyperlink" Target="https://www.scopus.com/inward/record.uri?eid=2-s2.0-84897730508&amp;doi=10.1109%2fICIP.2013.6738080&amp;partnerID=40&amp;md5=40e4681287e52adb0fa16ee38429b3fc" TargetMode="External"/><Relationship Id="rId701" Type="http://schemas.openxmlformats.org/officeDocument/2006/relationships/hyperlink" Target="https://www.scopus.com/inward/record.uri?eid=2-s2.0-78149317269&amp;partnerID=40&amp;md5=eb0b0992aeb470653bd1accf1219f6c1" TargetMode="External"/><Relationship Id="rId68" Type="http://schemas.openxmlformats.org/officeDocument/2006/relationships/hyperlink" Target="https://www.scopus.com/inward/record.uri?eid=2-s2.0-85040440263&amp;doi=10.1016%2fj.engappai.2017.12.003&amp;partnerID=40&amp;md5=b15d171699674093ef36a44d1e9bff02" TargetMode="External"/><Relationship Id="rId133" Type="http://schemas.openxmlformats.org/officeDocument/2006/relationships/hyperlink" Target="https://www.scopus.com/inward/record.uri?eid=2-s2.0-85039913445&amp;partnerID=40&amp;md5=0c5d65f9f66aa5499d759c952808118d" TargetMode="External"/><Relationship Id="rId175" Type="http://schemas.openxmlformats.org/officeDocument/2006/relationships/hyperlink" Target="https://www.scopus.com/inward/record.uri?eid=2-s2.0-85032826954&amp;doi=10.20965%2fjaciii.2017.p0813&amp;partnerID=40&amp;md5=5bb46ee14406bc6ccd0421d9a50c068b" TargetMode="External"/><Relationship Id="rId340" Type="http://schemas.openxmlformats.org/officeDocument/2006/relationships/hyperlink" Target="https://www.scopus.com/inward/record.uri?eid=2-s2.0-85041373067&amp;doi=10.1109%2fASE.2017.8115661&amp;partnerID=40&amp;md5=b192f5e2fe628c444c8ebdf92d387499" TargetMode="External"/><Relationship Id="rId578" Type="http://schemas.openxmlformats.org/officeDocument/2006/relationships/hyperlink" Target="https://www.scopus.com/inward/record.uri?eid=2-s2.0-84876024189&amp;doi=10.1007%2fs10115-012-0538-1&amp;partnerID=40&amp;md5=a1502aeab1eb82c093212af48aea6bcb" TargetMode="External"/><Relationship Id="rId743" Type="http://schemas.openxmlformats.org/officeDocument/2006/relationships/hyperlink" Target="https://www.scopus.com/inward/record.uri?eid=2-s2.0-79959405268&amp;doi=10.1117%2f12.821899&amp;partnerID=40&amp;md5=d8b94027817f70956a2a52c8a0494d12" TargetMode="External"/><Relationship Id="rId785" Type="http://schemas.openxmlformats.org/officeDocument/2006/relationships/hyperlink" Target="https://www.scopus.com/inward/record.uri?eid=2-s2.0-44849090379&amp;doi=10.1186%2f1471-2105-9-241&amp;partnerID=40&amp;md5=7a5b515a916d99dedb61c7ed96c5aa5a" TargetMode="External"/><Relationship Id="rId200" Type="http://schemas.openxmlformats.org/officeDocument/2006/relationships/hyperlink" Target="https://www.scopus.com/inward/record.uri?eid=2-s2.0-85010470379&amp;doi=10.1016%2fj.eswa.2017.01.013&amp;partnerID=40&amp;md5=09e2d28062f29966690c14aee9b91e82" TargetMode="External"/><Relationship Id="rId382" Type="http://schemas.openxmlformats.org/officeDocument/2006/relationships/hyperlink" Target="https://www.scopus.com/inward/record.uri?eid=2-s2.0-85008343737&amp;doi=10.1117%2f12.2241299&amp;partnerID=40&amp;md5=5f867ed3ddfabf309362e75ac1c341ab" TargetMode="External"/><Relationship Id="rId438" Type="http://schemas.openxmlformats.org/officeDocument/2006/relationships/hyperlink" Target="https://www.scopus.com/inward/record.uri?eid=2-s2.0-84962224509&amp;partnerID=40&amp;md5=2f2c20f6995a88ef3d1f4c43de38aea9" TargetMode="External"/><Relationship Id="rId603" Type="http://schemas.openxmlformats.org/officeDocument/2006/relationships/hyperlink" Target="https://www.scopus.com/inward/record.uri?eid=2-s2.0-84866645913&amp;doi=10.1109%2fINES.2012.6249891&amp;partnerID=40&amp;md5=de3417956007a19e5e1242a49fb60d04" TargetMode="External"/><Relationship Id="rId645" Type="http://schemas.openxmlformats.org/officeDocument/2006/relationships/hyperlink" Target="https://www.scopus.com/inward/record.uri?eid=2-s2.0-81855177101&amp;doi=10.1007%2f978-3-642-25085-9_80&amp;partnerID=40&amp;md5=7e7c3b00641ac59632304d72e87cdcf8" TargetMode="External"/><Relationship Id="rId687" Type="http://schemas.openxmlformats.org/officeDocument/2006/relationships/hyperlink" Target="https://www.scopus.com/inward/record.uri?eid=2-s2.0-79952384741&amp;partnerID=40&amp;md5=5aebec8e18aacee8ae2396fc2bb03151" TargetMode="External"/><Relationship Id="rId810" Type="http://schemas.openxmlformats.org/officeDocument/2006/relationships/hyperlink" Target="https://www.scopus.com/inward/record.uri?eid=2-s2.0-34249890244&amp;doi=10.1515%2fJISYS.2007.16.1.27&amp;partnerID=40&amp;md5=de825dd78bfc60aed0e89d1e15d8e074" TargetMode="External"/><Relationship Id="rId852" Type="http://schemas.openxmlformats.org/officeDocument/2006/relationships/hyperlink" Target="https://www.scopus.com/inward/record.uri?eid=2-s2.0-35248867958&amp;partnerID=40&amp;md5=60974e966e6f5a6a2e57213bf234e729" TargetMode="External"/><Relationship Id="rId242" Type="http://schemas.openxmlformats.org/officeDocument/2006/relationships/hyperlink" Target="https://www.scopus.com/inward/record.uri?eid=2-s2.0-85040249367&amp;doi=10.1016%2fj.procs.2017.11.256&amp;partnerID=40&amp;md5=000cbe100cd6a4d983c39a6b1d550d89" TargetMode="External"/><Relationship Id="rId284" Type="http://schemas.openxmlformats.org/officeDocument/2006/relationships/hyperlink" Target="https://www.scopus.com/inward/record.uri?eid=2-s2.0-84981297831&amp;doi=10.1016%2fj.jocs.2016.07.006&amp;partnerID=40&amp;md5=1dbd7e6f06821b503bb7bc89357d0712" TargetMode="External"/><Relationship Id="rId491" Type="http://schemas.openxmlformats.org/officeDocument/2006/relationships/hyperlink" Target="https://www.scopus.com/inward/record.uri?eid=2-s2.0-84892471175&amp;doi=10.12733%2fjics20102664&amp;partnerID=40&amp;md5=f8570d5727978748388a97f810077537" TargetMode="External"/><Relationship Id="rId505" Type="http://schemas.openxmlformats.org/officeDocument/2006/relationships/hyperlink" Target="https://www.scopus.com/inward/record.uri?eid=2-s2.0-84902279861&amp;doi=10.1109%2fTNNLS.2013.2291772&amp;partnerID=40&amp;md5=f3fce7122fcce94db91f42ce195a14d1" TargetMode="External"/><Relationship Id="rId712" Type="http://schemas.openxmlformats.org/officeDocument/2006/relationships/hyperlink" Target="https://www.scopus.com/inward/record.uri?eid=2-s2.0-77950860271&amp;doi=10.1016%2fj.ins.2010.02.024&amp;partnerID=40&amp;md5=f5e8da4e8c06ae62f118ae5e916fa60d" TargetMode="External"/><Relationship Id="rId37" Type="http://schemas.openxmlformats.org/officeDocument/2006/relationships/hyperlink" Target="https://www.scopus.com/inward/record.uri?eid=2-s2.0-85049935373&amp;doi=10.1109%2fISGT-Asia.2017.8378412&amp;partnerID=40&amp;md5=b308a469419e73021c741f38243a0e58" TargetMode="External"/><Relationship Id="rId79" Type="http://schemas.openxmlformats.org/officeDocument/2006/relationships/hyperlink" Target="https://www.scopus.com/inward/record.uri?eid=2-s2.0-84875712394&amp;doi=10.1109%2fTSE.2012.43&amp;partnerID=40&amp;md5=5934f5cde0adeafcbc96f15460c94416" TargetMode="External"/><Relationship Id="rId102" Type="http://schemas.openxmlformats.org/officeDocument/2006/relationships/hyperlink" Target="https://www.scopus.com/inward/record.uri?eid=2-s2.0-85049598346&amp;doi=10.1007%2f978-3-319-92007-8_25&amp;partnerID=40&amp;md5=e338cc46994a3986ff0ea6123d89b964" TargetMode="External"/><Relationship Id="rId144" Type="http://schemas.openxmlformats.org/officeDocument/2006/relationships/hyperlink" Target="https://www.scopus.com/inward/record.uri?eid=2-s2.0-85041391603&amp;doi=10.1109%2fICSEngT.2017.8123411&amp;partnerID=40&amp;md5=6b4047cb4b44b06331e087660f672442" TargetMode="External"/><Relationship Id="rId547" Type="http://schemas.openxmlformats.org/officeDocument/2006/relationships/hyperlink" Target="https://www.scopus.com/inward/record.uri?eid=2-s2.0-84883413892&amp;doi=10.1109%2fISI.2013.6578779&amp;partnerID=40&amp;md5=e3ace8c8ba756356e5bf3b82aa094a24" TargetMode="External"/><Relationship Id="rId589" Type="http://schemas.openxmlformats.org/officeDocument/2006/relationships/hyperlink" Target="https://www.scopus.com/inward/record.uri?eid=2-s2.0-84886699620&amp;partnerID=40&amp;md5=0b6fc94913296df5acc6c4727d2360df" TargetMode="External"/><Relationship Id="rId754" Type="http://schemas.openxmlformats.org/officeDocument/2006/relationships/hyperlink" Target="https://www.scopus.com/inward/record.uri?eid=2-s2.0-77954661377&amp;partnerID=40&amp;md5=edd86ede21cf9655ec2f82860a0f9b35" TargetMode="External"/><Relationship Id="rId796" Type="http://schemas.openxmlformats.org/officeDocument/2006/relationships/hyperlink" Target="https://www.scopus.com/inward/record.uri?eid=2-s2.0-38049125665&amp;partnerID=40&amp;md5=2270603075bbe3d7d7c461f38ef7b995" TargetMode="External"/><Relationship Id="rId90" Type="http://schemas.openxmlformats.org/officeDocument/2006/relationships/hyperlink" Target="https://www.scopus.com/inward/record.uri?eid=2-s2.0-85049101609&amp;doi=10.1016%2fj.procs.2018.05.194&amp;partnerID=40&amp;md5=cf2461f0559319e2b8a795143a412731" TargetMode="External"/><Relationship Id="rId186" Type="http://schemas.openxmlformats.org/officeDocument/2006/relationships/hyperlink" Target="https://www.scopus.com/inward/record.uri?eid=2-s2.0-85021924134&amp;doi=10.1016%2fj.chemolab.2017.06.011&amp;partnerID=40&amp;md5=f17263ea9093c21fc678062ef218348a" TargetMode="External"/><Relationship Id="rId351" Type="http://schemas.openxmlformats.org/officeDocument/2006/relationships/hyperlink" Target="https://www.scopus.com/inward/record.uri?eid=2-s2.0-84944463327&amp;doi=10.1016%2fj.neucom.2015.07.068&amp;partnerID=40&amp;md5=98b9c5164c80363f139c9602e9ef886c" TargetMode="External"/><Relationship Id="rId393" Type="http://schemas.openxmlformats.org/officeDocument/2006/relationships/hyperlink" Target="https://www.scopus.com/inward/record.uri?eid=2-s2.0-84959907019&amp;doi=10.1145%2f2816839.2816853&amp;partnerID=40&amp;md5=f3a2733f30cc54fb626ccf0f451f0d2f" TargetMode="External"/><Relationship Id="rId407" Type="http://schemas.openxmlformats.org/officeDocument/2006/relationships/hyperlink" Target="https://www.scopus.com/inward/record.uri?eid=2-s2.0-84959858928&amp;doi=10.1142%2fS021800141551009X&amp;partnerID=40&amp;md5=52369900f5eff437d9f79fc6d5da32a3" TargetMode="External"/><Relationship Id="rId449" Type="http://schemas.openxmlformats.org/officeDocument/2006/relationships/hyperlink" Target="https://www.scopus.com/inward/record.uri?eid=2-s2.0-84945475267&amp;doi=10.1002%2fwcms.1225&amp;partnerID=40&amp;md5=c6086281d6e70c49b8d9c1cc717808b4" TargetMode="External"/><Relationship Id="rId614" Type="http://schemas.openxmlformats.org/officeDocument/2006/relationships/hyperlink" Target="https://www.scopus.com/inward/record.uri?eid=2-s2.0-84862236743&amp;doi=10.1007%2f978-3-642-30428-6_3&amp;partnerID=40&amp;md5=aff21f542e143f310a7526ee9179d15a" TargetMode="External"/><Relationship Id="rId656" Type="http://schemas.openxmlformats.org/officeDocument/2006/relationships/hyperlink" Target="https://www.scopus.com/inward/record.uri?eid=2-s2.0-80053120834&amp;doi=10.1109%2fCIBCB.2011.5948478&amp;partnerID=40&amp;md5=213182ad3954cd2829af0b55dc6d3980" TargetMode="External"/><Relationship Id="rId821" Type="http://schemas.openxmlformats.org/officeDocument/2006/relationships/hyperlink" Target="https://www.scopus.com/inward/record.uri?eid=2-s2.0-33745039800&amp;doi=10.1007%2fs00453-006-1220-3&amp;partnerID=40&amp;md5=5d4857c7711e9c0c52e7bbb5a9b69b06" TargetMode="External"/><Relationship Id="rId863" Type="http://schemas.openxmlformats.org/officeDocument/2006/relationships/hyperlink" Target="https://www.scopus.com/inward/record.uri?eid=2-s2.0-84864829334&amp;partnerID=40&amp;md5=57d1be10baa952bd90fe234d59d89bb9" TargetMode="External"/><Relationship Id="rId211" Type="http://schemas.openxmlformats.org/officeDocument/2006/relationships/hyperlink" Target="https://www.scopus.com/inward/record.uri?eid=2-s2.0-85019115905&amp;doi=10.1109%2fICPR.2016.7900195&amp;partnerID=40&amp;md5=d38fbfe15d6d83eea1e645e892f23083" TargetMode="External"/><Relationship Id="rId253" Type="http://schemas.openxmlformats.org/officeDocument/2006/relationships/hyperlink" Target="https://www.scopus.com/inward/record.uri?eid=2-s2.0-85022323327&amp;doi=10.1007%2f978-3-319-60240-0_10&amp;partnerID=40&amp;md5=d17ec347a79c13abcb2df1bbf4e20517" TargetMode="External"/><Relationship Id="rId295" Type="http://schemas.openxmlformats.org/officeDocument/2006/relationships/hyperlink" Target="https://www.scopus.com/inward/record.uri?eid=2-s2.0-84969673989&amp;doi=10.1109%2fICMLA.2015.99&amp;partnerID=40&amp;md5=1285451cc71c5df12493bf8883f58d6b" TargetMode="External"/><Relationship Id="rId309" Type="http://schemas.openxmlformats.org/officeDocument/2006/relationships/hyperlink" Target="https://www.scopus.com/inward/record.uri?eid=2-s2.0-84957598667&amp;doi=10.1016%2fj.eswa.2016.01.011&amp;partnerID=40&amp;md5=5c6dda5042ef25028af4db1461c79962" TargetMode="External"/><Relationship Id="rId460" Type="http://schemas.openxmlformats.org/officeDocument/2006/relationships/hyperlink" Target="https://www.scopus.com/inward/record.uri?eid=2-s2.0-84948651498&amp;partnerID=40&amp;md5=56b66dabebe8b8e72545355c89d31d20" TargetMode="External"/><Relationship Id="rId516" Type="http://schemas.openxmlformats.org/officeDocument/2006/relationships/hyperlink" Target="https://www.scopus.com/inward/record.uri?eid=2-s2.0-84912573328&amp;doi=10.1109%2fFUZZ-IEEE.2014.6891692&amp;partnerID=40&amp;md5=7c8a18ce7b836633b215df9f56be947f" TargetMode="External"/><Relationship Id="rId698" Type="http://schemas.openxmlformats.org/officeDocument/2006/relationships/hyperlink" Target="https://www.scopus.com/inward/record.uri?eid=2-s2.0-78149327224&amp;partnerID=40&amp;md5=86abe99a78a3b3f4e896b3527311a6ac" TargetMode="External"/><Relationship Id="rId48" Type="http://schemas.openxmlformats.org/officeDocument/2006/relationships/hyperlink" Target="https://www.scopus.com/inward/record.uri?eid=2-s2.0-84872391183&amp;doi=10.1109%2fICSMC.2012.6377921&amp;partnerID=40&amp;md5=cd7cb4f30642403c7b5d6da92ae7115b" TargetMode="External"/><Relationship Id="rId113" Type="http://schemas.openxmlformats.org/officeDocument/2006/relationships/hyperlink" Target="https://www.scopus.com/inward/record.uri?eid=2-s2.0-85048382333&amp;partnerID=40&amp;md5=dc4536cc09159fa225aa31dd634e6cb9" TargetMode="External"/><Relationship Id="rId320" Type="http://schemas.openxmlformats.org/officeDocument/2006/relationships/hyperlink" Target="https://www.scopus.com/inward/record.uri?eid=2-s2.0-84963815450&amp;doi=10.1109%2fASE.2015.45&amp;partnerID=40&amp;md5=71ca63c6251026190356682a97c06917" TargetMode="External"/><Relationship Id="rId558" Type="http://schemas.openxmlformats.org/officeDocument/2006/relationships/hyperlink" Target="https://www.scopus.com/inward/record.uri?eid=2-s2.0-84877963210&amp;partnerID=40&amp;md5=1bc4fb5d1b2cfcd081d131ec153c3088" TargetMode="External"/><Relationship Id="rId723" Type="http://schemas.openxmlformats.org/officeDocument/2006/relationships/hyperlink" Target="https://www.scopus.com/inward/record.uri?eid=2-s2.0-77949503812&amp;partnerID=40&amp;md5=fca4b7f38737968d3bbf37738f4db552" TargetMode="External"/><Relationship Id="rId765" Type="http://schemas.openxmlformats.org/officeDocument/2006/relationships/hyperlink" Target="https://www.scopus.com/inward/record.uri?eid=2-s2.0-85046951526&amp;doi=10.1109%2fICIIECS.2017.8276059&amp;partnerID=40&amp;md5=8544f76e5cb14feafa0cffc159aa234a" TargetMode="External"/><Relationship Id="rId155" Type="http://schemas.openxmlformats.org/officeDocument/2006/relationships/hyperlink" Target="https://www.scopus.com/inward/record.uri?eid=2-s2.0-85040632872&amp;doi=10.1109%2fUBMK.2017.8093538&amp;partnerID=40&amp;md5=c10f94078df7ffd9d5a81359a4327bfc" TargetMode="External"/><Relationship Id="rId197" Type="http://schemas.openxmlformats.org/officeDocument/2006/relationships/hyperlink" Target="https://www.scopus.com/inward/record.uri?eid=2-s2.0-85022021543&amp;doi=10.1109%2fAICCSA.2016.7945697&amp;partnerID=40&amp;md5=b27d55c100f228ab7869c5e33e27f8e2" TargetMode="External"/><Relationship Id="rId362" Type="http://schemas.openxmlformats.org/officeDocument/2006/relationships/hyperlink" Target="https://www.scopus.com/inward/record.uri?eid=2-s2.0-84999886519&amp;doi=10.1155%2f2016%2f3045254&amp;partnerID=40&amp;md5=e065c655a63b58949e84c179b8afa89e" TargetMode="External"/><Relationship Id="rId418" Type="http://schemas.openxmlformats.org/officeDocument/2006/relationships/hyperlink" Target="https://www.scopus.com/inward/record.uri?eid=2-s2.0-85027931612&amp;doi=10.1109%2fTCYB.2014.2347372&amp;partnerID=40&amp;md5=84df2dcfa8b4238970bef0a53271bab4" TargetMode="External"/><Relationship Id="rId625" Type="http://schemas.openxmlformats.org/officeDocument/2006/relationships/hyperlink" Target="https://www.scopus.com/inward/record.uri?eid=2-s2.0-82455210904&amp;doi=10.1016%2fj.neucom.2011.03.052&amp;partnerID=40&amp;md5=026391e15869f0ecdf10f15336d97eb4" TargetMode="External"/><Relationship Id="rId832" Type="http://schemas.openxmlformats.org/officeDocument/2006/relationships/hyperlink" Target="https://www.scopus.com/inward/record.uri?eid=2-s2.0-84880716730&amp;partnerID=40&amp;md5=e83357aa488226b9bcede7df3631d51d" TargetMode="External"/><Relationship Id="rId222" Type="http://schemas.openxmlformats.org/officeDocument/2006/relationships/hyperlink" Target="https://www.scopus.com/inward/record.uri?eid=2-s2.0-84975257996&amp;doi=10.1016%2fj.inffus.2016.05.002&amp;partnerID=40&amp;md5=fb780df66519ac6bfe4dff7a73516651" TargetMode="External"/><Relationship Id="rId264" Type="http://schemas.openxmlformats.org/officeDocument/2006/relationships/hyperlink" Target="https://www.scopus.com/inward/record.uri?eid=2-s2.0-84992465117&amp;doi=10.1007%2f978-3-319-47364-2_20&amp;partnerID=40&amp;md5=310932e76510df47c2a03349860d6ed0" TargetMode="External"/><Relationship Id="rId471" Type="http://schemas.openxmlformats.org/officeDocument/2006/relationships/hyperlink" Target="https://www.scopus.com/inward/record.uri?eid=2-s2.0-84937044573&amp;partnerID=40&amp;md5=a21f0bbf0e7efda527884dd9645a3e6f" TargetMode="External"/><Relationship Id="rId667" Type="http://schemas.openxmlformats.org/officeDocument/2006/relationships/hyperlink" Target="https://www.scopus.com/inward/record.uri?eid=2-s2.0-79956097533&amp;doi=10.1016%2fj.jnca.2011.01.002&amp;partnerID=40&amp;md5=d6b0b79b1f02828ca433167aaa606285" TargetMode="External"/><Relationship Id="rId874" Type="http://schemas.openxmlformats.org/officeDocument/2006/relationships/hyperlink" Target="https://www.scopus.com/inward/record.uri?eid=2-s2.0-0032715028&amp;partnerID=40&amp;md5=04e9e4060ce4574f3f1df77d278f31ce" TargetMode="External"/><Relationship Id="rId17" Type="http://schemas.openxmlformats.org/officeDocument/2006/relationships/hyperlink" Target="https://www.scopus.com/inward/record.uri?eid=2-s2.0-35148866968&amp;partnerID=40&amp;md5=5d4cf2d4cb2252e9ec6d9466e8eb95d6" TargetMode="External"/><Relationship Id="rId59" Type="http://schemas.openxmlformats.org/officeDocument/2006/relationships/hyperlink" Target="https://www.scopus.com/inward/record.uri?eid=2-s2.0-85040375489&amp;doi=10.1016%2fj.knosys.2018.01.009&amp;partnerID=40&amp;md5=fef2a85b6ec13be8f68284e54cfdcea5" TargetMode="External"/><Relationship Id="rId124" Type="http://schemas.openxmlformats.org/officeDocument/2006/relationships/hyperlink" Target="https://www.scopus.com/inward/record.uri?eid=2-s2.0-85052209437&amp;doi=10.1007%2f978-3-319-99247-1_4&amp;partnerID=40&amp;md5=6a1e558ad698e0868b5fd80cf12ea029" TargetMode="External"/><Relationship Id="rId527" Type="http://schemas.openxmlformats.org/officeDocument/2006/relationships/hyperlink" Target="https://www.scopus.com/inward/record.uri?eid=2-s2.0-85051674586&amp;doi=10.1109%2fTSE.2018.2870895&amp;partnerID=40&amp;md5=6de02d878987b61a342dd80e2a82e7a5" TargetMode="External"/><Relationship Id="rId569" Type="http://schemas.openxmlformats.org/officeDocument/2006/relationships/hyperlink" Target="https://www.scopus.com/inward/record.uri?eid=2-s2.0-85054127586&amp;doi=10.1109%2fCSITSS.2017.8447745&amp;partnerID=40&amp;md5=484fe16ec9e3554688ab9dc8d6dbc6d0" TargetMode="External"/><Relationship Id="rId734" Type="http://schemas.openxmlformats.org/officeDocument/2006/relationships/hyperlink" Target="https://www.scopus.com/inward/record.uri?eid=2-s2.0-85046624408&amp;doi=10.1109%2fCloudTech.2017.8284699&amp;partnerID=40&amp;md5=13c42fe4df8b128f5a87988605c2485f" TargetMode="External"/><Relationship Id="rId776" Type="http://schemas.openxmlformats.org/officeDocument/2006/relationships/hyperlink" Target="https://www.scopus.com/inward/record.uri?eid=2-s2.0-51849143237&amp;doi=10.1109%2fITAB.2008.4570518&amp;partnerID=40&amp;md5=6f806fbe8d21e159c810e5e459256e13" TargetMode="External"/><Relationship Id="rId70" Type="http://schemas.openxmlformats.org/officeDocument/2006/relationships/hyperlink" Target="https://www.scopus.com/inward/record.uri?eid=2-s2.0-84995451079&amp;doi=10.1007%2fs10462-016-9528-0&amp;partnerID=40&amp;md5=e8ba216eedc7be831ec02b8c5b73f30d" TargetMode="External"/><Relationship Id="rId166" Type="http://schemas.openxmlformats.org/officeDocument/2006/relationships/hyperlink" Target="https://www.scopus.com/inward/record.uri?eid=2-s2.0-84908463271&amp;doi=10.1109%2fICECCS.2014.14&amp;partnerID=40&amp;md5=429b5145672704fb20cb5bca0c3de186" TargetMode="External"/><Relationship Id="rId331" Type="http://schemas.openxmlformats.org/officeDocument/2006/relationships/hyperlink" Target="https://www.scopus.com/inward/record.uri?eid=2-s2.0-84959296682&amp;partnerID=40&amp;md5=04a8be22df4bfbf03ea13ea98d2fcd5f" TargetMode="External"/><Relationship Id="rId373" Type="http://schemas.openxmlformats.org/officeDocument/2006/relationships/hyperlink" Target="https://www.scopus.com/inward/record.uri?eid=2-s2.0-84997207534&amp;partnerID=40&amp;md5=168228930d26541ec632468d693bf1e3" TargetMode="External"/><Relationship Id="rId429" Type="http://schemas.openxmlformats.org/officeDocument/2006/relationships/hyperlink" Target="https://www.scopus.com/inward/record.uri?eid=2-s2.0-84937675997&amp;doi=10.1007%2f978-3-319-19222-2_2&amp;partnerID=40&amp;md5=1246ca034c0b99c1589cde62caedd163" TargetMode="External"/><Relationship Id="rId580" Type="http://schemas.openxmlformats.org/officeDocument/2006/relationships/hyperlink" Target="https://www.scopus.com/inward/record.uri?eid=2-s2.0-85008254198&amp;doi=10.5626%2fJCSE.2013.7.2.99&amp;partnerID=40&amp;md5=9f58cd036da0ded3bd53cd18f7390aac" TargetMode="External"/><Relationship Id="rId636" Type="http://schemas.openxmlformats.org/officeDocument/2006/relationships/hyperlink" Target="https://www.scopus.com/inward/record.uri?eid=2-s2.0-84873575554&amp;partnerID=40&amp;md5=b793293111d753a0ee5373beeee78bda" TargetMode="External"/><Relationship Id="rId801" Type="http://schemas.openxmlformats.org/officeDocument/2006/relationships/hyperlink" Target="https://www.scopus.com/inward/record.uri?eid=2-s2.0-84876751628&amp;partnerID=40&amp;md5=02c4110a2e7fe0dc622418f89b4c464b" TargetMode="External"/><Relationship Id="rId1" Type="http://schemas.openxmlformats.org/officeDocument/2006/relationships/hyperlink" Target="https://www.scopus.com/inward/record.uri?eid=2-s2.0-85050872315&amp;doi=10.1016%2fj.rcim.2018.07.013&amp;partnerID=40&amp;md5=e71db1c8960f584f96cdc051bc5fa3cb" TargetMode="External"/><Relationship Id="rId233" Type="http://schemas.openxmlformats.org/officeDocument/2006/relationships/hyperlink" Target="https://www.scopus.com/inward/record.uri?eid=2-s2.0-85015146212&amp;doi=10.1109%2fBRACIS.2016.075&amp;partnerID=40&amp;md5=35718d2c8ed1837e61e17144e54c763a" TargetMode="External"/><Relationship Id="rId440" Type="http://schemas.openxmlformats.org/officeDocument/2006/relationships/hyperlink" Target="https://www.scopus.com/inward/record.uri?eid=2-s2.0-84955490150&amp;partnerID=40&amp;md5=9e4503a09d8fa769da56307f83e7bf0a" TargetMode="External"/><Relationship Id="rId678" Type="http://schemas.openxmlformats.org/officeDocument/2006/relationships/hyperlink" Target="https://www.scopus.com/inward/record.uri?eid=2-s2.0-84888635437&amp;doi=10.1109%2fIWSCN.2011.6827720&amp;partnerID=40&amp;md5=a0755406a023e7fd38d95efd8acd1a1d" TargetMode="External"/><Relationship Id="rId843" Type="http://schemas.openxmlformats.org/officeDocument/2006/relationships/hyperlink" Target="https://www.scopus.com/inward/record.uri?eid=2-s2.0-13944269546&amp;partnerID=40&amp;md5=91eac4654836fb01289593dfdcc07acc" TargetMode="External"/><Relationship Id="rId885" Type="http://schemas.openxmlformats.org/officeDocument/2006/relationships/hyperlink" Target="https://www.scopus.com/inward/record.uri?eid=2-s2.0-85027407523&amp;partnerID=40&amp;md5=2c4326a6b275ce7c3f0619cda006244e" TargetMode="External"/><Relationship Id="rId28" Type="http://schemas.openxmlformats.org/officeDocument/2006/relationships/hyperlink" Target="https://www.scopus.com/inward/record.uri?eid=2-s2.0-85032204164&amp;doi=10.1007%2fs10115-017-1121-6&amp;partnerID=40&amp;md5=6122a93288698a9bff49c72a9f3d6ad8" TargetMode="External"/><Relationship Id="rId275" Type="http://schemas.openxmlformats.org/officeDocument/2006/relationships/hyperlink" Target="https://www.scopus.com/inward/record.uri?eid=2-s2.0-85013156299&amp;doi=10.1145%2f3006299.3006310&amp;partnerID=40&amp;md5=1a0f7d7ab5ec92e93e54f59071e317dc" TargetMode="External"/><Relationship Id="rId300" Type="http://schemas.openxmlformats.org/officeDocument/2006/relationships/hyperlink" Target="https://www.scopus.com/inward/record.uri?eid=2-s2.0-84987678289&amp;doi=10.1109%2fCSIT.2016.7549453&amp;partnerID=40&amp;md5=3c56d3df0b1bc3c1b0c0d87d838f5d77" TargetMode="External"/><Relationship Id="rId482" Type="http://schemas.openxmlformats.org/officeDocument/2006/relationships/hyperlink" Target="https://www.scopus.com/inward/record.uri?eid=2-s2.0-84908413586&amp;doi=10.1109%2fICECCS.2014.17&amp;partnerID=40&amp;md5=33a7fa48e6e9b308434904c796b554e6" TargetMode="External"/><Relationship Id="rId538" Type="http://schemas.openxmlformats.org/officeDocument/2006/relationships/hyperlink" Target="https://www.scopus.com/inward/record.uri?eid=2-s2.0-84893279709&amp;doi=10.1109%2fICSTCC.2013.6689035&amp;partnerID=40&amp;md5=8432a712ba6267e7968d50db37562cea" TargetMode="External"/><Relationship Id="rId703" Type="http://schemas.openxmlformats.org/officeDocument/2006/relationships/hyperlink" Target="https://www.scopus.com/inward/record.uri?eid=2-s2.0-78049471919&amp;doi=10.1007%2f978-3-642-16001-1_2&amp;partnerID=40&amp;md5=860573f3dcde738ae95aad8ad0299ac4" TargetMode="External"/><Relationship Id="rId745" Type="http://schemas.openxmlformats.org/officeDocument/2006/relationships/hyperlink" Target="https://www.scopus.com/inward/record.uri?eid=2-s2.0-70450239990&amp;doi=10.1145%2f1565799.1565809&amp;partnerID=40&amp;md5=4df7287fafb2329b3b06f319954757d6" TargetMode="External"/><Relationship Id="rId81" Type="http://schemas.openxmlformats.org/officeDocument/2006/relationships/hyperlink" Target="https://www.scopus.com/inward/record.uri?eid=2-s2.0-85039723594&amp;doi=10.1016%2fj.patrec.2017.12.022&amp;partnerID=40&amp;md5=7b2d6dced94b0b52dd2047358180b929" TargetMode="External"/><Relationship Id="rId135" Type="http://schemas.openxmlformats.org/officeDocument/2006/relationships/hyperlink" Target="https://www.scopus.com/inward/record.uri?eid=2-s2.0-85046542683&amp;doi=10.1109%2fKCIC.2017.8228455&amp;partnerID=40&amp;md5=38041573b7cf8691464af835b4a8e30b" TargetMode="External"/><Relationship Id="rId177" Type="http://schemas.openxmlformats.org/officeDocument/2006/relationships/hyperlink" Target="https://www.scopus.com/inward/record.uri?eid=2-s2.0-85025477785&amp;doi=10.1109%2fDSN.2017.24&amp;partnerID=40&amp;md5=147a05334f7f4b57a84ad1608bbb6c69" TargetMode="External"/><Relationship Id="rId342" Type="http://schemas.openxmlformats.org/officeDocument/2006/relationships/hyperlink" Target="https://www.scopus.com/inward/record.uri?eid=2-s2.0-84964063208&amp;doi=10.1007%2f978-3-319-32554-5_29&amp;partnerID=40&amp;md5=848fe6d94b873f211075592f421a20b1" TargetMode="External"/><Relationship Id="rId384" Type="http://schemas.openxmlformats.org/officeDocument/2006/relationships/hyperlink" Target="https://www.scopus.com/inward/record.uri?eid=2-s2.0-84941578644&amp;doi=10.1016%2fj.ins.2015.07.028&amp;partnerID=40&amp;md5=2163eb400ab330cd662c6a46fadb815d" TargetMode="External"/><Relationship Id="rId591" Type="http://schemas.openxmlformats.org/officeDocument/2006/relationships/hyperlink" Target="https://www.scopus.com/inward/record.uri?eid=2-s2.0-84874393405&amp;doi=10.1109%2fISDA.2012.6416624&amp;partnerID=40&amp;md5=c040f62e405bfec56b3e58adf5db4bc4" TargetMode="External"/><Relationship Id="rId605" Type="http://schemas.openxmlformats.org/officeDocument/2006/relationships/hyperlink" Target="https://www.scopus.com/inward/record.uri?eid=2-s2.0-84862783923&amp;doi=10.1016%2fj.neucom.2011.09.034&amp;partnerID=40&amp;md5=db8b2134408154f02e4953c16b1a16c4" TargetMode="External"/><Relationship Id="rId787" Type="http://schemas.openxmlformats.org/officeDocument/2006/relationships/hyperlink" Target="https://www.scopus.com/inward/record.uri?eid=2-s2.0-38649113208&amp;doi=10.1016%2fj.eswa.2007.05.035&amp;partnerID=40&amp;md5=fa45c6dae32d36f4da86b2ae193c5786" TargetMode="External"/><Relationship Id="rId812" Type="http://schemas.openxmlformats.org/officeDocument/2006/relationships/hyperlink" Target="https://www.scopus.com/inward/record.uri?eid=2-s2.0-33751168025&amp;doi=10.1007%2fs11416-006-0027-8&amp;partnerID=40&amp;md5=860991bc766a382267a2d158b4c85d9d" TargetMode="External"/><Relationship Id="rId202" Type="http://schemas.openxmlformats.org/officeDocument/2006/relationships/hyperlink" Target="https://www.scopus.com/inward/record.uri?eid=2-s2.0-85046038362&amp;doi=10.1177%2f1473871617713337&amp;partnerID=40&amp;md5=1238c98f73121e834841047a353347bc" TargetMode="External"/><Relationship Id="rId244" Type="http://schemas.openxmlformats.org/officeDocument/2006/relationships/hyperlink" Target="https://www.scopus.com/inward/record.uri?eid=2-s2.0-85042753862&amp;doi=10.1155%2f2017%2f6274824&amp;partnerID=40&amp;md5=71edcc5ff5d4e452d15c5da5630abb78" TargetMode="External"/><Relationship Id="rId647" Type="http://schemas.openxmlformats.org/officeDocument/2006/relationships/hyperlink" Target="https://www.scopus.com/inward/record.uri?eid=2-s2.0-80955124042&amp;doi=10.1109%2fIGARSS.2011.6049684&amp;partnerID=40&amp;md5=2f73f5455d2ae7f15ecfb01e1041ca0f" TargetMode="External"/><Relationship Id="rId689" Type="http://schemas.openxmlformats.org/officeDocument/2006/relationships/hyperlink" Target="https://www.scopus.com/inward/record.uri?eid=2-s2.0-79959453897&amp;doi=10.1109%2fIJCNN.2010.5596548&amp;partnerID=40&amp;md5=a9af105eb40f3018bc09fdfc607d221a" TargetMode="External"/><Relationship Id="rId854" Type="http://schemas.openxmlformats.org/officeDocument/2006/relationships/hyperlink" Target="https://www.scopus.com/inward/record.uri?eid=2-s2.0-35248889441&amp;partnerID=40&amp;md5=cbe00b7df0d6d55251ba1baba9324091" TargetMode="External"/><Relationship Id="rId39" Type="http://schemas.openxmlformats.org/officeDocument/2006/relationships/hyperlink" Target="https://www.scopus.com/inward/record.uri?eid=2-s2.0-85055455675&amp;partnerID=40&amp;md5=ab9f431df7826503520e8c3d89d2e089" TargetMode="External"/><Relationship Id="rId286" Type="http://schemas.openxmlformats.org/officeDocument/2006/relationships/hyperlink" Target="https://www.scopus.com/inward/record.uri?eid=2-s2.0-84988025909&amp;doi=10.1016%2fj.engappai.2016.09.004&amp;partnerID=40&amp;md5=01933b5dde9405c09f4f1f815a925b58" TargetMode="External"/><Relationship Id="rId451" Type="http://schemas.openxmlformats.org/officeDocument/2006/relationships/hyperlink" Target="https://www.scopus.com/inward/record.uri?eid=2-s2.0-84929046471&amp;doi=10.1016%2fj.neucom.2015.02.045&amp;partnerID=40&amp;md5=3fa792a0ca054d81f4c876ab9dd5527e" TargetMode="External"/><Relationship Id="rId493" Type="http://schemas.openxmlformats.org/officeDocument/2006/relationships/hyperlink" Target="https://www.scopus.com/inward/record.uri?eid=2-s2.0-84907363809&amp;doi=10.1007%2f978-3-662-44680-5_2&amp;partnerID=40&amp;md5=ad6a97b8b73c6b279be07a3ffb149782" TargetMode="External"/><Relationship Id="rId507" Type="http://schemas.openxmlformats.org/officeDocument/2006/relationships/hyperlink" Target="https://www.scopus.com/inward/record.uri?eid=2-s2.0-84948460521&amp;doi=10.1109%2fCCIS.2014.7175792&amp;partnerID=40&amp;md5=b424234c975b4a9d54198e462e620431" TargetMode="External"/><Relationship Id="rId549" Type="http://schemas.openxmlformats.org/officeDocument/2006/relationships/hyperlink" Target="https://www.scopus.com/inward/record.uri?eid=2-s2.0-84881312001&amp;doi=10.1016%2fj.knosys.2013.06.011&amp;partnerID=40&amp;md5=34aab1a26483a2ccaa845df65418adb7" TargetMode="External"/><Relationship Id="rId714" Type="http://schemas.openxmlformats.org/officeDocument/2006/relationships/hyperlink" Target="https://www.scopus.com/inward/record.uri?eid=2-s2.0-77952545392&amp;doi=10.1016%2fj.neucom.2010.02.007&amp;partnerID=40&amp;md5=9ffe7f7408dd3729c0fafec1be356a54" TargetMode="External"/><Relationship Id="rId756" Type="http://schemas.openxmlformats.org/officeDocument/2006/relationships/hyperlink" Target="https://www.scopus.com/inward/record.uri?eid=2-s2.0-67649171064&amp;partnerID=40&amp;md5=f06a45286ccef47dbe99f3d5cf7bad7d" TargetMode="External"/><Relationship Id="rId50" Type="http://schemas.openxmlformats.org/officeDocument/2006/relationships/hyperlink" Target="https://www.scopus.com/inward/record.uri?eid=2-s2.0-85053484371&amp;doi=10.1145%2f3230905.3230959&amp;partnerID=40&amp;md5=e7c10b73c82aca9d8cd0e61aa6e097f4" TargetMode="External"/><Relationship Id="rId104" Type="http://schemas.openxmlformats.org/officeDocument/2006/relationships/hyperlink" Target="https://www.scopus.com/inward/record.uri?eid=2-s2.0-85055725333&amp;partnerID=40&amp;md5=9bec66fe90182bde9553d207d8b02e27" TargetMode="External"/><Relationship Id="rId146" Type="http://schemas.openxmlformats.org/officeDocument/2006/relationships/hyperlink" Target="https://www.scopus.com/inward/record.uri?eid=2-s2.0-84902603200&amp;doi=10.1145%2f2590748.2590755&amp;partnerID=40&amp;md5=416a61876d269c1ef605a9805dabf243" TargetMode="External"/><Relationship Id="rId188" Type="http://schemas.openxmlformats.org/officeDocument/2006/relationships/hyperlink" Target="https://www.scopus.com/inward/record.uri?eid=2-s2.0-84988672488&amp;doi=10.1111%2fcoin.12099&amp;partnerID=40&amp;md5=f59461b9f9c3aa135eb71c62fcda5f2c" TargetMode="External"/><Relationship Id="rId311" Type="http://schemas.openxmlformats.org/officeDocument/2006/relationships/hyperlink" Target="https://www.scopus.com/inward/record.uri?eid=2-s2.0-84979709479&amp;doi=10.1109%2fNATSYS.2015.7489113&amp;partnerID=40&amp;md5=3c772287abd7a8234d01b74fd1817069" TargetMode="External"/><Relationship Id="rId353" Type="http://schemas.openxmlformats.org/officeDocument/2006/relationships/hyperlink" Target="https://www.scopus.com/inward/record.uri?eid=2-s2.0-84977068117&amp;doi=10.1007%2f978-3-319-40581-0_52&amp;partnerID=40&amp;md5=ab31fc1e60534156cbd77bde370020c3" TargetMode="External"/><Relationship Id="rId395" Type="http://schemas.openxmlformats.org/officeDocument/2006/relationships/hyperlink" Target="https://www.scopus.com/inward/record.uri?eid=2-s2.0-85011324301&amp;doi=10.1002%2fcpe.4057&amp;partnerID=40&amp;md5=10d0286c45d08574b3bfc7036bf025a6" TargetMode="External"/><Relationship Id="rId409" Type="http://schemas.openxmlformats.org/officeDocument/2006/relationships/hyperlink" Target="https://www.scopus.com/inward/record.uri?eid=2-s2.0-84958616629&amp;doi=10.1145%2f2799979.2800043&amp;partnerID=40&amp;md5=81f2f1a70eebe3f681e63eb37f088906" TargetMode="External"/><Relationship Id="rId560" Type="http://schemas.openxmlformats.org/officeDocument/2006/relationships/hyperlink" Target="https://www.scopus.com/inward/record.uri?eid=2-s2.0-84878747092&amp;doi=10.12733%2fjcis5907&amp;partnerID=40&amp;md5=1275dc6754bee3951b532a3539326d11" TargetMode="External"/><Relationship Id="rId798" Type="http://schemas.openxmlformats.org/officeDocument/2006/relationships/hyperlink" Target="https://www.scopus.com/inward/record.uri?eid=2-s2.0-85050314865&amp;doi=10.1109%2fICTCS.2017.39&amp;partnerID=40&amp;md5=97ffb22e8ef414a5d2f26ea9dc28bff3" TargetMode="External"/><Relationship Id="rId92" Type="http://schemas.openxmlformats.org/officeDocument/2006/relationships/hyperlink" Target="https://www.scopus.com/inward/record.uri?eid=2-s2.0-85049020548&amp;doi=10.1007%2f978-981-13-0896-3_49&amp;partnerID=40&amp;md5=76cf83b7a9d294a8bf62ee22c33a2998" TargetMode="External"/><Relationship Id="rId213" Type="http://schemas.openxmlformats.org/officeDocument/2006/relationships/hyperlink" Target="https://www.scopus.com/inward/record.uri?eid=2-s2.0-85021906089&amp;doi=10.1145%2f3052973.3053032&amp;partnerID=40&amp;md5=76f570c11f2ef5fda70f61925ffb27d4" TargetMode="External"/><Relationship Id="rId420" Type="http://schemas.openxmlformats.org/officeDocument/2006/relationships/hyperlink" Target="https://www.scopus.com/inward/record.uri?eid=2-s2.0-84959505747&amp;doi=10.1145%2f2764967.2764969&amp;partnerID=40&amp;md5=c55a3c72ca017a3ff8210fcb19140162" TargetMode="External"/><Relationship Id="rId616" Type="http://schemas.openxmlformats.org/officeDocument/2006/relationships/hyperlink" Target="https://www.scopus.com/inward/record.uri?eid=2-s2.0-84862162650&amp;partnerID=40&amp;md5=709458c0f8d0a85230232a90874c0e63" TargetMode="External"/><Relationship Id="rId658" Type="http://schemas.openxmlformats.org/officeDocument/2006/relationships/hyperlink" Target="https://www.scopus.com/inward/record.uri?eid=2-s2.0-80053022132&amp;doi=10.3844%2fjcssp.2011.707.714&amp;partnerID=40&amp;md5=ebc9e9bf8c0de66adfe551066284f6c1" TargetMode="External"/><Relationship Id="rId823" Type="http://schemas.openxmlformats.org/officeDocument/2006/relationships/hyperlink" Target="https://www.scopus.com/inward/record.uri?eid=2-s2.0-33750974465&amp;partnerID=40&amp;md5=f468552f565ecc3af2d3ca6336e09cc2" TargetMode="External"/><Relationship Id="rId865" Type="http://schemas.openxmlformats.org/officeDocument/2006/relationships/hyperlink" Target="https://www.scopus.com/inward/record.uri?eid=2-s2.0-0036650802&amp;doi=10.1109%2fTNN.2002.1021882&amp;partnerID=40&amp;md5=d048d98761bb8b900ee2144d61e50e58" TargetMode="External"/><Relationship Id="rId255" Type="http://schemas.openxmlformats.org/officeDocument/2006/relationships/hyperlink" Target="https://www.scopus.com/inward/record.uri?eid=2-s2.0-84991711490&amp;doi=10.1145%2f2934466.2934472&amp;partnerID=40&amp;md5=eb7a680602b02b6be1dbdac77807527c" TargetMode="External"/><Relationship Id="rId297" Type="http://schemas.openxmlformats.org/officeDocument/2006/relationships/hyperlink" Target="https://www.scopus.com/inward/record.uri?eid=2-s2.0-84991453640&amp;doi=10.1145%2f2971648.2971748&amp;partnerID=40&amp;md5=fbf178272fb9e0ea11a2e8a5837370ce" TargetMode="External"/><Relationship Id="rId462" Type="http://schemas.openxmlformats.org/officeDocument/2006/relationships/hyperlink" Target="https://www.scopus.com/inward/record.uri?eid=2-s2.0-84984629233&amp;doi=10.1007%2f978-3-319-23528-8_22&amp;partnerID=40&amp;md5=7ecbb65fd229d1669283d77ab215468c" TargetMode="External"/><Relationship Id="rId518" Type="http://schemas.openxmlformats.org/officeDocument/2006/relationships/hyperlink" Target="https://www.scopus.com/inward/record.uri?eid=2-s2.0-84904016102&amp;doi=10.1007%2f978-3-319-07887-8_37&amp;partnerID=40&amp;md5=a32d1eb0faa2ec459b99ccbc0dcdaebd" TargetMode="External"/><Relationship Id="rId725" Type="http://schemas.openxmlformats.org/officeDocument/2006/relationships/hyperlink" Target="https://www.scopus.com/inward/record.uri?eid=2-s2.0-77953618369&amp;doi=10.1017%2fS1351324909005099&amp;partnerID=40&amp;md5=150e482099d071fba0f2a2bfd0bcc050" TargetMode="External"/><Relationship Id="rId115" Type="http://schemas.openxmlformats.org/officeDocument/2006/relationships/hyperlink" Target="https://www.scopus.com/inward/record.uri?eid=2-s2.0-85053154576&amp;doi=10.1016%2fj.procs.2018.08.199&amp;partnerID=40&amp;md5=d172a0ee55eeb7cd91488f74b77ccb84" TargetMode="External"/><Relationship Id="rId157" Type="http://schemas.openxmlformats.org/officeDocument/2006/relationships/hyperlink" Target="https://www.scopus.com/inward/record.uri?eid=2-s2.0-85039991076&amp;doi=10.1109%2fICBDA.2017.8078815&amp;partnerID=40&amp;md5=775876ef15987fdc7059dc7897dfa392" TargetMode="External"/><Relationship Id="rId322" Type="http://schemas.openxmlformats.org/officeDocument/2006/relationships/hyperlink" Target="https://www.scopus.com/inward/record.uri?eid=2-s2.0-84959543769&amp;doi=10.1007%2fs10115-015-0841-8&amp;partnerID=40&amp;md5=42946820a751c48e3b707d2c0e23b869" TargetMode="External"/><Relationship Id="rId364" Type="http://schemas.openxmlformats.org/officeDocument/2006/relationships/hyperlink" Target="https://www.scopus.com/inward/record.uri?eid=2-s2.0-85017239922&amp;doi=10.5013%2fIJSSST.a.17.33.12&amp;partnerID=40&amp;md5=bd87d1e0ccb2e3c21e497fb444ea76c5" TargetMode="External"/><Relationship Id="rId767" Type="http://schemas.openxmlformats.org/officeDocument/2006/relationships/hyperlink" Target="https://www.scopus.com/inward/record.uri?eid=2-s2.0-58149117843&amp;doi=10.1109%2fFSKD.2008.515&amp;partnerID=40&amp;md5=dfd64a6fa3cbc77cd5d6af75fd0f0312" TargetMode="External"/><Relationship Id="rId61" Type="http://schemas.openxmlformats.org/officeDocument/2006/relationships/hyperlink" Target="https://www.scopus.com/inward/record.uri?eid=2-s2.0-85051430265&amp;doi=10.1145%2f3178582&amp;partnerID=40&amp;md5=10d40b171a0e6dc41e9db4021671bcdd" TargetMode="External"/><Relationship Id="rId199" Type="http://schemas.openxmlformats.org/officeDocument/2006/relationships/hyperlink" Target="https://www.scopus.com/inward/record.uri?eid=2-s2.0-85014390593&amp;doi=10.1016%2fj.neucom.2017.02.057&amp;partnerID=40&amp;md5=96942832623bdb79b0924f7cad2b4229" TargetMode="External"/><Relationship Id="rId571" Type="http://schemas.openxmlformats.org/officeDocument/2006/relationships/hyperlink" Target="https://www.scopus.com/inward/record.uri?eid=2-s2.0-84870253587&amp;doi=10.1016%2fj.neucom.2011.12.055&amp;partnerID=40&amp;md5=347f255701f05e0833fc6a06bc42b435" TargetMode="External"/><Relationship Id="rId627" Type="http://schemas.openxmlformats.org/officeDocument/2006/relationships/hyperlink" Target="https://www.scopus.com/inward/record.uri?eid=2-s2.0-84856603782&amp;doi=10.1007%2fs10618-011-0230-1&amp;partnerID=40&amp;md5=37733ef97eb426110f7ba9becf5eddd3" TargetMode="External"/><Relationship Id="rId669" Type="http://schemas.openxmlformats.org/officeDocument/2006/relationships/hyperlink" Target="https://www.scopus.com/inward/record.uri?eid=2-s2.0-79957858309&amp;doi=10.3233%2fIDA-2010-0473&amp;partnerID=40&amp;md5=0363cb9bd7004219895721f659391415" TargetMode="External"/><Relationship Id="rId834" Type="http://schemas.openxmlformats.org/officeDocument/2006/relationships/hyperlink" Target="https://www.scopus.com/inward/record.uri?eid=2-s2.0-25144494541&amp;partnerID=40&amp;md5=c77a86ff6c834511df62a3a226606d37" TargetMode="External"/><Relationship Id="rId876" Type="http://schemas.openxmlformats.org/officeDocument/2006/relationships/hyperlink" Target="https://www.scopus.com/inward/record.uri?eid=2-s2.0-84957645183&amp;partnerID=40&amp;md5=a720db9492211834e71a6bd00bf0a38d" TargetMode="External"/><Relationship Id="rId19" Type="http://schemas.openxmlformats.org/officeDocument/2006/relationships/hyperlink" Target="https://www.scopus.com/inward/record.uri?eid=2-s2.0-67650549777&amp;partnerID=40&amp;md5=123233e4bd30d03337768b2af4ad7e34" TargetMode="External"/><Relationship Id="rId224" Type="http://schemas.openxmlformats.org/officeDocument/2006/relationships/hyperlink" Target="https://www.scopus.com/inward/record.uri?eid=2-s2.0-85025128090&amp;doi=10.1145%2f3055635.3056603&amp;partnerID=40&amp;md5=0f7003d13f965fd137f27686ce3c0385" TargetMode="External"/><Relationship Id="rId266" Type="http://schemas.openxmlformats.org/officeDocument/2006/relationships/hyperlink" Target="https://www.scopus.com/inward/record.uri?eid=2-s2.0-85053898339&amp;partnerID=40&amp;md5=e7c7e98fb8c49f0b3105676bdd354df2" TargetMode="External"/><Relationship Id="rId431" Type="http://schemas.openxmlformats.org/officeDocument/2006/relationships/hyperlink" Target="https://www.scopus.com/inward/record.uri?eid=2-s2.0-84936772274&amp;doi=10.1504%2fIJSN.2015.070418&amp;partnerID=40&amp;md5=84442d08e6bedfe595e258ba3b7d091e" TargetMode="External"/><Relationship Id="rId473" Type="http://schemas.openxmlformats.org/officeDocument/2006/relationships/hyperlink" Target="https://www.scopus.com/inward/record.uri?eid=2-s2.0-85028023451&amp;doi=10.1145%2f3102980.3102981&amp;partnerID=40&amp;md5=e410990e179e2fc5c1dfd59ee744d78b" TargetMode="External"/><Relationship Id="rId529" Type="http://schemas.openxmlformats.org/officeDocument/2006/relationships/hyperlink" Target="https://www.scopus.com/inward/record.uri?eid=2-s2.0-84893211343&amp;doi=10.1109%2fBigData.2013.6691737&amp;partnerID=40&amp;md5=af7eea78c02d02cf0732a62d497904b7" TargetMode="External"/><Relationship Id="rId680" Type="http://schemas.openxmlformats.org/officeDocument/2006/relationships/hyperlink" Target="https://www.scopus.com/inward/record.uri?eid=2-s2.0-84923404517&amp;doi=10.1017%2fCBO9781139042918.018&amp;partnerID=40&amp;md5=e71fcc54205c46dc2cd079464f068c7e" TargetMode="External"/><Relationship Id="rId736" Type="http://schemas.openxmlformats.org/officeDocument/2006/relationships/hyperlink" Target="https://www.scopus.com/inward/record.uri?eid=2-s2.0-70549111704&amp;doi=10.1007%2f978-3-642-04957-6_32&amp;partnerID=40&amp;md5=26baaef36917183065617fc259716854" TargetMode="External"/><Relationship Id="rId30" Type="http://schemas.openxmlformats.org/officeDocument/2006/relationships/hyperlink" Target="https://www.scopus.com/inward/record.uri?eid=2-s2.0-77952173362&amp;doi=10.1109%2fASE.2009.76&amp;partnerID=40&amp;md5=b1a260cc1c100c5e0bdf5e722f214357" TargetMode="External"/><Relationship Id="rId126" Type="http://schemas.openxmlformats.org/officeDocument/2006/relationships/hyperlink" Target="https://www.scopus.com/inward/record.uri?eid=2-s2.0-85043709816&amp;doi=10.3233%2fIDA-163222&amp;partnerID=40&amp;md5=084c5db9d3c39b30c528957b112574a4" TargetMode="External"/><Relationship Id="rId168" Type="http://schemas.openxmlformats.org/officeDocument/2006/relationships/hyperlink" Target="https://www.scopus.com/inward/record.uri?eid=2-s2.0-84971405858&amp;doi=10.1109%2fTNNLS.2016.2562670&amp;partnerID=40&amp;md5=2f2ca5e539dfa74760637990534d5449" TargetMode="External"/><Relationship Id="rId333" Type="http://schemas.openxmlformats.org/officeDocument/2006/relationships/hyperlink" Target="https://www.scopus.com/inward/record.uri?eid=2-s2.0-84964343845&amp;doi=10.1109%2fISCMI.2015.30&amp;partnerID=40&amp;md5=d6b9f7b4e79eb635355ef1b6c685d70f" TargetMode="External"/><Relationship Id="rId540" Type="http://schemas.openxmlformats.org/officeDocument/2006/relationships/hyperlink" Target="https://www.scopus.com/inward/record.uri?eid=2-s2.0-84893596056&amp;doi=10.4108%2ficst.collaboratecom.2013.254124&amp;partnerID=40&amp;md5=f19f690b78026532c06f60c56c7dd11f" TargetMode="External"/><Relationship Id="rId778" Type="http://schemas.openxmlformats.org/officeDocument/2006/relationships/hyperlink" Target="https://www.scopus.com/inward/record.uri?eid=2-s2.0-50549087032&amp;doi=10.1007%2fs10044-008-0130-1&amp;partnerID=40&amp;md5=b9b2e07ea153223d8fbc24947ed36ab4" TargetMode="External"/><Relationship Id="rId72" Type="http://schemas.openxmlformats.org/officeDocument/2006/relationships/hyperlink" Target="https://www.scopus.com/inward/record.uri?eid=2-s2.0-85015608576&amp;doi=10.1007%2fs12293-017-0226-5&amp;partnerID=40&amp;md5=5ac7bef6fd30f41359da8200f26ea7a8" TargetMode="External"/><Relationship Id="rId375" Type="http://schemas.openxmlformats.org/officeDocument/2006/relationships/hyperlink" Target="https://www.scopus.com/inward/record.uri?eid=2-s2.0-84982822257&amp;partnerID=40&amp;md5=753df38cf4fdeac4596c9b3f22dd90da" TargetMode="External"/><Relationship Id="rId582" Type="http://schemas.openxmlformats.org/officeDocument/2006/relationships/hyperlink" Target="https://www.scopus.com/inward/record.uri?eid=2-s2.0-84954242273&amp;partnerID=40&amp;md5=2410c68195e2e474a7e154cb7a56c840" TargetMode="External"/><Relationship Id="rId638" Type="http://schemas.openxmlformats.org/officeDocument/2006/relationships/hyperlink" Target="https://www.scopus.com/inward/record.uri?eid=2-s2.0-84891100417&amp;partnerID=40&amp;md5=6dc46367d5b3dbca9b1bc4c50cde340c" TargetMode="External"/><Relationship Id="rId803" Type="http://schemas.openxmlformats.org/officeDocument/2006/relationships/hyperlink" Target="https://www.scopus.com/inward/record.uri?eid=2-s2.0-34547699509&amp;doi=10.1016%2fj.patcog.2007.03.017&amp;partnerID=40&amp;md5=5e983f676bb876fb92266f0a8961aacb" TargetMode="External"/><Relationship Id="rId845" Type="http://schemas.openxmlformats.org/officeDocument/2006/relationships/hyperlink" Target="https://www.scopus.com/inward/record.uri?eid=2-s2.0-35048845576&amp;partnerID=40&amp;md5=276ef24138afadd8be0eb84df4fe2f78" TargetMode="External"/><Relationship Id="rId3" Type="http://schemas.openxmlformats.org/officeDocument/2006/relationships/hyperlink" Target="https://www.scopus.com/inward/record.uri?eid=2-s2.0-85052381026&amp;doi=10.1007%2f978-981-13-1402-5_19&amp;partnerID=40&amp;md5=39f7d7af7641ad574268ecb817373118" TargetMode="External"/><Relationship Id="rId235" Type="http://schemas.openxmlformats.org/officeDocument/2006/relationships/hyperlink" Target="https://www.scopus.com/inward/record.uri?eid=2-s2.0-85015151007&amp;doi=10.1109%2fICDMW.2016.0027&amp;partnerID=40&amp;md5=ec7e7f8e9462158f04a89d996a87895b" TargetMode="External"/><Relationship Id="rId277" Type="http://schemas.openxmlformats.org/officeDocument/2006/relationships/hyperlink" Target="https://www.scopus.com/inward/record.uri?eid=2-s2.0-84999143259&amp;doi=10.1587%2ftransfun.E99.A.2266&amp;partnerID=40&amp;md5=e12d322f0877155a038c3cf6be30ec21" TargetMode="External"/><Relationship Id="rId400" Type="http://schemas.openxmlformats.org/officeDocument/2006/relationships/hyperlink" Target="https://www.scopus.com/inward/record.uri?eid=2-s2.0-84950265747&amp;doi=10.1109%2fITSC.2015.112&amp;partnerID=40&amp;md5=f9dd1dc63fec01cb6a15f28cdab60b7d" TargetMode="External"/><Relationship Id="rId442" Type="http://schemas.openxmlformats.org/officeDocument/2006/relationships/hyperlink" Target="https://www.scopus.com/inward/record.uri?eid=2-s2.0-84922753228&amp;doi=10.1016%2fj.neucom.2014.09.027&amp;partnerID=40&amp;md5=cef578c8d87f17621157756bd0eb1336" TargetMode="External"/><Relationship Id="rId484" Type="http://schemas.openxmlformats.org/officeDocument/2006/relationships/hyperlink" Target="https://www.scopus.com/inward/record.uri?eid=2-s2.0-84910089723&amp;doi=10.3724%2fSP.J.1004.2014.02253&amp;partnerID=40&amp;md5=190841358d55e751bd29fbbae32f9b4d" TargetMode="External"/><Relationship Id="rId705" Type="http://schemas.openxmlformats.org/officeDocument/2006/relationships/hyperlink" Target="https://www.scopus.com/inward/record.uri?eid=2-s2.0-77957293954&amp;doi=10.3233%2fFI-2010-288&amp;partnerID=40&amp;md5=d9e4edc7039f1b7358ea7c3055f45352" TargetMode="External"/><Relationship Id="rId137" Type="http://schemas.openxmlformats.org/officeDocument/2006/relationships/hyperlink" Target="https://www.scopus.com/inward/record.uri?eid=2-s2.0-85044018002&amp;doi=10.1109%2fICDMW.2017.114&amp;partnerID=40&amp;md5=7eb427a7db097f680b5893430d455716" TargetMode="External"/><Relationship Id="rId302" Type="http://schemas.openxmlformats.org/officeDocument/2006/relationships/hyperlink" Target="https://www.scopus.com/inward/record.uri?eid=2-s2.0-84987936711&amp;doi=10.1109%2fDMIA.2015.17&amp;partnerID=40&amp;md5=fc491098c0c7f13fe7029c668753a461" TargetMode="External"/><Relationship Id="rId344" Type="http://schemas.openxmlformats.org/officeDocument/2006/relationships/hyperlink" Target="https://www.scopus.com/inward/record.uri?eid=2-s2.0-84957577565&amp;partnerID=40&amp;md5=f203ec20d8cd961085f3cd539ccd1493" TargetMode="External"/><Relationship Id="rId691" Type="http://schemas.openxmlformats.org/officeDocument/2006/relationships/hyperlink" Target="https://www.scopus.com/inward/record.uri?eid=2-s2.0-84887058284&amp;partnerID=40&amp;md5=7434488c3874416a1a0e4e6bd597c34a" TargetMode="External"/><Relationship Id="rId747" Type="http://schemas.openxmlformats.org/officeDocument/2006/relationships/hyperlink" Target="https://www.scopus.com/inward/record.uri?eid=2-s2.0-70350724899&amp;doi=10.1109%2fICMLC.2009.5212541&amp;partnerID=40&amp;md5=233d8447d5eed2638da956b82e81c7df" TargetMode="External"/><Relationship Id="rId789" Type="http://schemas.openxmlformats.org/officeDocument/2006/relationships/hyperlink" Target="https://www.scopus.com/inward/record.uri?eid=2-s2.0-35448945640&amp;doi=10.1016%2fj.patcog.2007.07.023&amp;partnerID=40&amp;md5=e6a678f417a6bfa23f748138cf1854f5" TargetMode="External"/><Relationship Id="rId41" Type="http://schemas.openxmlformats.org/officeDocument/2006/relationships/hyperlink" Target="https://www.scopus.com/inward/record.uri?eid=2-s2.0-79953889798&amp;doi=10.1145%2f1958746.1958761&amp;partnerID=40&amp;md5=8332483a2de435c56a7f882c2b093daa" TargetMode="External"/><Relationship Id="rId83" Type="http://schemas.openxmlformats.org/officeDocument/2006/relationships/hyperlink" Target="https://www.scopus.com/inward/record.uri?eid=2-s2.0-85050197592&amp;doi=10.1109%2fICTCS.2017.50&amp;partnerID=40&amp;md5=917c684a4e38443eff44cf7f46cc4511" TargetMode="External"/><Relationship Id="rId179" Type="http://schemas.openxmlformats.org/officeDocument/2006/relationships/hyperlink" Target="https://www.scopus.com/inward/record.uri?eid=2-s2.0-85016066997&amp;doi=10.1016%2fj.neucom.2016.11.076&amp;partnerID=40&amp;md5=1724a7119b5151359ee5c58d7cfc80bb" TargetMode="External"/><Relationship Id="rId386" Type="http://schemas.openxmlformats.org/officeDocument/2006/relationships/hyperlink" Target="https://www.scopus.com/inward/record.uri?eid=2-s2.0-84953298986&amp;doi=10.1007%2fs10846-014-0101-2&amp;partnerID=40&amp;md5=dd4e8d1831575f5c4c114774d6c3df98" TargetMode="External"/><Relationship Id="rId551" Type="http://schemas.openxmlformats.org/officeDocument/2006/relationships/hyperlink" Target="https://www.scopus.com/inward/record.uri?eid=2-s2.0-84880444656&amp;doi=10.1007%2fs13042-012-0090-z&amp;partnerID=40&amp;md5=865893f93ff6116468eae1d70734fcc8" TargetMode="External"/><Relationship Id="rId593" Type="http://schemas.openxmlformats.org/officeDocument/2006/relationships/hyperlink" Target="https://www.scopus.com/inward/record.uri?eid=2-s2.0-84886063323&amp;partnerID=40&amp;md5=6f7327f32ba34bdfb29a26c33fd4bb7d" TargetMode="External"/><Relationship Id="rId607" Type="http://schemas.openxmlformats.org/officeDocument/2006/relationships/hyperlink" Target="https://www.scopus.com/inward/record.uri?eid=2-s2.0-84865069430&amp;doi=10.1109%2fIJCNN.2012.6252684&amp;partnerID=40&amp;md5=eef416b878bafadb82cf6f0684ac70c0" TargetMode="External"/><Relationship Id="rId649" Type="http://schemas.openxmlformats.org/officeDocument/2006/relationships/hyperlink" Target="https://www.scopus.com/inward/record.uri?eid=2-s2.0-80155122786&amp;doi=10.1109%2fICME.2011.6011905&amp;partnerID=40&amp;md5=88bd8f65453aaf47913be83896f94f1d" TargetMode="External"/><Relationship Id="rId814" Type="http://schemas.openxmlformats.org/officeDocument/2006/relationships/hyperlink" Target="https://www.scopus.com/inward/record.uri?eid=2-s2.0-48849115858&amp;doi=10.1109%2fSLT.2006.326777&amp;partnerID=40&amp;md5=2a6d79dff313fc697e3e4e2f10666989" TargetMode="External"/><Relationship Id="rId856" Type="http://schemas.openxmlformats.org/officeDocument/2006/relationships/hyperlink" Target="https://www.scopus.com/inward/record.uri?eid=2-s2.0-0042329670&amp;doi=10.1016%2fS1566-2535%2803%2900035-6&amp;partnerID=40&amp;md5=460b1bd36e4e99237c81c8c2ea1a1c95" TargetMode="External"/><Relationship Id="rId190" Type="http://schemas.openxmlformats.org/officeDocument/2006/relationships/hyperlink" Target="https://www.scopus.com/inward/record.uri?eid=2-s2.0-85027402632&amp;doi=10.1109%2fISEASP.2017.7976984&amp;partnerID=40&amp;md5=2e7ac48202d83a7756d4b71a4b1c0ad6" TargetMode="External"/><Relationship Id="rId204" Type="http://schemas.openxmlformats.org/officeDocument/2006/relationships/hyperlink" Target="https://www.scopus.com/inward/record.uri?eid=2-s2.0-85030120453&amp;doi=10.1145%2f3093241.3093246&amp;partnerID=40&amp;md5=04042f871bbed837d46a0be8d4ff242a" TargetMode="External"/><Relationship Id="rId246" Type="http://schemas.openxmlformats.org/officeDocument/2006/relationships/hyperlink" Target="https://www.scopus.com/inward/record.uri?eid=2-s2.0-85021696597&amp;partnerID=40&amp;md5=238c602fa0788087e81ea9a3b5e29ebc" TargetMode="External"/><Relationship Id="rId288" Type="http://schemas.openxmlformats.org/officeDocument/2006/relationships/hyperlink" Target="https://www.scopus.com/inward/record.uri?eid=2-s2.0-85010289589&amp;partnerID=40&amp;md5=27d788a2570cd3dc744e929f21e6c31e" TargetMode="External"/><Relationship Id="rId411" Type="http://schemas.openxmlformats.org/officeDocument/2006/relationships/hyperlink" Target="https://www.scopus.com/inward/record.uri?eid=2-s2.0-84937519681&amp;doi=10.1007%2fs00500-014-1397-3&amp;partnerID=40&amp;md5=5b3aeec466233670dee51fcff3744e97" TargetMode="External"/><Relationship Id="rId453" Type="http://schemas.openxmlformats.org/officeDocument/2006/relationships/hyperlink" Target="https://www.scopus.com/inward/record.uri?eid=2-s2.0-84937817210&amp;doi=10.1016%2fj.neucom.2015.05.103&amp;partnerID=40&amp;md5=6806b23c5568d871ce0eaf4fcdbae1be" TargetMode="External"/><Relationship Id="rId509" Type="http://schemas.openxmlformats.org/officeDocument/2006/relationships/hyperlink" Target="https://www.scopus.com/inward/record.uri?eid=2-s2.0-84912569460&amp;doi=10.1109%2fMLSP.2014.6958918&amp;partnerID=40&amp;md5=cbbe7e7f49122a758ba45ac34aea1685" TargetMode="External"/><Relationship Id="rId660" Type="http://schemas.openxmlformats.org/officeDocument/2006/relationships/hyperlink" Target="https://www.scopus.com/inward/record.uri?eid=2-s2.0-80052417098&amp;doi=10.1007%2f978-3-642-23808-6_28&amp;partnerID=40&amp;md5=daad2e9898d1148b706b4b572657e2f5" TargetMode="External"/><Relationship Id="rId106" Type="http://schemas.openxmlformats.org/officeDocument/2006/relationships/hyperlink" Target="https://www.scopus.com/inward/record.uri?eid=2-s2.0-85007415979&amp;doi=10.1007%2fs11042-016-4287-0&amp;partnerID=40&amp;md5=0473b25ffa49d1c22bca67659dc16ede" TargetMode="External"/><Relationship Id="rId313" Type="http://schemas.openxmlformats.org/officeDocument/2006/relationships/hyperlink" Target="https://www.scopus.com/inward/record.uri?eid=2-s2.0-84978873771&amp;doi=10.1109%2fCC.2016.7513217&amp;partnerID=40&amp;md5=2a3a0dca29d1fda86cd5ed2fc8fe7b31" TargetMode="External"/><Relationship Id="rId495" Type="http://schemas.openxmlformats.org/officeDocument/2006/relationships/hyperlink" Target="https://www.scopus.com/inward/record.uri?eid=2-s2.0-84928975522&amp;partnerID=40&amp;md5=439280752989ab4aee85b2a72d349ebf" TargetMode="External"/><Relationship Id="rId716" Type="http://schemas.openxmlformats.org/officeDocument/2006/relationships/hyperlink" Target="https://www.scopus.com/inward/record.uri?eid=2-s2.0-77649238656&amp;doi=10.1016%2fj.asoc.2009.09.009&amp;partnerID=40&amp;md5=09bafe4d5b56c155792a53109d32cf61" TargetMode="External"/><Relationship Id="rId758" Type="http://schemas.openxmlformats.org/officeDocument/2006/relationships/hyperlink" Target="https://www.scopus.com/inward/record.uri?eid=2-s2.0-62149108551&amp;doi=10.1117%2f12.810164&amp;partnerID=40&amp;md5=16422ed5499555870ca7e8e46d74e10a" TargetMode="External"/><Relationship Id="rId10" Type="http://schemas.openxmlformats.org/officeDocument/2006/relationships/hyperlink" Target="https://www.scopus.com/inward/record.uri?eid=2-s2.0-85046774158&amp;doi=10.1016%2fj.eswa.2018.04.033&amp;partnerID=40&amp;md5=286078bb4f9fbdf04ac23ac5ed05c64d" TargetMode="External"/><Relationship Id="rId52" Type="http://schemas.openxmlformats.org/officeDocument/2006/relationships/hyperlink" Target="https://www.scopus.com/inward/record.uri?eid=2-s2.0-85042199982&amp;doi=10.1016%2fj.commatsci.2018.02.012&amp;partnerID=40&amp;md5=9da15356f3b6a9e3d3ffe647dadae841" TargetMode="External"/><Relationship Id="rId94" Type="http://schemas.openxmlformats.org/officeDocument/2006/relationships/hyperlink" Target="https://www.scopus.com/inward/record.uri?eid=2-s2.0-85046075135&amp;doi=10.22266%2fijies2018.0630.28&amp;partnerID=40&amp;md5=eda5a07fd04fea6219680b822303bc3e" TargetMode="External"/><Relationship Id="rId148" Type="http://schemas.openxmlformats.org/officeDocument/2006/relationships/hyperlink" Target="https://www.scopus.com/inward/record.uri?eid=2-s2.0-85040621782&amp;doi=10.1109%2fIIAI-AAI.2017.169&amp;partnerID=40&amp;md5=fc86540bec1c142109cdd2fea7fdd2c9" TargetMode="External"/><Relationship Id="rId355" Type="http://schemas.openxmlformats.org/officeDocument/2006/relationships/hyperlink" Target="https://www.scopus.com/inward/record.uri?eid=2-s2.0-85018898730&amp;partnerID=40&amp;md5=325047a31f8b9e238c76a05478ad20e7" TargetMode="External"/><Relationship Id="rId397" Type="http://schemas.openxmlformats.org/officeDocument/2006/relationships/hyperlink" Target="https://www.scopus.com/inward/record.uri?eid=2-s2.0-84946416532&amp;doi=10.1186%2fs12859-015-0774-y&amp;partnerID=40&amp;md5=6e230f0e61f00a1f106648e640951ef0" TargetMode="External"/><Relationship Id="rId520" Type="http://schemas.openxmlformats.org/officeDocument/2006/relationships/hyperlink" Target="https://www.scopus.com/inward/record.uri?eid=2-s2.0-84906739568&amp;doi=10.1109%2fICCW.2014.6881277&amp;partnerID=40&amp;md5=da3a81ff2768ba682bd254a459a1a2d3" TargetMode="External"/><Relationship Id="rId562" Type="http://schemas.openxmlformats.org/officeDocument/2006/relationships/hyperlink" Target="https://www.scopus.com/inward/record.uri?eid=2-s2.0-85046017853&amp;doi=10.1007%2fs11227-018-2326-5&amp;partnerID=40&amp;md5=05da77d6ac457cea7f1e55d80b506013" TargetMode="External"/><Relationship Id="rId618" Type="http://schemas.openxmlformats.org/officeDocument/2006/relationships/hyperlink" Target="https://www.scopus.com/inward/record.uri?eid=2-s2.0-84863220843&amp;doi=10.1007%2fs10916-010-9518-8&amp;partnerID=40&amp;md5=9c4e521de3d5ee4b8e21bd9d32821d6e" TargetMode="External"/><Relationship Id="rId825" Type="http://schemas.openxmlformats.org/officeDocument/2006/relationships/hyperlink" Target="https://www.scopus.com/inward/record.uri?eid=2-s2.0-33751368162&amp;partnerID=40&amp;md5=625046364bbbc3886b61dd7ade5df51f" TargetMode="External"/><Relationship Id="rId215" Type="http://schemas.openxmlformats.org/officeDocument/2006/relationships/hyperlink" Target="https://www.scopus.com/inward/record.uri?eid=2-s2.0-85017374526&amp;doi=10.1109%2fCIT.2016.22&amp;partnerID=40&amp;md5=2f8a99bdd16da5144cf227ef01dbe3e8" TargetMode="External"/><Relationship Id="rId257" Type="http://schemas.openxmlformats.org/officeDocument/2006/relationships/hyperlink" Target="https://www.scopus.com/inward/record.uri?eid=2-s2.0-85014195328&amp;doi=10.1007%2f978-3-319-52836-6_40&amp;partnerID=40&amp;md5=6409b884c31ae0d7c896c7cf9067d89f" TargetMode="External"/><Relationship Id="rId422" Type="http://schemas.openxmlformats.org/officeDocument/2006/relationships/hyperlink" Target="https://www.scopus.com/inward/record.uri?eid=2-s2.0-84921386021&amp;doi=10.1109%2fMDAT.2014.2361722&amp;partnerID=40&amp;md5=421620509bfb7ab0a0c547ff25840cb8" TargetMode="External"/><Relationship Id="rId464" Type="http://schemas.openxmlformats.org/officeDocument/2006/relationships/hyperlink" Target="https://www.scopus.com/inward/record.uri?eid=2-s2.0-84925040912&amp;doi=10.1109%2fCIDM.2014.7008689&amp;partnerID=40&amp;md5=d0c9c6868808fd666bdeebe6291e2674" TargetMode="External"/><Relationship Id="rId867" Type="http://schemas.openxmlformats.org/officeDocument/2006/relationships/hyperlink" Target="https://www.scopus.com/inward/record.uri?eid=2-s2.0-0035271419&amp;doi=10.1109%2f72.914524&amp;partnerID=40&amp;md5=3656f780c5224c540229ba1e90b86111" TargetMode="External"/><Relationship Id="rId299" Type="http://schemas.openxmlformats.org/officeDocument/2006/relationships/hyperlink" Target="https://www.scopus.com/inward/record.uri?eid=2-s2.0-84962040527&amp;doi=10.1007%2fs10489-016-0778-y&amp;partnerID=40&amp;md5=88b630d56184aa40e34f881d15c6535a" TargetMode="External"/><Relationship Id="rId727" Type="http://schemas.openxmlformats.org/officeDocument/2006/relationships/hyperlink" Target="https://www.scopus.com/inward/record.uri?eid=2-s2.0-75749130615&amp;doi=10.1016%2fj.neucom.2009.05.019&amp;partnerID=40&amp;md5=0b531e2c31f431955c4aa64b28858ffb" TargetMode="External"/><Relationship Id="rId63" Type="http://schemas.openxmlformats.org/officeDocument/2006/relationships/hyperlink" Target="https://www.scopus.com/inward/record.uri?eid=2-s2.0-85051055926&amp;doi=10.1109%2fIntelliSys.2017.8324260&amp;partnerID=40&amp;md5=6cb9d61e4cc8d75962d37b4b89cba06b" TargetMode="External"/><Relationship Id="rId159" Type="http://schemas.openxmlformats.org/officeDocument/2006/relationships/hyperlink" Target="https://www.scopus.com/inward/record.uri?eid=2-s2.0-85039899161&amp;doi=10.1109%2fICCSNT.2016.8070172&amp;partnerID=40&amp;md5=177aec800439dad01fac7a3222959758" TargetMode="External"/><Relationship Id="rId366" Type="http://schemas.openxmlformats.org/officeDocument/2006/relationships/hyperlink" Target="https://www.scopus.com/inward/record.uri?eid=2-s2.0-84963904008&amp;doi=10.3906%2felk-1303-189&amp;partnerID=40&amp;md5=d243fe790323a7cf1ca92e800661caac" TargetMode="External"/><Relationship Id="rId573" Type="http://schemas.openxmlformats.org/officeDocument/2006/relationships/hyperlink" Target="https://www.scopus.com/inward/record.uri?eid=2-s2.0-85045921710&amp;doi=10.4018%2fJGIM.2018070105&amp;partnerID=40&amp;md5=1c3d6e20eb300fd771f2f330f6f4bfed" TargetMode="External"/><Relationship Id="rId780" Type="http://schemas.openxmlformats.org/officeDocument/2006/relationships/hyperlink" Target="https://www.scopus.com/inward/record.uri?eid=2-s2.0-49949108962&amp;doi=10.1007%2f978-3-540-78137-0_16&amp;partnerID=40&amp;md5=4e1410c906ed3ca1afb4912850be2364" TargetMode="External"/><Relationship Id="rId226" Type="http://schemas.openxmlformats.org/officeDocument/2006/relationships/hyperlink" Target="https://www.scopus.com/inward/record.uri?eid=2-s2.0-85015973975&amp;doi=10.1109%2fICISET.2016.7856515&amp;partnerID=40&amp;md5=e3f9c526e0c0ff6e17166b3e3f121416" TargetMode="External"/><Relationship Id="rId433" Type="http://schemas.openxmlformats.org/officeDocument/2006/relationships/hyperlink" Target="https://www.scopus.com/inward/record.uri?eid=2-s2.0-84947077164&amp;doi=10.1145%2f2733384&amp;partnerID=40&amp;md5=eaa5d3f4269b20dcf5bd079e0697ab07" TargetMode="External"/><Relationship Id="rId878" Type="http://schemas.openxmlformats.org/officeDocument/2006/relationships/hyperlink" Target="https://www.scopus.com/inward/record.uri?eid=2-s2.0-84868627056&amp;partnerID=40&amp;md5=1df0f9ebb70f7b9a8bf270fbdaf6b3a4" TargetMode="External"/><Relationship Id="rId640" Type="http://schemas.openxmlformats.org/officeDocument/2006/relationships/hyperlink" Target="https://www.scopus.com/inward/record.uri?eid=2-s2.0-84857545904&amp;doi=10.1109%2fISDA.2011.6121657&amp;partnerID=40&amp;md5=91f846c732f50b1b5535a3884640a63b" TargetMode="External"/><Relationship Id="rId738" Type="http://schemas.openxmlformats.org/officeDocument/2006/relationships/hyperlink" Target="https://www.scopus.com/inward/record.uri?eid=2-s2.0-77649324873&amp;doi=10.1109%2fSoCPaR.2009.104&amp;partnerID=40&amp;md5=b775fa28165db26422055b3ed8e1d317" TargetMode="External"/><Relationship Id="rId74" Type="http://schemas.openxmlformats.org/officeDocument/2006/relationships/hyperlink" Target="https://www.scopus.com/inward/record.uri?eid=2-s2.0-85046455096&amp;doi=10.1109%2fWiSPNET.2017.8300246&amp;partnerID=40&amp;md5=23ff2ee809cc64a7435605aa4f76eb8b" TargetMode="External"/><Relationship Id="rId377" Type="http://schemas.openxmlformats.org/officeDocument/2006/relationships/hyperlink" Target="https://www.scopus.com/inward/record.uri?eid=2-s2.0-84947253232&amp;doi=10.1016%2fj.asoc.2015.10.059&amp;partnerID=40&amp;md5=ff7643d1cb625b67f11545844789452d" TargetMode="External"/><Relationship Id="rId500" Type="http://schemas.openxmlformats.org/officeDocument/2006/relationships/hyperlink" Target="https://www.scopus.com/inward/record.uri?eid=2-s2.0-84919417431&amp;doi=10.1007%2fs10287-013-0174-6&amp;partnerID=40&amp;md5=caa6a8d0dffb57f0bd2a8fdf615ce61f" TargetMode="External"/><Relationship Id="rId584" Type="http://schemas.openxmlformats.org/officeDocument/2006/relationships/hyperlink" Target="https://www.scopus.com/inward/record.uri?eid=2-s2.0-84873058931&amp;doi=10.1007%2fs10514-012-9315-y&amp;partnerID=40&amp;md5=3c260947bd7da8c517678eda06a57f04" TargetMode="External"/><Relationship Id="rId805" Type="http://schemas.openxmlformats.org/officeDocument/2006/relationships/hyperlink" Target="https://www.scopus.com/inward/record.uri?eid=2-s2.0-51349094743&amp;doi=10.1109%2fISSNIP.2007.4496907&amp;partnerID=40&amp;md5=398cb5d976ec8ad137d18b17b6b9bffe" TargetMode="External"/><Relationship Id="rId5" Type="http://schemas.openxmlformats.org/officeDocument/2006/relationships/hyperlink" Target="https://www.scopus.com/inward/record.uri?eid=2-s2.0-85050119369&amp;doi=10.1016%2fj.neucom.2018.06.010&amp;partnerID=40&amp;md5=14b92c069000782447307fe7ae1ba90c" TargetMode="External"/><Relationship Id="rId237" Type="http://schemas.openxmlformats.org/officeDocument/2006/relationships/hyperlink" Target="https://www.scopus.com/inward/record.uri?eid=2-s2.0-85012892290&amp;doi=10.1109%2fICFHR.2016.0111&amp;partnerID=40&amp;md5=611f0a4baeb0e988c9ff864ff44a1b07" TargetMode="External"/><Relationship Id="rId791" Type="http://schemas.openxmlformats.org/officeDocument/2006/relationships/hyperlink" Target="https://www.scopus.com/inward/record.uri?eid=2-s2.0-70450037559&amp;doi=10.1145%2f1321753.1321771&amp;partnerID=40&amp;md5=26dc0453feff1cabd10c335957a52b80" TargetMode="External"/><Relationship Id="rId444" Type="http://schemas.openxmlformats.org/officeDocument/2006/relationships/hyperlink" Target="https://www.scopus.com/inward/record.uri?eid=2-s2.0-84969195209&amp;partnerID=40&amp;md5=8da94d4a205ad5dcc53ff6d957489635" TargetMode="External"/><Relationship Id="rId651" Type="http://schemas.openxmlformats.org/officeDocument/2006/relationships/hyperlink" Target="https://www.scopus.com/inward/record.uri?eid=2-s2.0-80055047226&amp;doi=10.1007%2f978-3-642-23960-1_20&amp;partnerID=40&amp;md5=1bdca89a66d565753935b187679e66cd" TargetMode="External"/><Relationship Id="rId749" Type="http://schemas.openxmlformats.org/officeDocument/2006/relationships/hyperlink" Target="https://www.scopus.com/inward/record.uri?eid=2-s2.0-70350229997&amp;doi=10.1007%2f978-3-642-04003-0_10&amp;partnerID=40&amp;md5=bf8c29eecc55701c6e1131e27dce8ec6" TargetMode="External"/><Relationship Id="rId290" Type="http://schemas.openxmlformats.org/officeDocument/2006/relationships/hyperlink" Target="https://www.scopus.com/inward/record.uri?eid=2-s2.0-85009121774&amp;doi=10.1109%2fEMBC.2016.7590659&amp;partnerID=40&amp;md5=eeeb8eb3d5d149a4c80ae45787b33774" TargetMode="External"/><Relationship Id="rId304" Type="http://schemas.openxmlformats.org/officeDocument/2006/relationships/hyperlink" Target="https://www.scopus.com/inward/record.uri?eid=2-s2.0-84992052269&amp;doi=10.1109%2fICCPCT.2016.7530354&amp;partnerID=40&amp;md5=fdc09f282d3b8fe68842acc5790db418" TargetMode="External"/><Relationship Id="rId388" Type="http://schemas.openxmlformats.org/officeDocument/2006/relationships/hyperlink" Target="https://www.scopus.com/inward/record.uri?eid=2-s2.0-84937812492&amp;doi=10.1016%2fj.neucom.2015.05.105&amp;partnerID=40&amp;md5=1c29f6f45a04a722401527c4b65a4f68" TargetMode="External"/><Relationship Id="rId511" Type="http://schemas.openxmlformats.org/officeDocument/2006/relationships/hyperlink" Target="https://www.scopus.com/inward/record.uri?eid=2-s2.0-84903214838&amp;doi=10.1109%2fICST.2014.15&amp;partnerID=40&amp;md5=26faaeb3c0275c2d86c82d078513b6a3" TargetMode="External"/><Relationship Id="rId609" Type="http://schemas.openxmlformats.org/officeDocument/2006/relationships/hyperlink" Target="https://www.scopus.com/inward/record.uri?eid=2-s2.0-84864936869&amp;doi=10.1007%2f978-3-642-31537-4_35&amp;partnerID=40&amp;md5=afc4f6ffbace92f24c514c91d23f8666" TargetMode="External"/><Relationship Id="rId85" Type="http://schemas.openxmlformats.org/officeDocument/2006/relationships/hyperlink" Target="https://www.scopus.com/inward/record.uri?eid=2-s2.0-85049519621&amp;doi=10.1109%2fBRACIS.2017.66&amp;partnerID=40&amp;md5=03cb3b1af2c2f72df1649b930ed1364e" TargetMode="External"/><Relationship Id="rId150" Type="http://schemas.openxmlformats.org/officeDocument/2006/relationships/hyperlink" Target="https://www.scopus.com/inward/record.uri?eid=2-s2.0-84928680688&amp;doi=10.1109%2fISSRE.2014.35&amp;partnerID=40&amp;md5=f8dc800c6a1e5aee10ac40e59354cedf" TargetMode="External"/><Relationship Id="rId595" Type="http://schemas.openxmlformats.org/officeDocument/2006/relationships/hyperlink" Target="https://www.scopus.com/inward/record.uri?eid=2-s2.0-84876807040&amp;partnerID=40&amp;md5=a3b7735d0b6eabda604c2fd4f4d7c11c" TargetMode="External"/><Relationship Id="rId816" Type="http://schemas.openxmlformats.org/officeDocument/2006/relationships/hyperlink" Target="https://www.scopus.com/inward/record.uri?eid=2-s2.0-34247365072&amp;doi=10.1145%2f1166160.1166196&amp;partnerID=40&amp;md5=6d8c554780e6287dbf956552a44555f5" TargetMode="External"/><Relationship Id="rId248" Type="http://schemas.openxmlformats.org/officeDocument/2006/relationships/hyperlink" Target="https://www.scopus.com/inward/record.uri?eid=2-s2.0-85020850450&amp;doi=10.1007%2f978-3-319-59147-6_61&amp;partnerID=40&amp;md5=83a19b3b24ae349301eae6221309ecb3" TargetMode="External"/><Relationship Id="rId455" Type="http://schemas.openxmlformats.org/officeDocument/2006/relationships/hyperlink" Target="https://www.scopus.com/inward/record.uri?eid=2-s2.0-84942029324&amp;doi=10.1016%2fj.infsof.2015.07.004&amp;partnerID=40&amp;md5=72d28a260c241425df88a0df0548598a" TargetMode="External"/><Relationship Id="rId662" Type="http://schemas.openxmlformats.org/officeDocument/2006/relationships/hyperlink" Target="https://www.scopus.com/inward/record.uri?eid=2-s2.0-79955585393&amp;doi=10.1016%2fj.eswa.2011.03.036&amp;partnerID=40&amp;md5=d231e39d89c42a28644312dbfebc7f89" TargetMode="External"/><Relationship Id="rId12" Type="http://schemas.openxmlformats.org/officeDocument/2006/relationships/hyperlink" Target="https://www.scopus.com/inward/record.uri?eid=2-s2.0-85055418106&amp;doi=10.1109%2fSPIN.2018.8474233&amp;partnerID=40&amp;md5=e2619d1dc2c01859f503d2b2530b8dd3" TargetMode="External"/><Relationship Id="rId108" Type="http://schemas.openxmlformats.org/officeDocument/2006/relationships/hyperlink" Target="https://www.scopus.com/inward/record.uri?eid=2-s2.0-85041849711&amp;doi=10.1007%2f978-3-319-74690-6_27&amp;partnerID=40&amp;md5=587dbdf88c9bf3c019683de48ce9223b" TargetMode="External"/><Relationship Id="rId315" Type="http://schemas.openxmlformats.org/officeDocument/2006/relationships/hyperlink" Target="https://www.scopus.com/inward/record.uri?eid=2-s2.0-85011297004&amp;doi=10.1007%2fs10590-016-9189-4&amp;partnerID=40&amp;md5=7d7a0111dcfde005254b8b9e54494818" TargetMode="External"/><Relationship Id="rId522" Type="http://schemas.openxmlformats.org/officeDocument/2006/relationships/hyperlink" Target="https://www.scopus.com/inward/record.uri?eid=2-s2.0-84922161867&amp;partnerID=40&amp;md5=6d5c29ef6fc0a174f861b6d415ad35ba" TargetMode="External"/><Relationship Id="rId96" Type="http://schemas.openxmlformats.org/officeDocument/2006/relationships/hyperlink" Target="https://www.scopus.com/inward/record.uri?eid=2-s2.0-85049364963&amp;doi=10.1007%2f978-3-319-93040-4_5&amp;partnerID=40&amp;md5=9dc2103fbc6f93a1ef18dd27aca692af" TargetMode="External"/><Relationship Id="rId161" Type="http://schemas.openxmlformats.org/officeDocument/2006/relationships/hyperlink" Target="https://www.scopus.com/inward/record.uri?eid=2-s2.0-85037129488&amp;doi=10.1109%2fICISC.2017.8068746&amp;partnerID=40&amp;md5=392b9c0a4e54dcc55c295856cac6159d" TargetMode="External"/><Relationship Id="rId399" Type="http://schemas.openxmlformats.org/officeDocument/2006/relationships/hyperlink" Target="https://www.scopus.com/inward/record.uri?eid=2-s2.0-84943528698&amp;doi=10.1016%2fj.neunet.2015.08.004&amp;partnerID=40&amp;md5=e88cbf5c03fcc5559f2bace6e6db39a3" TargetMode="External"/><Relationship Id="rId827" Type="http://schemas.openxmlformats.org/officeDocument/2006/relationships/hyperlink" Target="https://www.scopus.com/inward/record.uri?eid=2-s2.0-33745869085&amp;doi=10.1007%2f11752790_3&amp;partnerID=40&amp;md5=a52d6020907b9ab23750ac7db1e5f6eb" TargetMode="External"/><Relationship Id="rId259" Type="http://schemas.openxmlformats.org/officeDocument/2006/relationships/hyperlink" Target="https://www.scopus.com/inward/record.uri?eid=2-s2.0-85047057656&amp;doi=10.1109%2fICECA.2017.8212847&amp;partnerID=40&amp;md5=b2c8164b13511cc06fecded30ff3fcd4" TargetMode="External"/><Relationship Id="rId466" Type="http://schemas.openxmlformats.org/officeDocument/2006/relationships/hyperlink" Target="https://www.scopus.com/inward/record.uri?eid=2-s2.0-84924252472&amp;doi=10.1016%2fj.chb.2014.09.034&amp;partnerID=40&amp;md5=a6135527f8f9df0f8eb993667cde667f" TargetMode="External"/><Relationship Id="rId673" Type="http://schemas.openxmlformats.org/officeDocument/2006/relationships/hyperlink" Target="https://www.scopus.com/inward/record.uri?eid=2-s2.0-85049695364&amp;doi=10.1109%2fICRITO.2017.8342442&amp;partnerID=40&amp;md5=12a3fe9e0be399c736d3494674fd3643" TargetMode="External"/><Relationship Id="rId880" Type="http://schemas.openxmlformats.org/officeDocument/2006/relationships/hyperlink" Target="https://www.scopus.com/inward/record.uri?eid=2-s2.0-84957071980&amp;partnerID=40&amp;md5=80f5a7c8a314e4fb85d7b9ef39801118" TargetMode="External"/><Relationship Id="rId23" Type="http://schemas.openxmlformats.org/officeDocument/2006/relationships/hyperlink" Target="https://www.scopus.com/inward/record.uri?eid=2-s2.0-85043994324&amp;doi=10.1016%2fj.neucom.2017.11.077&amp;partnerID=40&amp;md5=edd109b0c2dcefd65daab6ed82f86eef" TargetMode="External"/><Relationship Id="rId119" Type="http://schemas.openxmlformats.org/officeDocument/2006/relationships/hyperlink" Target="https://www.scopus.com/inward/record.uri?eid=2-s2.0-85040652463&amp;doi=10.1016%2fj.procs.2017.12.046&amp;partnerID=40&amp;md5=53b9a0c645cf4a15b97066d08edc4cda" TargetMode="External"/><Relationship Id="rId326" Type="http://schemas.openxmlformats.org/officeDocument/2006/relationships/hyperlink" Target="https://www.scopus.com/inward/record.uri?eid=2-s2.0-84975251942&amp;doi=10.1145%2f2872362.2872411&amp;partnerID=40&amp;md5=6c68930b7c0858608b15ac53f04d2d80" TargetMode="External"/><Relationship Id="rId533" Type="http://schemas.openxmlformats.org/officeDocument/2006/relationships/hyperlink" Target="https://www.scopus.com/inward/record.uri?eid=2-s2.0-84893379812&amp;doi=10.1109%2fICCKE.2013.6682868&amp;partnerID=40&amp;md5=980d22a02f6f1472425b66316b579d39" TargetMode="External"/><Relationship Id="rId740" Type="http://schemas.openxmlformats.org/officeDocument/2006/relationships/hyperlink" Target="https://www.scopus.com/inward/record.uri?eid=2-s2.0-84858740625&amp;partnerID=40&amp;md5=a57bb7e20a906fbda137b3748ca17cf9" TargetMode="External"/><Relationship Id="rId838" Type="http://schemas.openxmlformats.org/officeDocument/2006/relationships/hyperlink" Target="https://www.scopus.com/inward/record.uri?eid=2-s2.0-19744376557&amp;doi=10.1007%2fs10115-004-0177-2&amp;partnerID=40&amp;md5=a0e1a1246360aa9b6441d489bfe88bdc" TargetMode="External"/><Relationship Id="rId172" Type="http://schemas.openxmlformats.org/officeDocument/2006/relationships/hyperlink" Target="https://www.scopus.com/inward/record.uri?eid=2-s2.0-85021106059&amp;doi=10.1016%2fj.cose.2017.06.005&amp;partnerID=40&amp;md5=b6fd1bb689560f04290680f53ad16803" TargetMode="External"/><Relationship Id="rId477" Type="http://schemas.openxmlformats.org/officeDocument/2006/relationships/hyperlink" Target="https://www.scopus.com/inward/record.uri?eid=2-s2.0-84897913009&amp;doi=10.1016%2fj.neucom.2013.01.067&amp;partnerID=40&amp;md5=d124be6bae9e2ed7f725a756ce1e9d7e" TargetMode="External"/><Relationship Id="rId600" Type="http://schemas.openxmlformats.org/officeDocument/2006/relationships/hyperlink" Target="https://www.scopus.com/inward/record.uri?eid=2-s2.0-84865521691&amp;doi=10.1016%2fj.dss.2012.05.023&amp;partnerID=40&amp;md5=4b5a8ab8d6321ed32d49b36ccc8817e7" TargetMode="External"/><Relationship Id="rId684" Type="http://schemas.openxmlformats.org/officeDocument/2006/relationships/hyperlink" Target="https://www.scopus.com/inward/record.uri?eid=2-s2.0-78649546127&amp;doi=10.1109%2fICCASM.2010.5620805&amp;partnerID=40&amp;md5=63646a5c70b3e62c5ab35c96d8b96ff6" TargetMode="External"/><Relationship Id="rId337" Type="http://schemas.openxmlformats.org/officeDocument/2006/relationships/hyperlink" Target="https://www.scopus.com/inward/record.uri?eid=2-s2.0-84964284073&amp;doi=10.1109%2fWISA.2015.31&amp;partnerID=40&amp;md5=15cdb426eef78c6ed8eb10631a632925" TargetMode="External"/><Relationship Id="rId34" Type="http://schemas.openxmlformats.org/officeDocument/2006/relationships/hyperlink" Target="https://www.scopus.com/inward/record.uri?eid=2-s2.0-85050096523&amp;doi=10.1109%2fICPCSI.2017.8392275&amp;partnerID=40&amp;md5=3d85a206b4bba94b14a339db0c9235e6" TargetMode="External"/><Relationship Id="rId544" Type="http://schemas.openxmlformats.org/officeDocument/2006/relationships/hyperlink" Target="https://www.scopus.com/inward/record.uri?eid=2-s2.0-84887033795&amp;partnerID=40&amp;md5=16dc13e88b403120dfdabeea6a3b7afe" TargetMode="External"/><Relationship Id="rId751" Type="http://schemas.openxmlformats.org/officeDocument/2006/relationships/hyperlink" Target="https://www.scopus.com/inward/record.uri?eid=2-s2.0-69449094854&amp;doi=10.1016%2fj.neucom.2008.09.028&amp;partnerID=40&amp;md5=532acf98d82bf4c3994fcd5f06b13cd6" TargetMode="External"/><Relationship Id="rId849" Type="http://schemas.openxmlformats.org/officeDocument/2006/relationships/hyperlink" Target="https://www.scopus.com/inward/record.uri?eid=2-s2.0-0345258022&amp;partnerID=40&amp;md5=ea4865d27da58925be52c81082210f48" TargetMode="External"/><Relationship Id="rId183" Type="http://schemas.openxmlformats.org/officeDocument/2006/relationships/hyperlink" Target="https://www.scopus.com/inward/record.uri?eid=2-s2.0-85030978087&amp;doi=10.1145%2f3106426.3106456&amp;partnerID=40&amp;md5=3082b279c522efaf9a32e79cfd396775" TargetMode="External"/><Relationship Id="rId390" Type="http://schemas.openxmlformats.org/officeDocument/2006/relationships/hyperlink" Target="https://www.scopus.com/inward/record.uri?eid=2-s2.0-85020700791&amp;doi=10.1109%2fICMLC.2015.7340666&amp;partnerID=40&amp;md5=ef37c0014e90bfc2bc0ecbf11e203631" TargetMode="External"/><Relationship Id="rId404" Type="http://schemas.openxmlformats.org/officeDocument/2006/relationships/hyperlink" Target="https://www.scopus.com/inward/record.uri?eid=2-s2.0-84962287924&amp;doi=10.1109%2fIKT.2015.7288784&amp;partnerID=40&amp;md5=c4b0cbb193184dae501cbb3783828101" TargetMode="External"/><Relationship Id="rId611" Type="http://schemas.openxmlformats.org/officeDocument/2006/relationships/hyperlink" Target="https://www.scopus.com/inward/record.uri?eid=2-s2.0-84864123242&amp;doi=10.1109%2fISCCSP.2012.6217750&amp;partnerID=40&amp;md5=cbb1a81f8c3cf7aa5fad2b33f43af229" TargetMode="External"/><Relationship Id="rId250" Type="http://schemas.openxmlformats.org/officeDocument/2006/relationships/hyperlink" Target="https://www.scopus.com/inward/record.uri?eid=2-s2.0-85022086755&amp;doi=10.1007%2f978-3-319-60438-1_30&amp;partnerID=40&amp;md5=2660d31ac26beb7b805714e5bd83931e" TargetMode="External"/><Relationship Id="rId488" Type="http://schemas.openxmlformats.org/officeDocument/2006/relationships/hyperlink" Target="https://www.scopus.com/inward/record.uri?eid=2-s2.0-84900018941&amp;doi=10.1080%2f18756891.2013.869903&amp;partnerID=40&amp;md5=5e0ffd101fca6dd88aac5a60206fac87" TargetMode="External"/><Relationship Id="rId695" Type="http://schemas.openxmlformats.org/officeDocument/2006/relationships/hyperlink" Target="https://www.scopus.com/inward/record.uri?eid=2-s2.0-84871352428&amp;doi=10.4156%2fijipm.vol1.issue2.5&amp;partnerID=40&amp;md5=1deb52551bf06052228a7c711bd5bac4" TargetMode="External"/><Relationship Id="rId709" Type="http://schemas.openxmlformats.org/officeDocument/2006/relationships/hyperlink" Target="https://www.scopus.com/inward/record.uri?eid=2-s2.0-78149286082&amp;doi=10.1109%2fTPAMI.2010.34&amp;partnerID=40&amp;md5=3b77086733d23ca92e15d4f0b2d437ec" TargetMode="External"/><Relationship Id="rId45" Type="http://schemas.openxmlformats.org/officeDocument/2006/relationships/hyperlink" Target="https://www.scopus.com/inward/record.uri?eid=2-s2.0-85047275326&amp;doi=10.1007%2fs00500-018-3244-4&amp;partnerID=40&amp;md5=e257aac58471aa5b4334f999b689200d" TargetMode="External"/><Relationship Id="rId110" Type="http://schemas.openxmlformats.org/officeDocument/2006/relationships/hyperlink" Target="https://www.scopus.com/inward/record.uri?eid=2-s2.0-85049516304&amp;doi=10.14569%2fIJACSA.2018.090569&amp;partnerID=40&amp;md5=7e4c2d2c412385558d50864f2ddd724a" TargetMode="External"/><Relationship Id="rId348" Type="http://schemas.openxmlformats.org/officeDocument/2006/relationships/hyperlink" Target="https://www.scopus.com/inward/record.uri?eid=2-s2.0-84982976253&amp;partnerID=40&amp;md5=8b8c066bba0f562e7fd1ae851c4f98b7" TargetMode="External"/><Relationship Id="rId555" Type="http://schemas.openxmlformats.org/officeDocument/2006/relationships/hyperlink" Target="https://www.scopus.com/inward/record.uri?eid=2-s2.0-84878323159&amp;doi=10.1016%2fj.comnet.2013.04.005&amp;partnerID=40&amp;md5=dd0f41dd54012c5ab7e7db4bbe27acf3" TargetMode="External"/><Relationship Id="rId762" Type="http://schemas.openxmlformats.org/officeDocument/2006/relationships/hyperlink" Target="https://www.scopus.com/inward/record.uri?eid=2-s2.0-57849134170&amp;doi=10.1109%2fICMLC.2008.4620442&amp;partnerID=40&amp;md5=8dbc2ebd3dc40b898d51a6bc9add8891" TargetMode="External"/><Relationship Id="rId194" Type="http://schemas.openxmlformats.org/officeDocument/2006/relationships/hyperlink" Target="https://www.scopus.com/inward/record.uri?eid=2-s2.0-85016058239&amp;doi=10.1016%2fj.patcog.2017.01.026&amp;partnerID=40&amp;md5=065e0def34f3ee7b65cc3d5d3fd7d9df" TargetMode="External"/><Relationship Id="rId208" Type="http://schemas.openxmlformats.org/officeDocument/2006/relationships/hyperlink" Target="https://www.scopus.com/inward/record.uri?eid=2-s2.0-84991709198&amp;doi=10.1002%2fint.21844&amp;partnerID=40&amp;md5=4ba858557f664ed04cf5fd1cf2b5fc26" TargetMode="External"/><Relationship Id="rId415" Type="http://schemas.openxmlformats.org/officeDocument/2006/relationships/hyperlink" Target="https://www.scopus.com/inward/record.uri?eid=2-s2.0-84927936949&amp;doi=10.1016%2fj.neunet.2015.03.005&amp;partnerID=40&amp;md5=4218210939714b021baf891a6b7d601c" TargetMode="External"/><Relationship Id="rId622" Type="http://schemas.openxmlformats.org/officeDocument/2006/relationships/hyperlink" Target="https://www.scopus.com/inward/record.uri?eid=2-s2.0-84863116782&amp;doi=10.1109%2fTFUZZ.2011.2167235&amp;partnerID=40&amp;md5=a80ee4e0525c5ca1ce2c0d4b3dad5684" TargetMode="External"/><Relationship Id="rId261" Type="http://schemas.openxmlformats.org/officeDocument/2006/relationships/hyperlink" Target="https://www.scopus.com/inward/record.uri?eid=2-s2.0-84995912428&amp;doi=10.1016%2fj.knosys.2016.10.019&amp;partnerID=40&amp;md5=1e2f76901e6732130da1b6d7b7ad48ca" TargetMode="External"/><Relationship Id="rId499" Type="http://schemas.openxmlformats.org/officeDocument/2006/relationships/hyperlink" Target="https://www.scopus.com/inward/record.uri?eid=2-s2.0-84912542194&amp;partnerID=40&amp;md5=907439b07cc08890b9808b1c358aa0e6" TargetMode="External"/><Relationship Id="rId56" Type="http://schemas.openxmlformats.org/officeDocument/2006/relationships/hyperlink" Target="https://www.scopus.com/inward/record.uri?eid=2-s2.0-85046038318&amp;doi=10.1142%2fS0218194018500158&amp;partnerID=40&amp;md5=1c8415f2c960dd9f792599ba66de1516" TargetMode="External"/><Relationship Id="rId359" Type="http://schemas.openxmlformats.org/officeDocument/2006/relationships/hyperlink" Target="https://www.scopus.com/inward/record.uri?eid=2-s2.0-85038108201&amp;doi=10.1109%2fMS.2017.4121211&amp;partnerID=40&amp;md5=64e9b8e96dfa8f155fca3d8d48b3148b" TargetMode="External"/><Relationship Id="rId566" Type="http://schemas.openxmlformats.org/officeDocument/2006/relationships/hyperlink" Target="https://www.scopus.com/inward/record.uri?eid=2-s2.0-84875854117&amp;doi=10.1145%2f2449396.2449428&amp;partnerID=40&amp;md5=f9bf68f2abc592fc3d3fc6d43deca98e" TargetMode="External"/><Relationship Id="rId773" Type="http://schemas.openxmlformats.org/officeDocument/2006/relationships/hyperlink" Target="https://www.scopus.com/inward/record.uri?eid=2-s2.0-64549146171&amp;doi=10.1109%2fICARCV.2008.4795558&amp;partnerID=40&amp;md5=f99a6ba2ef5c9405d6e3be11a86cd623" TargetMode="External"/><Relationship Id="rId121" Type="http://schemas.openxmlformats.org/officeDocument/2006/relationships/hyperlink" Target="https://www.scopus.com/inward/record.uri?eid=2-s2.0-85050469637&amp;partnerID=40&amp;md5=165ec87fbfea3851bd60b6f9ce2862cb" TargetMode="External"/><Relationship Id="rId219" Type="http://schemas.openxmlformats.org/officeDocument/2006/relationships/hyperlink" Target="https://www.scopus.com/inward/record.uri?eid=2-s2.0-85018614021&amp;doi=10.4018%2f978-1-5225-1759-7.ch059&amp;partnerID=40&amp;md5=9feb43cd599a5948fff4549bc54df3eb" TargetMode="External"/><Relationship Id="rId426" Type="http://schemas.openxmlformats.org/officeDocument/2006/relationships/hyperlink" Target="https://www.scopus.com/inward/record.uri?eid=2-s2.0-84969791863&amp;doi=10.18293%2fSEKE2015-224&amp;partnerID=40&amp;md5=9b223d63cf2fdb12ededc3fd561ed4ab" TargetMode="External"/><Relationship Id="rId633" Type="http://schemas.openxmlformats.org/officeDocument/2006/relationships/hyperlink" Target="https://www.scopus.com/inward/record.uri?eid=2-s2.0-85034603171&amp;doi=10.1007%2fs10664-017-9573-6&amp;partnerID=40&amp;md5=f5dc413b4f96ec456cac1c732fc6fa83" TargetMode="External"/><Relationship Id="rId840" Type="http://schemas.openxmlformats.org/officeDocument/2006/relationships/hyperlink" Target="https://www.scopus.com/inward/record.uri?eid=2-s2.0-10444238133&amp;doi=10.1016%2fj.inffus.2004.04.003&amp;partnerID=40&amp;md5=0278314c9a6444f6b26efda355917d76" TargetMode="External"/><Relationship Id="rId67" Type="http://schemas.openxmlformats.org/officeDocument/2006/relationships/hyperlink" Target="https://www.scopus.com/inward/record.uri?eid=2-s2.0-85038397694&amp;doi=10.1109%2fTIP.2017.2781298&amp;partnerID=40&amp;md5=208f4070900713859dfb037c6e54b5df" TargetMode="External"/><Relationship Id="rId272" Type="http://schemas.openxmlformats.org/officeDocument/2006/relationships/hyperlink" Target="https://www.scopus.com/inward/record.uri?eid=2-s2.0-85020463851&amp;partnerID=40&amp;md5=d5bbccdd895febfa200677cc701208b1" TargetMode="External"/><Relationship Id="rId577" Type="http://schemas.openxmlformats.org/officeDocument/2006/relationships/hyperlink" Target="https://www.scopus.com/inward/record.uri?eid=2-s2.0-84904659464&amp;doi=10.1007%2f978-3-642-40597-6_21&amp;partnerID=40&amp;md5=474909144ff7f6a122ff7bb24d922b8e" TargetMode="External"/><Relationship Id="rId700" Type="http://schemas.openxmlformats.org/officeDocument/2006/relationships/hyperlink" Target="https://www.scopus.com/inward/record.uri?eid=2-s2.0-78149349594&amp;partnerID=40&amp;md5=32569abcab74f54bd53033b8eb6abc57" TargetMode="External"/><Relationship Id="rId132" Type="http://schemas.openxmlformats.org/officeDocument/2006/relationships/hyperlink" Target="https://www.scopus.com/inward/record.uri?eid=2-s2.0-85039900587&amp;partnerID=40&amp;md5=e3a97c2b9d904143c9c0f362859b3336" TargetMode="External"/><Relationship Id="rId784" Type="http://schemas.openxmlformats.org/officeDocument/2006/relationships/hyperlink" Target="https://www.scopus.com/inward/record.uri?eid=2-s2.0-46149108817&amp;doi=10.1108%2f07378830810880351&amp;partnerID=40&amp;md5=fee47a2c8839f7c174134e720d1c80a8" TargetMode="External"/><Relationship Id="rId437" Type="http://schemas.openxmlformats.org/officeDocument/2006/relationships/hyperlink" Target="https://www.scopus.com/inward/record.uri?eid=2-s2.0-84928407823&amp;doi=10.1080%2f08839514.2015.1016389&amp;partnerID=40&amp;md5=160570ca2fa2adc5b3c42f9b9df8dd8e" TargetMode="External"/><Relationship Id="rId644" Type="http://schemas.openxmlformats.org/officeDocument/2006/relationships/hyperlink" Target="https://www.scopus.com/inward/record.uri?eid=2-s2.0-84856920510&amp;doi=10.1109%2fICBMI.2011.74&amp;partnerID=40&amp;md5=f9292e28e1be4301f8d0a6ac11f420f2" TargetMode="External"/><Relationship Id="rId851" Type="http://schemas.openxmlformats.org/officeDocument/2006/relationships/hyperlink" Target="https://www.scopus.com/inward/record.uri?eid=2-s2.0-0345376234&amp;doi=10.1117%2f12.487230&amp;partnerID=40&amp;md5=1290d1f129ad37fa93522020511dc531" TargetMode="External"/><Relationship Id="rId283" Type="http://schemas.openxmlformats.org/officeDocument/2006/relationships/hyperlink" Target="https://www.scopus.com/inward/record.uri?eid=2-s2.0-85006059641&amp;doi=10.1109%2fIS.2016.7737438&amp;partnerID=40&amp;md5=74602ead7d9a6a897a2cc9257f583082" TargetMode="External"/><Relationship Id="rId490" Type="http://schemas.openxmlformats.org/officeDocument/2006/relationships/hyperlink" Target="https://www.scopus.com/inward/record.uri?eid=2-s2.0-84902352300&amp;partnerID=40&amp;md5=8e124085b375bad504dc02ddf2e94273" TargetMode="External"/><Relationship Id="rId504" Type="http://schemas.openxmlformats.org/officeDocument/2006/relationships/hyperlink" Target="https://www.scopus.com/inward/record.uri?eid=2-s2.0-84958527890&amp;doi=10.1007%2f978-3-642-54906-9_18&amp;partnerID=40&amp;md5=0886c3b875b64a91c62dfca702fde8ec" TargetMode="External"/><Relationship Id="rId711" Type="http://schemas.openxmlformats.org/officeDocument/2006/relationships/hyperlink" Target="https://www.scopus.com/inward/record.uri?eid=2-s2.0-77954612664&amp;partnerID=40&amp;md5=0644bfb9380d895b6fc0c28ff15c9dc0" TargetMode="External"/><Relationship Id="rId78" Type="http://schemas.openxmlformats.org/officeDocument/2006/relationships/hyperlink" Target="https://www.scopus.com/inward/record.uri?eid=2-s2.0-85023600868&amp;doi=10.1016%2fj.future.2017.06.002&amp;partnerID=40&amp;md5=f9622699c1dbfa9f9ae8a514c851a361" TargetMode="External"/><Relationship Id="rId143" Type="http://schemas.openxmlformats.org/officeDocument/2006/relationships/hyperlink" Target="https://www.scopus.com/inward/record.uri?eid=2-s2.0-85042639569&amp;doi=10.1109%2fICACCI.2017.8125840&amp;partnerID=40&amp;md5=2b829995583eae6151cc437f49e972a4" TargetMode="External"/><Relationship Id="rId350" Type="http://schemas.openxmlformats.org/officeDocument/2006/relationships/hyperlink" Target="https://www.scopus.com/inward/record.uri?eid=2-s2.0-84996866015&amp;doi=10.1007%2f978-3-319-49055-7_1&amp;partnerID=40&amp;md5=396429db8362d19883eaa94fad7966c1" TargetMode="External"/><Relationship Id="rId588" Type="http://schemas.openxmlformats.org/officeDocument/2006/relationships/hyperlink" Target="https://www.scopus.com/inward/record.uri?eid=2-s2.0-84871669287&amp;doi=10.1109%2fICMLC.2012.6358901&amp;partnerID=40&amp;md5=d7b0c2110490e3ef9a0964e776baa38b" TargetMode="External"/><Relationship Id="rId795" Type="http://schemas.openxmlformats.org/officeDocument/2006/relationships/hyperlink" Target="https://www.scopus.com/inward/record.uri?eid=2-s2.0-38049015510&amp;partnerID=40&amp;md5=9ac80db5228e845367d09791c3b7ff9f" TargetMode="External"/><Relationship Id="rId809" Type="http://schemas.openxmlformats.org/officeDocument/2006/relationships/hyperlink" Target="https://www.scopus.com/inward/record.uri?eid=2-s2.0-84907898821&amp;doi=10.4108%2fbodynets.2007.1009&amp;partnerID=40&amp;md5=c671fd47e8a5abc29dc29c425eb79a22" TargetMode="External"/><Relationship Id="rId9" Type="http://schemas.openxmlformats.org/officeDocument/2006/relationships/hyperlink" Target="https://www.scopus.com/inward/record.uri?eid=2-s2.0-85048761930&amp;doi=10.1016%2fj.neucom.2018.05.117&amp;partnerID=40&amp;md5=daefdc2371e5b2ccd5814ebebbc2e5f9" TargetMode="External"/><Relationship Id="rId210" Type="http://schemas.openxmlformats.org/officeDocument/2006/relationships/hyperlink" Target="https://www.scopus.com/inward/record.uri?eid=2-s2.0-85006783227&amp;doi=10.1016%2fj.eswa.2016.10.062&amp;partnerID=40&amp;md5=54224d034e4999cc64dbaaa457aecaaa" TargetMode="External"/><Relationship Id="rId448" Type="http://schemas.openxmlformats.org/officeDocument/2006/relationships/hyperlink" Target="https://www.scopus.com/inward/record.uri?eid=2-s2.0-84977587664&amp;partnerID=40&amp;md5=d4783934e9ef0fc4cb4a6fb21a2a9036" TargetMode="External"/><Relationship Id="rId655" Type="http://schemas.openxmlformats.org/officeDocument/2006/relationships/hyperlink" Target="https://www.scopus.com/inward/record.uri?eid=2-s2.0-80053240887&amp;doi=10.1109%2fTKDE.2010.260&amp;partnerID=40&amp;md5=986565368d76b7e3128ed0727e8426f6" TargetMode="External"/><Relationship Id="rId862" Type="http://schemas.openxmlformats.org/officeDocument/2006/relationships/hyperlink" Target="https://www.scopus.com/inward/record.uri?eid=2-s2.0-0037213443&amp;doi=10.1016%2fS0306-4573%2802%2900022-5&amp;partnerID=40&amp;md5=9b2afbbbf64f10e6b77515160e28f504" TargetMode="External"/><Relationship Id="rId294" Type="http://schemas.openxmlformats.org/officeDocument/2006/relationships/hyperlink" Target="https://www.scopus.com/inward/record.uri?eid=2-s2.0-84992027985&amp;doi=10.1109%2fINISTA.2016.7571853&amp;partnerID=40&amp;md5=4bba971eb563e5dd60c76c494d9b0653" TargetMode="External"/><Relationship Id="rId308" Type="http://schemas.openxmlformats.org/officeDocument/2006/relationships/hyperlink" Target="https://www.scopus.com/inward/record.uri?eid=2-s2.0-85015178177&amp;doi=10.1109%2fTBDATA.2016.2586447&amp;partnerID=40&amp;md5=ee399463d6ec62dcd720dc467a033a3e" TargetMode="External"/><Relationship Id="rId515" Type="http://schemas.openxmlformats.org/officeDocument/2006/relationships/hyperlink" Target="https://www.scopus.com/inward/record.uri?eid=2-s2.0-84911928985&amp;partnerID=40&amp;md5=309f6f48fa7209ddcd62c383e0ab501e" TargetMode="External"/><Relationship Id="rId722" Type="http://schemas.openxmlformats.org/officeDocument/2006/relationships/hyperlink" Target="https://www.scopus.com/inward/record.uri?eid=2-s2.0-77955091406&amp;doi=10.1109%2fTSMCB.2009.2024166&amp;partnerID=40&amp;md5=5320d6580699b501e1bfb6caa4addae0" TargetMode="External"/><Relationship Id="rId89" Type="http://schemas.openxmlformats.org/officeDocument/2006/relationships/hyperlink" Target="https://www.scopus.com/inward/record.uri?eid=2-s2.0-85051106291&amp;doi=10.1007%2f978-981-10-8228-3_14&amp;partnerID=40&amp;md5=fc44ae3556dec3f26e00076d64f0eee2" TargetMode="External"/><Relationship Id="rId154" Type="http://schemas.openxmlformats.org/officeDocument/2006/relationships/hyperlink" Target="https://www.scopus.com/inward/record.uri?eid=2-s2.0-85032836198&amp;partnerID=40&amp;md5=5a85dda8b1b20363b0f00c9075a76369" TargetMode="External"/><Relationship Id="rId361" Type="http://schemas.openxmlformats.org/officeDocument/2006/relationships/hyperlink" Target="https://www.scopus.com/inward/record.uri?eid=2-s2.0-84949818813&amp;doi=10.1016%2fj.compind.2015.10.003&amp;partnerID=40&amp;md5=37472eccac1c5848dd6110125681e88d" TargetMode="External"/><Relationship Id="rId599" Type="http://schemas.openxmlformats.org/officeDocument/2006/relationships/hyperlink" Target="https://www.scopus.com/inward/record.uri?eid=2-s2.0-84872248861&amp;doi=10.1109%2fPCi.2012.41&amp;partnerID=40&amp;md5=7175c568faff50dd3e8ddb18b53bd656" TargetMode="External"/><Relationship Id="rId459" Type="http://schemas.openxmlformats.org/officeDocument/2006/relationships/hyperlink" Target="https://www.scopus.com/inward/record.uri?eid=2-s2.0-84929616382&amp;doi=10.1007%2f978-3-319-18008-3_8&amp;partnerID=40&amp;md5=a41fa35bb5a131016b9a7fda74a4bc4f" TargetMode="External"/><Relationship Id="rId666" Type="http://schemas.openxmlformats.org/officeDocument/2006/relationships/hyperlink" Target="https://www.scopus.com/inward/record.uri?eid=2-s2.0-79960026749&amp;doi=10.1007%2f978-3-642-21257-4_65&amp;partnerID=40&amp;md5=6dc0f56c346064d664584779178f6502" TargetMode="External"/><Relationship Id="rId873" Type="http://schemas.openxmlformats.org/officeDocument/2006/relationships/hyperlink" Target="https://www.scopus.com/inward/record.uri?eid=2-s2.0-84947760559&amp;partnerID=40&amp;md5=36866bf6a9a5d64f1c26b0e3e4069ee4" TargetMode="External"/><Relationship Id="rId16" Type="http://schemas.openxmlformats.org/officeDocument/2006/relationships/hyperlink" Target="https://www.scopus.com/inward/record.uri?eid=2-s2.0-85051060621&amp;doi=10.1007%2fs11334-018-0311-z&amp;partnerID=40&amp;md5=38b8658435aa607f8ca008e4f0494ddd" TargetMode="External"/><Relationship Id="rId221" Type="http://schemas.openxmlformats.org/officeDocument/2006/relationships/hyperlink" Target="https://www.scopus.com/inward/record.uri?eid=2-s2.0-85009874233&amp;doi=10.1016%2fj.patrec.2017.01.004&amp;partnerID=40&amp;md5=a3ce4e1782514501bcb4d1b87ac5eed5" TargetMode="External"/><Relationship Id="rId319" Type="http://schemas.openxmlformats.org/officeDocument/2006/relationships/hyperlink" Target="https://www.scopus.com/inward/record.uri?eid=2-s2.0-84977876624&amp;doi=10.1016%2fj.knosys.2016.02.011&amp;partnerID=40&amp;md5=269bb187a15c71773889db6c724a71a8" TargetMode="External"/><Relationship Id="rId526" Type="http://schemas.openxmlformats.org/officeDocument/2006/relationships/hyperlink" Target="https://www.scopus.com/inward/record.uri?eid=2-s2.0-84890930401&amp;doi=10.1007%2f978-3-642-44973-4_42&amp;partnerID=40&amp;md5=333a26ff850ff812bc114654515dc397" TargetMode="External"/><Relationship Id="rId733" Type="http://schemas.openxmlformats.org/officeDocument/2006/relationships/hyperlink" Target="https://www.scopus.com/inward/record.uri?eid=2-s2.0-70549105003&amp;doi=10.1007%2f978-3-642-05224-8_13&amp;partnerID=40&amp;md5=80e73d9965aca8fac9c923fb8872bac3" TargetMode="External"/><Relationship Id="rId165" Type="http://schemas.openxmlformats.org/officeDocument/2006/relationships/hyperlink" Target="https://www.scopus.com/inward/record.uri?eid=2-s2.0-85032434202&amp;doi=10.1109%2fCITS.2017.8035323&amp;partnerID=40&amp;md5=9af9b4a945d48e8df20ec82f81753f88" TargetMode="External"/><Relationship Id="rId372" Type="http://schemas.openxmlformats.org/officeDocument/2006/relationships/hyperlink" Target="https://www.scopus.com/inward/record.uri?eid=2-s2.0-84987910541&amp;doi=10.1117%2f12.2224142&amp;partnerID=40&amp;md5=e8ac02eeff33de731a1e602af114165a" TargetMode="External"/><Relationship Id="rId677" Type="http://schemas.openxmlformats.org/officeDocument/2006/relationships/hyperlink" Target="https://www.scopus.com/inward/record.uri?eid=2-s2.0-85038235154&amp;partnerID=40&amp;md5=5a899c9efbb2381053ff79727a802c1a" TargetMode="External"/><Relationship Id="rId800" Type="http://schemas.openxmlformats.org/officeDocument/2006/relationships/hyperlink" Target="https://www.scopus.com/inward/record.uri?eid=2-s2.0-67649908284&amp;partnerID=40&amp;md5=005ea2fdee688d5ce4585ad3e26a620f" TargetMode="External"/><Relationship Id="rId232" Type="http://schemas.openxmlformats.org/officeDocument/2006/relationships/hyperlink" Target="https://www.scopus.com/inward/record.uri?eid=2-s2.0-85054259406&amp;doi=10.1145%2f3021460.3021491&amp;partnerID=40&amp;md5=800bbb70b58b9b52812bce11fae33a13" TargetMode="External"/><Relationship Id="rId884" Type="http://schemas.openxmlformats.org/officeDocument/2006/relationships/hyperlink" Target="https://www.scopus.com/inward/record.uri?eid=2-s2.0-0029479164&amp;partnerID=40&amp;md5=298067815a6807563ca41beb3aefbc37" TargetMode="External"/><Relationship Id="rId27" Type="http://schemas.openxmlformats.org/officeDocument/2006/relationships/hyperlink" Target="https://www.scopus.com/inward/record.uri?eid=2-s2.0-85046404766&amp;doi=10.1016%2fj.commatsci.2018.04.033&amp;partnerID=40&amp;md5=230c5b2a1f961a4fbba48051fa0d5654" TargetMode="External"/><Relationship Id="rId537" Type="http://schemas.openxmlformats.org/officeDocument/2006/relationships/hyperlink" Target="https://www.scopus.com/inward/record.uri?eid=2-s2.0-84893365764&amp;doi=10.1007%2f978-3-642-45062-4_8&amp;partnerID=40&amp;md5=ee46310b97cf45eede1f8ea5399926d4" TargetMode="External"/><Relationship Id="rId744" Type="http://schemas.openxmlformats.org/officeDocument/2006/relationships/hyperlink" Target="https://www.scopus.com/inward/record.uri?eid=2-s2.0-84890323941&amp;partnerID=40&amp;md5=4624320eaaf380716deb3e44faced511" TargetMode="External"/><Relationship Id="rId80" Type="http://schemas.openxmlformats.org/officeDocument/2006/relationships/hyperlink" Target="https://www.scopus.com/inward/record.uri?eid=2-s2.0-85040671389&amp;doi=10.1186%2fs12859-018-2009-5&amp;partnerID=40&amp;md5=9341e1fa34230523b7d5e985fc391470" TargetMode="External"/><Relationship Id="rId176" Type="http://schemas.openxmlformats.org/officeDocument/2006/relationships/hyperlink" Target="https://www.scopus.com/inward/record.uri?eid=2-s2.0-85017146530&amp;doi=10.1016%2fj.ins.2017.04.003&amp;partnerID=40&amp;md5=3ee03b6dbbd4883067df5e644c272737" TargetMode="External"/><Relationship Id="rId383" Type="http://schemas.openxmlformats.org/officeDocument/2006/relationships/hyperlink" Target="https://www.scopus.com/inward/record.uri?eid=2-s2.0-84993114906&amp;partnerID=40&amp;md5=9d8cc1d78c97595247c4c803be42d67d" TargetMode="External"/><Relationship Id="rId590" Type="http://schemas.openxmlformats.org/officeDocument/2006/relationships/hyperlink" Target="https://www.scopus.com/inward/record.uri?eid=2-s2.0-84872742305&amp;partnerID=40&amp;md5=94f82e6e6f878dd1db950bfd45b2be0c" TargetMode="External"/><Relationship Id="rId604" Type="http://schemas.openxmlformats.org/officeDocument/2006/relationships/hyperlink" Target="https://www.scopus.com/inward/record.uri?eid=2-s2.0-84861819666&amp;doi=10.1016%2fj.ijar.2012.02.004&amp;partnerID=40&amp;md5=205600856d48d9c3145523c70960d763" TargetMode="External"/><Relationship Id="rId811" Type="http://schemas.openxmlformats.org/officeDocument/2006/relationships/hyperlink" Target="https://www.scopus.com/inward/record.uri?eid=2-s2.0-46749096588&amp;partnerID=40&amp;md5=8b2dbc0deff54851ea1a1fc7aa315c73" TargetMode="External"/><Relationship Id="rId243" Type="http://schemas.openxmlformats.org/officeDocument/2006/relationships/hyperlink" Target="https://www.scopus.com/inward/record.uri?eid=2-s2.0-85031924085&amp;partnerID=40&amp;md5=9980aabe7fdd9723a3d8bb2976b34245" TargetMode="External"/><Relationship Id="rId450" Type="http://schemas.openxmlformats.org/officeDocument/2006/relationships/hyperlink" Target="https://www.scopus.com/inward/record.uri?eid=2-s2.0-84946064398&amp;doi=10.1007%2f978-981-287-936-3_2&amp;partnerID=40&amp;md5=8a97b01be8676102b2817841192f9c2b" TargetMode="External"/><Relationship Id="rId688" Type="http://schemas.openxmlformats.org/officeDocument/2006/relationships/hyperlink" Target="https://www.scopus.com/inward/record.uri?eid=2-s2.0-78650810732&amp;doi=10.1109%2fIEMBS.2010.5627823&amp;partnerID=40&amp;md5=b6443c96cd0f75be2950ec8d8a13490d" TargetMode="External"/><Relationship Id="rId38" Type="http://schemas.openxmlformats.org/officeDocument/2006/relationships/hyperlink" Target="https://www.scopus.com/inward/record.uri?eid=2-s2.0-82955227979&amp;doi=10.1109%2fICCCT.2011.6075151&amp;partnerID=40&amp;md5=f75da4738711a45f2ac239de5a7fe4ea" TargetMode="External"/><Relationship Id="rId103" Type="http://schemas.openxmlformats.org/officeDocument/2006/relationships/hyperlink" Target="https://www.scopus.com/inward/record.uri?eid=2-s2.0-85046786452&amp;doi=10.1007%2f978-981-10-8536-9_27&amp;partnerID=40&amp;md5=06614cf486179f5de29992bd242d72ba" TargetMode="External"/><Relationship Id="rId310" Type="http://schemas.openxmlformats.org/officeDocument/2006/relationships/hyperlink" Target="https://www.scopus.com/inward/record.uri?eid=2-s2.0-84979650438&amp;doi=10.1145%2f2882903.2882952&amp;partnerID=40&amp;md5=af8ffe191cee26e2e2ed983accea604f" TargetMode="External"/><Relationship Id="rId548" Type="http://schemas.openxmlformats.org/officeDocument/2006/relationships/hyperlink" Target="https://www.scopus.com/inward/record.uri?eid=2-s2.0-84883153278&amp;doi=10.1007%2f978-3-642-39593-2_24&amp;partnerID=40&amp;md5=6e4beed1e8630b75c76faaa075a43ac7" TargetMode="External"/><Relationship Id="rId755" Type="http://schemas.openxmlformats.org/officeDocument/2006/relationships/hyperlink" Target="https://www.scopus.com/inward/record.uri?eid=2-s2.0-60849137473&amp;doi=10.1016%2fj.eswa.2008.12.020&amp;partnerID=40&amp;md5=10791a9895f830daeae9f2aca6d16785" TargetMode="External"/><Relationship Id="rId91" Type="http://schemas.openxmlformats.org/officeDocument/2006/relationships/hyperlink" Target="https://www.scopus.com/inward/record.uri?eid=2-s2.0-85049041052&amp;doi=10.1007%2f978-3-319-92058-0_71&amp;partnerID=40&amp;md5=2e1c05c319eed132756518ae69ac7a81" TargetMode="External"/><Relationship Id="rId187" Type="http://schemas.openxmlformats.org/officeDocument/2006/relationships/hyperlink" Target="https://www.scopus.com/inward/record.uri?eid=2-s2.0-85028468935&amp;doi=10.1109%2fACCESS.2017.2739179&amp;partnerID=40&amp;md5=26e270266ae60addfb536bc114bb609e" TargetMode="External"/><Relationship Id="rId394" Type="http://schemas.openxmlformats.org/officeDocument/2006/relationships/hyperlink" Target="https://www.scopus.com/inward/record.uri?eid=2-s2.0-84960970093&amp;doi=10.1109%2fICAICTA.2015.7335382&amp;partnerID=40&amp;md5=21f9d8783317dbc1b1be68d8ed607b05" TargetMode="External"/><Relationship Id="rId408" Type="http://schemas.openxmlformats.org/officeDocument/2006/relationships/hyperlink" Target="https://www.scopus.com/inward/record.uri?eid=2-s2.0-84963594933&amp;doi=10.1109%2fCEC.2015.7256933&amp;partnerID=40&amp;md5=870a28d7a1577a224ebe46877702fd85" TargetMode="External"/><Relationship Id="rId615" Type="http://schemas.openxmlformats.org/officeDocument/2006/relationships/hyperlink" Target="https://www.scopus.com/inward/record.uri?eid=2-s2.0-84862185028&amp;partnerID=40&amp;md5=934d58289e90a7d012f34b152d947d36" TargetMode="External"/><Relationship Id="rId822" Type="http://schemas.openxmlformats.org/officeDocument/2006/relationships/hyperlink" Target="https://www.scopus.com/inward/record.uri?eid=2-s2.0-85051630181&amp;doi=10.1016%2fj.infsof.2018.08.003&amp;partnerID=40&amp;md5=3c76d50d43f9328ac63f3a69c51f641b" TargetMode="External"/><Relationship Id="rId254" Type="http://schemas.openxmlformats.org/officeDocument/2006/relationships/hyperlink" Target="https://www.scopus.com/inward/record.uri?eid=2-s2.0-85032655919&amp;doi=10.3233%2fJIFS-169323&amp;partnerID=40&amp;md5=c547023090d7b8a231f7ad6b45d0af74" TargetMode="External"/><Relationship Id="rId699" Type="http://schemas.openxmlformats.org/officeDocument/2006/relationships/hyperlink" Target="https://www.scopus.com/inward/record.uri?eid=2-s2.0-78149329144&amp;partnerID=40&amp;md5=4978aa385fe2673edfa6bd13476b44de" TargetMode="External"/><Relationship Id="rId49" Type="http://schemas.openxmlformats.org/officeDocument/2006/relationships/hyperlink" Target="https://www.scopus.com/inward/record.uri?eid=2-s2.0-85055570410&amp;doi=10.1145%2f3220267.3220282&amp;partnerID=40&amp;md5=adb3a8380cb508f293a68deb012db297" TargetMode="External"/><Relationship Id="rId114" Type="http://schemas.openxmlformats.org/officeDocument/2006/relationships/hyperlink" Target="https://www.scopus.com/inward/record.uri?eid=2-s2.0-85045131900&amp;doi=10.1007%2f978-3-319-77703-0_35&amp;partnerID=40&amp;md5=5c33acbfe4532f893991c66111757c68" TargetMode="External"/><Relationship Id="rId461" Type="http://schemas.openxmlformats.org/officeDocument/2006/relationships/hyperlink" Target="https://www.scopus.com/inward/record.uri?eid=2-s2.0-85026422242&amp;doi=10.1145%2f3071178.3071261&amp;partnerID=40&amp;md5=ecde0a707be6949fc6ed6cc877951c54" TargetMode="External"/><Relationship Id="rId559" Type="http://schemas.openxmlformats.org/officeDocument/2006/relationships/hyperlink" Target="https://www.scopus.com/inward/record.uri?eid=2-s2.0-84877965651&amp;partnerID=40&amp;md5=d1d1d585687aa048ba7f63760679c965" TargetMode="External"/><Relationship Id="rId766" Type="http://schemas.openxmlformats.org/officeDocument/2006/relationships/hyperlink" Target="https://www.scopus.com/inward/record.uri?eid=2-s2.0-84874286930&amp;partnerID=40&amp;md5=16acc7d8ccada655237cb5858164058d" TargetMode="External"/><Relationship Id="rId198" Type="http://schemas.openxmlformats.org/officeDocument/2006/relationships/hyperlink" Target="https://www.scopus.com/inward/record.uri?eid=2-s2.0-85021716803&amp;doi=10.1109%2fCONFLUENCE.2017.7943121&amp;partnerID=40&amp;md5=5b28dec291a713e66f5f19a65be50335" TargetMode="External"/><Relationship Id="rId321" Type="http://schemas.openxmlformats.org/officeDocument/2006/relationships/hyperlink" Target="https://www.scopus.com/inward/record.uri?eid=2-s2.0-84952038445&amp;doi=10.1016%2fj.neucom.2015.12.036&amp;partnerID=40&amp;md5=365b278113f258f34ffe48680c664d20" TargetMode="External"/><Relationship Id="rId419" Type="http://schemas.openxmlformats.org/officeDocument/2006/relationships/hyperlink" Target="https://www.scopus.com/inward/record.uri?eid=2-s2.0-84926612118&amp;doi=10.1016%2fj.compag.2015.03.012&amp;partnerID=40&amp;md5=98be41c2a11f1519edd491c1a906e521" TargetMode="External"/><Relationship Id="rId626" Type="http://schemas.openxmlformats.org/officeDocument/2006/relationships/hyperlink" Target="https://www.scopus.com/inward/record.uri?eid=2-s2.0-84924412648&amp;partnerID=40&amp;md5=2fa40f9d8fab0cdc0be5fd59f1d24c42" TargetMode="External"/><Relationship Id="rId833" Type="http://schemas.openxmlformats.org/officeDocument/2006/relationships/hyperlink" Target="https://www.scopus.com/inward/record.uri?eid=2-s2.0-27544455403&amp;doi=10.1117%2f12.604289&amp;partnerID=40&amp;md5=c8ee8fac782f96e4c1d7ef3706399216" TargetMode="External"/><Relationship Id="rId265" Type="http://schemas.openxmlformats.org/officeDocument/2006/relationships/hyperlink" Target="https://www.scopus.com/inward/record.uri?eid=2-s2.0-85033583091&amp;doi=10.2174%2f1386207320666170310115754&amp;partnerID=40&amp;md5=72669d269641e9a77ba6d7472bbbf922" TargetMode="External"/><Relationship Id="rId472" Type="http://schemas.openxmlformats.org/officeDocument/2006/relationships/hyperlink" Target="https://www.scopus.com/inward/record.uri?eid=2-s2.0-84933678773&amp;doi=10.1016%2fj.dsp.2015.02.014&amp;partnerID=40&amp;md5=28b99d23cb620c5f04ffdeacd0c28c51" TargetMode="External"/><Relationship Id="rId125" Type="http://schemas.openxmlformats.org/officeDocument/2006/relationships/hyperlink" Target="https://www.scopus.com/inward/record.uri?eid=2-s2.0-85048309036&amp;partnerID=40&amp;md5=b0806a9736b800d9e7f569f75397b375" TargetMode="External"/><Relationship Id="rId332" Type="http://schemas.openxmlformats.org/officeDocument/2006/relationships/hyperlink" Target="https://www.scopus.com/inward/record.uri?eid=2-s2.0-84964665974&amp;doi=10.1109%2fFIT.2015.14&amp;partnerID=40&amp;md5=c2f02284f8983df17296edc447032232" TargetMode="External"/><Relationship Id="rId777" Type="http://schemas.openxmlformats.org/officeDocument/2006/relationships/hyperlink" Target="https://www.scopus.com/inward/record.uri?eid=2-s2.0-51449092700&amp;doi=10.1109%2fICASSP.2008.4518653&amp;partnerID=40&amp;md5=e4a4967a26cea54a941448bf19645146" TargetMode="External"/><Relationship Id="rId637" Type="http://schemas.openxmlformats.org/officeDocument/2006/relationships/hyperlink" Target="https://www.scopus.com/inward/record.uri?eid=2-s2.0-84891080973&amp;partnerID=40&amp;md5=358219a38a5e5df23d2d77a4add493ab" TargetMode="External"/><Relationship Id="rId844" Type="http://schemas.openxmlformats.org/officeDocument/2006/relationships/hyperlink" Target="https://www.scopus.com/inward/record.uri?eid=2-s2.0-35048840898&amp;partnerID=40&amp;md5=cf6504059462b750a013b7a96994f8b6" TargetMode="External"/><Relationship Id="rId276" Type="http://schemas.openxmlformats.org/officeDocument/2006/relationships/hyperlink" Target="https://www.scopus.com/inward/record.uri?eid=2-s2.0-85010402977&amp;doi=10.1109%2fSITA.2016.7772259&amp;partnerID=40&amp;md5=b4b2693cac1400a8b8ac3c350a3bf958" TargetMode="External"/><Relationship Id="rId483" Type="http://schemas.openxmlformats.org/officeDocument/2006/relationships/hyperlink" Target="https://www.scopus.com/inward/record.uri?eid=2-s2.0-84941358507&amp;partnerID=40&amp;md5=714d371f2e8d12c2183529687403109f" TargetMode="External"/><Relationship Id="rId690" Type="http://schemas.openxmlformats.org/officeDocument/2006/relationships/hyperlink" Target="https://www.scopus.com/inward/record.uri?eid=2-s2.0-79956303329&amp;doi=10.1007%2f978-3-642-13672-6_28&amp;partnerID=40&amp;md5=97879475c2fb18dae2ea2b3de1a50359" TargetMode="External"/><Relationship Id="rId704" Type="http://schemas.openxmlformats.org/officeDocument/2006/relationships/hyperlink" Target="https://www.scopus.com/inward/record.uri?eid=2-s2.0-77956414365&amp;doi=10.1016%2fj.infsof.2010.05.009&amp;partnerID=40&amp;md5=e8cab4c9350be2937bd1e72a793f5d18" TargetMode="External"/><Relationship Id="rId40" Type="http://schemas.openxmlformats.org/officeDocument/2006/relationships/hyperlink" Target="https://www.scopus.com/inward/record.uri?eid=2-s2.0-80054063419&amp;doi=10.1109%2fSPLC.2011.20&amp;partnerID=40&amp;md5=3d82677d5d8c6f86be21db7fc85a7383" TargetMode="External"/><Relationship Id="rId136" Type="http://schemas.openxmlformats.org/officeDocument/2006/relationships/hyperlink" Target="https://www.scopus.com/inward/record.uri?eid=2-s2.0-84985993779&amp;doi=10.1145%2f2684200.2684314&amp;partnerID=40&amp;md5=c243691916d491e87ca6dda431e41da6" TargetMode="External"/><Relationship Id="rId343" Type="http://schemas.openxmlformats.org/officeDocument/2006/relationships/hyperlink" Target="https://www.scopus.com/inward/record.uri?eid=2-s2.0-84958910855&amp;doi=10.1002%2fcpe.3631&amp;partnerID=40&amp;md5=aa052cbc5ec09dd692eb25df5467a5ef" TargetMode="External"/><Relationship Id="rId550" Type="http://schemas.openxmlformats.org/officeDocument/2006/relationships/hyperlink" Target="https://www.scopus.com/inward/record.uri?eid=2-s2.0-84883211050&amp;doi=10.1142%2fS0218213013500279&amp;partnerID=40&amp;md5=bef05e1d477fd7a8ff97656568c50c84" TargetMode="External"/><Relationship Id="rId788" Type="http://schemas.openxmlformats.org/officeDocument/2006/relationships/hyperlink" Target="https://www.scopus.com/inward/record.uri?eid=2-s2.0-38149064358&amp;doi=10.1016%2fj.compag.2007.08.005&amp;partnerID=40&amp;md5=71d318802208b9dcadfca3a17a52f551" TargetMode="External"/><Relationship Id="rId203" Type="http://schemas.openxmlformats.org/officeDocument/2006/relationships/hyperlink" Target="https://www.scopus.com/inward/record.uri?eid=2-s2.0-85019745929&amp;doi=10.1007%2fs00521-017-3047-z&amp;partnerID=40&amp;md5=09eb9b4963c97bd321229085ea180056" TargetMode="External"/><Relationship Id="rId648" Type="http://schemas.openxmlformats.org/officeDocument/2006/relationships/hyperlink" Target="https://www.scopus.com/inward/record.uri?eid=2-s2.0-80455129891&amp;partnerID=40&amp;md5=b97dd00d07b6a7f813db6c5a149d72c3" TargetMode="External"/><Relationship Id="rId855" Type="http://schemas.openxmlformats.org/officeDocument/2006/relationships/hyperlink" Target="https://www.scopus.com/inward/record.uri?eid=2-s2.0-0242721877&amp;partnerID=40&amp;md5=5ae01dc7155f6d14d35562b3e3be0a3b" TargetMode="External"/><Relationship Id="rId287" Type="http://schemas.openxmlformats.org/officeDocument/2006/relationships/hyperlink" Target="https://www.scopus.com/inward/record.uri?eid=2-s2.0-84974574995&amp;doi=10.1145%2f2897053.2897058&amp;partnerID=40&amp;md5=e4e0a5766851ae8cfb349cef739bab90" TargetMode="External"/><Relationship Id="rId410" Type="http://schemas.openxmlformats.org/officeDocument/2006/relationships/hyperlink" Target="https://www.scopus.com/inward/record.uri?eid=2-s2.0-85030764347&amp;doi=10.1145%2f3106237.3106238&amp;partnerID=40&amp;md5=74b7c42aef56fcc4df3b9bc6a941a4ba" TargetMode="External"/><Relationship Id="rId494" Type="http://schemas.openxmlformats.org/officeDocument/2006/relationships/hyperlink" Target="https://www.scopus.com/inward/record.uri?eid=2-s2.0-84921832467&amp;doi=10.1007%2f978-3-319-12027-0_16&amp;partnerID=40&amp;md5=b861f417a7efd186f4d497ba6b64468c" TargetMode="External"/><Relationship Id="rId508" Type="http://schemas.openxmlformats.org/officeDocument/2006/relationships/hyperlink" Target="https://www.scopus.com/inward/record.uri?eid=2-s2.0-84899105468&amp;doi=10.1109%2fIAdCC.2014.6779383&amp;partnerID=40&amp;md5=cf2a078c063b2488af36d3d7d8607b28" TargetMode="External"/><Relationship Id="rId715" Type="http://schemas.openxmlformats.org/officeDocument/2006/relationships/hyperlink" Target="https://www.scopus.com/inward/record.uri?eid=2-s2.0-77951118185&amp;doi=10.1016%2fj.artint.2010.04.018&amp;partnerID=40&amp;md5=6af84817923f3e7c90f23753839bbab9" TargetMode="External"/><Relationship Id="rId147" Type="http://schemas.openxmlformats.org/officeDocument/2006/relationships/hyperlink" Target="https://www.scopus.com/inward/record.uri?eid=2-s2.0-85041631420&amp;partnerID=40&amp;md5=f2ddd5ff6c725ab070c1197c99cf1e46" TargetMode="External"/><Relationship Id="rId354" Type="http://schemas.openxmlformats.org/officeDocument/2006/relationships/hyperlink" Target="https://www.scopus.com/inward/record.uri?eid=2-s2.0-84988432426&amp;doi=10.1007%2f978-3-319-44781-0_46&amp;partnerID=40&amp;md5=ed7001d9336373f9b493c2e8721da1bd" TargetMode="External"/><Relationship Id="rId799" Type="http://schemas.openxmlformats.org/officeDocument/2006/relationships/hyperlink" Target="https://www.scopus.com/inward/record.uri?eid=2-s2.0-77953551229&amp;doi=10.1145%2f1321211.1321223&amp;partnerID=40&amp;md5=5bc9b1e7b24b8a3d5d02b5071f6b05bb" TargetMode="External"/><Relationship Id="rId51" Type="http://schemas.openxmlformats.org/officeDocument/2006/relationships/hyperlink" Target="https://www.scopus.com/inward/record.uri?eid=2-s2.0-85055526199&amp;doi=10.1145%2f3220267.3220270&amp;partnerID=40&amp;md5=0bc53b5cb75016ca6dec9e266e1897b0" TargetMode="External"/><Relationship Id="rId561" Type="http://schemas.openxmlformats.org/officeDocument/2006/relationships/hyperlink" Target="https://www.scopus.com/inward/record.uri?eid=2-s2.0-84875690798&amp;doi=10.4304%2fjsw.8.4.817-826&amp;partnerID=40&amp;md5=4014967d8dc5fe0ab95903f16186058f" TargetMode="External"/><Relationship Id="rId659" Type="http://schemas.openxmlformats.org/officeDocument/2006/relationships/hyperlink" Target="https://www.scopus.com/inward/record.uri?eid=2-s2.0-79957989076&amp;doi=10.1016%2fj.eswa.2011.04.064&amp;partnerID=40&amp;md5=5845b0f606f29d1847f7c93353153d0e" TargetMode="External"/><Relationship Id="rId866" Type="http://schemas.openxmlformats.org/officeDocument/2006/relationships/hyperlink" Target="https://www.scopus.com/inward/record.uri?eid=2-s2.0-71049174971&amp;partnerID=40&amp;md5=3e434d603ff39cb4ef79e2c5df24c83b" TargetMode="External"/><Relationship Id="rId214" Type="http://schemas.openxmlformats.org/officeDocument/2006/relationships/hyperlink" Target="https://www.scopus.com/inward/record.uri?eid=2-s2.0-85018327881&amp;partnerID=40&amp;md5=3693c76a670bab5c5abdc6d81c63f17c" TargetMode="External"/><Relationship Id="rId298" Type="http://schemas.openxmlformats.org/officeDocument/2006/relationships/hyperlink" Target="https://www.scopus.com/inward/record.uri?eid=2-s2.0-84963807853&amp;doi=10.1109%2fASE.2015.15&amp;partnerID=40&amp;md5=6bcbfe40c20cd0b980399f2b29231110" TargetMode="External"/><Relationship Id="rId421" Type="http://schemas.openxmlformats.org/officeDocument/2006/relationships/hyperlink" Target="https://www.scopus.com/inward/record.uri?eid=2-s2.0-84923030883&amp;doi=10.1016%2fj.chemolab.2015.01.018&amp;partnerID=40&amp;md5=fbbb24a1c55053acddcad6c2c9b53b63" TargetMode="External"/><Relationship Id="rId519" Type="http://schemas.openxmlformats.org/officeDocument/2006/relationships/hyperlink" Target="https://www.scopus.com/inward/record.uri?eid=2-s2.0-84909583351&amp;partnerID=40&amp;md5=c129f0c6546dcbc92d91ee729cb5b0c1" TargetMode="External"/><Relationship Id="rId158" Type="http://schemas.openxmlformats.org/officeDocument/2006/relationships/hyperlink" Target="https://www.scopus.com/inward/record.uri?eid=2-s2.0-85048362874&amp;doi=10.1145%2f3109761.3109803&amp;partnerID=40&amp;md5=123642f69c701a847be2a46f671332f0" TargetMode="External"/><Relationship Id="rId726" Type="http://schemas.openxmlformats.org/officeDocument/2006/relationships/hyperlink" Target="https://www.scopus.com/inward/record.uri?eid=2-s2.0-85047646461&amp;doi=10.1109%2fHPCC-SmartCity-DSS.2017.3&amp;partnerID=40&amp;md5=d608557dffa4825252401e12710b4d6f" TargetMode="External"/><Relationship Id="rId62" Type="http://schemas.openxmlformats.org/officeDocument/2006/relationships/hyperlink" Target="https://www.scopus.com/inward/record.uri?eid=2-s2.0-85049220022&amp;doi=10.1109%2fKBEI.2017.8324908&amp;partnerID=40&amp;md5=c5759dcc97bebfc9fabc4d0b45a7c21a" TargetMode="External"/><Relationship Id="rId365" Type="http://schemas.openxmlformats.org/officeDocument/2006/relationships/hyperlink" Target="https://www.scopus.com/inward/record.uri?eid=2-s2.0-85013103896&amp;doi=10.3233%2f978-1-61499-672-9-769&amp;partnerID=40&amp;md5=635704f69b443e5e023018b1c27438e4" TargetMode="External"/><Relationship Id="rId572" Type="http://schemas.openxmlformats.org/officeDocument/2006/relationships/hyperlink" Target="https://www.scopus.com/inward/record.uri?eid=2-s2.0-85055594712&amp;doi=10.1145%2f3233027.3233030&amp;partnerID=40&amp;md5=07e1afc4339d283904dfdda86665d87b" TargetMode="External"/><Relationship Id="rId225" Type="http://schemas.openxmlformats.org/officeDocument/2006/relationships/hyperlink" Target="https://www.scopus.com/inward/record.uri?eid=2-s2.0-85006766651&amp;doi=10.1016%2fj.neucom.2016.11.001&amp;partnerID=40&amp;md5=ce1a9fcd72f16727a5378edbaa4f90dd" TargetMode="External"/><Relationship Id="rId432" Type="http://schemas.openxmlformats.org/officeDocument/2006/relationships/hyperlink" Target="https://www.scopus.com/inward/record.uri?eid=2-s2.0-84931573340&amp;doi=10.1016%2fj.neucom.2015.03.033&amp;partnerID=40&amp;md5=c170ea46ed054183a60ae94b71be7215" TargetMode="External"/><Relationship Id="rId877" Type="http://schemas.openxmlformats.org/officeDocument/2006/relationships/hyperlink" Target="https://www.scopus.com/inward/record.uri?eid=2-s2.0-84957081878&amp;partnerID=40&amp;md5=a1362e6f0723167e20bb488d614b3d9a" TargetMode="External"/><Relationship Id="rId737" Type="http://schemas.openxmlformats.org/officeDocument/2006/relationships/hyperlink" Target="https://www.scopus.com/inward/record.uri?eid=2-s2.0-78649405622&amp;partnerID=40&amp;md5=758996650716f7977bd7842d7487625d" TargetMode="External"/><Relationship Id="rId73" Type="http://schemas.openxmlformats.org/officeDocument/2006/relationships/hyperlink" Target="https://www.scopus.com/inward/record.uri?eid=2-s2.0-85042410974&amp;doi=10.1007%2fs10586-018-2177-0&amp;partnerID=40&amp;md5=cf30b1f6be8ca2108a070e993627e515" TargetMode="External"/><Relationship Id="rId169" Type="http://schemas.openxmlformats.org/officeDocument/2006/relationships/hyperlink" Target="https://www.scopus.com/inward/record.uri?eid=2-s2.0-85029389131&amp;doi=10.1109%2fTKDE.2017.2681670&amp;partnerID=40&amp;md5=e3707758d4a690c0057d5a0d1af1cdc0" TargetMode="External"/><Relationship Id="rId376" Type="http://schemas.openxmlformats.org/officeDocument/2006/relationships/hyperlink" Target="https://www.scopus.com/inward/record.uri?eid=2-s2.0-84962565223&amp;doi=10.1007%2f978-3-319-30671-1_6&amp;partnerID=40&amp;md5=ae91f9b662ed7c8106402f216242479f" TargetMode="External"/><Relationship Id="rId583" Type="http://schemas.openxmlformats.org/officeDocument/2006/relationships/hyperlink" Target="https://www.scopus.com/inward/record.uri?eid=2-s2.0-84945569463&amp;doi=10.1007%2fs13278-013-0136-6&amp;partnerID=40&amp;md5=5d9d28193afa0f3c1b67c0729e69557c" TargetMode="External"/><Relationship Id="rId790" Type="http://schemas.openxmlformats.org/officeDocument/2006/relationships/hyperlink" Target="https://www.scopus.com/inward/record.uri?eid=2-s2.0-34548509458&amp;doi=10.1016%2fj.asoc.2007.03.007&amp;partnerID=40&amp;md5=15903c9c44beb8c519a0c2fb37fb1a90" TargetMode="External"/><Relationship Id="rId804" Type="http://schemas.openxmlformats.org/officeDocument/2006/relationships/hyperlink" Target="https://www.scopus.com/inward/record.uri?eid=2-s2.0-84887010886&amp;partnerID=40&amp;md5=b1f84f03ae5bd995567cdaa2512aaff2" TargetMode="External"/><Relationship Id="rId4" Type="http://schemas.openxmlformats.org/officeDocument/2006/relationships/hyperlink" Target="https://www.scopus.com/inward/record.uri?eid=2-s2.0-85055272013&amp;doi=10.1016%2fj.patrec.2018.10.016&amp;partnerID=40&amp;md5=c2b23addd31d04f8ecf097a803e21d52" TargetMode="External"/><Relationship Id="rId236" Type="http://schemas.openxmlformats.org/officeDocument/2006/relationships/hyperlink" Target="https://www.scopus.com/inward/record.uri?eid=2-s2.0-85011024566&amp;doi=10.1109%2fINVENTIVE.2016.7824803&amp;partnerID=40&amp;md5=044ba3f29904e19414d0d50a3ef3187f" TargetMode="External"/><Relationship Id="rId443" Type="http://schemas.openxmlformats.org/officeDocument/2006/relationships/hyperlink" Target="https://www.scopus.com/inward/record.uri?eid=2-s2.0-84947562632&amp;doi=10.3233%2fIDA-150781&amp;partnerID=40&amp;md5=1ef5796cadd4ac0e5bee0d6cfb0ca56b" TargetMode="External"/><Relationship Id="rId650" Type="http://schemas.openxmlformats.org/officeDocument/2006/relationships/hyperlink" Target="https://www.scopus.com/inward/record.uri?eid=2-s2.0-80155202966&amp;doi=10.1109%2fWI-IAT.2011.90&amp;partnerID=40&amp;md5=f4852d3b19c9d19381f8f72abec8cc07" TargetMode="External"/><Relationship Id="rId303" Type="http://schemas.openxmlformats.org/officeDocument/2006/relationships/hyperlink" Target="https://www.scopus.com/inward/record.uri?eid=2-s2.0-84979468925&amp;doi=10.1016%2fj.neucom.2016.03.017&amp;partnerID=40&amp;md5=3e67faad69319cd73ab3c5e747f533d9" TargetMode="External"/><Relationship Id="rId748" Type="http://schemas.openxmlformats.org/officeDocument/2006/relationships/hyperlink" Target="https://www.scopus.com/inward/record.uri?eid=2-s2.0-70350676336&amp;doi=10.1007%2f978-3-642-03348-3_56&amp;partnerID=40&amp;md5=6a7d978bfb4328c2c9114ef2e54842be" TargetMode="External"/><Relationship Id="rId84" Type="http://schemas.openxmlformats.org/officeDocument/2006/relationships/hyperlink" Target="https://www.scopus.com/inward/record.uri?eid=2-s2.0-84867365738&amp;doi=10.1109%2fTSE.2012.20&amp;partnerID=40&amp;md5=3f17753922c100d3273831d25b2d947c" TargetMode="External"/><Relationship Id="rId387" Type="http://schemas.openxmlformats.org/officeDocument/2006/relationships/hyperlink" Target="https://www.scopus.com/inward/record.uri?eid=2-s2.0-84948773146&amp;doi=10.1089%2fcmb.2015.0110&amp;partnerID=40&amp;md5=f52417337d444d2e886bd285addedd36" TargetMode="External"/><Relationship Id="rId510" Type="http://schemas.openxmlformats.org/officeDocument/2006/relationships/hyperlink" Target="https://www.scopus.com/inward/record.uri?eid=2-s2.0-84958520263&amp;doi=10.1007%2f978-3-319-07221-0_4&amp;partnerID=40&amp;md5=56d6d91b2eeb4cf1c9a1ea0de48124ab" TargetMode="External"/><Relationship Id="rId594" Type="http://schemas.openxmlformats.org/officeDocument/2006/relationships/hyperlink" Target="https://www.scopus.com/inward/record.uri?eid=2-s2.0-84874183876&amp;doi=10.1109%2fHIS.2012.6421332&amp;partnerID=40&amp;md5=87ac07da52c260bf99c298f74451c0a0" TargetMode="External"/><Relationship Id="rId608" Type="http://schemas.openxmlformats.org/officeDocument/2006/relationships/hyperlink" Target="https://www.scopus.com/inward/record.uri?eid=2-s2.0-84865030862&amp;doi=10.1007%2f978-3-642-32639-4_101&amp;partnerID=40&amp;md5=02477082c05c88d9f0c21067f38889a0" TargetMode="External"/><Relationship Id="rId815" Type="http://schemas.openxmlformats.org/officeDocument/2006/relationships/hyperlink" Target="https://www.scopus.com/inward/record.uri?eid=2-s2.0-40649109816&amp;partnerID=40&amp;md5=1f5351bbc085b6b156eb5d1cd5e43bde" TargetMode="External"/><Relationship Id="rId247" Type="http://schemas.openxmlformats.org/officeDocument/2006/relationships/hyperlink" Target="https://www.scopus.com/inward/record.uri?eid=2-s2.0-85019727184&amp;partnerID=40&amp;md5=31393ae81b6a5b97649f44f1f6a5dddb" TargetMode="External"/><Relationship Id="rId107" Type="http://schemas.openxmlformats.org/officeDocument/2006/relationships/hyperlink" Target="https://www.scopus.com/inward/record.uri?eid=2-s2.0-85042117304&amp;doi=10.1007%2f978-3-319-73317-3_55&amp;partnerID=40&amp;md5=845232921d9855508bc2bffebffa4bde" TargetMode="External"/><Relationship Id="rId454" Type="http://schemas.openxmlformats.org/officeDocument/2006/relationships/hyperlink" Target="https://www.scopus.com/inward/record.uri?eid=2-s2.0-84944045577&amp;doi=10.1002%2fsec.603&amp;partnerID=40&amp;md5=059eed2d2613177be39a950be818c5c3" TargetMode="External"/><Relationship Id="rId661" Type="http://schemas.openxmlformats.org/officeDocument/2006/relationships/hyperlink" Target="https://www.scopus.com/inward/record.uri?eid=2-s2.0-79955557689&amp;doi=10.1016%2fj.ijar.2011.03.001&amp;partnerID=40&amp;md5=2747672334f6c3eb3ccb5f8a913b062e" TargetMode="External"/><Relationship Id="rId759" Type="http://schemas.openxmlformats.org/officeDocument/2006/relationships/hyperlink" Target="https://www.scopus.com/inward/record.uri?eid=2-s2.0-58149173794&amp;doi=10.1177%2f0894439308321592&amp;partnerID=40&amp;md5=f57f34da8c333f416fbd9002b0845a19" TargetMode="External"/><Relationship Id="rId11" Type="http://schemas.openxmlformats.org/officeDocument/2006/relationships/hyperlink" Target="https://www.scopus.com/inward/record.uri?eid=2-s2.0-85051951107&amp;doi=10.1007%2fs13042-017-0675-7&amp;partnerID=40&amp;md5=d45903181768a75e839c4fdc70df7923" TargetMode="External"/><Relationship Id="rId314" Type="http://schemas.openxmlformats.org/officeDocument/2006/relationships/hyperlink" Target="https://www.scopus.com/inward/record.uri?eid=2-s2.0-84961695986&amp;doi=10.1016%2fj.cose.2016.01.006&amp;partnerID=40&amp;md5=67a6b25dc1c590fb7eaa650acd2b13ff" TargetMode="External"/><Relationship Id="rId398" Type="http://schemas.openxmlformats.org/officeDocument/2006/relationships/hyperlink" Target="https://www.scopus.com/inward/record.uri?eid=2-s2.0-84962520193&amp;doi=10.1142%2fS0218194015710023&amp;partnerID=40&amp;md5=13fedeed6a031cc23b79a149f42b6524" TargetMode="External"/><Relationship Id="rId521" Type="http://schemas.openxmlformats.org/officeDocument/2006/relationships/hyperlink" Target="https://www.scopus.com/inward/record.uri?eid=2-s2.0-85051092666&amp;doi=10.1145%2f3021460.3021481&amp;partnerID=40&amp;md5=8c540d53b1c30ebbaba2badc99e90fe2" TargetMode="External"/><Relationship Id="rId619" Type="http://schemas.openxmlformats.org/officeDocument/2006/relationships/hyperlink" Target="https://www.scopus.com/inward/record.uri?eid=2-s2.0-84858306336&amp;doi=10.1007%2f978-3-642-28601-8_1&amp;partnerID=40&amp;md5=2ae732e2aa15761e804e464011e9bce1" TargetMode="External"/><Relationship Id="rId95" Type="http://schemas.openxmlformats.org/officeDocument/2006/relationships/hyperlink" Target="https://www.scopus.com/inward/record.uri?eid=2-s2.0-85051752210&amp;doi=10.1504%2fIJCAT.2018.094061&amp;partnerID=40&amp;md5=ce28d8517b2bad5d13e43abce5530b4c" TargetMode="External"/><Relationship Id="rId160" Type="http://schemas.openxmlformats.org/officeDocument/2006/relationships/hyperlink" Target="https://www.scopus.com/inward/record.uri?eid=2-s2.0-85018636158&amp;doi=10.1016%2fj.eswa.2017.04.040&amp;partnerID=40&amp;md5=8effbfd84512954f9412e19d4a06f085" TargetMode="External"/><Relationship Id="rId826" Type="http://schemas.openxmlformats.org/officeDocument/2006/relationships/hyperlink" Target="https://www.scopus.com/inward/record.uri?eid=2-s2.0-33750370479&amp;partnerID=40&amp;md5=d7b4dd0363e65cb6c90b83f7b912f8f0" TargetMode="External"/><Relationship Id="rId258" Type="http://schemas.openxmlformats.org/officeDocument/2006/relationships/hyperlink" Target="https://www.scopus.com/inward/record.uri?eid=2-s2.0-85053925693&amp;partnerID=40&amp;md5=d2ca11e26c8fe0c55d2839d991bb9202" TargetMode="External"/><Relationship Id="rId465" Type="http://schemas.openxmlformats.org/officeDocument/2006/relationships/hyperlink" Target="https://www.scopus.com/inward/record.uri?eid=2-s2.0-84952324537&amp;doi=10.1007%2f978-3-319-25789-1_22&amp;partnerID=40&amp;md5=0cb10bc5e57e73c788f386124f187676" TargetMode="External"/><Relationship Id="rId672" Type="http://schemas.openxmlformats.org/officeDocument/2006/relationships/hyperlink" Target="https://www.scopus.com/inward/record.uri?eid=2-s2.0-79956291672&amp;doi=10.1007%2f978-3-642-18302-7_9&amp;partnerID=40&amp;md5=3de0060a7ee41d1948b41bfaa9252fb9" TargetMode="External"/><Relationship Id="rId22" Type="http://schemas.openxmlformats.org/officeDocument/2006/relationships/hyperlink" Target="https://www.scopus.com/inward/record.uri?eid=2-s2.0-85046138392&amp;doi=10.1016%2fj.knosys.2018.04.025&amp;partnerID=40&amp;md5=309409b0e94df577bb69b360fe959d32" TargetMode="External"/><Relationship Id="rId118" Type="http://schemas.openxmlformats.org/officeDocument/2006/relationships/hyperlink" Target="https://www.scopus.com/inward/record.uri?eid=2-s2.0-85055514901&amp;doi=10.1155%2f2018%2f8909357&amp;partnerID=40&amp;md5=c7dbdb725f785fbd871c88d76ff74cd5" TargetMode="External"/><Relationship Id="rId325" Type="http://schemas.openxmlformats.org/officeDocument/2006/relationships/hyperlink" Target="https://www.scopus.com/inward/record.uri?eid=2-s2.0-84976560324&amp;doi=10.3390%2finfo7020021&amp;partnerID=40&amp;md5=80aaea24cf61f4d932c2fe206d972eac" TargetMode="External"/><Relationship Id="rId532" Type="http://schemas.openxmlformats.org/officeDocument/2006/relationships/hyperlink" Target="https://www.scopus.com/inward/record.uri?eid=2-s2.0-84893629718&amp;doi=10.1109%2fSMC.2013.735&amp;partnerID=40&amp;md5=685aa1d0a8c8837cca1558a98546df9a" TargetMode="External"/><Relationship Id="rId171" Type="http://schemas.openxmlformats.org/officeDocument/2006/relationships/hyperlink" Target="https://www.scopus.com/inward/record.uri?eid=2-s2.0-85019135271&amp;doi=10.1016%2fj.asoc.2017.04.043&amp;partnerID=40&amp;md5=1f5c3f7607453cbb085f69554a6919b2" TargetMode="External"/><Relationship Id="rId837" Type="http://schemas.openxmlformats.org/officeDocument/2006/relationships/hyperlink" Target="https://www.scopus.com/inward/record.uri?eid=2-s2.0-22544443981&amp;doi=10.1016%2fj.knosys.2004.10.002&amp;partnerID=40&amp;md5=1117ec19e39939b8feea8abcc658c394" TargetMode="External"/><Relationship Id="rId269" Type="http://schemas.openxmlformats.org/officeDocument/2006/relationships/hyperlink" Target="https://www.scopus.com/inward/record.uri?eid=2-s2.0-85039077962&amp;partnerID=40&amp;md5=c3b3e0b5ce485d8496782fb880e935f8" TargetMode="External"/><Relationship Id="rId476" Type="http://schemas.openxmlformats.org/officeDocument/2006/relationships/hyperlink" Target="https://www.scopus.com/inward/record.uri?eid=2-s2.0-84904397947&amp;doi=10.1080%2f00207721.2013.767395&amp;partnerID=40&amp;md5=dd1948b4a4baa9cb45d6a104ee87a82a" TargetMode="External"/><Relationship Id="rId683" Type="http://schemas.openxmlformats.org/officeDocument/2006/relationships/hyperlink" Target="https://www.scopus.com/inward/record.uri?eid=2-s2.0-85037988305&amp;partnerID=40&amp;md5=3e030af31ca599c8de057b8b23fb9b18" TargetMode="External"/><Relationship Id="rId33" Type="http://schemas.openxmlformats.org/officeDocument/2006/relationships/hyperlink" Target="https://www.scopus.com/inward/record.uri?eid=2-s2.0-85050296966&amp;doi=10.1109%2fICASI.2018.8394567&amp;partnerID=40&amp;md5=9e5809454c3b31d94c2a31c5bf57e53c" TargetMode="External"/><Relationship Id="rId129" Type="http://schemas.openxmlformats.org/officeDocument/2006/relationships/hyperlink" Target="https://www.scopus.com/inward/record.uri?eid=2-s2.0-85034861971&amp;doi=10.1007%2f978-3-319-67056-0_4&amp;partnerID=40&amp;md5=75caf2527563f54186b0334713e54139" TargetMode="External"/><Relationship Id="rId336" Type="http://schemas.openxmlformats.org/officeDocument/2006/relationships/hyperlink" Target="https://www.scopus.com/inward/record.uri?eid=2-s2.0-85009431407&amp;doi=10.1109%2fTSP.2015.2488591&amp;partnerID=40&amp;md5=394d86fb5d5ab095981041c3518f81db" TargetMode="External"/><Relationship Id="rId543" Type="http://schemas.openxmlformats.org/officeDocument/2006/relationships/hyperlink" Target="https://www.scopus.com/inward/record.uri?eid=2-s2.0-84997684127&amp;doi=10.1145%2f2534248.2534253&amp;partnerID=40&amp;md5=e6d7cfd687ec6691602bf3fe310fdf5b" TargetMode="External"/><Relationship Id="rId182" Type="http://schemas.openxmlformats.org/officeDocument/2006/relationships/hyperlink" Target="https://www.scopus.com/inward/record.uri?eid=2-s2.0-85030161453&amp;doi=10.1109%2fFUZZ-IEEE.2017.8015498&amp;partnerID=40&amp;md5=da32743826c9ff4cc0677c851226146f" TargetMode="External"/><Relationship Id="rId403" Type="http://schemas.openxmlformats.org/officeDocument/2006/relationships/hyperlink" Target="https://www.scopus.com/inward/record.uri?eid=2-s2.0-84963579156&amp;doi=10.1109%2fFGCT.2015.7300257&amp;partnerID=40&amp;md5=a6280de4248f14197c6bf0f957191353" TargetMode="External"/><Relationship Id="rId750" Type="http://schemas.openxmlformats.org/officeDocument/2006/relationships/hyperlink" Target="https://www.scopus.com/inward/record.uri?eid=2-s2.0-77953256434&amp;partnerID=40&amp;md5=ad1b8dc83a81694afe23a15ad90c66af" TargetMode="External"/><Relationship Id="rId848" Type="http://schemas.openxmlformats.org/officeDocument/2006/relationships/hyperlink" Target="https://www.scopus.com/inward/record.uri?eid=2-s2.0-1642357513&amp;doi=10.1023%2fB%3aNEPL.0000016836.03614.9f&amp;partnerID=40&amp;md5=045022df1a61f5bef6ad7c471821265a" TargetMode="External"/><Relationship Id="rId487" Type="http://schemas.openxmlformats.org/officeDocument/2006/relationships/hyperlink" Target="https://www.scopus.com/inward/record.uri?eid=2-s2.0-84888054977&amp;doi=10.1016%2fj.ijar.2013.04.003&amp;partnerID=40&amp;md5=b64d8058abca8e8bcc209cdfd0d9215d" TargetMode="External"/><Relationship Id="rId610" Type="http://schemas.openxmlformats.org/officeDocument/2006/relationships/hyperlink" Target="https://www.scopus.com/inward/record.uri?eid=2-s2.0-84864875945&amp;partnerID=40&amp;md5=cd80d8f18acd3d8f0c37ae06e819feed" TargetMode="External"/><Relationship Id="rId694" Type="http://schemas.openxmlformats.org/officeDocument/2006/relationships/hyperlink" Target="https://www.scopus.com/inward/record.uri?eid=2-s2.0-79952362776&amp;doi=10.1007%2fs12530-010-9018-6&amp;partnerID=40&amp;md5=1386d7597f0c7318e0d33411db2c2652" TargetMode="External"/><Relationship Id="rId708" Type="http://schemas.openxmlformats.org/officeDocument/2006/relationships/hyperlink" Target="https://www.scopus.com/inward/record.uri?eid=2-s2.0-79952868362&amp;doi=10.1007%2fs10772-010-9077-x&amp;partnerID=40&amp;md5=00d9e679b25638db35661480eb80676d" TargetMode="External"/><Relationship Id="rId347" Type="http://schemas.openxmlformats.org/officeDocument/2006/relationships/hyperlink" Target="https://www.scopus.com/inward/record.uri?eid=2-s2.0-85007164490&amp;partnerID=40&amp;md5=b1eb80fe0edf2a3b47459e3156a5a709" TargetMode="External"/><Relationship Id="rId44" Type="http://schemas.openxmlformats.org/officeDocument/2006/relationships/hyperlink" Target="https://www.scopus.com/inward/record.uri?eid=2-s2.0-85048119223&amp;doi=10.1049%2fiet-sen.2017.0159&amp;partnerID=40&amp;md5=e837129c954513683938a926eeda44da" TargetMode="External"/><Relationship Id="rId554" Type="http://schemas.openxmlformats.org/officeDocument/2006/relationships/hyperlink" Target="https://www.scopus.com/inward/record.uri?eid=2-s2.0-84880031684&amp;doi=10.1007%2f978-3-642-39112-5-119&amp;partnerID=40&amp;md5=06f6951821900acf3b38de4f1b18a623" TargetMode="External"/><Relationship Id="rId761" Type="http://schemas.openxmlformats.org/officeDocument/2006/relationships/hyperlink" Target="https://www.scopus.com/inward/record.uri?eid=2-s2.0-57849085710&amp;doi=10.1109%2fICMLC.2008.4620434&amp;partnerID=40&amp;md5=69a9b5d1c9a4bf1e4e8e86d9f83aca12" TargetMode="External"/><Relationship Id="rId859" Type="http://schemas.openxmlformats.org/officeDocument/2006/relationships/hyperlink" Target="https://www.scopus.com/inward/record.uri?eid=2-s2.0-84890520049&amp;partnerID=40&amp;md5=45caf9ddf494e3b1a36968a605385d1b" TargetMode="External"/><Relationship Id="rId193" Type="http://schemas.openxmlformats.org/officeDocument/2006/relationships/hyperlink" Target="https://www.scopus.com/inward/record.uri?eid=2-s2.0-85026391336&amp;doi=10.1145%2f3071178.3071338&amp;partnerID=40&amp;md5=72786cd227582628e41877419daa6ef8" TargetMode="External"/><Relationship Id="rId207" Type="http://schemas.openxmlformats.org/officeDocument/2006/relationships/hyperlink" Target="https://www.scopus.com/inward/record.uri?eid=2-s2.0-84962218565&amp;partnerID=40&amp;md5=412a9778f332d3748fa33cf1bf029a46" TargetMode="External"/><Relationship Id="rId414" Type="http://schemas.openxmlformats.org/officeDocument/2006/relationships/hyperlink" Target="https://www.scopus.com/inward/record.uri?eid=2-s2.0-85015425314&amp;doi=10.1145%2f2783446.2783579&amp;partnerID=40&amp;md5=c7480b402d3890b47caa9919ccead2a8" TargetMode="External"/><Relationship Id="rId498" Type="http://schemas.openxmlformats.org/officeDocument/2006/relationships/hyperlink" Target="http://i6doc.com/" TargetMode="External"/><Relationship Id="rId621" Type="http://schemas.openxmlformats.org/officeDocument/2006/relationships/hyperlink" Target="https://www.scopus.com/inward/record.uri?eid=2-s2.0-84863263171&amp;doi=10.1007%2f978-3-642-28320-8_29&amp;partnerID=40&amp;md5=2fda6d11056e9f82aad4c9d40319e8d2" TargetMode="External"/><Relationship Id="rId260" Type="http://schemas.openxmlformats.org/officeDocument/2006/relationships/hyperlink" Target="https://www.scopus.com/inward/record.uri?eid=2-s2.0-85029234149&amp;doi=10.1155%2f2017%2f3876906&amp;partnerID=40&amp;md5=b3f6d9eff40a9bc8a4eb4c559613e236" TargetMode="External"/><Relationship Id="rId719" Type="http://schemas.openxmlformats.org/officeDocument/2006/relationships/hyperlink" Target="https://www.scopus.com/inward/record.uri?eid=2-s2.0-74649085793&amp;doi=10.1016%2fj.patrec.2009.03.019&amp;partnerID=40&amp;md5=42aa287504932a918a18b545dc50d224" TargetMode="External"/><Relationship Id="rId55" Type="http://schemas.openxmlformats.org/officeDocument/2006/relationships/hyperlink" Target="https://www.scopus.com/inward/record.uri?eid=2-s2.0-85048161741&amp;doi=10.1109%2fBHI.2018.8333424&amp;partnerID=40&amp;md5=45cecc3879df01efd6db643b8e5df5bc" TargetMode="External"/><Relationship Id="rId120" Type="http://schemas.openxmlformats.org/officeDocument/2006/relationships/hyperlink" Target="https://www.scopus.com/inward/record.uri?eid=2-s2.0-85046374316&amp;doi=10.1007%2f978-3-319-90080-3_1&amp;partnerID=40&amp;md5=44a77bbff4d3eae73bf204b2b77eee46" TargetMode="External"/><Relationship Id="rId358" Type="http://schemas.openxmlformats.org/officeDocument/2006/relationships/hyperlink" Target="https://www.scopus.com/inward/record.uri?eid=2-s2.0-84958279489&amp;doi=10.1007%2f978-3-319-29504-6_45&amp;partnerID=40&amp;md5=5d92d8bc208de9085fa8a25212e366d5" TargetMode="External"/><Relationship Id="rId565" Type="http://schemas.openxmlformats.org/officeDocument/2006/relationships/hyperlink" Target="https://www.scopus.com/inward/record.uri?eid=2-s2.0-84875115348&amp;partnerID=40&amp;md5=76980fa7a64d23dda5ee620eb2639a0b" TargetMode="External"/><Relationship Id="rId772" Type="http://schemas.openxmlformats.org/officeDocument/2006/relationships/hyperlink" Target="https://www.scopus.com/inward/record.uri?eid=2-s2.0-56749181715&amp;doi=10.1145%2f1363686.1363787&amp;partnerID=40&amp;md5=3928aed2ee76c5bbcbb15e48cd9cd7d9" TargetMode="External"/><Relationship Id="rId218" Type="http://schemas.openxmlformats.org/officeDocument/2006/relationships/hyperlink" Target="https://www.scopus.com/inward/record.uri?eid=2-s2.0-85027696280&amp;doi=10.4018%2f978-1-5225-2545-5.ch001&amp;partnerID=40&amp;md5=c82b1561859deea409ccd5de5af64962" TargetMode="External"/><Relationship Id="rId425" Type="http://schemas.openxmlformats.org/officeDocument/2006/relationships/hyperlink" Target="https://www.scopus.com/inward/record.uri?eid=2-s2.0-84938414463&amp;doi=10.1016%2fj.knosys.2015.05.014&amp;partnerID=40&amp;md5=73643933dd7e5d7d3f7fe61215274090" TargetMode="External"/><Relationship Id="rId632" Type="http://schemas.openxmlformats.org/officeDocument/2006/relationships/hyperlink" Target="https://www.scopus.com/inward/record.uri?eid=2-s2.0-83755184214&amp;doi=10.1109%2fICSMC.2011.6083733&amp;partnerID=40&amp;md5=9f77bea855b68f8e45c02b34eef8cd14" TargetMode="External"/><Relationship Id="rId271" Type="http://schemas.openxmlformats.org/officeDocument/2006/relationships/hyperlink" Target="https://www.scopus.com/inward/record.uri?eid=2-s2.0-85013871704&amp;doi=10.1007%2f978-3-319-54045-0_22&amp;partnerID=40&amp;md5=fc87c5db0b578e3f3e3be763357c40b4" TargetMode="External"/><Relationship Id="rId66" Type="http://schemas.openxmlformats.org/officeDocument/2006/relationships/hyperlink" Target="https://www.scopus.com/inward/record.uri?eid=2-s2.0-85050795922&amp;doi=10.1109%2fICSPIS.2017.8311602&amp;partnerID=40&amp;md5=a47369c4de85be5c0d88aa0533bdf539" TargetMode="External"/><Relationship Id="rId131" Type="http://schemas.openxmlformats.org/officeDocument/2006/relationships/hyperlink" Target="https://www.scopus.com/inward/record.uri?eid=2-s2.0-85048889135&amp;partnerID=40&amp;md5=149738ecd1930e0f30659d69f9726811" TargetMode="External"/><Relationship Id="rId369" Type="http://schemas.openxmlformats.org/officeDocument/2006/relationships/hyperlink" Target="https://www.scopus.com/inward/record.uri?eid=2-s2.0-84942506322&amp;doi=10.1016%2fj.future.2015.04.018&amp;partnerID=40&amp;md5=e95528746b9b1634c316797948182f90" TargetMode="External"/><Relationship Id="rId576" Type="http://schemas.openxmlformats.org/officeDocument/2006/relationships/hyperlink" Target="https://www.scopus.com/inward/record.uri?eid=2-s2.0-84907060515&amp;doi=10.1109%2fICHCI-IEEE.2013.6887802&amp;partnerID=40&amp;md5=ae5e854fa404976c7060145cc995c1e0" TargetMode="External"/><Relationship Id="rId783" Type="http://schemas.openxmlformats.org/officeDocument/2006/relationships/hyperlink" Target="https://www.scopus.com/inward/record.uri?eid=2-s2.0-47249089631&amp;doi=10.1007%2f978-3-540-78757-0_17&amp;partnerID=40&amp;md5=6b14697cbf40723b566599e92c7a3526" TargetMode="External"/><Relationship Id="rId229" Type="http://schemas.openxmlformats.org/officeDocument/2006/relationships/hyperlink" Target="https://www.scopus.com/inward/record.uri?eid=2-s2.0-85015999338&amp;doi=10.1109%2fSSCI.2016.7850092&amp;partnerID=40&amp;md5=b7d362d45b1285256f007c6478ddaf4c" TargetMode="External"/><Relationship Id="rId436" Type="http://schemas.openxmlformats.org/officeDocument/2006/relationships/hyperlink" Target="https://www.scopus.com/inward/record.uri?eid=2-s2.0-84950160251&amp;doi=10.1007%2f978-3-319-25939-0_18&amp;partnerID=40&amp;md5=ace22939a681ebdb8954950f8bf77c17" TargetMode="External"/><Relationship Id="rId643" Type="http://schemas.openxmlformats.org/officeDocument/2006/relationships/hyperlink" Target="https://www.scopus.com/inward/record.uri?eid=2-s2.0-84858760434&amp;doi=10.1109%2fICAwST.2011.6163143&amp;partnerID=40&amp;md5=b8ee26f4bcf82821e5f50fb8791a8d11" TargetMode="External"/><Relationship Id="rId850" Type="http://schemas.openxmlformats.org/officeDocument/2006/relationships/hyperlink" Target="https://www.scopus.com/inward/record.uri?eid=2-s2.0-1542376039&amp;partnerID=40&amp;md5=1a9b96de9f79793ab7f119ce9e4a7f7a" TargetMode="External"/><Relationship Id="rId77" Type="http://schemas.openxmlformats.org/officeDocument/2006/relationships/hyperlink" Target="https://www.scopus.com/inward/record.uri?eid=2-s2.0-84893573453&amp;doi=10.1109%2fASE.2013.6693089&amp;partnerID=40&amp;md5=cec09a6e22520edcbcbf3c9f87435b1e" TargetMode="External"/><Relationship Id="rId282" Type="http://schemas.openxmlformats.org/officeDocument/2006/relationships/hyperlink" Target="https://www.scopus.com/inward/record.uri?eid=2-s2.0-85006778844&amp;doi=10.1109%2fASONAM.2016.7752272&amp;partnerID=40&amp;md5=04f00784dcd10c349437c5753f71f6ea" TargetMode="External"/><Relationship Id="rId503" Type="http://schemas.openxmlformats.org/officeDocument/2006/relationships/hyperlink" Target="https://www.scopus.com/inward/record.uri?eid=2-s2.0-84927173547&amp;doi=10.1155%2f2014%2f479289&amp;partnerID=40&amp;md5=da6db46933f541ef518ba71d2e5fd8e8" TargetMode="External"/><Relationship Id="rId587" Type="http://schemas.openxmlformats.org/officeDocument/2006/relationships/hyperlink" Target="https://www.scopus.com/inward/record.uri?eid=2-s2.0-85055422017&amp;doi=10.1109%2fCOMPSAC.2018.00010&amp;partnerID=40&amp;md5=113dc4f5016dfb79b9dc7d7f916be276" TargetMode="External"/><Relationship Id="rId710" Type="http://schemas.openxmlformats.org/officeDocument/2006/relationships/hyperlink" Target="https://www.scopus.com/inward/record.uri?eid=2-s2.0-77958063825&amp;doi=10.1002%2fwcm.818&amp;partnerID=40&amp;md5=0767e8efaecc1ddc71aa9d6bc5482c79" TargetMode="External"/><Relationship Id="rId808" Type="http://schemas.openxmlformats.org/officeDocument/2006/relationships/hyperlink" Target="https://www.scopus.com/inward/record.uri?eid=2-s2.0-34247561440&amp;doi=10.1142%2fS0218488507004492&amp;partnerID=40&amp;md5=1dda96189e84b527c9f6569d9d65ca7f" TargetMode="External"/><Relationship Id="rId8" Type="http://schemas.openxmlformats.org/officeDocument/2006/relationships/hyperlink" Target="https://www.scopus.com/inward/record.uri?eid=2-s2.0-85047213169&amp;doi=10.1016%2fj.patcog.2018.05.013&amp;partnerID=40&amp;md5=0d7c0bdd07089b1699864b16e6d72a22" TargetMode="External"/><Relationship Id="rId142" Type="http://schemas.openxmlformats.org/officeDocument/2006/relationships/hyperlink" Target="https://www.scopus.com/inward/record.uri?eid=2-s2.0-85037525898&amp;doi=10.1186%2fs13634-017-0516-6&amp;partnerID=40&amp;md5=61c8559f710561aecef385269f30fe00" TargetMode="External"/><Relationship Id="rId447" Type="http://schemas.openxmlformats.org/officeDocument/2006/relationships/hyperlink" Target="https://www.scopus.com/inward/record.uri?eid=2-s2.0-84925292267&amp;doi=10.1007%2fs12193-014-0154-3&amp;partnerID=40&amp;md5=b56f692f8fb7b39fdb8e547a880a5eac" TargetMode="External"/><Relationship Id="rId794" Type="http://schemas.openxmlformats.org/officeDocument/2006/relationships/hyperlink" Target="https://www.scopus.com/inward/record.uri?eid=2-s2.0-38049069246&amp;doi=10.1109%2fICMLC.2007.4370829&amp;partnerID=40&amp;md5=70f728bd138c70b944b6c4be2dd6c367" TargetMode="External"/><Relationship Id="rId654" Type="http://schemas.openxmlformats.org/officeDocument/2006/relationships/hyperlink" Target="https://www.scopus.com/inward/record.uri?eid=2-s2.0-80053976676&amp;doi=10.1109%2fISSA.2011.6027539&amp;partnerID=40&amp;md5=3fb4ea030a4b42fbedcf2afbd53ec4fa" TargetMode="External"/><Relationship Id="rId861" Type="http://schemas.openxmlformats.org/officeDocument/2006/relationships/hyperlink" Target="https://www.scopus.com/inward/record.uri?eid=2-s2.0-84942936893&amp;partnerID=40&amp;md5=626888cba466632f4d7235052669ee80" TargetMode="External"/><Relationship Id="rId293" Type="http://schemas.openxmlformats.org/officeDocument/2006/relationships/hyperlink" Target="https://www.scopus.com/inward/record.uri?eid=2-s2.0-84994121566&amp;doi=10.1109%2fIWCMC.2016.7577067&amp;partnerID=40&amp;md5=5820390603368e8a0170bb99a9f94f3b" TargetMode="External"/><Relationship Id="rId307" Type="http://schemas.openxmlformats.org/officeDocument/2006/relationships/hyperlink" Target="https://www.scopus.com/inward/record.uri?eid=2-s2.0-84968903745&amp;doi=10.1016%2fj.jvcir.2016.04.020&amp;partnerID=40&amp;md5=d748cd3518f708de841bfacbbc9786c3" TargetMode="External"/><Relationship Id="rId514" Type="http://schemas.openxmlformats.org/officeDocument/2006/relationships/hyperlink" Target="https://www.scopus.com/inward/record.uri?eid=2-s2.0-84893084339&amp;partnerID=40&amp;md5=ef74f492c07a427ffb6bc37f47a12ee2" TargetMode="External"/><Relationship Id="rId721" Type="http://schemas.openxmlformats.org/officeDocument/2006/relationships/hyperlink" Target="https://www.scopus.com/inward/record.uri?eid=2-s2.0-76049113696&amp;doi=10.1016%2fj.ijar.2010.01.004&amp;partnerID=40&amp;md5=f8fc2273e57461344777e4493cc7475c" TargetMode="External"/><Relationship Id="rId88" Type="http://schemas.openxmlformats.org/officeDocument/2006/relationships/hyperlink" Target="https://www.scopus.com/inward/record.uri?eid=2-s2.0-84922707665&amp;partnerID=40&amp;md5=54c26ec6127b77b87871663fe02acf05" TargetMode="External"/><Relationship Id="rId153" Type="http://schemas.openxmlformats.org/officeDocument/2006/relationships/hyperlink" Target="https://www.scopus.com/inward/record.uri?eid=2-s2.0-84969850606&amp;doi=10.1007%2fs11276-016-1300-5&amp;partnerID=40&amp;md5=e228ff8e3f9f1ce14f1a8f2844b132b4" TargetMode="External"/><Relationship Id="rId360" Type="http://schemas.openxmlformats.org/officeDocument/2006/relationships/hyperlink" Target="https://www.scopus.com/inward/record.uri?eid=2-s2.0-84986232857&amp;partnerID=40&amp;md5=6a597a92404d22b0fc48ee508c45ddf0" TargetMode="External"/><Relationship Id="rId598" Type="http://schemas.openxmlformats.org/officeDocument/2006/relationships/hyperlink" Target="https://www.scopus.com/inward/record.uri?eid=2-s2.0-84876785551&amp;partnerID=40&amp;md5=00c23c5df82da7fe84c4aca732f37ab3" TargetMode="External"/><Relationship Id="rId819" Type="http://schemas.openxmlformats.org/officeDocument/2006/relationships/hyperlink" Target="https://www.scopus.com/inward/record.uri?eid=2-s2.0-33751179714&amp;doi=10.1108%2f02640470610714251&amp;partnerID=40&amp;md5=0774edf4236826ed0a6f2867913388e0" TargetMode="External"/><Relationship Id="rId220" Type="http://schemas.openxmlformats.org/officeDocument/2006/relationships/hyperlink" Target="https://www.scopus.com/inward/record.uri?eid=2-s2.0-85009957651&amp;doi=10.1016%2fj.compag.2017.01.007&amp;partnerID=40&amp;md5=680c7ada5d8b629fa273150bf0147ec4" TargetMode="External"/><Relationship Id="rId458" Type="http://schemas.openxmlformats.org/officeDocument/2006/relationships/hyperlink" Target="https://www.scopus.com/inward/record.uri?eid=2-s2.0-84964986182&amp;doi=10.1109%2fSSCI.2015.56&amp;partnerID=40&amp;md5=0eba972216f38617efa85017281ac320" TargetMode="External"/><Relationship Id="rId665" Type="http://schemas.openxmlformats.org/officeDocument/2006/relationships/hyperlink" Target="https://www.scopus.com/inward/record.uri?eid=2-s2.0-79959976492&amp;partnerID=40&amp;md5=c6e6ec3c145486b58dc30f0e203d9005" TargetMode="External"/><Relationship Id="rId872" Type="http://schemas.openxmlformats.org/officeDocument/2006/relationships/hyperlink" Target="https://www.scopus.com/inward/record.uri?eid=2-s2.0-84974662270&amp;partnerID=40&amp;md5=01167656e90f4bbf14d537949e4bb79c" TargetMode="External"/><Relationship Id="rId15" Type="http://schemas.openxmlformats.org/officeDocument/2006/relationships/hyperlink" Target="https://www.scopus.com/inward/record.uri?eid=2-s2.0-33645574902&amp;doi=10.1007%2fs00170-004-2430-y&amp;partnerID=40&amp;md5=8798eb80c3ea744d62d7cdcea77346d8" TargetMode="External"/><Relationship Id="rId318" Type="http://schemas.openxmlformats.org/officeDocument/2006/relationships/hyperlink" Target="https://www.scopus.com/inward/record.uri?eid=2-s2.0-84978516833&amp;doi=10.1145%2f2903150.2911717&amp;partnerID=40&amp;md5=3c98ef20ab820e1b89d70fd2b6fef88e" TargetMode="External"/><Relationship Id="rId525" Type="http://schemas.openxmlformats.org/officeDocument/2006/relationships/hyperlink" Target="https://www.scopus.com/inward/record.uri?eid=2-s2.0-84907020149&amp;doi=10.1145%2f2623330.2623641&amp;partnerID=40&amp;md5=f84453a47782bcaf600bec1a3b001516" TargetMode="External"/><Relationship Id="rId732" Type="http://schemas.openxmlformats.org/officeDocument/2006/relationships/hyperlink" Target="https://www.scopus.com/inward/record.uri?eid=2-s2.0-70649112224&amp;partnerID=40&amp;md5=ae5c042e6a9337d2b7e9b1b0836a6b31"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s://www.sciencedirect.com/science/article/pii/S0020025515007100" TargetMode="External"/><Relationship Id="rId117" Type="http://schemas.openxmlformats.org/officeDocument/2006/relationships/hyperlink" Target="http://doi.org/10.1016/j.proenv.2011.02.022" TargetMode="External"/><Relationship Id="rId21" Type="http://schemas.openxmlformats.org/officeDocument/2006/relationships/hyperlink" Target="http://doi.org/10.1016/j.ins.2016.01.044" TargetMode="External"/><Relationship Id="rId42" Type="http://schemas.openxmlformats.org/officeDocument/2006/relationships/hyperlink" Target="https://www.sciencedirect.com/science/article/pii/S156849460700141X" TargetMode="External"/><Relationship Id="rId47" Type="http://schemas.openxmlformats.org/officeDocument/2006/relationships/hyperlink" Target="http://doi.org/10.1016/j.stamet.2005.09.006" TargetMode="External"/><Relationship Id="rId63" Type="http://schemas.openxmlformats.org/officeDocument/2006/relationships/hyperlink" Target="http://doi.org/10.1016/j.ecolmodel.2018.11.013" TargetMode="External"/><Relationship Id="rId68" Type="http://schemas.openxmlformats.org/officeDocument/2006/relationships/hyperlink" Target="https://www.sciencedirect.com/science/article/pii/S1877750316301144" TargetMode="External"/><Relationship Id="rId84" Type="http://schemas.openxmlformats.org/officeDocument/2006/relationships/hyperlink" Target="https://www.sciencedirect.com/science/article/pii/S0957417415007472" TargetMode="External"/><Relationship Id="rId89" Type="http://schemas.openxmlformats.org/officeDocument/2006/relationships/hyperlink" Target="http://doi.org/10.1016/j.radonc.2018.07.020" TargetMode="External"/><Relationship Id="rId112" Type="http://schemas.openxmlformats.org/officeDocument/2006/relationships/hyperlink" Target="https://www.sciencedirect.com/science/article/pii/S1388245714002971" TargetMode="External"/><Relationship Id="rId16" Type="http://schemas.openxmlformats.org/officeDocument/2006/relationships/hyperlink" Target="https://www.sciencedirect.com/science/article/pii/S0957417418308030" TargetMode="External"/><Relationship Id="rId107" Type="http://schemas.openxmlformats.org/officeDocument/2006/relationships/hyperlink" Target="http://doi.org/10.1016/j.chemolab.2017.06.011" TargetMode="External"/><Relationship Id="rId11" Type="http://schemas.openxmlformats.org/officeDocument/2006/relationships/hyperlink" Target="http://doi.org/10.1016/j.commatsci.2018.02.012" TargetMode="External"/><Relationship Id="rId32" Type="http://schemas.openxmlformats.org/officeDocument/2006/relationships/hyperlink" Target="https://www.sciencedirect.com/science/article/pii/S0952197616301658" TargetMode="External"/><Relationship Id="rId37" Type="http://schemas.openxmlformats.org/officeDocument/2006/relationships/hyperlink" Target="http://doi.org/10.1016/j.jnca.2011.01.002" TargetMode="External"/><Relationship Id="rId53" Type="http://schemas.openxmlformats.org/officeDocument/2006/relationships/hyperlink" Target="http://doi.org/10.1016/j.eswa.2018.04.033" TargetMode="External"/><Relationship Id="rId58" Type="http://schemas.openxmlformats.org/officeDocument/2006/relationships/hyperlink" Target="https://www.sciencedirect.com/science/article/pii/S0950705116304026" TargetMode="External"/><Relationship Id="rId74" Type="http://schemas.openxmlformats.org/officeDocument/2006/relationships/hyperlink" Target="https://www.sciencedirect.com/science/article/pii/S0925231218313444" TargetMode="External"/><Relationship Id="rId79" Type="http://schemas.openxmlformats.org/officeDocument/2006/relationships/hyperlink" Target="http://doi.org/10.1016/j.infsof.2012.07.020" TargetMode="External"/><Relationship Id="rId102" Type="http://schemas.openxmlformats.org/officeDocument/2006/relationships/hyperlink" Target="https://www.sciencedirect.com/science/article/pii/S0167404816000080" TargetMode="External"/><Relationship Id="rId123" Type="http://schemas.openxmlformats.org/officeDocument/2006/relationships/hyperlink" Target="http://doi.org/10.1016/j.eswa.2007.09.057" TargetMode="External"/><Relationship Id="rId128" Type="http://schemas.openxmlformats.org/officeDocument/2006/relationships/hyperlink" Target="https://www.sciencedirect.com/science/article/pii/S0952197612002576" TargetMode="External"/><Relationship Id="rId5" Type="http://schemas.openxmlformats.org/officeDocument/2006/relationships/hyperlink" Target="http://doi.org/10.1016/j.infsof.2018.08.003" TargetMode="External"/><Relationship Id="rId90" Type="http://schemas.openxmlformats.org/officeDocument/2006/relationships/hyperlink" Target="https://www.sciencedirect.com/science/article/pii/S0167814018334194" TargetMode="External"/><Relationship Id="rId95" Type="http://schemas.openxmlformats.org/officeDocument/2006/relationships/hyperlink" Target="http://doi.org/10.1016/j.asoc.2018.11.038" TargetMode="External"/><Relationship Id="rId22" Type="http://schemas.openxmlformats.org/officeDocument/2006/relationships/hyperlink" Target="https://www.sciencedirect.com/science/article/pii/S0020025516000785" TargetMode="External"/><Relationship Id="rId27" Type="http://schemas.openxmlformats.org/officeDocument/2006/relationships/hyperlink" Target="http://doi.org/10.1016/j.neucom.2015.06.010" TargetMode="External"/><Relationship Id="rId43" Type="http://schemas.openxmlformats.org/officeDocument/2006/relationships/hyperlink" Target="http://doi.org/10.1016/j.inffus.2004.04.003" TargetMode="External"/><Relationship Id="rId48" Type="http://schemas.openxmlformats.org/officeDocument/2006/relationships/hyperlink" Target="https://www.sciencedirect.com/science/article/pii/S157231270500064X" TargetMode="External"/><Relationship Id="rId64" Type="http://schemas.openxmlformats.org/officeDocument/2006/relationships/hyperlink" Target="https://www.sciencedirect.com/science/article/pii/S0304380018304010" TargetMode="External"/><Relationship Id="rId69" Type="http://schemas.openxmlformats.org/officeDocument/2006/relationships/hyperlink" Target="http://doi.org/10.1016/j.eswa.2008.05.017" TargetMode="External"/><Relationship Id="rId113" Type="http://schemas.openxmlformats.org/officeDocument/2006/relationships/hyperlink" Target="http://doi.org/10.1016/j.eswa.2008.12.020" TargetMode="External"/><Relationship Id="rId118" Type="http://schemas.openxmlformats.org/officeDocument/2006/relationships/hyperlink" Target="https://www.sciencedirect.com/science/article/pii/S1878029611000235" TargetMode="External"/><Relationship Id="rId80" Type="http://schemas.openxmlformats.org/officeDocument/2006/relationships/hyperlink" Target="https://www.sciencedirect.com/science/article/pii/S0950584912001541" TargetMode="External"/><Relationship Id="rId85" Type="http://schemas.openxmlformats.org/officeDocument/2006/relationships/hyperlink" Target="http://doi.org/10.1016/j.ins.2017.04.003" TargetMode="External"/><Relationship Id="rId12" Type="http://schemas.openxmlformats.org/officeDocument/2006/relationships/hyperlink" Target="https://www.sciencedirect.com/science/article/pii/S0927025618300958" TargetMode="External"/><Relationship Id="rId17" Type="http://schemas.openxmlformats.org/officeDocument/2006/relationships/hyperlink" Target="http://doi.org/10.1016/j.knosys.2017.03.002" TargetMode="External"/><Relationship Id="rId33" Type="http://schemas.openxmlformats.org/officeDocument/2006/relationships/hyperlink" Target="http://doi.org/10.1016/j.eswa.2015.01.069" TargetMode="External"/><Relationship Id="rId38" Type="http://schemas.openxmlformats.org/officeDocument/2006/relationships/hyperlink" Target="https://www.sciencedirect.com/science/article/pii/S1084804511000038" TargetMode="External"/><Relationship Id="rId59" Type="http://schemas.openxmlformats.org/officeDocument/2006/relationships/hyperlink" Target="http://doi.org/10.1016/j.smallrumres.2018.12.008" TargetMode="External"/><Relationship Id="rId103" Type="http://schemas.openxmlformats.org/officeDocument/2006/relationships/hyperlink" Target="http://doi.org/10.1016/j.procs.2015.07.382" TargetMode="External"/><Relationship Id="rId108" Type="http://schemas.openxmlformats.org/officeDocument/2006/relationships/hyperlink" Target="https://www.sciencedirect.com/science/article/pii/S0169743917301624" TargetMode="External"/><Relationship Id="rId124" Type="http://schemas.openxmlformats.org/officeDocument/2006/relationships/hyperlink" Target="https://www.sciencedirect.com/science/article/pii/S0957417407004551" TargetMode="External"/><Relationship Id="rId54" Type="http://schemas.openxmlformats.org/officeDocument/2006/relationships/hyperlink" Target="https://www.sciencedirect.com/science/article/pii/S0957417418302720" TargetMode="External"/><Relationship Id="rId70" Type="http://schemas.openxmlformats.org/officeDocument/2006/relationships/hyperlink" Target="https://www.sciencedirect.com/science/article/pii/S0957417408002145" TargetMode="External"/><Relationship Id="rId75" Type="http://schemas.openxmlformats.org/officeDocument/2006/relationships/hyperlink" Target="http://doi.org/10.1016/j.ins.2018.09.046" TargetMode="External"/><Relationship Id="rId91" Type="http://schemas.openxmlformats.org/officeDocument/2006/relationships/hyperlink" Target="http://doi.org/10.1016/j.ijrobp.2013.11.216" TargetMode="External"/><Relationship Id="rId96" Type="http://schemas.openxmlformats.org/officeDocument/2006/relationships/hyperlink" Target="https://www.sciencedirect.com/science/article/pii/S1568494618306707" TargetMode="External"/><Relationship Id="rId1" Type="http://schemas.openxmlformats.org/officeDocument/2006/relationships/hyperlink" Target="http://doi.org/10.1016/j.neucom.2019.01.015" TargetMode="External"/><Relationship Id="rId6" Type="http://schemas.openxmlformats.org/officeDocument/2006/relationships/hyperlink" Target="https://www.sciencedirect.com/science/article/pii/S0950584918301666" TargetMode="External"/><Relationship Id="rId23" Type="http://schemas.openxmlformats.org/officeDocument/2006/relationships/hyperlink" Target="http://doi.org/10.1016/j.neucom.2014.09.027" TargetMode="External"/><Relationship Id="rId28" Type="http://schemas.openxmlformats.org/officeDocument/2006/relationships/hyperlink" Target="https://www.sciencedirect.com/science/article/pii/S0925231215008309" TargetMode="External"/><Relationship Id="rId49" Type="http://schemas.openxmlformats.org/officeDocument/2006/relationships/hyperlink" Target="http://doi.org/10.1016/j.is.2017.05.006" TargetMode="External"/><Relationship Id="rId114" Type="http://schemas.openxmlformats.org/officeDocument/2006/relationships/hyperlink" Target="https://www.sciencedirect.com/science/article/pii/S0957417408009263" TargetMode="External"/><Relationship Id="rId119" Type="http://schemas.openxmlformats.org/officeDocument/2006/relationships/hyperlink" Target="http://doi.org/10.1016/j.patcog.2014.12.002" TargetMode="External"/><Relationship Id="rId44" Type="http://schemas.openxmlformats.org/officeDocument/2006/relationships/hyperlink" Target="https://www.sciencedirect.com/science/article/pii/S1566253504000363" TargetMode="External"/><Relationship Id="rId60" Type="http://schemas.openxmlformats.org/officeDocument/2006/relationships/hyperlink" Target="https://www.sciencedirect.com/science/article/pii/S0921448818310265" TargetMode="External"/><Relationship Id="rId65" Type="http://schemas.openxmlformats.org/officeDocument/2006/relationships/hyperlink" Target="http://doi.org/10.1016/j.asoc.2013.08.010" TargetMode="External"/><Relationship Id="rId81" Type="http://schemas.openxmlformats.org/officeDocument/2006/relationships/hyperlink" Target="http://doi.org/10.1016/j.ecolind.2018.01.049" TargetMode="External"/><Relationship Id="rId86" Type="http://schemas.openxmlformats.org/officeDocument/2006/relationships/hyperlink" Target="https://www.sciencedirect.com/science/article/pii/S0020025517306448" TargetMode="External"/><Relationship Id="rId13" Type="http://schemas.openxmlformats.org/officeDocument/2006/relationships/hyperlink" Target="http://doi.org/10.1016/j.inffus.2017.05.003" TargetMode="External"/><Relationship Id="rId18" Type="http://schemas.openxmlformats.org/officeDocument/2006/relationships/hyperlink" Target="https://www.sciencedirect.com/science/article/pii/S095070511730120X" TargetMode="External"/><Relationship Id="rId39" Type="http://schemas.openxmlformats.org/officeDocument/2006/relationships/hyperlink" Target="http://doi.org/10.1016/j.ins.2014.07.015" TargetMode="External"/><Relationship Id="rId109" Type="http://schemas.openxmlformats.org/officeDocument/2006/relationships/hyperlink" Target="http://doi.org/10.1016/j.compag.2007.08.005" TargetMode="External"/><Relationship Id="rId34" Type="http://schemas.openxmlformats.org/officeDocument/2006/relationships/hyperlink" Target="https://www.sciencedirect.com/science/article/pii/S0957417415000925" TargetMode="External"/><Relationship Id="rId50" Type="http://schemas.openxmlformats.org/officeDocument/2006/relationships/hyperlink" Target="https://www.sciencedirect.com/science/article/pii/S0306437916304033" TargetMode="External"/><Relationship Id="rId55" Type="http://schemas.openxmlformats.org/officeDocument/2006/relationships/hyperlink" Target="http://doi.org/10.1016/j.neucom.2010.02.007" TargetMode="External"/><Relationship Id="rId76" Type="http://schemas.openxmlformats.org/officeDocument/2006/relationships/hyperlink" Target="https://www.sciencedirect.com/science/article/pii/S002002551830759X" TargetMode="External"/><Relationship Id="rId97" Type="http://schemas.openxmlformats.org/officeDocument/2006/relationships/hyperlink" Target="http://doi.org/10.1016/j.commatsci.2018.04.033" TargetMode="External"/><Relationship Id="rId104" Type="http://schemas.openxmlformats.org/officeDocument/2006/relationships/hyperlink" Target="https://www.sciencedirect.com/science/article/pii/S1877050915019110" TargetMode="External"/><Relationship Id="rId120" Type="http://schemas.openxmlformats.org/officeDocument/2006/relationships/hyperlink" Target="https://www.sciencedirect.com/science/article/pii/S0031320314004907" TargetMode="External"/><Relationship Id="rId125" Type="http://schemas.openxmlformats.org/officeDocument/2006/relationships/hyperlink" Target="http://doi.org/10.1016/j.clinph.2010.05.009" TargetMode="External"/><Relationship Id="rId7" Type="http://schemas.openxmlformats.org/officeDocument/2006/relationships/hyperlink" Target="http://doi.org/10.1016/j.patrec.2017.10.002" TargetMode="External"/><Relationship Id="rId71" Type="http://schemas.openxmlformats.org/officeDocument/2006/relationships/hyperlink" Target="http://doi.org/10.1016/j.jmapro.2018.10.009" TargetMode="External"/><Relationship Id="rId92" Type="http://schemas.openxmlformats.org/officeDocument/2006/relationships/hyperlink" Target="https://www.sciencedirect.com/science/article/pii/S0360301613035736" TargetMode="External"/><Relationship Id="rId2" Type="http://schemas.openxmlformats.org/officeDocument/2006/relationships/hyperlink" Target="https://www.sciencedirect.com/science/article/pii/S092523121930027X" TargetMode="External"/><Relationship Id="rId29" Type="http://schemas.openxmlformats.org/officeDocument/2006/relationships/hyperlink" Target="http://doi.org/10.1016/j.comnet.2013.04.005" TargetMode="External"/><Relationship Id="rId24" Type="http://schemas.openxmlformats.org/officeDocument/2006/relationships/hyperlink" Target="https://www.sciencedirect.com/science/article/pii/S0925231214012107" TargetMode="External"/><Relationship Id="rId40" Type="http://schemas.openxmlformats.org/officeDocument/2006/relationships/hyperlink" Target="https://www.sciencedirect.com/science/article/pii/S0020025514007154" TargetMode="External"/><Relationship Id="rId45" Type="http://schemas.openxmlformats.org/officeDocument/2006/relationships/hyperlink" Target="http://doi.org/10.1016/S0167-9236(02)00097-0" TargetMode="External"/><Relationship Id="rId66" Type="http://schemas.openxmlformats.org/officeDocument/2006/relationships/hyperlink" Target="https://www.sciencedirect.com/science/article/pii/S1568494613002792" TargetMode="External"/><Relationship Id="rId87" Type="http://schemas.openxmlformats.org/officeDocument/2006/relationships/hyperlink" Target="http://doi.org/10.1016/j.procs.2017.11.256" TargetMode="External"/><Relationship Id="rId110" Type="http://schemas.openxmlformats.org/officeDocument/2006/relationships/hyperlink" Target="https://www.sciencedirect.com/science/article/pii/S0168169907001810" TargetMode="External"/><Relationship Id="rId115" Type="http://schemas.openxmlformats.org/officeDocument/2006/relationships/hyperlink" Target="http://doi.org/10.1016/j.eswa.2012.10.054" TargetMode="External"/><Relationship Id="rId61" Type="http://schemas.openxmlformats.org/officeDocument/2006/relationships/hyperlink" Target="http://doi.org/10.1016/j.knosys.2016.05.027" TargetMode="External"/><Relationship Id="rId82" Type="http://schemas.openxmlformats.org/officeDocument/2006/relationships/hyperlink" Target="https://www.sciencedirect.com/science/article/pii/S1470160X18300578" TargetMode="External"/><Relationship Id="rId19" Type="http://schemas.openxmlformats.org/officeDocument/2006/relationships/hyperlink" Target="http://doi.org/10.1016/j.inffus.2016.05.002" TargetMode="External"/><Relationship Id="rId14" Type="http://schemas.openxmlformats.org/officeDocument/2006/relationships/hyperlink" Target="https://www.sciencedirect.com/science/article/pii/S1566253516302354" TargetMode="External"/><Relationship Id="rId30" Type="http://schemas.openxmlformats.org/officeDocument/2006/relationships/hyperlink" Target="https://www.sciencedirect.com/science/article/pii/S1389128613001163" TargetMode="External"/><Relationship Id="rId35" Type="http://schemas.openxmlformats.org/officeDocument/2006/relationships/hyperlink" Target="http://doi.org/10.1016/j.eswa.2017.01.013" TargetMode="External"/><Relationship Id="rId56" Type="http://schemas.openxmlformats.org/officeDocument/2006/relationships/hyperlink" Target="https://www.sciencedirect.com/science/article/pii/S0925231210000901" TargetMode="External"/><Relationship Id="rId77" Type="http://schemas.openxmlformats.org/officeDocument/2006/relationships/hyperlink" Target="http://doi.org/10.1016/j.eswa.2011.04.064" TargetMode="External"/><Relationship Id="rId100" Type="http://schemas.openxmlformats.org/officeDocument/2006/relationships/hyperlink" Target="https://www.sciencedirect.com/science/article/pii/S1047320316300542" TargetMode="External"/><Relationship Id="rId105" Type="http://schemas.openxmlformats.org/officeDocument/2006/relationships/hyperlink" Target="http://doi.org/10.1016/j.jtbi.2011.04.017" TargetMode="External"/><Relationship Id="rId126" Type="http://schemas.openxmlformats.org/officeDocument/2006/relationships/hyperlink" Target="https://www.sciencedirect.com/science/article/pii/S1388245710004682" TargetMode="External"/><Relationship Id="rId8" Type="http://schemas.openxmlformats.org/officeDocument/2006/relationships/hyperlink" Target="https://www.sciencedirect.com/science/article/pii/S0167865517303641" TargetMode="External"/><Relationship Id="rId51" Type="http://schemas.openxmlformats.org/officeDocument/2006/relationships/hyperlink" Target="http://doi.org/10.1016/j.patrec.2017.01.004" TargetMode="External"/><Relationship Id="rId72" Type="http://schemas.openxmlformats.org/officeDocument/2006/relationships/hyperlink" Target="https://www.sciencedirect.com/science/article/pii/S152661251831123X" TargetMode="External"/><Relationship Id="rId93" Type="http://schemas.openxmlformats.org/officeDocument/2006/relationships/hyperlink" Target="http://doi.org/10.1016/j.artint.2010.04.018" TargetMode="External"/><Relationship Id="rId98" Type="http://schemas.openxmlformats.org/officeDocument/2006/relationships/hyperlink" Target="https://www.sciencedirect.com/science/article/pii/S092702561830274X" TargetMode="External"/><Relationship Id="rId121" Type="http://schemas.openxmlformats.org/officeDocument/2006/relationships/hyperlink" Target="http://doi.org/10.1016/j.chemolab.2010.03.003" TargetMode="External"/><Relationship Id="rId3" Type="http://schemas.openxmlformats.org/officeDocument/2006/relationships/hyperlink" Target="http://doi.org/10.1016/j.neucom.2015.07.155" TargetMode="External"/><Relationship Id="rId25" Type="http://schemas.openxmlformats.org/officeDocument/2006/relationships/hyperlink" Target="http://doi.org/10.1016/j.ins.2015.10.002" TargetMode="External"/><Relationship Id="rId46" Type="http://schemas.openxmlformats.org/officeDocument/2006/relationships/hyperlink" Target="https://www.sciencedirect.com/science/article/pii/S0167923602000970" TargetMode="External"/><Relationship Id="rId67" Type="http://schemas.openxmlformats.org/officeDocument/2006/relationships/hyperlink" Target="http://doi.org/10.1016/j.jocs.2016.07.006" TargetMode="External"/><Relationship Id="rId116" Type="http://schemas.openxmlformats.org/officeDocument/2006/relationships/hyperlink" Target="https://www.sciencedirect.com/science/article/pii/S0957417412011785" TargetMode="External"/><Relationship Id="rId20" Type="http://schemas.openxmlformats.org/officeDocument/2006/relationships/hyperlink" Target="https://www.sciencedirect.com/science/article/pii/S1566253516300434" TargetMode="External"/><Relationship Id="rId41" Type="http://schemas.openxmlformats.org/officeDocument/2006/relationships/hyperlink" Target="http://doi.org/10.1016/j.asoc.2007.10.012" TargetMode="External"/><Relationship Id="rId62" Type="http://schemas.openxmlformats.org/officeDocument/2006/relationships/hyperlink" Target="https://www.sciencedirect.com/science/article/pii/S0950705116301174" TargetMode="External"/><Relationship Id="rId83" Type="http://schemas.openxmlformats.org/officeDocument/2006/relationships/hyperlink" Target="http://doi.org/10.1016/j.eswa.2015.10.043" TargetMode="External"/><Relationship Id="rId88" Type="http://schemas.openxmlformats.org/officeDocument/2006/relationships/hyperlink" Target="https://www.sciencedirect.com/science/article/pii/S1877050917324687" TargetMode="External"/><Relationship Id="rId111" Type="http://schemas.openxmlformats.org/officeDocument/2006/relationships/hyperlink" Target="http://doi.org/10.1016/j.clinph.2014.05.022" TargetMode="External"/><Relationship Id="rId15" Type="http://schemas.openxmlformats.org/officeDocument/2006/relationships/hyperlink" Target="http://doi.org/10.1016/j.eswa.2018.12.033" TargetMode="External"/><Relationship Id="rId36" Type="http://schemas.openxmlformats.org/officeDocument/2006/relationships/hyperlink" Target="https://www.sciencedirect.com/science/article/pii/S0957417417300222" TargetMode="External"/><Relationship Id="rId57" Type="http://schemas.openxmlformats.org/officeDocument/2006/relationships/hyperlink" Target="http://doi.org/10.1016/j.knosys.2016.10.019" TargetMode="External"/><Relationship Id="rId106" Type="http://schemas.openxmlformats.org/officeDocument/2006/relationships/hyperlink" Target="https://www.sciencedirect.com/science/article/pii/S0022519311002177" TargetMode="External"/><Relationship Id="rId127" Type="http://schemas.openxmlformats.org/officeDocument/2006/relationships/hyperlink" Target="http://doi.org/10.1016/j.engappai.2012.09.019" TargetMode="External"/><Relationship Id="rId10" Type="http://schemas.openxmlformats.org/officeDocument/2006/relationships/hyperlink" Target="https://www.sciencedirect.com/science/article/pii/S0950705118300108" TargetMode="External"/><Relationship Id="rId31" Type="http://schemas.openxmlformats.org/officeDocument/2006/relationships/hyperlink" Target="http://doi.org/10.1016/j.engappai.2016.09.004" TargetMode="External"/><Relationship Id="rId52" Type="http://schemas.openxmlformats.org/officeDocument/2006/relationships/hyperlink" Target="https://www.sciencedirect.com/science/article/pii/S0167865517300041" TargetMode="External"/><Relationship Id="rId73" Type="http://schemas.openxmlformats.org/officeDocument/2006/relationships/hyperlink" Target="http://doi.org/10.1016/j.neucom.2018.11.016" TargetMode="External"/><Relationship Id="rId78" Type="http://schemas.openxmlformats.org/officeDocument/2006/relationships/hyperlink" Target="https://www.sciencedirect.com/science/article/pii/S095741741100580X" TargetMode="External"/><Relationship Id="rId94" Type="http://schemas.openxmlformats.org/officeDocument/2006/relationships/hyperlink" Target="https://www.sciencedirect.com/science/article/pii/S0004370210000548" TargetMode="External"/><Relationship Id="rId99" Type="http://schemas.openxmlformats.org/officeDocument/2006/relationships/hyperlink" Target="http://doi.org/10.1016/j.jvcir.2016.04.020" TargetMode="External"/><Relationship Id="rId101" Type="http://schemas.openxmlformats.org/officeDocument/2006/relationships/hyperlink" Target="http://doi.org/10.1016/j.cose.2016.01.006" TargetMode="External"/><Relationship Id="rId122" Type="http://schemas.openxmlformats.org/officeDocument/2006/relationships/hyperlink" Target="https://www.sciencedirect.com/science/article/pii/S0169743910000341" TargetMode="External"/><Relationship Id="rId4" Type="http://schemas.openxmlformats.org/officeDocument/2006/relationships/hyperlink" Target="https://www.sciencedirect.com/science/article/pii/S0925231216306336" TargetMode="External"/><Relationship Id="rId9" Type="http://schemas.openxmlformats.org/officeDocument/2006/relationships/hyperlink" Target="http://doi.org/10.1016/j.knosys.2018.01.009"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s://doi.org/10.1109/MS.2017.4121211" TargetMode="External"/><Relationship Id="rId21" Type="http://schemas.openxmlformats.org/officeDocument/2006/relationships/hyperlink" Target="https://doi.org/10.1007/s11219-011-9152-9" TargetMode="External"/><Relationship Id="rId42" Type="http://schemas.openxmlformats.org/officeDocument/2006/relationships/hyperlink" Target="https://arxiv.org/abs/1712.07440" TargetMode="External"/><Relationship Id="rId47" Type="http://schemas.openxmlformats.org/officeDocument/2006/relationships/hyperlink" Target="https://doi.org/10.1145/3236024.3236074" TargetMode="External"/><Relationship Id="rId63" Type="http://schemas.openxmlformats.org/officeDocument/2006/relationships/hyperlink" Target="https://dl.acm.org/citation.cfm?id=2934469" TargetMode="External"/><Relationship Id="rId68" Type="http://schemas.openxmlformats.org/officeDocument/2006/relationships/hyperlink" Target="https://doi.org/10.1145/2737924.2737969" TargetMode="External"/><Relationship Id="rId16" Type="http://schemas.openxmlformats.org/officeDocument/2006/relationships/hyperlink" Target="https://doi.org/10.1109/ASE.2015.45" TargetMode="External"/><Relationship Id="rId11" Type="http://schemas.openxmlformats.org/officeDocument/2006/relationships/hyperlink" Target="https://doi.org/10.1145/2491627.2491647" TargetMode="External"/><Relationship Id="rId24" Type="http://schemas.openxmlformats.org/officeDocument/2006/relationships/hyperlink" Target="https://doi.org/10.1109/APSEC.2010.26" TargetMode="External"/><Relationship Id="rId32" Type="http://schemas.openxmlformats.org/officeDocument/2006/relationships/hyperlink" Target="http://orbilu.uni.lu/bitstream/10993/37597/1/Martinez_et_al_ICSR2018.pdf" TargetMode="External"/><Relationship Id="rId37" Type="http://schemas.openxmlformats.org/officeDocument/2006/relationships/hyperlink" Target="https://doi.org/10.1109/NOMS.2016.7502858" TargetMode="External"/><Relationship Id="rId40" Type="http://schemas.openxmlformats.org/officeDocument/2006/relationships/hyperlink" Target="https://doi.org/10.1109/TSE.2013.53" TargetMode="External"/><Relationship Id="rId45" Type="http://schemas.openxmlformats.org/officeDocument/2006/relationships/hyperlink" Target="https://doi.org/10.1145/3035918.3064029" TargetMode="External"/><Relationship Id="rId53" Type="http://schemas.openxmlformats.org/officeDocument/2006/relationships/hyperlink" Target="https://doi.org/10.1145/988672.988711" TargetMode="External"/><Relationship Id="rId58" Type="http://schemas.openxmlformats.org/officeDocument/2006/relationships/hyperlink" Target="https://ieeexplore.ieee.org/stamp/stamp.jsp?arnumber=4724547" TargetMode="External"/><Relationship Id="rId66" Type="http://schemas.openxmlformats.org/officeDocument/2006/relationships/hyperlink" Target="https://www.scopus.com/inward/record.uri?eid=2-s2.0-84922707665&amp;partnerID=40&amp;md5=54c26ec6127b77b87871663fe02acf05" TargetMode="External"/><Relationship Id="rId74" Type="http://schemas.openxmlformats.org/officeDocument/2006/relationships/hyperlink" Target="https://doi.org/10.1145/1529282.1529511" TargetMode="External"/><Relationship Id="rId79" Type="http://schemas.openxmlformats.org/officeDocument/2006/relationships/comments" Target="../comments2.xml"/><Relationship Id="rId5" Type="http://schemas.openxmlformats.org/officeDocument/2006/relationships/hyperlink" Target="https://doi.org/10.1109/SEAMS.2017.11" TargetMode="External"/><Relationship Id="rId61" Type="http://schemas.openxmlformats.org/officeDocument/2006/relationships/hyperlink" Target="https://www.scopus.com/inward/record.uri?eid=2-s2.0-85018614021&amp;doi=10.4018%2f978-1-5225-1759-7.ch059&amp;partnerID=40&amp;md5=9feb43cd599a5948fff4549bc54df3eb" TargetMode="External"/><Relationship Id="rId19" Type="http://schemas.openxmlformats.org/officeDocument/2006/relationships/hyperlink" Target="https://doi.org/10.1109/SPLC.2011.20" TargetMode="External"/><Relationship Id="rId14" Type="http://schemas.openxmlformats.org/officeDocument/2006/relationships/hyperlink" Target="https://arxiv.org/abs/1801.02175" TargetMode="External"/><Relationship Id="rId22" Type="http://schemas.openxmlformats.org/officeDocument/2006/relationships/hyperlink" Target="https://doi.org/10.1016/j.infsof.2012.07.020" TargetMode="External"/><Relationship Id="rId27" Type="http://schemas.openxmlformats.org/officeDocument/2006/relationships/hyperlink" Target="https://hal.archives-ouvertes.fr/hal-01467299" TargetMode="External"/><Relationship Id="rId30" Type="http://schemas.openxmlformats.org/officeDocument/2006/relationships/hyperlink" Target="https://doi.org/10.1109/ASE.2015.15" TargetMode="External"/><Relationship Id="rId35" Type="http://schemas.openxmlformats.org/officeDocument/2006/relationships/hyperlink" Target="https://doi.org/10.1109/TSE.2006.8" TargetMode="External"/><Relationship Id="rId43" Type="http://schemas.openxmlformats.org/officeDocument/2006/relationships/hyperlink" Target="https://doi.org/10.1145/3106195.3106214" TargetMode="External"/><Relationship Id="rId48" Type="http://schemas.openxmlformats.org/officeDocument/2006/relationships/hyperlink" Target="https://doi.org/10.1109/MASCOTS.2016.17" TargetMode="External"/><Relationship Id="rId56" Type="http://schemas.openxmlformats.org/officeDocument/2006/relationships/hyperlink" Target="https://www.usenix.org/system/files/conference/nsdi17/nsdi17-alipourfard.pdf" TargetMode="External"/><Relationship Id="rId64" Type="http://schemas.openxmlformats.org/officeDocument/2006/relationships/hyperlink" Target="https://arxiv.org/abs/1904.04612" TargetMode="External"/><Relationship Id="rId69" Type="http://schemas.openxmlformats.org/officeDocument/2006/relationships/hyperlink" Target="https://doi.org/10.1145/2487575.2487629" TargetMode="External"/><Relationship Id="rId77" Type="http://schemas.openxmlformats.org/officeDocument/2006/relationships/drawing" Target="../drawings/drawing3.xml"/><Relationship Id="rId8" Type="http://schemas.openxmlformats.org/officeDocument/2006/relationships/hyperlink" Target="https://doi.org/10.1145/3233027.3233031" TargetMode="External"/><Relationship Id="rId51" Type="http://schemas.openxmlformats.org/officeDocument/2006/relationships/hyperlink" Target="https://hal.inria.fr/hal-01990767/document" TargetMode="External"/><Relationship Id="rId72" Type="http://schemas.openxmlformats.org/officeDocument/2006/relationships/hyperlink" Target="https://ieeexplore.ieee.org/document/8595400" TargetMode="External"/><Relationship Id="rId3" Type="http://schemas.openxmlformats.org/officeDocument/2006/relationships/hyperlink" Target="https://doi.org/10.1007/s10664-017-9573-6" TargetMode="External"/><Relationship Id="rId12" Type="http://schemas.openxmlformats.org/officeDocument/2006/relationships/hyperlink" Target="https://doi.org/10.1145/2684200.2684314" TargetMode="External"/><Relationship Id="rId17" Type="http://schemas.openxmlformats.org/officeDocument/2006/relationships/hyperlink" Target="https://dl.acm.org/citation.cfm?id=2486853" TargetMode="External"/><Relationship Id="rId25" Type="http://schemas.openxmlformats.org/officeDocument/2006/relationships/hyperlink" Target="https://doi.org/10.1145/2934466.2934472" TargetMode="External"/><Relationship Id="rId33" Type="http://schemas.openxmlformats.org/officeDocument/2006/relationships/hyperlink" Target="https://arxiv.org/abs/1805.12021" TargetMode="External"/><Relationship Id="rId38" Type="http://schemas.openxmlformats.org/officeDocument/2006/relationships/hyperlink" Target="https://doi.org/10.1109/ICSTW.2017.44" TargetMode="External"/><Relationship Id="rId46" Type="http://schemas.openxmlformats.org/officeDocument/2006/relationships/hyperlink" Target="https://www.infosun.fim.uni-passau.de/publications/docs/KaGrSi+19.pdf" TargetMode="External"/><Relationship Id="rId59" Type="http://schemas.openxmlformats.org/officeDocument/2006/relationships/hyperlink" Target="https://www.scopus.com/inward/record.uri?eid=2-s2.0-84889640313&amp;doi=10.1145%2f2517208.2517209&amp;partnerID=40&amp;md5=c871786a92d8ffbd5c4b7bc5ba691aa5" TargetMode="External"/><Relationship Id="rId67" Type="http://schemas.openxmlformats.org/officeDocument/2006/relationships/hyperlink" Target="http://doi.org/10.1016/j.infsof.2018.08.003" TargetMode="External"/><Relationship Id="rId20" Type="http://schemas.openxmlformats.org/officeDocument/2006/relationships/hyperlink" Target="https://dl.acm.org/citation.cfm?id=2337243" TargetMode="External"/><Relationship Id="rId41" Type="http://schemas.openxmlformats.org/officeDocument/2006/relationships/hyperlink" Target="https://doi.org/10.1109/CEC.2017.7969534" TargetMode="External"/><Relationship Id="rId54" Type="http://schemas.openxmlformats.org/officeDocument/2006/relationships/hyperlink" Target="https://doi.org/10.1145/1272998.1273020" TargetMode="External"/><Relationship Id="rId62" Type="http://schemas.openxmlformats.org/officeDocument/2006/relationships/hyperlink" Target="https://www.scopus.com/inward/record.uri?eid=2-s2.0-85001930600&amp;doi=10.1145%2f3001867.3001874&amp;partnerID=40&amp;md5=fadf6ca71246c9ac4847d7eb5f7bd8ed" TargetMode="External"/><Relationship Id="rId70" Type="http://schemas.openxmlformats.org/officeDocument/2006/relationships/hyperlink" Target="https://doi.org/10.1613/jair.2490" TargetMode="External"/><Relationship Id="rId75" Type="http://schemas.openxmlformats.org/officeDocument/2006/relationships/hyperlink" Target="https://doi.org/10.1145/1269899.1254899" TargetMode="External"/><Relationship Id="rId1" Type="http://schemas.openxmlformats.org/officeDocument/2006/relationships/hyperlink" Target="https://doi.org/10.1016/j.jss.2003.05.005" TargetMode="External"/><Relationship Id="rId6" Type="http://schemas.openxmlformats.org/officeDocument/2006/relationships/hyperlink" Target="http://dl.acm.org/citation.cfm?id=3155625" TargetMode="External"/><Relationship Id="rId15" Type="http://schemas.openxmlformats.org/officeDocument/2006/relationships/hyperlink" Target="https://arxiv.org/abs/1801.10241" TargetMode="External"/><Relationship Id="rId23" Type="http://schemas.openxmlformats.org/officeDocument/2006/relationships/hyperlink" Target="https://doi.org/10.1145/2786805.2786845" TargetMode="External"/><Relationship Id="rId28" Type="http://schemas.openxmlformats.org/officeDocument/2006/relationships/hyperlink" Target="https://doi.org/10.1145/3233027.3233030" TargetMode="External"/><Relationship Id="rId36" Type="http://schemas.openxmlformats.org/officeDocument/2006/relationships/hyperlink" Target="https://doi.org/10.1109/ASE.2017.8115693" TargetMode="External"/><Relationship Id="rId49" Type="http://schemas.openxmlformats.org/officeDocument/2006/relationships/hyperlink" Target="https://doi.org/10.1145/3106237.3106251" TargetMode="External"/><Relationship Id="rId57" Type="http://schemas.openxmlformats.org/officeDocument/2006/relationships/hyperlink" Target="https://arxiv.org/pdf/1903.03920.pdf" TargetMode="External"/><Relationship Id="rId10" Type="http://schemas.openxmlformats.org/officeDocument/2006/relationships/hyperlink" Target="https://doi.org/10.1145/2642937.2642975" TargetMode="External"/><Relationship Id="rId31" Type="http://schemas.openxmlformats.org/officeDocument/2006/relationships/hyperlink" Target="https://hal.inria.fr/hal-01659161/document" TargetMode="External"/><Relationship Id="rId44" Type="http://schemas.openxmlformats.org/officeDocument/2006/relationships/hyperlink" Target="https://doi.org/10.1109/TSE.2007.70719" TargetMode="External"/><Relationship Id="rId52" Type="http://schemas.openxmlformats.org/officeDocument/2006/relationships/hyperlink" Target="https://doi.org/10.1007/978-3-319-94821-8_20" TargetMode="External"/><Relationship Id="rId60" Type="http://schemas.openxmlformats.org/officeDocument/2006/relationships/hyperlink" Target="https://www.scopus.com/inward/record.uri?eid=2-s2.0-85026422242&amp;doi=10.1145%2f3071178.3071261&amp;partnerID=40&amp;md5=ecde0a707be6949fc6ed6cc877951c54" TargetMode="External"/><Relationship Id="rId65" Type="http://schemas.openxmlformats.org/officeDocument/2006/relationships/hyperlink" Target="https://2019.icse-conferences.org/track/icse-2019-New-Ideas-and-Emerging-Reults" TargetMode="External"/><Relationship Id="rId73" Type="http://schemas.openxmlformats.org/officeDocument/2006/relationships/hyperlink" Target="https://doi.org/10.1145/2602576.2602585" TargetMode="External"/><Relationship Id="rId78" Type="http://schemas.openxmlformats.org/officeDocument/2006/relationships/vmlDrawing" Target="../drawings/vmlDrawing2.vml"/><Relationship Id="rId4" Type="http://schemas.openxmlformats.org/officeDocument/2006/relationships/hyperlink" Target="https://doi.org/10.1109/MS.2011.25" TargetMode="External"/><Relationship Id="rId9" Type="http://schemas.openxmlformats.org/officeDocument/2006/relationships/hyperlink" Target="https://doi.org/10.1007/s10270-018-0662-9" TargetMode="External"/><Relationship Id="rId13" Type="http://schemas.openxmlformats.org/officeDocument/2006/relationships/hyperlink" Target="https://doi.org/10.1145/3106237.3106238" TargetMode="External"/><Relationship Id="rId18" Type="http://schemas.openxmlformats.org/officeDocument/2006/relationships/hyperlink" Target="https://doi.org/10.1145/2897053.2897058" TargetMode="External"/><Relationship Id="rId39" Type="http://schemas.openxmlformats.org/officeDocument/2006/relationships/hyperlink" Target="https://doi.org/10.1007/978-3-319-47106-8_4" TargetMode="External"/><Relationship Id="rId34" Type="http://schemas.openxmlformats.org/officeDocument/2006/relationships/hyperlink" Target="https://arxiv.org/abs/1701.08106" TargetMode="External"/><Relationship Id="rId50" Type="http://schemas.openxmlformats.org/officeDocument/2006/relationships/hyperlink" Target="http://www.jmlr.org/papers/volume17/15-047/15-047.pdf" TargetMode="External"/><Relationship Id="rId55" Type="http://schemas.openxmlformats.org/officeDocument/2006/relationships/hyperlink" Target="http://cidrdb.org/cidr2011/Papers/CIDR11_Paper36.pdf" TargetMode="External"/><Relationship Id="rId76" Type="http://schemas.openxmlformats.org/officeDocument/2006/relationships/hyperlink" Target="https://ieeexplore.ieee.org/abstract/document/6671585" TargetMode="External"/><Relationship Id="rId7" Type="http://schemas.openxmlformats.org/officeDocument/2006/relationships/hyperlink" Target="https://doi.org/10.1145/3106237.3106273" TargetMode="External"/><Relationship Id="rId71" Type="http://schemas.openxmlformats.org/officeDocument/2006/relationships/hyperlink" Target="https://doi.org/10.1007/978-3-642-25566-3_40" TargetMode="External"/><Relationship Id="rId2" Type="http://schemas.openxmlformats.org/officeDocument/2006/relationships/hyperlink" Target="https://doi.org/10.1016/j.jss.2011.06.026" TargetMode="External"/><Relationship Id="rId29" Type="http://schemas.openxmlformats.org/officeDocument/2006/relationships/hyperlink" Target="https://doi.org/10.1145/2351676.2351703" TargetMode="Externa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20"/>
  <sheetViews>
    <sheetView tabSelected="1" zoomScaleNormal="100" workbookViewId="0">
      <selection activeCell="A18" sqref="A18:C20"/>
    </sheetView>
  </sheetViews>
  <sheetFormatPr baseColWidth="10" defaultColWidth="14.5" defaultRowHeight="15.75" customHeight="1"/>
  <cols>
    <col min="1" max="1" width="12.6640625" bestFit="1" customWidth="1"/>
    <col min="2" max="2" width="16.1640625" customWidth="1"/>
    <col min="3" max="3" width="135.6640625" customWidth="1"/>
    <col min="4" max="4" width="18.33203125" customWidth="1"/>
  </cols>
  <sheetData>
    <row r="1" spans="1:3" ht="15.75" customHeight="1">
      <c r="A1" s="2" t="s">
        <v>0</v>
      </c>
      <c r="B1" s="147" t="s">
        <v>2</v>
      </c>
      <c r="C1" s="148"/>
    </row>
    <row r="2" spans="1:3" ht="15.75" customHeight="1">
      <c r="A2" s="3" t="s">
        <v>5</v>
      </c>
      <c r="B2" s="3" t="s">
        <v>7</v>
      </c>
      <c r="C2" s="145" t="s">
        <v>8</v>
      </c>
    </row>
    <row r="3" spans="1:3" ht="15.75" customHeight="1">
      <c r="A3" s="3" t="s">
        <v>22</v>
      </c>
      <c r="B3" s="144" t="s">
        <v>28</v>
      </c>
      <c r="C3" s="146" t="s">
        <v>29</v>
      </c>
    </row>
    <row r="4" spans="1:3" ht="15.75" customHeight="1">
      <c r="A4" s="3" t="s">
        <v>23</v>
      </c>
      <c r="B4" s="11" t="s">
        <v>30</v>
      </c>
      <c r="C4" s="7" t="s">
        <v>32</v>
      </c>
    </row>
    <row r="5" spans="1:3" ht="15.75" customHeight="1">
      <c r="A5" s="16"/>
      <c r="B5" s="16"/>
      <c r="C5" s="16"/>
    </row>
    <row r="6" spans="1:3" ht="15.75" customHeight="1">
      <c r="A6" s="2" t="s">
        <v>35</v>
      </c>
      <c r="B6" s="147" t="s">
        <v>36</v>
      </c>
      <c r="C6" s="148"/>
    </row>
    <row r="7" spans="1:3" ht="15.75" customHeight="1">
      <c r="A7" s="3" t="s">
        <v>24</v>
      </c>
      <c r="B7" s="20" t="s">
        <v>38</v>
      </c>
      <c r="C7" s="14" t="s">
        <v>42</v>
      </c>
    </row>
    <row r="8" spans="1:3" ht="15.75" customHeight="1">
      <c r="A8" s="3" t="s">
        <v>25</v>
      </c>
      <c r="B8" s="20" t="s">
        <v>43</v>
      </c>
      <c r="C8" s="14" t="s">
        <v>44</v>
      </c>
    </row>
    <row r="9" spans="1:3" ht="15.75" customHeight="1">
      <c r="A9" s="3" t="s">
        <v>26</v>
      </c>
      <c r="B9" s="8" t="s">
        <v>45</v>
      </c>
      <c r="C9" s="14" t="s">
        <v>46</v>
      </c>
    </row>
    <row r="10" spans="1:3" ht="15.75" customHeight="1">
      <c r="A10" s="3" t="s">
        <v>47</v>
      </c>
      <c r="B10" s="14" t="s">
        <v>48</v>
      </c>
      <c r="C10" s="14" t="s">
        <v>50</v>
      </c>
    </row>
    <row r="12" spans="1:3" ht="15.75" customHeight="1">
      <c r="A12" s="2" t="s">
        <v>52</v>
      </c>
      <c r="B12" s="2" t="s">
        <v>53</v>
      </c>
      <c r="C12" s="2" t="s">
        <v>55</v>
      </c>
    </row>
    <row r="13" spans="1:3" ht="15.75" customHeight="1">
      <c r="A13" s="22">
        <v>43506</v>
      </c>
      <c r="B13" s="24" t="s">
        <v>34</v>
      </c>
      <c r="C13" s="135" t="s">
        <v>61</v>
      </c>
    </row>
    <row r="14" spans="1:3" ht="15.75" customHeight="1">
      <c r="A14" s="22">
        <v>43506</v>
      </c>
      <c r="B14" s="24" t="s">
        <v>62</v>
      </c>
      <c r="C14" s="135" t="s">
        <v>63</v>
      </c>
    </row>
    <row r="15" spans="1:3" ht="15.75" customHeight="1">
      <c r="A15" s="22">
        <v>43506</v>
      </c>
      <c r="B15" s="24" t="s">
        <v>64</v>
      </c>
      <c r="C15" s="135" t="s">
        <v>65</v>
      </c>
    </row>
    <row r="16" spans="1:3" ht="15.75" customHeight="1">
      <c r="A16" s="22">
        <v>43506</v>
      </c>
      <c r="B16" s="24" t="s">
        <v>66</v>
      </c>
      <c r="C16" s="135" t="s">
        <v>85</v>
      </c>
    </row>
    <row r="17" spans="1:3" ht="15.75" customHeight="1">
      <c r="A17" s="134">
        <v>43506</v>
      </c>
      <c r="B17" s="118" t="s">
        <v>49</v>
      </c>
      <c r="C17" s="136" t="s">
        <v>65</v>
      </c>
    </row>
    <row r="18" spans="1:3" ht="15.75" customHeight="1">
      <c r="A18" s="149" t="s">
        <v>7901</v>
      </c>
      <c r="B18" s="149"/>
      <c r="C18" s="149"/>
    </row>
    <row r="19" spans="1:3" ht="13">
      <c r="A19" s="149"/>
      <c r="B19" s="149"/>
      <c r="C19" s="149"/>
    </row>
    <row r="20" spans="1:3" ht="15.75" customHeight="1">
      <c r="A20" s="149"/>
      <c r="B20" s="149"/>
      <c r="C20" s="149"/>
    </row>
  </sheetData>
  <mergeCells count="3">
    <mergeCell ref="B6:C6"/>
    <mergeCell ref="B1:C1"/>
    <mergeCell ref="A18:C2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493"/>
  <sheetViews>
    <sheetView workbookViewId="0">
      <pane ySplit="2" topLeftCell="A3" activePane="bottomLeft" state="frozen"/>
      <selection pane="bottomLeft" activeCell="G9" sqref="G9"/>
    </sheetView>
  </sheetViews>
  <sheetFormatPr baseColWidth="10" defaultColWidth="14.5" defaultRowHeight="15.75" customHeight="1"/>
  <cols>
    <col min="1" max="1" width="12.6640625" customWidth="1"/>
    <col min="2" max="2" width="14.5" hidden="1"/>
    <col min="3" max="3" width="18.5" customWidth="1"/>
    <col min="4" max="4" width="26.33203125" customWidth="1"/>
    <col min="5" max="5" width="14.5" hidden="1"/>
    <col min="6" max="6" width="28.33203125" customWidth="1"/>
    <col min="7" max="7" width="10.1640625" customWidth="1"/>
    <col min="8" max="8" width="12.1640625" hidden="1" customWidth="1"/>
    <col min="9" max="9" width="15.83203125" hidden="1" customWidth="1"/>
    <col min="10" max="10" width="14.6640625" hidden="1" customWidth="1"/>
    <col min="11" max="11" width="8.1640625" customWidth="1"/>
    <col min="12" max="12" width="8.5" customWidth="1"/>
    <col min="13" max="13" width="12" hidden="1" customWidth="1"/>
    <col min="14" max="14" width="50.5" bestFit="1" customWidth="1"/>
    <col min="15" max="20" width="7.1640625" customWidth="1"/>
    <col min="21" max="21" width="8.83203125" customWidth="1"/>
    <col min="22" max="22" width="12.1640625" customWidth="1"/>
    <col min="23" max="24" width="14.5" hidden="1"/>
  </cols>
  <sheetData>
    <row r="1" spans="1:24" ht="15.75" customHeight="1">
      <c r="A1" s="1"/>
      <c r="B1" s="150" t="s">
        <v>1</v>
      </c>
      <c r="C1" s="151"/>
      <c r="D1" s="151"/>
      <c r="E1" s="151"/>
      <c r="F1" s="151"/>
      <c r="G1" s="151"/>
      <c r="H1" s="151"/>
      <c r="I1" s="151"/>
      <c r="J1" s="151"/>
      <c r="K1" s="151"/>
      <c r="L1" s="151"/>
      <c r="M1" s="151"/>
      <c r="N1" s="148"/>
      <c r="O1" s="150" t="s">
        <v>3</v>
      </c>
      <c r="P1" s="151"/>
      <c r="Q1" s="148"/>
      <c r="R1" s="150" t="s">
        <v>4</v>
      </c>
      <c r="S1" s="151"/>
      <c r="T1" s="148"/>
      <c r="U1" s="152"/>
      <c r="V1" s="148"/>
    </row>
    <row r="2" spans="1:24" ht="15.75" customHeight="1">
      <c r="A2" s="4" t="s">
        <v>6</v>
      </c>
      <c r="B2" s="1" t="s">
        <v>9</v>
      </c>
      <c r="C2" s="1" t="s">
        <v>10</v>
      </c>
      <c r="D2" s="5" t="s">
        <v>11</v>
      </c>
      <c r="E2" s="5" t="s">
        <v>12</v>
      </c>
      <c r="F2" s="5" t="s">
        <v>13</v>
      </c>
      <c r="G2" s="5" t="s">
        <v>14</v>
      </c>
      <c r="H2" s="5" t="s">
        <v>15</v>
      </c>
      <c r="I2" s="5" t="s">
        <v>16</v>
      </c>
      <c r="J2" s="5" t="s">
        <v>17</v>
      </c>
      <c r="K2" s="5" t="s">
        <v>18</v>
      </c>
      <c r="L2" s="6" t="s">
        <v>19</v>
      </c>
      <c r="M2" s="6" t="s">
        <v>20</v>
      </c>
      <c r="N2" s="6" t="s">
        <v>21</v>
      </c>
      <c r="O2" s="6" t="s">
        <v>5</v>
      </c>
      <c r="P2" s="6" t="s">
        <v>22</v>
      </c>
      <c r="Q2" s="6" t="s">
        <v>23</v>
      </c>
      <c r="R2" s="6" t="s">
        <v>24</v>
      </c>
      <c r="S2" s="6" t="s">
        <v>25</v>
      </c>
      <c r="T2" s="6" t="s">
        <v>26</v>
      </c>
      <c r="U2" s="10" t="s">
        <v>27</v>
      </c>
      <c r="V2" s="12" t="s">
        <v>31</v>
      </c>
    </row>
    <row r="3" spans="1:24" ht="15.75" customHeight="1">
      <c r="A3" s="13" t="s">
        <v>33</v>
      </c>
      <c r="B3" s="17"/>
      <c r="C3" s="18" t="s">
        <v>37</v>
      </c>
      <c r="D3" s="18" t="s">
        <v>39</v>
      </c>
      <c r="E3" s="17"/>
      <c r="F3" s="18" t="s">
        <v>40</v>
      </c>
      <c r="G3" s="17" t="str">
        <f>CONCATENATE(CONCATENATE(H3,"-"),I3)</f>
        <v>2998-3000</v>
      </c>
      <c r="H3" s="18">
        <v>2998</v>
      </c>
      <c r="I3" s="18">
        <v>3000</v>
      </c>
      <c r="J3" s="18"/>
      <c r="K3" s="18">
        <v>2017</v>
      </c>
      <c r="L3" s="18" t="s">
        <v>49</v>
      </c>
      <c r="M3" s="18" t="s">
        <v>51</v>
      </c>
      <c r="N3" s="25" t="s">
        <v>54</v>
      </c>
      <c r="O3" s="13" t="b">
        <v>0</v>
      </c>
      <c r="P3" s="13" t="b">
        <v>0</v>
      </c>
      <c r="Q3" s="13" t="b">
        <v>0</v>
      </c>
      <c r="R3" s="17" t="b">
        <v>0</v>
      </c>
      <c r="S3" s="17" t="b">
        <v>0</v>
      </c>
      <c r="T3" s="17" t="b">
        <v>0</v>
      </c>
      <c r="U3" s="13" t="str">
        <f t="shared" ref="U3:U493" si="0">IF(AND(AND(O3,P3,Q3),(OR(R3,S3,T3)=FALSE)), "YES", "NO")</f>
        <v>NO</v>
      </c>
      <c r="V3" s="17" t="str">
        <f t="shared" ref="V3:V4" si="1">IF(W3&lt;&gt;"","Duplicate",IF(X3&lt;&gt;"","Duplicate",""))</f>
        <v>Duplicate</v>
      </c>
      <c r="W3" t="str">
        <f>IF(ISNA(VLOOKUP(D3,Papers_ACM!D:D,1,FALSE)),"",VLOOKUP(D3,Papers_ACM!D:D,1,FALSE))</f>
        <v/>
      </c>
      <c r="X3" t="str">
        <f>IF(ISNA(VLOOKUP(D3,Papers_Scopus!H:H,1,FALSE)),"",VLOOKUP(D3,Papers_Scopus!H:H,1,FALSE))</f>
        <v>Predicting the housing price direction using machine learning techniques</v>
      </c>
    </row>
    <row r="4" spans="1:24" ht="15.75" customHeight="1">
      <c r="A4" s="13" t="s">
        <v>33</v>
      </c>
      <c r="B4" s="17"/>
      <c r="C4" s="18" t="s">
        <v>74</v>
      </c>
      <c r="D4" s="18" t="s">
        <v>75</v>
      </c>
      <c r="E4" s="17"/>
      <c r="F4" s="18" t="s">
        <v>76</v>
      </c>
      <c r="G4" s="17" t="str">
        <f t="shared" ref="G4:G67" si="2">CONCATENATE(CONCATENATE(H4,"-"),I4)</f>
        <v>160-169</v>
      </c>
      <c r="H4" s="18">
        <v>160</v>
      </c>
      <c r="I4" s="18">
        <v>169</v>
      </c>
      <c r="J4" s="18"/>
      <c r="K4" s="18">
        <v>2011</v>
      </c>
      <c r="L4" s="18" t="s">
        <v>49</v>
      </c>
      <c r="M4" s="18" t="s">
        <v>77</v>
      </c>
      <c r="N4" s="25" t="s">
        <v>78</v>
      </c>
      <c r="O4" s="17" t="b">
        <v>0</v>
      </c>
      <c r="P4" s="17" t="b">
        <v>0</v>
      </c>
      <c r="Q4" s="17" t="b">
        <v>0</v>
      </c>
      <c r="R4" s="13" t="b">
        <v>0</v>
      </c>
      <c r="S4" s="17" t="b">
        <v>0</v>
      </c>
      <c r="T4" s="17" t="b">
        <v>0</v>
      </c>
      <c r="U4" s="13" t="str">
        <f t="shared" si="0"/>
        <v>NO</v>
      </c>
      <c r="V4" s="17" t="str">
        <f t="shared" si="1"/>
        <v>Duplicate</v>
      </c>
      <c r="W4" t="str">
        <f>IF(ISNA(VLOOKUP(D4,Papers_ACM!D:D,1,FALSE)),"",VLOOKUP(D4,Papers_ACM!D:D,1,FALSE))</f>
        <v/>
      </c>
      <c r="X4" t="str">
        <f>IF(ISNA(VLOOKUP(D4,Papers_Scopus!H:H,1,FALSE)),"",VLOOKUP(D4,Papers_Scopus!H:H,1,FALSE))</f>
        <v>Scalable prediction of non-functional properties in software product lines</v>
      </c>
    </row>
    <row r="5" spans="1:24" ht="15.75" customHeight="1">
      <c r="A5" s="26" t="s">
        <v>33</v>
      </c>
      <c r="B5" s="27"/>
      <c r="C5" s="28" t="s">
        <v>93</v>
      </c>
      <c r="D5" s="28" t="s">
        <v>94</v>
      </c>
      <c r="E5" s="27"/>
      <c r="F5" s="28" t="s">
        <v>95</v>
      </c>
      <c r="G5" s="17" t="str">
        <f t="shared" si="2"/>
        <v>139-143</v>
      </c>
      <c r="H5" s="28">
        <v>139</v>
      </c>
      <c r="I5" s="28">
        <v>143</v>
      </c>
      <c r="J5" s="28">
        <f>I5-H5+1</f>
        <v>5</v>
      </c>
      <c r="K5" s="28">
        <v>2018</v>
      </c>
      <c r="L5" s="28" t="s">
        <v>49</v>
      </c>
      <c r="M5" s="28" t="s">
        <v>102</v>
      </c>
      <c r="N5" s="30" t="s">
        <v>103</v>
      </c>
      <c r="O5" s="26" t="b">
        <v>1</v>
      </c>
      <c r="P5" s="26" t="b">
        <v>0</v>
      </c>
      <c r="Q5" s="26" t="b">
        <v>1</v>
      </c>
      <c r="R5" s="27" t="b">
        <v>0</v>
      </c>
      <c r="S5" s="26" t="b">
        <v>0</v>
      </c>
      <c r="T5" s="26" t="b">
        <v>0</v>
      </c>
      <c r="U5" s="26" t="str">
        <f t="shared" si="0"/>
        <v>NO</v>
      </c>
      <c r="V5" s="31" t="s">
        <v>111</v>
      </c>
      <c r="W5" t="str">
        <f>IF(ISNA(VLOOKUP(D5,Papers_ACM!D:D,1,FALSE)),"",VLOOKUP(D5,Papers_ACM!D:D,1,FALSE))</f>
        <v/>
      </c>
      <c r="X5" t="str">
        <f>IF(ISNA(VLOOKUP(D5,Papers_Scopus!H:H,1,FALSE)),"",VLOOKUP(D5,Papers_Scopus!H:H,1,FALSE))</f>
        <v/>
      </c>
    </row>
    <row r="6" spans="1:24" ht="15.75" customHeight="1">
      <c r="A6" s="13" t="s">
        <v>33</v>
      </c>
      <c r="B6" s="17"/>
      <c r="C6" s="18" t="s">
        <v>120</v>
      </c>
      <c r="D6" s="18" t="s">
        <v>68</v>
      </c>
      <c r="E6" s="17"/>
      <c r="F6" s="18" t="s">
        <v>121</v>
      </c>
      <c r="G6" s="17" t="str">
        <f t="shared" si="2"/>
        <v>31-41</v>
      </c>
      <c r="H6" s="18">
        <v>31</v>
      </c>
      <c r="I6" s="18">
        <v>41</v>
      </c>
      <c r="J6" s="18"/>
      <c r="K6" s="18">
        <v>2017</v>
      </c>
      <c r="L6" s="18" t="s">
        <v>49</v>
      </c>
      <c r="M6" s="18" t="s">
        <v>73</v>
      </c>
      <c r="N6" s="25" t="s">
        <v>122</v>
      </c>
      <c r="O6" s="17" t="b">
        <v>0</v>
      </c>
      <c r="P6" s="17" t="b">
        <v>0</v>
      </c>
      <c r="Q6" s="17" t="b">
        <v>0</v>
      </c>
      <c r="R6" s="17" t="b">
        <v>0</v>
      </c>
      <c r="S6" s="13" t="b">
        <v>0</v>
      </c>
      <c r="T6" s="17" t="b">
        <v>0</v>
      </c>
      <c r="U6" s="13" t="str">
        <f t="shared" si="0"/>
        <v>NO</v>
      </c>
      <c r="V6" s="17" t="str">
        <f>IF(W6&lt;&gt;"","Duplicate",IF(X6&lt;&gt;"","Duplicate",""))</f>
        <v>Duplicate</v>
      </c>
      <c r="W6" t="str">
        <f>IF(ISNA(VLOOKUP(D6,Papers_ACM!D:D,1,FALSE)),"",VLOOKUP(D6,Papers_ACM!D:D,1,FALSE))</f>
        <v>Transfer Learning for Improving Model Predictions in Highly Configurable Software</v>
      </c>
      <c r="X6" t="str">
        <f>IF(ISNA(VLOOKUP(D6,Papers_Scopus!H:H,1,FALSE)),"",VLOOKUP(D6,Papers_Scopus!H:H,1,FALSE))</f>
        <v>Transfer Learning for Improving Model Predictions in Highly Configurable Software</v>
      </c>
    </row>
    <row r="7" spans="1:24" ht="15.75" customHeight="1">
      <c r="A7" s="26" t="s">
        <v>33</v>
      </c>
      <c r="B7" s="27"/>
      <c r="C7" s="28" t="s">
        <v>93</v>
      </c>
      <c r="D7" s="28" t="s">
        <v>94</v>
      </c>
      <c r="E7" s="27"/>
      <c r="F7" s="28" t="s">
        <v>95</v>
      </c>
      <c r="G7" s="17" t="str">
        <f t="shared" si="2"/>
        <v>1-2</v>
      </c>
      <c r="H7" s="28">
        <v>1</v>
      </c>
      <c r="I7" s="28">
        <v>2</v>
      </c>
      <c r="J7" s="28">
        <f t="shared" ref="J7:J9" si="3">I7-H7+1</f>
        <v>2</v>
      </c>
      <c r="K7" s="28">
        <v>2018</v>
      </c>
      <c r="L7" s="28" t="s">
        <v>49</v>
      </c>
      <c r="M7" s="28" t="s">
        <v>137</v>
      </c>
      <c r="N7" s="30" t="s">
        <v>138</v>
      </c>
      <c r="O7" s="26" t="b">
        <v>1</v>
      </c>
      <c r="P7" s="27" t="b">
        <v>0</v>
      </c>
      <c r="Q7" s="26" t="b">
        <v>1</v>
      </c>
      <c r="R7" s="27" t="b">
        <v>0</v>
      </c>
      <c r="S7" s="26" t="b">
        <v>1</v>
      </c>
      <c r="T7" s="27" t="b">
        <v>0</v>
      </c>
      <c r="U7" s="26" t="str">
        <f t="shared" si="0"/>
        <v>NO</v>
      </c>
      <c r="V7" s="31" t="s">
        <v>111</v>
      </c>
      <c r="W7" t="str">
        <f>IF(ISNA(VLOOKUP(D7,Papers_ACM!D:D,1,FALSE)),"",VLOOKUP(D7,Papers_ACM!D:D,1,FALSE))</f>
        <v/>
      </c>
      <c r="X7" t="str">
        <f>IF(ISNA(VLOOKUP(D7,Papers_Scopus!H:H,1,FALSE)),"",VLOOKUP(D7,Papers_Scopus!H:H,1,FALSE))</f>
        <v/>
      </c>
    </row>
    <row r="8" spans="1:24" ht="15.75" customHeight="1">
      <c r="A8" s="26" t="s">
        <v>33</v>
      </c>
      <c r="B8" s="27"/>
      <c r="C8" s="28" t="s">
        <v>144</v>
      </c>
      <c r="D8" s="28" t="s">
        <v>145</v>
      </c>
      <c r="E8" s="27"/>
      <c r="F8" s="28" t="s">
        <v>146</v>
      </c>
      <c r="G8" s="17" t="str">
        <f t="shared" si="2"/>
        <v>1869-1873</v>
      </c>
      <c r="H8" s="28">
        <v>1869</v>
      </c>
      <c r="I8" s="28">
        <v>1873</v>
      </c>
      <c r="J8" s="28">
        <f t="shared" si="3"/>
        <v>5</v>
      </c>
      <c r="K8" s="28">
        <v>2004</v>
      </c>
      <c r="L8" s="28" t="s">
        <v>49</v>
      </c>
      <c r="M8" s="28" t="s">
        <v>147</v>
      </c>
      <c r="N8" s="30" t="s">
        <v>148</v>
      </c>
      <c r="O8" s="26" t="b">
        <v>1</v>
      </c>
      <c r="P8" s="27" t="b">
        <v>0</v>
      </c>
      <c r="Q8" s="26" t="b">
        <v>1</v>
      </c>
      <c r="R8" s="27" t="b">
        <v>0</v>
      </c>
      <c r="S8" s="26" t="b">
        <v>0</v>
      </c>
      <c r="T8" s="27" t="b">
        <v>0</v>
      </c>
      <c r="U8" s="26" t="str">
        <f t="shared" si="0"/>
        <v>NO</v>
      </c>
      <c r="V8" s="26" t="s">
        <v>154</v>
      </c>
      <c r="W8" t="str">
        <f>IF(ISNA(VLOOKUP(D8,Papers_ACM!D:D,1,FALSE)),"",VLOOKUP(D8,Papers_ACM!D:D,1,FALSE))</f>
        <v/>
      </c>
      <c r="X8" t="str">
        <f>IF(ISNA(VLOOKUP(D8,Papers_Scopus!H:H,1,FALSE)),"",VLOOKUP(D8,Papers_Scopus!H:H,1,FALSE))</f>
        <v/>
      </c>
    </row>
    <row r="9" spans="1:24" ht="15.75" customHeight="1">
      <c r="A9" s="26" t="s">
        <v>33</v>
      </c>
      <c r="B9" s="27"/>
      <c r="C9" s="28" t="s">
        <v>161</v>
      </c>
      <c r="D9" s="28" t="s">
        <v>162</v>
      </c>
      <c r="E9" s="27"/>
      <c r="F9" s="28" t="s">
        <v>163</v>
      </c>
      <c r="G9" s="17" t="str">
        <f t="shared" si="2"/>
        <v>483-486</v>
      </c>
      <c r="H9" s="28">
        <v>483</v>
      </c>
      <c r="I9" s="28">
        <v>486</v>
      </c>
      <c r="J9" s="28">
        <f t="shared" si="3"/>
        <v>4</v>
      </c>
      <c r="K9" s="28">
        <v>2010</v>
      </c>
      <c r="L9" s="28" t="s">
        <v>49</v>
      </c>
      <c r="M9" s="28" t="s">
        <v>164</v>
      </c>
      <c r="N9" s="30" t="s">
        <v>165</v>
      </c>
      <c r="O9" s="26" t="b">
        <v>1</v>
      </c>
      <c r="P9" s="27" t="b">
        <v>0</v>
      </c>
      <c r="Q9" s="26" t="b">
        <v>1</v>
      </c>
      <c r="R9" s="27" t="b">
        <v>0</v>
      </c>
      <c r="S9" s="26" t="b">
        <v>1</v>
      </c>
      <c r="T9" s="27" t="b">
        <v>0</v>
      </c>
      <c r="U9" s="26" t="str">
        <f t="shared" si="0"/>
        <v>NO</v>
      </c>
      <c r="V9" s="26" t="s">
        <v>154</v>
      </c>
      <c r="W9" t="str">
        <f>IF(ISNA(VLOOKUP(D9,Papers_ACM!D:D,1,FALSE)),"",VLOOKUP(D9,Papers_ACM!D:D,1,FALSE))</f>
        <v/>
      </c>
      <c r="X9" t="str">
        <f>IF(ISNA(VLOOKUP(D9,Papers_Scopus!H:H,1,FALSE)),"",VLOOKUP(D9,Papers_Scopus!H:H,1,FALSE))</f>
        <v/>
      </c>
    </row>
    <row r="10" spans="1:24" ht="15.75" customHeight="1">
      <c r="A10" s="13" t="s">
        <v>33</v>
      </c>
      <c r="B10" s="17"/>
      <c r="C10" s="18" t="s">
        <v>184</v>
      </c>
      <c r="D10" s="18" t="s">
        <v>185</v>
      </c>
      <c r="E10" s="17"/>
      <c r="F10" s="18" t="s">
        <v>186</v>
      </c>
      <c r="G10" s="17" t="str">
        <f t="shared" si="2"/>
        <v>233-240</v>
      </c>
      <c r="H10" s="18">
        <v>233</v>
      </c>
      <c r="I10" s="18">
        <v>240</v>
      </c>
      <c r="J10" s="18"/>
      <c r="K10" s="18">
        <v>2008</v>
      </c>
      <c r="L10" s="18" t="s">
        <v>49</v>
      </c>
      <c r="M10" s="18" t="s">
        <v>188</v>
      </c>
      <c r="N10" s="25" t="s">
        <v>190</v>
      </c>
      <c r="O10" s="17" t="b">
        <v>0</v>
      </c>
      <c r="P10" s="17" t="b">
        <v>0</v>
      </c>
      <c r="Q10" s="17" t="b">
        <v>0</v>
      </c>
      <c r="R10" s="17" t="b">
        <v>0</v>
      </c>
      <c r="S10" s="17" t="b">
        <v>0</v>
      </c>
      <c r="T10" s="17" t="b">
        <v>0</v>
      </c>
      <c r="U10" s="13" t="str">
        <f t="shared" si="0"/>
        <v>NO</v>
      </c>
      <c r="V10" s="17" t="str">
        <f t="shared" ref="V10:V12" si="4">IF(W10&lt;&gt;"","Duplicate",IF(X10&lt;&gt;"","Duplicate",""))</f>
        <v>Duplicate</v>
      </c>
      <c r="W10" t="str">
        <f>IF(ISNA(VLOOKUP(D10,Papers_ACM!D:D,1,FALSE)),"",VLOOKUP(D10,Papers_ACM!D:D,1,FALSE))</f>
        <v/>
      </c>
      <c r="X10" t="str">
        <f>IF(ISNA(VLOOKUP(D10,Papers_Scopus!H:H,1,FALSE)),"",VLOOKUP(D10,Papers_Scopus!H:H,1,FALSE))</f>
        <v>Analysis of machine learning techniques for context extraction</v>
      </c>
    </row>
    <row r="11" spans="1:24" ht="15.75" customHeight="1">
      <c r="A11" s="13" t="s">
        <v>33</v>
      </c>
      <c r="B11" s="17"/>
      <c r="C11" s="18" t="s">
        <v>216</v>
      </c>
      <c r="D11" s="18" t="s">
        <v>217</v>
      </c>
      <c r="E11" s="17"/>
      <c r="F11" s="18" t="s">
        <v>218</v>
      </c>
      <c r="G11" s="17" t="str">
        <f t="shared" si="2"/>
        <v>126-130</v>
      </c>
      <c r="H11" s="18">
        <v>126</v>
      </c>
      <c r="I11" s="18">
        <v>130</v>
      </c>
      <c r="J11" s="18"/>
      <c r="K11" s="18">
        <v>2017</v>
      </c>
      <c r="L11" s="18" t="s">
        <v>49</v>
      </c>
      <c r="M11" s="18" t="s">
        <v>219</v>
      </c>
      <c r="N11" s="25" t="s">
        <v>220</v>
      </c>
      <c r="O11" s="17" t="b">
        <v>0</v>
      </c>
      <c r="P11" s="17" t="b">
        <v>0</v>
      </c>
      <c r="Q11" s="17" t="b">
        <v>0</v>
      </c>
      <c r="R11" s="17" t="b">
        <v>0</v>
      </c>
      <c r="S11" s="17" t="b">
        <v>0</v>
      </c>
      <c r="T11" s="17" t="b">
        <v>0</v>
      </c>
      <c r="U11" s="13" t="str">
        <f t="shared" si="0"/>
        <v>NO</v>
      </c>
      <c r="V11" s="17" t="str">
        <f t="shared" si="4"/>
        <v>Duplicate</v>
      </c>
      <c r="W11" t="str">
        <f>IF(ISNA(VLOOKUP(D11,Papers_ACM!D:D,1,FALSE)),"",VLOOKUP(D11,Papers_ACM!D:D,1,FALSE))</f>
        <v/>
      </c>
      <c r="X11" t="str">
        <f>IF(ISNA(VLOOKUP(D11,Papers_Scopus!H:H,1,FALSE)),"",VLOOKUP(D11,Papers_Scopus!H:H,1,FALSE))</f>
        <v>Regularized sparse feature selection with constraints embedded in graph Laplacian matrix</v>
      </c>
    </row>
    <row r="12" spans="1:24" ht="15.75" customHeight="1">
      <c r="A12" s="13" t="s">
        <v>33</v>
      </c>
      <c r="B12" s="17"/>
      <c r="C12" s="18" t="s">
        <v>240</v>
      </c>
      <c r="D12" s="18" t="s">
        <v>241</v>
      </c>
      <c r="E12" s="17"/>
      <c r="F12" s="18" t="s">
        <v>242</v>
      </c>
      <c r="G12" s="17" t="str">
        <f t="shared" si="2"/>
        <v>1-6</v>
      </c>
      <c r="H12" s="18">
        <v>1</v>
      </c>
      <c r="I12" s="18">
        <v>6</v>
      </c>
      <c r="J12" s="18"/>
      <c r="K12" s="18">
        <v>2014</v>
      </c>
      <c r="L12" s="18" t="s">
        <v>49</v>
      </c>
      <c r="M12" s="18" t="s">
        <v>244</v>
      </c>
      <c r="N12" s="25" t="s">
        <v>245</v>
      </c>
      <c r="O12" s="17" t="b">
        <v>0</v>
      </c>
      <c r="P12" s="17" t="b">
        <v>0</v>
      </c>
      <c r="Q12" s="17" t="b">
        <v>0</v>
      </c>
      <c r="R12" s="17" t="b">
        <v>0</v>
      </c>
      <c r="S12" s="17" t="b">
        <v>0</v>
      </c>
      <c r="T12" s="17" t="b">
        <v>0</v>
      </c>
      <c r="U12" s="13" t="str">
        <f t="shared" si="0"/>
        <v>NO</v>
      </c>
      <c r="V12" s="17" t="str">
        <f t="shared" si="4"/>
        <v>Duplicate</v>
      </c>
      <c r="W12" t="str">
        <f>IF(ISNA(VLOOKUP(D12,Papers_ACM!D:D,1,FALSE)),"",VLOOKUP(D12,Papers_ACM!D:D,1,FALSE))</f>
        <v/>
      </c>
      <c r="X12" t="str">
        <f>IF(ISNA(VLOOKUP(D12,Papers_Scopus!H:H,1,FALSE)),"",VLOOKUP(D12,Papers_Scopus!H:H,1,FALSE))</f>
        <v>Ultra-low-power voice-activity-detector through context- and resource-cost-aware feature selection in decision trees</v>
      </c>
    </row>
    <row r="13" spans="1:24" ht="15.75" customHeight="1">
      <c r="A13" s="26" t="s">
        <v>33</v>
      </c>
      <c r="B13" s="27"/>
      <c r="C13" s="28" t="s">
        <v>266</v>
      </c>
      <c r="D13" s="28" t="s">
        <v>267</v>
      </c>
      <c r="E13" s="27"/>
      <c r="F13" s="28" t="s">
        <v>268</v>
      </c>
      <c r="G13" s="17" t="str">
        <f t="shared" si="2"/>
        <v>1-4</v>
      </c>
      <c r="H13" s="28">
        <v>1</v>
      </c>
      <c r="I13" s="28">
        <v>4</v>
      </c>
      <c r="J13" s="28">
        <f t="shared" ref="J13:J16" si="5">I13-H13+1</f>
        <v>4</v>
      </c>
      <c r="K13" s="28">
        <v>2012</v>
      </c>
      <c r="L13" s="28" t="s">
        <v>49</v>
      </c>
      <c r="M13" s="28" t="s">
        <v>269</v>
      </c>
      <c r="N13" s="30" t="s">
        <v>271</v>
      </c>
      <c r="O13" s="26" t="b">
        <v>1</v>
      </c>
      <c r="P13" s="26" t="b">
        <v>1</v>
      </c>
      <c r="Q13" s="26" t="b">
        <v>1</v>
      </c>
      <c r="R13" s="27" t="b">
        <v>0</v>
      </c>
      <c r="S13" s="26" t="b">
        <v>1</v>
      </c>
      <c r="T13" s="26" t="b">
        <v>0</v>
      </c>
      <c r="U13" s="26" t="str">
        <f t="shared" si="0"/>
        <v>NO</v>
      </c>
      <c r="V13" s="26" t="s">
        <v>281</v>
      </c>
      <c r="W13" t="str">
        <f>IF(ISNA(VLOOKUP(D13,Papers_ACM!D:D,1,FALSE)),"",VLOOKUP(D13,Papers_ACM!D:D,1,FALSE))</f>
        <v/>
      </c>
      <c r="X13" t="str">
        <f>IF(ISNA(VLOOKUP(D13,Papers_Scopus!H:H,1,FALSE)),"",VLOOKUP(D13,Papers_Scopus!H:H,1,FALSE))</f>
        <v/>
      </c>
    </row>
    <row r="14" spans="1:24" ht="15.75" customHeight="1">
      <c r="A14" s="26" t="s">
        <v>33</v>
      </c>
      <c r="B14" s="27"/>
      <c r="C14" s="28" t="s">
        <v>293</v>
      </c>
      <c r="D14" s="28" t="s">
        <v>294</v>
      </c>
      <c r="E14" s="27"/>
      <c r="F14" s="28" t="s">
        <v>295</v>
      </c>
      <c r="G14" s="17" t="str">
        <f t="shared" si="2"/>
        <v>1-6</v>
      </c>
      <c r="H14" s="28">
        <v>1</v>
      </c>
      <c r="I14" s="28">
        <v>6</v>
      </c>
      <c r="J14" s="28">
        <f t="shared" si="5"/>
        <v>6</v>
      </c>
      <c r="K14" s="28">
        <v>2018</v>
      </c>
      <c r="L14" s="28" t="s">
        <v>49</v>
      </c>
      <c r="M14" s="28" t="s">
        <v>302</v>
      </c>
      <c r="N14" s="30" t="s">
        <v>304</v>
      </c>
      <c r="O14" s="26" t="b">
        <v>1</v>
      </c>
      <c r="P14" s="27" t="b">
        <v>0</v>
      </c>
      <c r="Q14" s="26" t="b">
        <v>1</v>
      </c>
      <c r="R14" s="27" t="b">
        <v>0</v>
      </c>
      <c r="S14" s="26" t="b">
        <v>0</v>
      </c>
      <c r="T14" s="27" t="b">
        <v>0</v>
      </c>
      <c r="U14" s="26" t="str">
        <f t="shared" si="0"/>
        <v>NO</v>
      </c>
      <c r="V14" s="26" t="s">
        <v>154</v>
      </c>
      <c r="W14" t="str">
        <f>IF(ISNA(VLOOKUP(D14,Papers_ACM!D:D,1,FALSE)),"",VLOOKUP(D14,Papers_ACM!D:D,1,FALSE))</f>
        <v/>
      </c>
      <c r="X14" t="str">
        <f>IF(ISNA(VLOOKUP(D14,Papers_Scopus!H:H,1,FALSE)),"",VLOOKUP(D14,Papers_Scopus!H:H,1,FALSE))</f>
        <v/>
      </c>
    </row>
    <row r="15" spans="1:24" ht="15.75" customHeight="1">
      <c r="A15" s="26" t="s">
        <v>33</v>
      </c>
      <c r="B15" s="27"/>
      <c r="C15" s="28" t="s">
        <v>325</v>
      </c>
      <c r="D15" s="28" t="s">
        <v>326</v>
      </c>
      <c r="E15" s="27"/>
      <c r="F15" s="28" t="s">
        <v>327</v>
      </c>
      <c r="G15" s="17" t="str">
        <f t="shared" si="2"/>
        <v>562-566</v>
      </c>
      <c r="H15" s="28">
        <v>562</v>
      </c>
      <c r="I15" s="28">
        <v>566</v>
      </c>
      <c r="J15" s="28">
        <f t="shared" si="5"/>
        <v>5</v>
      </c>
      <c r="K15" s="28">
        <v>2014</v>
      </c>
      <c r="L15" s="28" t="s">
        <v>49</v>
      </c>
      <c r="M15" s="28" t="s">
        <v>328</v>
      </c>
      <c r="N15" s="30" t="s">
        <v>329</v>
      </c>
      <c r="O15" s="26" t="b">
        <v>1</v>
      </c>
      <c r="P15" s="27" t="b">
        <v>0</v>
      </c>
      <c r="Q15" s="26" t="b">
        <v>1</v>
      </c>
      <c r="R15" s="27" t="b">
        <v>0</v>
      </c>
      <c r="S15" s="26" t="b">
        <v>0</v>
      </c>
      <c r="T15" s="27" t="b">
        <v>0</v>
      </c>
      <c r="U15" s="26" t="str">
        <f t="shared" si="0"/>
        <v>NO</v>
      </c>
      <c r="V15" s="26" t="s">
        <v>154</v>
      </c>
      <c r="W15" t="str">
        <f>IF(ISNA(VLOOKUP(D15,Papers_ACM!D:D,1,FALSE)),"",VLOOKUP(D15,Papers_ACM!D:D,1,FALSE))</f>
        <v/>
      </c>
      <c r="X15" t="str">
        <f>IF(ISNA(VLOOKUP(D15,Papers_Scopus!H:H,1,FALSE)),"",VLOOKUP(D15,Papers_Scopus!H:H,1,FALSE))</f>
        <v/>
      </c>
    </row>
    <row r="16" spans="1:24" ht="15.75" customHeight="1">
      <c r="A16" s="26" t="s">
        <v>33</v>
      </c>
      <c r="B16" s="27"/>
      <c r="C16" s="28" t="s">
        <v>352</v>
      </c>
      <c r="D16" s="28" t="s">
        <v>353</v>
      </c>
      <c r="E16" s="27"/>
      <c r="F16" s="28" t="s">
        <v>354</v>
      </c>
      <c r="G16" s="17" t="str">
        <f t="shared" si="2"/>
        <v>1515-1518</v>
      </c>
      <c r="H16" s="28">
        <v>1515</v>
      </c>
      <c r="I16" s="28">
        <v>1518</v>
      </c>
      <c r="J16" s="28">
        <f t="shared" si="5"/>
        <v>4</v>
      </c>
      <c r="K16" s="28">
        <v>2010</v>
      </c>
      <c r="L16" s="28" t="s">
        <v>49</v>
      </c>
      <c r="M16" s="28" t="s">
        <v>355</v>
      </c>
      <c r="N16" s="30" t="s">
        <v>356</v>
      </c>
      <c r="O16" s="26" t="b">
        <v>1</v>
      </c>
      <c r="P16" s="27" t="b">
        <v>0</v>
      </c>
      <c r="Q16" s="26" t="b">
        <v>1</v>
      </c>
      <c r="R16" s="27" t="b">
        <v>0</v>
      </c>
      <c r="S16" s="26" t="b">
        <v>1</v>
      </c>
      <c r="T16" s="27" t="b">
        <v>0</v>
      </c>
      <c r="U16" s="26" t="str">
        <f t="shared" si="0"/>
        <v>NO</v>
      </c>
      <c r="V16" s="26" t="s">
        <v>154</v>
      </c>
      <c r="W16" t="str">
        <f>IF(ISNA(VLOOKUP(D16,Papers_ACM!D:D,1,FALSE)),"",VLOOKUP(D16,Papers_ACM!D:D,1,FALSE))</f>
        <v/>
      </c>
      <c r="X16" t="str">
        <f>IF(ISNA(VLOOKUP(D16,Papers_Scopus!H:H,1,FALSE)),"",VLOOKUP(D16,Papers_Scopus!H:H,1,FALSE))</f>
        <v/>
      </c>
    </row>
    <row r="17" spans="1:24" ht="15.75" customHeight="1">
      <c r="A17" s="13" t="s">
        <v>33</v>
      </c>
      <c r="B17" s="17"/>
      <c r="C17" s="18" t="s">
        <v>381</v>
      </c>
      <c r="D17" s="18" t="s">
        <v>382</v>
      </c>
      <c r="E17" s="17"/>
      <c r="F17" s="18" t="s">
        <v>383</v>
      </c>
      <c r="G17" s="17" t="str">
        <f t="shared" si="2"/>
        <v>2357-2360</v>
      </c>
      <c r="H17" s="18">
        <v>2357</v>
      </c>
      <c r="I17" s="18">
        <v>2360</v>
      </c>
      <c r="J17" s="18"/>
      <c r="K17" s="18">
        <v>2011</v>
      </c>
      <c r="L17" s="18" t="s">
        <v>49</v>
      </c>
      <c r="M17" s="18" t="s">
        <v>384</v>
      </c>
      <c r="N17" s="25" t="s">
        <v>385</v>
      </c>
      <c r="O17" s="17" t="b">
        <v>0</v>
      </c>
      <c r="P17" s="17" t="b">
        <v>0</v>
      </c>
      <c r="Q17" s="17" t="b">
        <v>0</v>
      </c>
      <c r="R17" s="17" t="b">
        <v>0</v>
      </c>
      <c r="S17" s="17" t="b">
        <v>0</v>
      </c>
      <c r="T17" s="17" t="b">
        <v>0</v>
      </c>
      <c r="U17" s="13" t="str">
        <f t="shared" si="0"/>
        <v>NO</v>
      </c>
      <c r="V17" s="17" t="str">
        <f t="shared" ref="V17:V18" si="6">IF(W17&lt;&gt;"","Duplicate",IF(X17&lt;&gt;"","Duplicate",""))</f>
        <v>Duplicate</v>
      </c>
      <c r="W17" t="str">
        <f>IF(ISNA(VLOOKUP(D17,Papers_ACM!D:D,1,FALSE)),"",VLOOKUP(D17,Papers_ACM!D:D,1,FALSE))</f>
        <v/>
      </c>
      <c r="X17" t="str">
        <f>IF(ISNA(VLOOKUP(D17,Papers_Scopus!H:H,1,FALSE)),"",VLOOKUP(D17,Papers_Scopus!H:H,1,FALSE))</f>
        <v>Feature selection with geometric constraints for vision-based unmanned aerial vehicle navigation</v>
      </c>
    </row>
    <row r="18" spans="1:24" ht="15.75" customHeight="1">
      <c r="A18" s="13" t="s">
        <v>33</v>
      </c>
      <c r="B18" s="17"/>
      <c r="C18" s="18" t="s">
        <v>404</v>
      </c>
      <c r="D18" s="18" t="s">
        <v>406</v>
      </c>
      <c r="E18" s="17"/>
      <c r="F18" s="18" t="s">
        <v>408</v>
      </c>
      <c r="G18" s="17" t="str">
        <f t="shared" si="2"/>
        <v>91-96</v>
      </c>
      <c r="H18" s="18">
        <v>91</v>
      </c>
      <c r="I18" s="18">
        <v>96</v>
      </c>
      <c r="J18" s="18"/>
      <c r="K18" s="18">
        <v>2017</v>
      </c>
      <c r="L18" s="18" t="s">
        <v>49</v>
      </c>
      <c r="M18" s="18" t="s">
        <v>413</v>
      </c>
      <c r="N18" s="25" t="s">
        <v>414</v>
      </c>
      <c r="O18" s="17" t="b">
        <v>0</v>
      </c>
      <c r="P18" s="17" t="b">
        <v>0</v>
      </c>
      <c r="Q18" s="17" t="b">
        <v>0</v>
      </c>
      <c r="R18" s="17" t="b">
        <v>0</v>
      </c>
      <c r="S18" s="17" t="b">
        <v>0</v>
      </c>
      <c r="T18" s="17" t="b">
        <v>0</v>
      </c>
      <c r="U18" s="13" t="str">
        <f t="shared" si="0"/>
        <v>NO</v>
      </c>
      <c r="V18" s="17" t="str">
        <f t="shared" si="6"/>
        <v>Duplicate</v>
      </c>
      <c r="W18" t="str">
        <f>IF(ISNA(VLOOKUP(D18,Papers_ACM!D:D,1,FALSE)),"",VLOOKUP(D18,Papers_ACM!D:D,1,FALSE))</f>
        <v/>
      </c>
      <c r="X18" t="str">
        <f>IF(ISNA(VLOOKUP(D18,Papers_Scopus!H:H,1,FALSE)),"",VLOOKUP(D18,Papers_Scopus!H:H,1,FALSE))</f>
        <v>Complexity measures effectiveness in feature selection</v>
      </c>
    </row>
    <row r="19" spans="1:24" ht="15.75" customHeight="1">
      <c r="A19" s="26" t="s">
        <v>33</v>
      </c>
      <c r="B19" s="27"/>
      <c r="C19" s="28" t="s">
        <v>436</v>
      </c>
      <c r="D19" s="28" t="s">
        <v>438</v>
      </c>
      <c r="E19" s="27"/>
      <c r="F19" s="28" t="s">
        <v>440</v>
      </c>
      <c r="G19" s="17" t="str">
        <f t="shared" si="2"/>
        <v>806-810</v>
      </c>
      <c r="H19" s="28">
        <v>806</v>
      </c>
      <c r="I19" s="28">
        <v>810</v>
      </c>
      <c r="J19" s="28">
        <f>I19-H19+1</f>
        <v>5</v>
      </c>
      <c r="K19" s="28">
        <v>2016</v>
      </c>
      <c r="L19" s="28" t="s">
        <v>49</v>
      </c>
      <c r="M19" s="28" t="s">
        <v>442</v>
      </c>
      <c r="N19" s="30" t="s">
        <v>443</v>
      </c>
      <c r="O19" s="26" t="b">
        <v>1</v>
      </c>
      <c r="P19" s="27" t="b">
        <v>0</v>
      </c>
      <c r="Q19" s="26" t="b">
        <v>1</v>
      </c>
      <c r="R19" s="27" t="b">
        <v>0</v>
      </c>
      <c r="S19" s="26" t="b">
        <v>0</v>
      </c>
      <c r="T19" s="27" t="b">
        <v>0</v>
      </c>
      <c r="U19" s="26" t="str">
        <f t="shared" si="0"/>
        <v>NO</v>
      </c>
      <c r="V19" s="26" t="s">
        <v>154</v>
      </c>
      <c r="W19" t="str">
        <f>IF(ISNA(VLOOKUP(D19,Papers_ACM!D:D,1,FALSE)),"",VLOOKUP(D19,Papers_ACM!D:D,1,FALSE))</f>
        <v/>
      </c>
      <c r="X19" t="str">
        <f>IF(ISNA(VLOOKUP(D19,Papers_Scopus!H:H,1,FALSE)),"",VLOOKUP(D19,Papers_Scopus!H:H,1,FALSE))</f>
        <v/>
      </c>
    </row>
    <row r="20" spans="1:24" ht="15.75" customHeight="1">
      <c r="A20" s="13" t="s">
        <v>33</v>
      </c>
      <c r="B20" s="17"/>
      <c r="C20" s="18" t="s">
        <v>461</v>
      </c>
      <c r="D20" s="18" t="s">
        <v>462</v>
      </c>
      <c r="E20" s="17"/>
      <c r="F20" s="18" t="s">
        <v>463</v>
      </c>
      <c r="G20" s="17" t="str">
        <f t="shared" si="2"/>
        <v>266-270</v>
      </c>
      <c r="H20" s="18">
        <v>266</v>
      </c>
      <c r="I20" s="18">
        <v>270</v>
      </c>
      <c r="J20" s="18"/>
      <c r="K20" s="18">
        <v>2008</v>
      </c>
      <c r="L20" s="18" t="s">
        <v>49</v>
      </c>
      <c r="M20" s="18" t="s">
        <v>466</v>
      </c>
      <c r="N20" s="25" t="s">
        <v>468</v>
      </c>
      <c r="O20" s="17" t="b">
        <v>0</v>
      </c>
      <c r="P20" s="17" t="b">
        <v>0</v>
      </c>
      <c r="Q20" s="17" t="b">
        <v>0</v>
      </c>
      <c r="R20" s="17" t="b">
        <v>0</v>
      </c>
      <c r="S20" s="17" t="b">
        <v>0</v>
      </c>
      <c r="T20" s="17" t="b">
        <v>0</v>
      </c>
      <c r="U20" s="13" t="str">
        <f t="shared" si="0"/>
        <v>NO</v>
      </c>
      <c r="V20" s="17" t="str">
        <f>IF(W20&lt;&gt;"","Duplicate",IF(X20&lt;&gt;"","Duplicate",""))</f>
        <v>Duplicate</v>
      </c>
      <c r="W20" t="str">
        <f>IF(ISNA(VLOOKUP(D20,Papers_ACM!D:D,1,FALSE)),"",VLOOKUP(D20,Papers_ACM!D:D,1,FALSE))</f>
        <v/>
      </c>
      <c r="X20" t="str">
        <f>IF(ISNA(VLOOKUP(D20,Papers_Scopus!H:H,1,FALSE)),"",VLOOKUP(D20,Papers_Scopus!H:H,1,FALSE))</f>
        <v>Feature selection based on a new dependency measure</v>
      </c>
    </row>
    <row r="21" spans="1:24" ht="15.75" customHeight="1">
      <c r="A21" s="26" t="s">
        <v>33</v>
      </c>
      <c r="B21" s="27"/>
      <c r="C21" s="28" t="s">
        <v>492</v>
      </c>
      <c r="D21" s="28" t="s">
        <v>493</v>
      </c>
      <c r="E21" s="27"/>
      <c r="F21" s="28" t="s">
        <v>494</v>
      </c>
      <c r="G21" s="17" t="str">
        <f t="shared" si="2"/>
        <v>163-172</v>
      </c>
      <c r="H21" s="28">
        <v>163</v>
      </c>
      <c r="I21" s="28">
        <v>172</v>
      </c>
      <c r="J21" s="28">
        <f t="shared" ref="J21:J22" si="7">I21-H21+1</f>
        <v>10</v>
      </c>
      <c r="K21" s="28">
        <v>1997</v>
      </c>
      <c r="L21" s="28" t="s">
        <v>49</v>
      </c>
      <c r="M21" s="28" t="s">
        <v>497</v>
      </c>
      <c r="N21" s="30" t="s">
        <v>498</v>
      </c>
      <c r="O21" s="26" t="b">
        <v>1</v>
      </c>
      <c r="P21" s="26" t="b">
        <v>0</v>
      </c>
      <c r="Q21" s="26" t="b">
        <v>0</v>
      </c>
      <c r="R21" s="27" t="b">
        <v>0</v>
      </c>
      <c r="S21" s="27" t="b">
        <v>0</v>
      </c>
      <c r="T21" s="27" t="b">
        <v>0</v>
      </c>
      <c r="U21" s="26" t="str">
        <f t="shared" si="0"/>
        <v>NO</v>
      </c>
      <c r="V21" s="26" t="s">
        <v>505</v>
      </c>
      <c r="W21" t="str">
        <f>IF(ISNA(VLOOKUP(D21,Papers_ACM!D:D,1,FALSE)),"",VLOOKUP(D21,Papers_ACM!D:D,1,FALSE))</f>
        <v/>
      </c>
      <c r="X21" t="str">
        <f>IF(ISNA(VLOOKUP(D21,Papers_Scopus!H:H,1,FALSE)),"",VLOOKUP(D21,Papers_Scopus!H:H,1,FALSE))</f>
        <v/>
      </c>
    </row>
    <row r="22" spans="1:24" ht="15.75" customHeight="1">
      <c r="A22" s="26" t="s">
        <v>33</v>
      </c>
      <c r="B22" s="27"/>
      <c r="C22" s="28" t="s">
        <v>518</v>
      </c>
      <c r="D22" s="28" t="s">
        <v>519</v>
      </c>
      <c r="E22" s="27"/>
      <c r="F22" s="28" t="s">
        <v>520</v>
      </c>
      <c r="G22" s="17" t="str">
        <f t="shared" si="2"/>
        <v>1-4</v>
      </c>
      <c r="H22" s="28">
        <v>1</v>
      </c>
      <c r="I22" s="28">
        <v>4</v>
      </c>
      <c r="J22" s="28">
        <f t="shared" si="7"/>
        <v>4</v>
      </c>
      <c r="K22" s="28">
        <v>2015</v>
      </c>
      <c r="L22" s="28" t="s">
        <v>49</v>
      </c>
      <c r="M22" s="28" t="s">
        <v>523</v>
      </c>
      <c r="N22" s="30" t="s">
        <v>525</v>
      </c>
      <c r="O22" s="26" t="b">
        <v>1</v>
      </c>
      <c r="P22" s="27" t="b">
        <v>0</v>
      </c>
      <c r="Q22" s="27" t="b">
        <v>0</v>
      </c>
      <c r="R22" s="27" t="b">
        <v>0</v>
      </c>
      <c r="S22" s="26" t="b">
        <v>1</v>
      </c>
      <c r="T22" s="27" t="b">
        <v>0</v>
      </c>
      <c r="U22" s="26" t="str">
        <f t="shared" si="0"/>
        <v>NO</v>
      </c>
      <c r="V22" s="26" t="s">
        <v>281</v>
      </c>
      <c r="W22" t="str">
        <f>IF(ISNA(VLOOKUP(D22,Papers_ACM!D:D,1,FALSE)),"",VLOOKUP(D22,Papers_ACM!D:D,1,FALSE))</f>
        <v/>
      </c>
      <c r="X22" t="str">
        <f>IF(ISNA(VLOOKUP(D22,Papers_Scopus!H:H,1,FALSE)),"",VLOOKUP(D22,Papers_Scopus!H:H,1,FALSE))</f>
        <v/>
      </c>
    </row>
    <row r="23" spans="1:24" ht="15.75" customHeight="1">
      <c r="A23" s="13" t="s">
        <v>33</v>
      </c>
      <c r="B23" s="17"/>
      <c r="C23" s="18" t="s">
        <v>544</v>
      </c>
      <c r="D23" s="18" t="s">
        <v>545</v>
      </c>
      <c r="E23" s="17"/>
      <c r="F23" s="18" t="s">
        <v>546</v>
      </c>
      <c r="G23" s="17" t="str">
        <f t="shared" si="2"/>
        <v>543-548</v>
      </c>
      <c r="H23" s="18">
        <v>543</v>
      </c>
      <c r="I23" s="18">
        <v>548</v>
      </c>
      <c r="J23" s="18"/>
      <c r="K23" s="18">
        <v>2015</v>
      </c>
      <c r="L23" s="18" t="s">
        <v>49</v>
      </c>
      <c r="M23" s="18" t="s">
        <v>547</v>
      </c>
      <c r="N23" s="25" t="s">
        <v>548</v>
      </c>
      <c r="O23" s="17" t="b">
        <v>0</v>
      </c>
      <c r="P23" s="17" t="b">
        <v>0</v>
      </c>
      <c r="Q23" s="17" t="b">
        <v>0</v>
      </c>
      <c r="R23" s="17" t="b">
        <v>0</v>
      </c>
      <c r="S23" s="17" t="b">
        <v>0</v>
      </c>
      <c r="T23" s="17" t="b">
        <v>0</v>
      </c>
      <c r="U23" s="13" t="str">
        <f t="shared" si="0"/>
        <v>NO</v>
      </c>
      <c r="V23" s="17" t="str">
        <f>IF(W23&lt;&gt;"","Duplicate",IF(X23&lt;&gt;"","Duplicate",""))</f>
        <v>Duplicate</v>
      </c>
      <c r="W23" t="str">
        <f>IF(ISNA(VLOOKUP(D23,Papers_ACM!D:D,1,FALSE)),"",VLOOKUP(D23,Papers_ACM!D:D,1,FALSE))</f>
        <v/>
      </c>
      <c r="X23" t="str">
        <f>IF(ISNA(VLOOKUP(D23,Papers_Scopus!H:H,1,FALSE)),"",VLOOKUP(D23,Papers_Scopus!H:H,1,FALSE))</f>
        <v>Predicting vulnerable software components through N-gram analysis and statistical feature selection</v>
      </c>
    </row>
    <row r="24" spans="1:24" ht="15.75" customHeight="1">
      <c r="A24" s="26" t="s">
        <v>33</v>
      </c>
      <c r="B24" s="27"/>
      <c r="C24" s="28" t="s">
        <v>576</v>
      </c>
      <c r="D24" s="28" t="s">
        <v>577</v>
      </c>
      <c r="E24" s="27"/>
      <c r="F24" s="28" t="s">
        <v>578</v>
      </c>
      <c r="G24" s="17" t="str">
        <f t="shared" si="2"/>
        <v>148-151</v>
      </c>
      <c r="H24" s="28">
        <v>148</v>
      </c>
      <c r="I24" s="28">
        <v>151</v>
      </c>
      <c r="J24" s="28">
        <f>I24-H24+1</f>
        <v>4</v>
      </c>
      <c r="K24" s="28">
        <v>2015</v>
      </c>
      <c r="L24" s="28" t="s">
        <v>49</v>
      </c>
      <c r="M24" s="28" t="s">
        <v>582</v>
      </c>
      <c r="N24" s="30" t="s">
        <v>584</v>
      </c>
      <c r="O24" s="26" t="b">
        <v>1</v>
      </c>
      <c r="P24" s="27" t="b">
        <v>0</v>
      </c>
      <c r="Q24" s="26" t="b">
        <v>1</v>
      </c>
      <c r="R24" s="27" t="b">
        <v>0</v>
      </c>
      <c r="S24" s="26" t="b">
        <v>1</v>
      </c>
      <c r="T24" s="27" t="b">
        <v>0</v>
      </c>
      <c r="U24" s="26" t="str">
        <f t="shared" si="0"/>
        <v>NO</v>
      </c>
      <c r="V24" s="31" t="s">
        <v>597</v>
      </c>
      <c r="W24" t="str">
        <f>IF(ISNA(VLOOKUP(D24,Papers_ACM!D:D,1,FALSE)),"",VLOOKUP(D24,Papers_ACM!D:D,1,FALSE))</f>
        <v/>
      </c>
      <c r="X24" t="str">
        <f>IF(ISNA(VLOOKUP(D24,Papers_Scopus!H:H,1,FALSE)),"",VLOOKUP(D24,Papers_Scopus!H:H,1,FALSE))</f>
        <v/>
      </c>
    </row>
    <row r="25" spans="1:24" ht="15.75" customHeight="1">
      <c r="A25" s="13" t="s">
        <v>33</v>
      </c>
      <c r="B25" s="17"/>
      <c r="C25" s="18" t="s">
        <v>605</v>
      </c>
      <c r="D25" s="18" t="s">
        <v>606</v>
      </c>
      <c r="E25" s="17"/>
      <c r="F25" s="18" t="s">
        <v>607</v>
      </c>
      <c r="G25" s="17" t="str">
        <f t="shared" si="2"/>
        <v>1937-1940</v>
      </c>
      <c r="H25" s="18">
        <v>1937</v>
      </c>
      <c r="I25" s="18">
        <v>1940</v>
      </c>
      <c r="J25" s="18"/>
      <c r="K25" s="18">
        <v>2010</v>
      </c>
      <c r="L25" s="18" t="s">
        <v>49</v>
      </c>
      <c r="M25" s="18" t="s">
        <v>610</v>
      </c>
      <c r="N25" s="25" t="s">
        <v>612</v>
      </c>
      <c r="O25" s="17" t="b">
        <v>0</v>
      </c>
      <c r="P25" s="17" t="b">
        <v>0</v>
      </c>
      <c r="Q25" s="17" t="b">
        <v>0</v>
      </c>
      <c r="R25" s="17" t="b">
        <v>0</v>
      </c>
      <c r="S25" s="17" t="b">
        <v>0</v>
      </c>
      <c r="T25" s="17" t="b">
        <v>0</v>
      </c>
      <c r="U25" s="13" t="str">
        <f t="shared" si="0"/>
        <v>NO</v>
      </c>
      <c r="V25" s="17" t="str">
        <f t="shared" ref="V25:V28" si="8">IF(W25&lt;&gt;"","Duplicate",IF(X25&lt;&gt;"","Duplicate",""))</f>
        <v>Duplicate</v>
      </c>
      <c r="W25" t="str">
        <f>IF(ISNA(VLOOKUP(D25,Papers_ACM!D:D,1,FALSE)),"",VLOOKUP(D25,Papers_ACM!D:D,1,FALSE))</f>
        <v/>
      </c>
      <c r="X25" t="str">
        <f>IF(ISNA(VLOOKUP(D25,Papers_Scopus!H:H,1,FALSE)),"",VLOOKUP(D25,Papers_Scopus!H:H,1,FALSE))</f>
        <v>Feature selection using multiobjective optimization for named entity recognition</v>
      </c>
    </row>
    <row r="26" spans="1:24" ht="15.75" customHeight="1">
      <c r="A26" s="13" t="s">
        <v>33</v>
      </c>
      <c r="B26" s="17"/>
      <c r="C26" s="18" t="s">
        <v>637</v>
      </c>
      <c r="D26" s="18" t="s">
        <v>638</v>
      </c>
      <c r="E26" s="17"/>
      <c r="F26" s="18" t="s">
        <v>639</v>
      </c>
      <c r="G26" s="17" t="str">
        <f t="shared" si="2"/>
        <v>301-311</v>
      </c>
      <c r="H26" s="18">
        <v>301</v>
      </c>
      <c r="I26" s="18">
        <v>311</v>
      </c>
      <c r="J26" s="18"/>
      <c r="K26" s="18">
        <v>2013</v>
      </c>
      <c r="L26" s="18" t="s">
        <v>49</v>
      </c>
      <c r="M26" s="18" t="s">
        <v>160</v>
      </c>
      <c r="N26" s="25" t="s">
        <v>640</v>
      </c>
      <c r="O26" s="17" t="b">
        <v>0</v>
      </c>
      <c r="P26" s="17" t="b">
        <v>0</v>
      </c>
      <c r="Q26" s="17" t="b">
        <v>0</v>
      </c>
      <c r="R26" s="17" t="b">
        <v>0</v>
      </c>
      <c r="S26" s="17" t="b">
        <v>0</v>
      </c>
      <c r="T26" s="17" t="b">
        <v>0</v>
      </c>
      <c r="U26" s="13" t="str">
        <f t="shared" si="0"/>
        <v>NO</v>
      </c>
      <c r="V26" s="17" t="str">
        <f t="shared" si="8"/>
        <v>Duplicate</v>
      </c>
      <c r="W26" t="str">
        <f>IF(ISNA(VLOOKUP(D26,Papers_ACM!D:D,1,FALSE)),"",VLOOKUP(D26,Papers_ACM!D:D,1,FALSE))</f>
        <v>Variability-aware Performance Prediction: A Statistical Learning Approach</v>
      </c>
      <c r="X26" t="str">
        <f>IF(ISNA(VLOOKUP(D26,Papers_Scopus!H:H,1,FALSE)),"",VLOOKUP(D26,Papers_Scopus!H:H,1,FALSE))</f>
        <v>Variability-aware performance prediction: A statistical learning approach</v>
      </c>
    </row>
    <row r="27" spans="1:24" ht="15.75" customHeight="1">
      <c r="A27" s="13" t="s">
        <v>33</v>
      </c>
      <c r="B27" s="17"/>
      <c r="C27" s="18" t="s">
        <v>667</v>
      </c>
      <c r="D27" s="18" t="s">
        <v>668</v>
      </c>
      <c r="E27" s="17"/>
      <c r="F27" s="18" t="s">
        <v>669</v>
      </c>
      <c r="G27" s="17" t="str">
        <f t="shared" si="2"/>
        <v>1323-1335</v>
      </c>
      <c r="H27" s="18">
        <v>1323</v>
      </c>
      <c r="I27" s="18">
        <v>1335</v>
      </c>
      <c r="J27" s="18"/>
      <c r="K27" s="18">
        <v>2018</v>
      </c>
      <c r="L27" s="18" t="s">
        <v>49</v>
      </c>
      <c r="M27" s="18" t="s">
        <v>670</v>
      </c>
      <c r="N27" s="25" t="s">
        <v>672</v>
      </c>
      <c r="O27" s="17" t="b">
        <v>0</v>
      </c>
      <c r="P27" s="17" t="b">
        <v>0</v>
      </c>
      <c r="Q27" s="17" t="b">
        <v>0</v>
      </c>
      <c r="R27" s="17" t="b">
        <v>0</v>
      </c>
      <c r="S27" s="17" t="b">
        <v>0</v>
      </c>
      <c r="T27" s="17" t="b">
        <v>0</v>
      </c>
      <c r="U27" s="13" t="str">
        <f t="shared" si="0"/>
        <v>NO</v>
      </c>
      <c r="V27" s="17" t="str">
        <f t="shared" si="8"/>
        <v>Duplicate</v>
      </c>
      <c r="W27" t="str">
        <f>IF(ISNA(VLOOKUP(D27,Papers_ACM!D:D,1,FALSE)),"",VLOOKUP(D27,Papers_ACM!D:D,1,FALSE))</f>
        <v/>
      </c>
      <c r="X27" t="str">
        <f>IF(ISNA(VLOOKUP(D27,Papers_Scopus!H:H,1,FALSE)),"",VLOOKUP(D27,Papers_Scopus!H:H,1,FALSE))</f>
        <v>Cost-sensitive feature selection by optimizing f-measures</v>
      </c>
    </row>
    <row r="28" spans="1:24" ht="15.75" customHeight="1">
      <c r="A28" s="13" t="s">
        <v>33</v>
      </c>
      <c r="B28" s="17"/>
      <c r="C28" s="18" t="s">
        <v>696</v>
      </c>
      <c r="D28" s="18" t="s">
        <v>697</v>
      </c>
      <c r="E28" s="17"/>
      <c r="F28" s="18" t="s">
        <v>698</v>
      </c>
      <c r="G28" s="17" t="str">
        <f t="shared" si="2"/>
        <v>379-384</v>
      </c>
      <c r="H28" s="18">
        <v>379</v>
      </c>
      <c r="I28" s="18">
        <v>384</v>
      </c>
      <c r="J28" s="18"/>
      <c r="K28" s="18">
        <v>2016</v>
      </c>
      <c r="L28" s="18" t="s">
        <v>49</v>
      </c>
      <c r="M28" s="18" t="s">
        <v>699</v>
      </c>
      <c r="N28" s="25" t="s">
        <v>702</v>
      </c>
      <c r="O28" s="17" t="b">
        <v>0</v>
      </c>
      <c r="P28" s="17" t="b">
        <v>0</v>
      </c>
      <c r="Q28" s="17" t="b">
        <v>0</v>
      </c>
      <c r="R28" s="17" t="b">
        <v>0</v>
      </c>
      <c r="S28" s="17" t="b">
        <v>0</v>
      </c>
      <c r="T28" s="17" t="b">
        <v>0</v>
      </c>
      <c r="U28" s="13" t="str">
        <f t="shared" si="0"/>
        <v>NO</v>
      </c>
      <c r="V28" s="17" t="str">
        <f t="shared" si="8"/>
        <v>Duplicate</v>
      </c>
      <c r="W28" t="str">
        <f>IF(ISNA(VLOOKUP(D28,Papers_ACM!D:D,1,FALSE)),"",VLOOKUP(D28,Papers_ACM!D:D,1,FALSE))</f>
        <v/>
      </c>
      <c r="X28" t="str">
        <f>IF(ISNA(VLOOKUP(D28,Papers_Scopus!H:H,1,FALSE)),"",VLOOKUP(D28,Papers_Scopus!H:H,1,FALSE))</f>
        <v>Extend relation identification in scientific papers based on supervised machine learning</v>
      </c>
    </row>
    <row r="29" spans="1:24" ht="15.75" customHeight="1">
      <c r="A29" s="26" t="s">
        <v>33</v>
      </c>
      <c r="B29" s="27"/>
      <c r="C29" s="28" t="s">
        <v>722</v>
      </c>
      <c r="D29" s="28" t="s">
        <v>723</v>
      </c>
      <c r="E29" s="27"/>
      <c r="F29" s="28" t="s">
        <v>724</v>
      </c>
      <c r="G29" s="17" t="str">
        <f t="shared" si="2"/>
        <v>62-69</v>
      </c>
      <c r="H29" s="28">
        <v>62</v>
      </c>
      <c r="I29" s="28">
        <v>69</v>
      </c>
      <c r="J29" s="28">
        <f>I29-H29+1</f>
        <v>8</v>
      </c>
      <c r="K29" s="28">
        <v>2014</v>
      </c>
      <c r="L29" s="28" t="s">
        <v>731</v>
      </c>
      <c r="M29" s="28" t="s">
        <v>732</v>
      </c>
      <c r="N29" s="30" t="s">
        <v>733</v>
      </c>
      <c r="O29" s="26" t="b">
        <v>1</v>
      </c>
      <c r="P29" s="27" t="b">
        <v>0</v>
      </c>
      <c r="Q29" s="26" t="b">
        <v>1</v>
      </c>
      <c r="R29" s="27" t="b">
        <v>0</v>
      </c>
      <c r="S29" s="27" t="b">
        <v>0</v>
      </c>
      <c r="T29" s="27" t="b">
        <v>0</v>
      </c>
      <c r="U29" s="26" t="str">
        <f t="shared" si="0"/>
        <v>NO</v>
      </c>
      <c r="V29" s="26" t="s">
        <v>154</v>
      </c>
      <c r="W29" t="str">
        <f>IF(ISNA(VLOOKUP(D29,Papers_ACM!D:D,1,FALSE)),"",VLOOKUP(D29,Papers_ACM!D:D,1,FALSE))</f>
        <v/>
      </c>
      <c r="X29" t="str">
        <f>IF(ISNA(VLOOKUP(D29,Papers_Scopus!H:H,1,FALSE)),"",VLOOKUP(D29,Papers_Scopus!H:H,1,FALSE))</f>
        <v/>
      </c>
    </row>
    <row r="30" spans="1:24" ht="15.75" customHeight="1">
      <c r="A30" s="13" t="s">
        <v>33</v>
      </c>
      <c r="B30" s="17"/>
      <c r="C30" s="18" t="s">
        <v>748</v>
      </c>
      <c r="D30" s="18" t="s">
        <v>751</v>
      </c>
      <c r="E30" s="17"/>
      <c r="F30" s="18" t="s">
        <v>753</v>
      </c>
      <c r="G30" s="17" t="str">
        <f t="shared" si="2"/>
        <v>1185-1189 Vol.2</v>
      </c>
      <c r="H30" s="18">
        <v>1185</v>
      </c>
      <c r="I30" s="18" t="s">
        <v>755</v>
      </c>
      <c r="J30" s="18"/>
      <c r="K30" s="18">
        <v>2003</v>
      </c>
      <c r="L30" s="18" t="s">
        <v>49</v>
      </c>
      <c r="M30" s="18" t="s">
        <v>756</v>
      </c>
      <c r="N30" s="25" t="s">
        <v>757</v>
      </c>
      <c r="O30" s="17" t="b">
        <v>0</v>
      </c>
      <c r="P30" s="17" t="b">
        <v>0</v>
      </c>
      <c r="Q30" s="17" t="b">
        <v>0</v>
      </c>
      <c r="R30" s="17" t="b">
        <v>0</v>
      </c>
      <c r="S30" s="17" t="b">
        <v>0</v>
      </c>
      <c r="T30" s="17" t="b">
        <v>0</v>
      </c>
      <c r="U30" s="13" t="str">
        <f t="shared" si="0"/>
        <v>NO</v>
      </c>
      <c r="V30" s="17" t="str">
        <f>IF(W30&lt;&gt;"","Duplicate",IF(X30&lt;&gt;"","Duplicate",""))</f>
        <v>Duplicate</v>
      </c>
      <c r="W30" t="str">
        <f>IF(ISNA(VLOOKUP(D30,Papers_ACM!D:D,1,FALSE)),"",VLOOKUP(D30,Papers_ACM!D:D,1,FALSE))</f>
        <v/>
      </c>
      <c r="X30" t="str">
        <f>IF(ISNA(VLOOKUP(D30,Papers_Scopus!H:H,1,FALSE)),"",VLOOKUP(D30,Papers_Scopus!H:H,1,FALSE))</f>
        <v>The application of rough set and kohonen network to feature selection for object extraction</v>
      </c>
    </row>
    <row r="31" spans="1:24" ht="15.75" customHeight="1">
      <c r="A31" s="26" t="s">
        <v>33</v>
      </c>
      <c r="B31" s="27"/>
      <c r="C31" s="28" t="s">
        <v>775</v>
      </c>
      <c r="D31" s="28" t="s">
        <v>776</v>
      </c>
      <c r="E31" s="27"/>
      <c r="F31" s="28" t="s">
        <v>777</v>
      </c>
      <c r="G31" s="17" t="str">
        <f t="shared" si="2"/>
        <v>2331-2334</v>
      </c>
      <c r="H31" s="28">
        <v>2331</v>
      </c>
      <c r="I31" s="28">
        <v>2334</v>
      </c>
      <c r="J31" s="28">
        <f>I31-H31+1</f>
        <v>4</v>
      </c>
      <c r="K31" s="28">
        <v>2010</v>
      </c>
      <c r="L31" s="28" t="s">
        <v>49</v>
      </c>
      <c r="M31" s="28" t="s">
        <v>784</v>
      </c>
      <c r="N31" s="30" t="s">
        <v>785</v>
      </c>
      <c r="O31" s="26" t="b">
        <v>1</v>
      </c>
      <c r="P31" s="27" t="b">
        <v>0</v>
      </c>
      <c r="Q31" s="26" t="b">
        <v>1</v>
      </c>
      <c r="R31" s="27" t="b">
        <v>0</v>
      </c>
      <c r="S31" s="26" t="b">
        <v>1</v>
      </c>
      <c r="T31" s="27" t="b">
        <v>0</v>
      </c>
      <c r="U31" s="26" t="str">
        <f t="shared" si="0"/>
        <v>NO</v>
      </c>
      <c r="V31" s="26" t="s">
        <v>154</v>
      </c>
      <c r="W31" t="str">
        <f>IF(ISNA(VLOOKUP(D31,Papers_ACM!D:D,1,FALSE)),"",VLOOKUP(D31,Papers_ACM!D:D,1,FALSE))</f>
        <v/>
      </c>
      <c r="X31" t="str">
        <f>IF(ISNA(VLOOKUP(D31,Papers_Scopus!H:H,1,FALSE)),"",VLOOKUP(D31,Papers_Scopus!H:H,1,FALSE))</f>
        <v/>
      </c>
    </row>
    <row r="32" spans="1:24" ht="15.75" customHeight="1">
      <c r="A32" s="13" t="s">
        <v>33</v>
      </c>
      <c r="B32" s="17"/>
      <c r="C32" s="18" t="s">
        <v>799</v>
      </c>
      <c r="D32" s="18" t="s">
        <v>801</v>
      </c>
      <c r="E32" s="17"/>
      <c r="F32" s="18" t="s">
        <v>803</v>
      </c>
      <c r="G32" s="17" t="str">
        <f t="shared" si="2"/>
        <v>1-6</v>
      </c>
      <c r="H32" s="18">
        <v>1</v>
      </c>
      <c r="I32" s="18">
        <v>6</v>
      </c>
      <c r="J32" s="18"/>
      <c r="K32" s="18">
        <v>2015</v>
      </c>
      <c r="L32" s="18" t="s">
        <v>49</v>
      </c>
      <c r="M32" s="18" t="s">
        <v>807</v>
      </c>
      <c r="N32" s="25" t="s">
        <v>808</v>
      </c>
      <c r="O32" s="17" t="b">
        <v>0</v>
      </c>
      <c r="P32" s="17" t="b">
        <v>0</v>
      </c>
      <c r="Q32" s="17" t="b">
        <v>0</v>
      </c>
      <c r="R32" s="17" t="b">
        <v>0</v>
      </c>
      <c r="S32" s="17" t="b">
        <v>0</v>
      </c>
      <c r="T32" s="17" t="b">
        <v>0</v>
      </c>
      <c r="U32" s="13" t="str">
        <f t="shared" si="0"/>
        <v>NO</v>
      </c>
      <c r="V32" s="17" t="str">
        <f>IF(W32&lt;&gt;"","Duplicate",IF(X32&lt;&gt;"","Duplicate",""))</f>
        <v>Duplicate</v>
      </c>
      <c r="W32" t="str">
        <f>IF(ISNA(VLOOKUP(D32,Papers_ACM!D:D,1,FALSE)),"",VLOOKUP(D32,Papers_ACM!D:D,1,FALSE))</f>
        <v/>
      </c>
      <c r="X32" t="str">
        <f>IF(ISNA(VLOOKUP(D32,Papers_Scopus!H:H,1,FALSE)),"",VLOOKUP(D32,Papers_Scopus!H:H,1,FALSE))</f>
        <v>Analysis of feature selection techniques in credit risk assessment</v>
      </c>
    </row>
    <row r="33" spans="1:24" ht="15.75" customHeight="1">
      <c r="A33" s="26" t="s">
        <v>33</v>
      </c>
      <c r="B33" s="27"/>
      <c r="C33" s="28" t="s">
        <v>832</v>
      </c>
      <c r="D33" s="28" t="s">
        <v>833</v>
      </c>
      <c r="E33" s="27"/>
      <c r="F33" s="28" t="s">
        <v>834</v>
      </c>
      <c r="G33" s="17" t="str">
        <f t="shared" si="2"/>
        <v>649-654</v>
      </c>
      <c r="H33" s="28">
        <v>649</v>
      </c>
      <c r="I33" s="28">
        <v>654</v>
      </c>
      <c r="J33" s="28">
        <f t="shared" ref="J33:J34" si="9">I33-H33+1</f>
        <v>6</v>
      </c>
      <c r="K33" s="28">
        <v>2010</v>
      </c>
      <c r="L33" s="28" t="s">
        <v>49</v>
      </c>
      <c r="M33" s="28" t="s">
        <v>840</v>
      </c>
      <c r="N33" s="30" t="s">
        <v>841</v>
      </c>
      <c r="O33" s="26" t="b">
        <v>1</v>
      </c>
      <c r="P33" s="27" t="b">
        <v>0</v>
      </c>
      <c r="Q33" s="26" t="b">
        <v>1</v>
      </c>
      <c r="R33" s="27" t="b">
        <v>0</v>
      </c>
      <c r="S33" s="26" t="b">
        <v>0</v>
      </c>
      <c r="T33" s="27" t="b">
        <v>0</v>
      </c>
      <c r="U33" s="26" t="str">
        <f t="shared" si="0"/>
        <v>NO</v>
      </c>
      <c r="V33" s="26" t="s">
        <v>154</v>
      </c>
      <c r="W33" s="26" t="s">
        <v>154</v>
      </c>
      <c r="X33" s="26" t="s">
        <v>154</v>
      </c>
    </row>
    <row r="34" spans="1:24" ht="15.75" customHeight="1">
      <c r="A34" s="26" t="s">
        <v>33</v>
      </c>
      <c r="B34" s="27"/>
      <c r="C34" s="28" t="s">
        <v>853</v>
      </c>
      <c r="D34" s="28" t="s">
        <v>854</v>
      </c>
      <c r="E34" s="27"/>
      <c r="F34" s="28" t="s">
        <v>855</v>
      </c>
      <c r="G34" s="17" t="str">
        <f t="shared" si="2"/>
        <v>457-464</v>
      </c>
      <c r="H34" s="28">
        <v>457</v>
      </c>
      <c r="I34" s="28">
        <v>464</v>
      </c>
      <c r="J34" s="28">
        <f t="shared" si="9"/>
        <v>8</v>
      </c>
      <c r="K34" s="28">
        <v>2013</v>
      </c>
      <c r="L34" s="28" t="s">
        <v>49</v>
      </c>
      <c r="M34" s="28" t="s">
        <v>856</v>
      </c>
      <c r="N34" s="30" t="s">
        <v>857</v>
      </c>
      <c r="O34" s="26" t="b">
        <v>1</v>
      </c>
      <c r="P34" s="27" t="b">
        <v>0</v>
      </c>
      <c r="Q34" s="26" t="b">
        <v>1</v>
      </c>
      <c r="R34" s="27" t="b">
        <v>0</v>
      </c>
      <c r="S34" s="26" t="b">
        <v>0</v>
      </c>
      <c r="T34" s="27" t="b">
        <v>0</v>
      </c>
      <c r="U34" s="26" t="str">
        <f t="shared" si="0"/>
        <v>NO</v>
      </c>
      <c r="V34" s="26" t="s">
        <v>154</v>
      </c>
      <c r="W34" t="str">
        <f>IF(ISNA(VLOOKUP(D34,Papers_ACM!D:D,1,FALSE)),"",VLOOKUP(D34,Papers_ACM!D:D,1,FALSE))</f>
        <v/>
      </c>
      <c r="X34" t="str">
        <f>IF(ISNA(VLOOKUP(D34,Papers_Scopus!H:H,1,FALSE)),"",VLOOKUP(D34,Papers_Scopus!H:H,1,FALSE))</f>
        <v/>
      </c>
    </row>
    <row r="35" spans="1:24" ht="15.75" customHeight="1">
      <c r="A35" s="13" t="s">
        <v>33</v>
      </c>
      <c r="B35" s="17"/>
      <c r="C35" s="18" t="s">
        <v>875</v>
      </c>
      <c r="D35" s="18" t="s">
        <v>876</v>
      </c>
      <c r="E35" s="17"/>
      <c r="F35" s="18" t="s">
        <v>877</v>
      </c>
      <c r="G35" s="17" t="str">
        <f t="shared" si="2"/>
        <v>1223-1232</v>
      </c>
      <c r="H35" s="18">
        <v>1223</v>
      </c>
      <c r="I35" s="18">
        <v>1232</v>
      </c>
      <c r="J35" s="18"/>
      <c r="K35" s="18">
        <v>2005</v>
      </c>
      <c r="L35" s="18" t="s">
        <v>49</v>
      </c>
      <c r="M35" s="18" t="s">
        <v>883</v>
      </c>
      <c r="N35" s="25" t="s">
        <v>884</v>
      </c>
      <c r="O35" s="17" t="b">
        <v>0</v>
      </c>
      <c r="P35" s="17" t="b">
        <v>0</v>
      </c>
      <c r="Q35" s="17" t="b">
        <v>0</v>
      </c>
      <c r="R35" s="17" t="b">
        <v>0</v>
      </c>
      <c r="S35" s="17" t="b">
        <v>0</v>
      </c>
      <c r="T35" s="17" t="b">
        <v>0</v>
      </c>
      <c r="U35" s="13" t="str">
        <f t="shared" si="0"/>
        <v>NO</v>
      </c>
      <c r="V35" s="17" t="str">
        <f t="shared" ref="V35:V36" si="10">IF(W35&lt;&gt;"","Duplicate",IF(X35&lt;&gt;"","Duplicate",""))</f>
        <v>Duplicate</v>
      </c>
      <c r="W35" t="str">
        <f>IF(ISNA(VLOOKUP(D35,Papers_ACM!D:D,1,FALSE)),"",VLOOKUP(D35,Papers_ACM!D:D,1,FALSE))</f>
        <v/>
      </c>
      <c r="X35" t="str">
        <f>IF(ISNA(VLOOKUP(D35,Papers_Scopus!H:H,1,FALSE)),"",VLOOKUP(D35,Papers_Scopus!H:H,1,FALSE))</f>
        <v>Introducing a family of linear measures for feature selection in text categorization</v>
      </c>
    </row>
    <row r="36" spans="1:24" ht="15.75" customHeight="1">
      <c r="A36" s="13" t="s">
        <v>33</v>
      </c>
      <c r="B36" s="17"/>
      <c r="C36" s="18" t="s">
        <v>903</v>
      </c>
      <c r="D36" s="18" t="s">
        <v>904</v>
      </c>
      <c r="E36" s="17"/>
      <c r="F36" s="18" t="s">
        <v>905</v>
      </c>
      <c r="G36" s="17" t="str">
        <f t="shared" si="2"/>
        <v>497-508</v>
      </c>
      <c r="H36" s="18">
        <v>497</v>
      </c>
      <c r="I36" s="18">
        <v>508</v>
      </c>
      <c r="J36" s="18"/>
      <c r="K36" s="18">
        <v>2017</v>
      </c>
      <c r="L36" s="18" t="s">
        <v>49</v>
      </c>
      <c r="M36" s="18" t="s">
        <v>910</v>
      </c>
      <c r="N36" s="25" t="s">
        <v>913</v>
      </c>
      <c r="O36" s="17" t="b">
        <v>0</v>
      </c>
      <c r="P36" s="17" t="b">
        <v>0</v>
      </c>
      <c r="Q36" s="17" t="b">
        <v>0</v>
      </c>
      <c r="R36" s="17" t="b">
        <v>0</v>
      </c>
      <c r="S36" s="17" t="b">
        <v>0</v>
      </c>
      <c r="T36" s="17" t="b">
        <v>0</v>
      </c>
      <c r="U36" s="13" t="str">
        <f t="shared" si="0"/>
        <v>NO</v>
      </c>
      <c r="V36" s="17" t="str">
        <f t="shared" si="10"/>
        <v>Duplicate</v>
      </c>
      <c r="W36" t="str">
        <f>IF(ISNA(VLOOKUP(D36,Papers_ACM!D:D,1,FALSE)),"",VLOOKUP(D36,Papers_ACM!D:D,1,FALSE))</f>
        <v/>
      </c>
      <c r="X36" t="str">
        <f>IF(ISNA(VLOOKUP(D36,Papers_Scopus!H:H,1,FALSE)),"",VLOOKUP(D36,Papers_Scopus!H:H,1,FALSE))</f>
        <v>Transfer learning for performance modeling of configurable systems: An exploratory analysis</v>
      </c>
    </row>
    <row r="37" spans="1:24" ht="15.75" customHeight="1">
      <c r="A37" s="26" t="s">
        <v>33</v>
      </c>
      <c r="B37" s="27"/>
      <c r="C37" s="28" t="s">
        <v>932</v>
      </c>
      <c r="D37" s="28" t="s">
        <v>933</v>
      </c>
      <c r="E37" s="27"/>
      <c r="F37" s="28" t="s">
        <v>934</v>
      </c>
      <c r="G37" s="17" t="str">
        <f t="shared" si="2"/>
        <v>92-95</v>
      </c>
      <c r="H37" s="28">
        <v>92</v>
      </c>
      <c r="I37" s="28">
        <v>95</v>
      </c>
      <c r="J37" s="28">
        <f t="shared" ref="J37:J38" si="11">I37-H37+1</f>
        <v>4</v>
      </c>
      <c r="K37" s="28">
        <v>2015</v>
      </c>
      <c r="L37" s="28" t="s">
        <v>49</v>
      </c>
      <c r="M37" s="28" t="s">
        <v>941</v>
      </c>
      <c r="N37" s="30" t="s">
        <v>942</v>
      </c>
      <c r="O37" s="26" t="b">
        <v>1</v>
      </c>
      <c r="P37" s="27" t="b">
        <v>0</v>
      </c>
      <c r="Q37" s="26" t="b">
        <v>1</v>
      </c>
      <c r="R37" s="27" t="b">
        <v>0</v>
      </c>
      <c r="S37" s="26" t="b">
        <v>1</v>
      </c>
      <c r="T37" s="27" t="b">
        <v>0</v>
      </c>
      <c r="U37" s="26" t="str">
        <f t="shared" si="0"/>
        <v>NO</v>
      </c>
      <c r="V37" s="26" t="s">
        <v>154</v>
      </c>
      <c r="W37" t="str">
        <f>IF(ISNA(VLOOKUP(D37,Papers_ACM!D:D,1,FALSE)),"",VLOOKUP(D37,Papers_ACM!D:D,1,FALSE))</f>
        <v/>
      </c>
      <c r="X37" t="str">
        <f>IF(ISNA(VLOOKUP(D37,Papers_Scopus!H:H,1,FALSE)),"",VLOOKUP(D37,Papers_Scopus!H:H,1,FALSE))</f>
        <v/>
      </c>
    </row>
    <row r="38" spans="1:24" ht="15.75" customHeight="1">
      <c r="A38" s="26" t="s">
        <v>33</v>
      </c>
      <c r="B38" s="27"/>
      <c r="C38" s="28" t="s">
        <v>962</v>
      </c>
      <c r="D38" s="28" t="s">
        <v>963</v>
      </c>
      <c r="E38" s="27"/>
      <c r="F38" s="28" t="s">
        <v>964</v>
      </c>
      <c r="G38" s="17" t="str">
        <f t="shared" si="2"/>
        <v>1-6</v>
      </c>
      <c r="H38" s="28">
        <v>1</v>
      </c>
      <c r="I38" s="28">
        <v>6</v>
      </c>
      <c r="J38" s="28">
        <f t="shared" si="11"/>
        <v>6</v>
      </c>
      <c r="K38" s="28">
        <v>2015</v>
      </c>
      <c r="L38" s="28" t="s">
        <v>49</v>
      </c>
      <c r="M38" s="28" t="s">
        <v>967</v>
      </c>
      <c r="N38" s="30" t="s">
        <v>968</v>
      </c>
      <c r="O38" s="26" t="b">
        <v>1</v>
      </c>
      <c r="P38" s="27" t="b">
        <v>0</v>
      </c>
      <c r="Q38" s="26" t="b">
        <v>1</v>
      </c>
      <c r="R38" s="27" t="b">
        <v>0</v>
      </c>
      <c r="S38" s="26" t="b">
        <v>0</v>
      </c>
      <c r="T38" s="27" t="b">
        <v>0</v>
      </c>
      <c r="U38" s="26" t="str">
        <f t="shared" si="0"/>
        <v>NO</v>
      </c>
      <c r="V38" s="26" t="s">
        <v>975</v>
      </c>
      <c r="W38" t="str">
        <f>IF(ISNA(VLOOKUP(D38,Papers_ACM!D:D,1,FALSE)),"",VLOOKUP(D38,Papers_ACM!D:D,1,FALSE))</f>
        <v/>
      </c>
      <c r="X38" t="str">
        <f>IF(ISNA(VLOOKUP(D38,Papers_Scopus!H:H,1,FALSE)),"",VLOOKUP(D38,Papers_Scopus!H:H,1,FALSE))</f>
        <v/>
      </c>
    </row>
    <row r="39" spans="1:24" ht="15.75" customHeight="1">
      <c r="A39" s="13" t="s">
        <v>33</v>
      </c>
      <c r="B39" s="17"/>
      <c r="C39" s="18" t="s">
        <v>984</v>
      </c>
      <c r="D39" s="18" t="s">
        <v>985</v>
      </c>
      <c r="E39" s="17"/>
      <c r="F39" s="18" t="s">
        <v>986</v>
      </c>
      <c r="G39" s="17" t="str">
        <f t="shared" si="2"/>
        <v>200-203</v>
      </c>
      <c r="H39" s="18">
        <v>200</v>
      </c>
      <c r="I39" s="18">
        <v>203</v>
      </c>
      <c r="J39" s="18"/>
      <c r="K39" s="18">
        <v>2018</v>
      </c>
      <c r="L39" s="18" t="s">
        <v>49</v>
      </c>
      <c r="M39" s="18" t="s">
        <v>988</v>
      </c>
      <c r="N39" s="25" t="s">
        <v>989</v>
      </c>
      <c r="O39" s="17" t="b">
        <v>0</v>
      </c>
      <c r="P39" s="17" t="b">
        <v>0</v>
      </c>
      <c r="Q39" s="17" t="b">
        <v>0</v>
      </c>
      <c r="R39" s="17" t="b">
        <v>0</v>
      </c>
      <c r="S39" s="17" t="b">
        <v>0</v>
      </c>
      <c r="T39" s="17" t="b">
        <v>0</v>
      </c>
      <c r="U39" s="13" t="str">
        <f t="shared" si="0"/>
        <v>NO</v>
      </c>
      <c r="V39" s="17" t="str">
        <f>IF(W39&lt;&gt;"","Duplicate",IF(X39&lt;&gt;"","Duplicate",""))</f>
        <v>Duplicate</v>
      </c>
      <c r="W39" t="str">
        <f>IF(ISNA(VLOOKUP(D39,Papers_ACM!D:D,1,FALSE)),"",VLOOKUP(D39,Papers_ACM!D:D,1,FALSE))</f>
        <v/>
      </c>
      <c r="X39" t="str">
        <f>IF(ISNA(VLOOKUP(D39,Papers_Scopus!H:H,1,FALSE)),"",VLOOKUP(D39,Papers_Scopus!H:H,1,FALSE))</f>
        <v>Deep learning to predict user rating in imbalance classification data incorporating ensemble methods</v>
      </c>
    </row>
    <row r="40" spans="1:24" ht="15.75" customHeight="1">
      <c r="A40" s="26" t="s">
        <v>33</v>
      </c>
      <c r="B40" s="27"/>
      <c r="C40" s="28" t="s">
        <v>1006</v>
      </c>
      <c r="D40" s="28" t="s">
        <v>1008</v>
      </c>
      <c r="E40" s="27"/>
      <c r="F40" s="28" t="s">
        <v>1010</v>
      </c>
      <c r="G40" s="17" t="str">
        <f t="shared" si="2"/>
        <v>241-245</v>
      </c>
      <c r="H40" s="28">
        <v>241</v>
      </c>
      <c r="I40" s="28">
        <v>245</v>
      </c>
      <c r="J40" s="28">
        <f>I40-H40+1</f>
        <v>5</v>
      </c>
      <c r="K40" s="28">
        <v>2017</v>
      </c>
      <c r="L40" s="28" t="s">
        <v>49</v>
      </c>
      <c r="M40" s="28" t="s">
        <v>1012</v>
      </c>
      <c r="N40" s="30" t="s">
        <v>1013</v>
      </c>
      <c r="O40" s="26" t="b">
        <v>1</v>
      </c>
      <c r="P40" s="27" t="b">
        <v>0</v>
      </c>
      <c r="Q40" s="26" t="b">
        <v>1</v>
      </c>
      <c r="R40" s="27" t="b">
        <v>0</v>
      </c>
      <c r="S40" s="26" t="b">
        <v>0</v>
      </c>
      <c r="T40" s="27" t="b">
        <v>0</v>
      </c>
      <c r="U40" s="26" t="str">
        <f t="shared" si="0"/>
        <v>NO</v>
      </c>
      <c r="V40" s="26" t="s">
        <v>1027</v>
      </c>
      <c r="W40" t="str">
        <f>IF(ISNA(VLOOKUP(D40,Papers_ACM!D:D,1,FALSE)),"",VLOOKUP(D40,Papers_ACM!D:D,1,FALSE))</f>
        <v/>
      </c>
      <c r="X40" t="str">
        <f>IF(ISNA(VLOOKUP(D40,Papers_Scopus!H:H,1,FALSE)),"",VLOOKUP(D40,Papers_Scopus!H:H,1,FALSE))</f>
        <v/>
      </c>
    </row>
    <row r="41" spans="1:24" ht="15.75" customHeight="1">
      <c r="A41" s="13" t="s">
        <v>33</v>
      </c>
      <c r="B41" s="17"/>
      <c r="C41" s="18" t="s">
        <v>1036</v>
      </c>
      <c r="D41" s="18" t="s">
        <v>1038</v>
      </c>
      <c r="E41" s="17"/>
      <c r="F41" s="18" t="s">
        <v>855</v>
      </c>
      <c r="G41" s="17" t="str">
        <f t="shared" si="2"/>
        <v>211-217</v>
      </c>
      <c r="H41" s="18">
        <v>211</v>
      </c>
      <c r="I41" s="18">
        <v>217</v>
      </c>
      <c r="J41" s="18"/>
      <c r="K41" s="18">
        <v>2013</v>
      </c>
      <c r="L41" s="18" t="s">
        <v>49</v>
      </c>
      <c r="M41" s="18" t="s">
        <v>1042</v>
      </c>
      <c r="N41" s="25" t="s">
        <v>1043</v>
      </c>
      <c r="O41" s="13" t="b">
        <v>0</v>
      </c>
      <c r="P41" s="17" t="b">
        <v>0</v>
      </c>
      <c r="Q41" s="17" t="b">
        <v>0</v>
      </c>
      <c r="R41" s="17" t="b">
        <v>0</v>
      </c>
      <c r="S41" s="17" t="b">
        <v>0</v>
      </c>
      <c r="T41" s="17" t="b">
        <v>0</v>
      </c>
      <c r="U41" s="13" t="str">
        <f t="shared" si="0"/>
        <v>NO</v>
      </c>
      <c r="V41" s="17" t="str">
        <f>IF(W41&lt;&gt;"","Duplicate",IF(X41&lt;&gt;"","Duplicate",""))</f>
        <v>Duplicate</v>
      </c>
      <c r="W41" t="str">
        <f>IF(ISNA(VLOOKUP(D41,Papers_ACM!D:D,1,FALSE)),"",VLOOKUP(D41,Papers_ACM!D:D,1,FALSE))</f>
        <v/>
      </c>
      <c r="X41" t="str">
        <f>IF(ISNA(VLOOKUP(D41,Papers_Scopus!H:H,1,FALSE)),"",VLOOKUP(D41,Papers_Scopus!H:H,1,FALSE))</f>
        <v>A hybrid feature selection and generation algorithm for electricity load prediction using Grammatical evolution</v>
      </c>
    </row>
    <row r="42" spans="1:24" ht="15.75" customHeight="1">
      <c r="A42" s="26" t="s">
        <v>33</v>
      </c>
      <c r="B42" s="27"/>
      <c r="C42" s="28" t="s">
        <v>1066</v>
      </c>
      <c r="D42" s="28" t="s">
        <v>1067</v>
      </c>
      <c r="E42" s="27"/>
      <c r="F42" s="28" t="s">
        <v>1068</v>
      </c>
      <c r="G42" s="17" t="str">
        <f t="shared" si="2"/>
        <v>6 pp.-</v>
      </c>
      <c r="H42" s="28" t="s">
        <v>1069</v>
      </c>
      <c r="I42" s="63"/>
      <c r="J42" s="28">
        <v>6</v>
      </c>
      <c r="K42" s="28">
        <v>1999</v>
      </c>
      <c r="L42" s="28" t="s">
        <v>49</v>
      </c>
      <c r="M42" s="28" t="s">
        <v>1076</v>
      </c>
      <c r="N42" s="30" t="s">
        <v>1077</v>
      </c>
      <c r="O42" s="26" t="b">
        <v>1</v>
      </c>
      <c r="P42" s="27" t="b">
        <v>0</v>
      </c>
      <c r="Q42" s="26" t="b">
        <v>1</v>
      </c>
      <c r="R42" s="27" t="b">
        <v>0</v>
      </c>
      <c r="S42" s="26" t="b">
        <v>0</v>
      </c>
      <c r="T42" s="27" t="b">
        <v>0</v>
      </c>
      <c r="U42" s="26" t="str">
        <f t="shared" si="0"/>
        <v>NO</v>
      </c>
      <c r="V42" s="26" t="s">
        <v>154</v>
      </c>
      <c r="W42" t="str">
        <f>IF(ISNA(VLOOKUP(D42,Papers_ACM!D:D,1,FALSE)),"",VLOOKUP(D42,Papers_ACM!D:D,1,FALSE))</f>
        <v/>
      </c>
      <c r="X42" t="str">
        <f>IF(ISNA(VLOOKUP(D42,Papers_Scopus!H:H,1,FALSE)),"",VLOOKUP(D42,Papers_Scopus!H:H,1,FALSE))</f>
        <v/>
      </c>
    </row>
    <row r="43" spans="1:24" ht="15.75" customHeight="1">
      <c r="A43" s="26" t="s">
        <v>33</v>
      </c>
      <c r="B43" s="27"/>
      <c r="C43" s="28" t="s">
        <v>1098</v>
      </c>
      <c r="D43" s="28" t="s">
        <v>1100</v>
      </c>
      <c r="E43" s="27"/>
      <c r="F43" s="28" t="s">
        <v>1102</v>
      </c>
      <c r="G43" s="17" t="str">
        <f t="shared" si="2"/>
        <v>1432-1436 vol.3</v>
      </c>
      <c r="H43" s="28">
        <v>1432</v>
      </c>
      <c r="I43" s="28" t="s">
        <v>1105</v>
      </c>
      <c r="J43" s="28">
        <v>5</v>
      </c>
      <c r="K43" s="28">
        <v>2002</v>
      </c>
      <c r="L43" s="28" t="s">
        <v>49</v>
      </c>
      <c r="M43" s="28" t="s">
        <v>1106</v>
      </c>
      <c r="N43" s="30" t="s">
        <v>1107</v>
      </c>
      <c r="O43" s="26" t="b">
        <v>1</v>
      </c>
      <c r="P43" s="27" t="b">
        <v>0</v>
      </c>
      <c r="Q43" s="26" t="b">
        <v>1</v>
      </c>
      <c r="R43" s="27" t="b">
        <v>0</v>
      </c>
      <c r="S43" s="26" t="b">
        <v>0</v>
      </c>
      <c r="T43" s="27" t="b">
        <v>0</v>
      </c>
      <c r="U43" s="26" t="str">
        <f t="shared" si="0"/>
        <v>NO</v>
      </c>
      <c r="V43" s="26" t="s">
        <v>154</v>
      </c>
      <c r="W43" t="str">
        <f>IF(ISNA(VLOOKUP(D43,Papers_ACM!D:D,1,FALSE)),"",VLOOKUP(D43,Papers_ACM!D:D,1,FALSE))</f>
        <v/>
      </c>
      <c r="X43" t="str">
        <f>IF(ISNA(VLOOKUP(D43,Papers_Scopus!H:H,1,FALSE)),"",VLOOKUP(D43,Papers_Scopus!H:H,1,FALSE))</f>
        <v/>
      </c>
    </row>
    <row r="44" spans="1:24" ht="15.75" customHeight="1">
      <c r="A44" s="26" t="s">
        <v>33</v>
      </c>
      <c r="B44" s="27"/>
      <c r="C44" s="28" t="s">
        <v>1129</v>
      </c>
      <c r="D44" s="28" t="s">
        <v>1130</v>
      </c>
      <c r="E44" s="27"/>
      <c r="F44" s="28" t="s">
        <v>1131</v>
      </c>
      <c r="G44" s="17" t="str">
        <f t="shared" si="2"/>
        <v>90-93</v>
      </c>
      <c r="H44" s="28">
        <v>90</v>
      </c>
      <c r="I44" s="28">
        <v>93</v>
      </c>
      <c r="J44" s="28">
        <f>I44-H44+1</f>
        <v>4</v>
      </c>
      <c r="K44" s="28">
        <v>2010</v>
      </c>
      <c r="L44" s="28" t="s">
        <v>49</v>
      </c>
      <c r="M44" s="28" t="s">
        <v>1138</v>
      </c>
      <c r="N44" s="30" t="s">
        <v>1139</v>
      </c>
      <c r="O44" s="26" t="b">
        <v>1</v>
      </c>
      <c r="P44" s="27" t="b">
        <v>0</v>
      </c>
      <c r="Q44" s="26" t="b">
        <v>1</v>
      </c>
      <c r="R44" s="27" t="b">
        <v>0</v>
      </c>
      <c r="S44" s="26" t="b">
        <v>1</v>
      </c>
      <c r="T44" s="27" t="b">
        <v>0</v>
      </c>
      <c r="U44" s="26" t="str">
        <f t="shared" si="0"/>
        <v>NO</v>
      </c>
      <c r="V44" s="26" t="s">
        <v>154</v>
      </c>
      <c r="W44" t="str">
        <f>IF(ISNA(VLOOKUP(D44,Papers_ACM!D:D,1,FALSE)),"",VLOOKUP(D44,Papers_ACM!D:D,1,FALSE))</f>
        <v/>
      </c>
      <c r="X44" t="str">
        <f>IF(ISNA(VLOOKUP(D44,Papers_Scopus!H:H,1,FALSE)),"",VLOOKUP(D44,Papers_Scopus!H:H,1,FALSE))</f>
        <v/>
      </c>
    </row>
    <row r="45" spans="1:24" ht="15.75" customHeight="1">
      <c r="A45" s="13" t="s">
        <v>33</v>
      </c>
      <c r="B45" s="17"/>
      <c r="C45" s="18" t="s">
        <v>1155</v>
      </c>
      <c r="D45" s="18" t="s">
        <v>1156</v>
      </c>
      <c r="E45" s="17"/>
      <c r="F45" s="18" t="s">
        <v>1157</v>
      </c>
      <c r="G45" s="17" t="str">
        <f t="shared" si="2"/>
        <v>1-5</v>
      </c>
      <c r="H45" s="18">
        <v>1</v>
      </c>
      <c r="I45" s="18">
        <v>5</v>
      </c>
      <c r="J45" s="18"/>
      <c r="K45" s="18">
        <v>2013</v>
      </c>
      <c r="L45" s="18" t="s">
        <v>49</v>
      </c>
      <c r="M45" s="18" t="s">
        <v>1159</v>
      </c>
      <c r="N45" s="25" t="s">
        <v>1163</v>
      </c>
      <c r="O45" s="17" t="b">
        <v>0</v>
      </c>
      <c r="P45" s="17" t="b">
        <v>0</v>
      </c>
      <c r="Q45" s="17" t="b">
        <v>0</v>
      </c>
      <c r="R45" s="17" t="b">
        <v>0</v>
      </c>
      <c r="S45" s="17" t="b">
        <v>0</v>
      </c>
      <c r="T45" s="17" t="b">
        <v>0</v>
      </c>
      <c r="U45" s="13" t="str">
        <f t="shared" si="0"/>
        <v>NO</v>
      </c>
      <c r="V45" s="17" t="str">
        <f t="shared" ref="V45:V48" si="12">IF(W45&lt;&gt;"","Duplicate",IF(X45&lt;&gt;"","Duplicate",""))</f>
        <v>Duplicate</v>
      </c>
      <c r="W45" t="str">
        <f>IF(ISNA(VLOOKUP(D45,Papers_ACM!D:D,1,FALSE)),"",VLOOKUP(D45,Papers_ACM!D:D,1,FALSE))</f>
        <v/>
      </c>
      <c r="X45" t="str">
        <f>IF(ISNA(VLOOKUP(D45,Papers_Scopus!H:H,1,FALSE)),"",VLOOKUP(D45,Papers_Scopus!H:H,1,FALSE))</f>
        <v>An improved feature selection algorithm with conditional mutual information for classification problems</v>
      </c>
    </row>
    <row r="46" spans="1:24" ht="15.75" customHeight="1">
      <c r="A46" s="13" t="s">
        <v>33</v>
      </c>
      <c r="B46" s="17"/>
      <c r="C46" s="18" t="s">
        <v>1179</v>
      </c>
      <c r="D46" s="18" t="s">
        <v>1180</v>
      </c>
      <c r="E46" s="17"/>
      <c r="F46" s="18" t="s">
        <v>1181</v>
      </c>
      <c r="G46" s="17" t="str">
        <f t="shared" si="2"/>
        <v>529-532</v>
      </c>
      <c r="H46" s="18">
        <v>529</v>
      </c>
      <c r="I46" s="18">
        <v>532</v>
      </c>
      <c r="J46" s="18"/>
      <c r="K46" s="18">
        <v>2012</v>
      </c>
      <c r="L46" s="18" t="s">
        <v>49</v>
      </c>
      <c r="M46" s="18" t="s">
        <v>1184</v>
      </c>
      <c r="N46" s="25" t="s">
        <v>1185</v>
      </c>
      <c r="O46" s="17" t="b">
        <v>0</v>
      </c>
      <c r="P46" s="17" t="b">
        <v>0</v>
      </c>
      <c r="Q46" s="17" t="b">
        <v>0</v>
      </c>
      <c r="R46" s="17" t="b">
        <v>0</v>
      </c>
      <c r="S46" s="17" t="b">
        <v>0</v>
      </c>
      <c r="T46" s="17" t="b">
        <v>0</v>
      </c>
      <c r="U46" s="13" t="str">
        <f t="shared" si="0"/>
        <v>NO</v>
      </c>
      <c r="V46" s="17" t="str">
        <f t="shared" si="12"/>
        <v>Duplicate</v>
      </c>
      <c r="W46" t="str">
        <f>IF(ISNA(VLOOKUP(D46,Papers_ACM!D:D,1,FALSE)),"",VLOOKUP(D46,Papers_ACM!D:D,1,FALSE))</f>
        <v/>
      </c>
      <c r="X46" t="str">
        <f>IF(ISNA(VLOOKUP(D46,Papers_Scopus!H:H,1,FALSE)),"",VLOOKUP(D46,Papers_Scopus!H:H,1,FALSE))</f>
        <v>A method for feature selection based on the correlation analysis</v>
      </c>
    </row>
    <row r="47" spans="1:24" ht="15.75" customHeight="1">
      <c r="A47" s="13" t="s">
        <v>33</v>
      </c>
      <c r="B47" s="17"/>
      <c r="C47" s="18" t="s">
        <v>1198</v>
      </c>
      <c r="D47" s="18" t="s">
        <v>1199</v>
      </c>
      <c r="E47" s="17"/>
      <c r="F47" s="18" t="s">
        <v>1200</v>
      </c>
      <c r="G47" s="17" t="str">
        <f t="shared" si="2"/>
        <v>1-6</v>
      </c>
      <c r="H47" s="18">
        <v>1</v>
      </c>
      <c r="I47" s="18">
        <v>6</v>
      </c>
      <c r="J47" s="18"/>
      <c r="K47" s="18">
        <v>2017</v>
      </c>
      <c r="L47" s="18" t="s">
        <v>49</v>
      </c>
      <c r="M47" s="18" t="s">
        <v>1201</v>
      </c>
      <c r="N47" s="25" t="s">
        <v>1202</v>
      </c>
      <c r="O47" s="17" t="b">
        <v>0</v>
      </c>
      <c r="P47" s="17" t="b">
        <v>0</v>
      </c>
      <c r="Q47" s="17" t="b">
        <v>0</v>
      </c>
      <c r="R47" s="17" t="b">
        <v>0</v>
      </c>
      <c r="S47" s="17" t="b">
        <v>0</v>
      </c>
      <c r="T47" s="17" t="b">
        <v>0</v>
      </c>
      <c r="U47" s="13" t="str">
        <f t="shared" si="0"/>
        <v>NO</v>
      </c>
      <c r="V47" s="17" t="str">
        <f t="shared" si="12"/>
        <v>Duplicate</v>
      </c>
      <c r="W47" t="str">
        <f>IF(ISNA(VLOOKUP(D47,Papers_ACM!D:D,1,FALSE)),"",VLOOKUP(D47,Papers_ACM!D:D,1,FALSE))</f>
        <v/>
      </c>
      <c r="X47" t="str">
        <f>IF(ISNA(VLOOKUP(D47,Papers_Scopus!H:H,1,FALSE)),"",VLOOKUP(D47,Papers_Scopus!H:H,1,FALSE))</f>
        <v>Adaptive fuzzy exponent cluster ensemble system based feature selection and spectral clustering</v>
      </c>
    </row>
    <row r="48" spans="1:24" ht="15.75" customHeight="1">
      <c r="A48" s="13" t="s">
        <v>33</v>
      </c>
      <c r="B48" s="17"/>
      <c r="C48" s="18" t="s">
        <v>1215</v>
      </c>
      <c r="D48" s="18" t="s">
        <v>1216</v>
      </c>
      <c r="E48" s="17"/>
      <c r="F48" s="18" t="s">
        <v>1217</v>
      </c>
      <c r="G48" s="17" t="str">
        <f t="shared" si="2"/>
        <v>75-80</v>
      </c>
      <c r="H48" s="18">
        <v>75</v>
      </c>
      <c r="I48" s="18">
        <v>80</v>
      </c>
      <c r="J48" s="18"/>
      <c r="K48" s="18">
        <v>2015</v>
      </c>
      <c r="L48" s="18" t="s">
        <v>49</v>
      </c>
      <c r="M48" s="18" t="s">
        <v>1218</v>
      </c>
      <c r="N48" s="25" t="s">
        <v>1219</v>
      </c>
      <c r="O48" s="17" t="b">
        <v>0</v>
      </c>
      <c r="P48" s="17" t="b">
        <v>0</v>
      </c>
      <c r="Q48" s="17" t="b">
        <v>0</v>
      </c>
      <c r="R48" s="17" t="b">
        <v>0</v>
      </c>
      <c r="S48" s="17" t="b">
        <v>0</v>
      </c>
      <c r="T48" s="17" t="b">
        <v>0</v>
      </c>
      <c r="U48" s="13" t="str">
        <f t="shared" si="0"/>
        <v>NO</v>
      </c>
      <c r="V48" s="17" t="str">
        <f t="shared" si="12"/>
        <v>Duplicate</v>
      </c>
      <c r="W48" t="str">
        <f>IF(ISNA(VLOOKUP(D48,Papers_ACM!D:D,1,FALSE)),"",VLOOKUP(D48,Papers_ACM!D:D,1,FALSE))</f>
        <v/>
      </c>
      <c r="X48" t="str">
        <f>IF(ISNA(VLOOKUP(D48,Papers_Scopus!H:H,1,FALSE)),"",VLOOKUP(D48,Papers_Scopus!H:H,1,FALSE))</f>
        <v>Optimal feature subset with positive region constraints</v>
      </c>
    </row>
    <row r="49" spans="1:24" ht="15.75" customHeight="1">
      <c r="A49" s="26" t="s">
        <v>33</v>
      </c>
      <c r="B49" s="27"/>
      <c r="C49" s="28" t="s">
        <v>1232</v>
      </c>
      <c r="D49" s="28" t="s">
        <v>1233</v>
      </c>
      <c r="E49" s="27"/>
      <c r="F49" s="28" t="s">
        <v>1234</v>
      </c>
      <c r="G49" s="17" t="str">
        <f t="shared" si="2"/>
        <v>27518-27529</v>
      </c>
      <c r="H49" s="28">
        <v>27518</v>
      </c>
      <c r="I49" s="28">
        <v>27529</v>
      </c>
      <c r="J49" s="28">
        <f>I49-H49+1</f>
        <v>12</v>
      </c>
      <c r="K49" s="28">
        <v>2018</v>
      </c>
      <c r="L49" s="28" t="s">
        <v>49</v>
      </c>
      <c r="M49" s="28" t="s">
        <v>1240</v>
      </c>
      <c r="N49" s="30" t="s">
        <v>1241</v>
      </c>
      <c r="O49" s="26" t="b">
        <v>1</v>
      </c>
      <c r="P49" s="27" t="b">
        <v>0</v>
      </c>
      <c r="Q49" s="26" t="b">
        <v>1</v>
      </c>
      <c r="R49" s="27" t="b">
        <v>0</v>
      </c>
      <c r="S49" s="27" t="b">
        <v>0</v>
      </c>
      <c r="T49" s="27" t="b">
        <v>0</v>
      </c>
      <c r="U49" s="26" t="str">
        <f t="shared" si="0"/>
        <v>NO</v>
      </c>
      <c r="V49" s="26" t="s">
        <v>1248</v>
      </c>
      <c r="W49" t="str">
        <f>IF(ISNA(VLOOKUP(D49,Papers_ACM!D:D,1,FALSE)),"",VLOOKUP(D49,Papers_ACM!D:D,1,FALSE))</f>
        <v/>
      </c>
      <c r="X49" t="str">
        <f>IF(ISNA(VLOOKUP(D49,Papers_Scopus!H:H,1,FALSE)),"",VLOOKUP(D49,Papers_Scopus!H:H,1,FALSE))</f>
        <v/>
      </c>
    </row>
    <row r="50" spans="1:24" ht="15.75" customHeight="1">
      <c r="A50" s="13" t="s">
        <v>33</v>
      </c>
      <c r="B50" s="17"/>
      <c r="C50" s="18" t="s">
        <v>1250</v>
      </c>
      <c r="D50" s="18" t="s">
        <v>1251</v>
      </c>
      <c r="E50" s="17"/>
      <c r="F50" s="18" t="s">
        <v>1252</v>
      </c>
      <c r="G50" s="17" t="str">
        <f t="shared" si="2"/>
        <v>1452-1456</v>
      </c>
      <c r="H50" s="18">
        <v>1452</v>
      </c>
      <c r="I50" s="18">
        <v>1456</v>
      </c>
      <c r="J50" s="18"/>
      <c r="K50" s="18">
        <v>2017</v>
      </c>
      <c r="L50" s="18" t="s">
        <v>49</v>
      </c>
      <c r="M50" s="18" t="s">
        <v>1253</v>
      </c>
      <c r="N50" s="25" t="s">
        <v>1254</v>
      </c>
      <c r="O50" s="17" t="b">
        <v>0</v>
      </c>
      <c r="P50" s="17" t="b">
        <v>0</v>
      </c>
      <c r="Q50" s="17" t="b">
        <v>0</v>
      </c>
      <c r="R50" s="17" t="b">
        <v>0</v>
      </c>
      <c r="S50" s="17" t="b">
        <v>0</v>
      </c>
      <c r="T50" s="17" t="b">
        <v>0</v>
      </c>
      <c r="U50" s="13" t="str">
        <f t="shared" si="0"/>
        <v>NO</v>
      </c>
      <c r="V50" s="17" t="str">
        <f t="shared" ref="V50:V51" si="13">IF(W50&lt;&gt;"","Duplicate",IF(X50&lt;&gt;"","Duplicate",""))</f>
        <v>Duplicate</v>
      </c>
      <c r="W50" t="str">
        <f>IF(ISNA(VLOOKUP(D50,Papers_ACM!D:D,1,FALSE)),"",VLOOKUP(D50,Papers_ACM!D:D,1,FALSE))</f>
        <v/>
      </c>
      <c r="X50" t="str">
        <f>IF(ISNA(VLOOKUP(D50,Papers_Scopus!H:H,1,FALSE)),"",VLOOKUP(D50,Papers_Scopus!H:H,1,FALSE))</f>
        <v>Software aging analysis and prediction in a web server based on multiple linear regression algorithm</v>
      </c>
    </row>
    <row r="51" spans="1:24" ht="15.75" customHeight="1">
      <c r="A51" s="13" t="s">
        <v>33</v>
      </c>
      <c r="B51" s="17"/>
      <c r="C51" s="18" t="s">
        <v>1272</v>
      </c>
      <c r="D51" s="18" t="s">
        <v>1273</v>
      </c>
      <c r="E51" s="17"/>
      <c r="F51" s="18" t="s">
        <v>1275</v>
      </c>
      <c r="G51" s="17" t="str">
        <f t="shared" si="2"/>
        <v>4311-4315</v>
      </c>
      <c r="H51" s="18">
        <v>4311</v>
      </c>
      <c r="I51" s="18">
        <v>4315</v>
      </c>
      <c r="J51" s="18"/>
      <c r="K51" s="18">
        <v>2013</v>
      </c>
      <c r="L51" s="18" t="s">
        <v>49</v>
      </c>
      <c r="M51" s="18" t="s">
        <v>1276</v>
      </c>
      <c r="N51" s="25" t="s">
        <v>1277</v>
      </c>
      <c r="O51" s="17" t="b">
        <v>0</v>
      </c>
      <c r="P51" s="17" t="b">
        <v>0</v>
      </c>
      <c r="Q51" s="17" t="b">
        <v>0</v>
      </c>
      <c r="R51" s="17" t="b">
        <v>0</v>
      </c>
      <c r="S51" s="17" t="b">
        <v>0</v>
      </c>
      <c r="T51" s="17" t="b">
        <v>0</v>
      </c>
      <c r="U51" s="13" t="str">
        <f t="shared" si="0"/>
        <v>NO</v>
      </c>
      <c r="V51" s="17" t="str">
        <f t="shared" si="13"/>
        <v>Duplicate</v>
      </c>
      <c r="W51" t="str">
        <f>IF(ISNA(VLOOKUP(D51,Papers_ACM!D:D,1,FALSE)),"",VLOOKUP(D51,Papers_ACM!D:D,1,FALSE))</f>
        <v/>
      </c>
      <c r="X51" t="str">
        <f>IF(ISNA(VLOOKUP(D51,Papers_Scopus!H:H,1,FALSE)),"",VLOOKUP(D51,Papers_Scopus!H:H,1,FALSE))</f>
        <v>Fuzzy consistency measure with particle swarm optimization for feature selection</v>
      </c>
    </row>
    <row r="52" spans="1:24" ht="15.75" customHeight="1">
      <c r="A52" s="26" t="s">
        <v>33</v>
      </c>
      <c r="B52" s="27"/>
      <c r="C52" s="28" t="s">
        <v>1285</v>
      </c>
      <c r="D52" s="28" t="s">
        <v>1286</v>
      </c>
      <c r="E52" s="27"/>
      <c r="F52" s="28" t="s">
        <v>1287</v>
      </c>
      <c r="G52" s="17" t="str">
        <f t="shared" si="2"/>
        <v>113-118</v>
      </c>
      <c r="H52" s="28">
        <v>113</v>
      </c>
      <c r="I52" s="28">
        <v>118</v>
      </c>
      <c r="J52" s="28">
        <f t="shared" ref="J52:J54" si="14">I52-H52+1</f>
        <v>6</v>
      </c>
      <c r="K52" s="28">
        <v>2011</v>
      </c>
      <c r="L52" s="28" t="s">
        <v>49</v>
      </c>
      <c r="M52" s="28" t="s">
        <v>1294</v>
      </c>
      <c r="N52" s="30" t="s">
        <v>1295</v>
      </c>
      <c r="O52" s="26" t="b">
        <v>1</v>
      </c>
      <c r="P52" s="27" t="b">
        <v>0</v>
      </c>
      <c r="Q52" s="26" t="b">
        <v>1</v>
      </c>
      <c r="R52" s="27" t="b">
        <v>0</v>
      </c>
      <c r="S52" s="26" t="b">
        <v>0</v>
      </c>
      <c r="T52" s="27" t="b">
        <v>0</v>
      </c>
      <c r="U52" s="26" t="str">
        <f t="shared" si="0"/>
        <v>NO</v>
      </c>
      <c r="V52" s="26" t="s">
        <v>154</v>
      </c>
      <c r="W52" t="str">
        <f>IF(ISNA(VLOOKUP(D52,Papers_ACM!D:D,1,FALSE)),"",VLOOKUP(D52,Papers_ACM!D:D,1,FALSE))</f>
        <v/>
      </c>
      <c r="X52" t="str">
        <f>IF(ISNA(VLOOKUP(D52,Papers_Scopus!H:H,1,FALSE)),"",VLOOKUP(D52,Papers_Scopus!H:H,1,FALSE))</f>
        <v/>
      </c>
    </row>
    <row r="53" spans="1:24" ht="15.75" customHeight="1">
      <c r="A53" s="26" t="s">
        <v>33</v>
      </c>
      <c r="B53" s="27"/>
      <c r="C53" s="28" t="s">
        <v>1311</v>
      </c>
      <c r="D53" s="28" t="s">
        <v>1312</v>
      </c>
      <c r="E53" s="27"/>
      <c r="F53" s="28" t="s">
        <v>1314</v>
      </c>
      <c r="G53" s="17" t="str">
        <f t="shared" si="2"/>
        <v>206-210</v>
      </c>
      <c r="H53" s="28">
        <v>206</v>
      </c>
      <c r="I53" s="28">
        <v>210</v>
      </c>
      <c r="J53" s="28">
        <f t="shared" si="14"/>
        <v>5</v>
      </c>
      <c r="K53" s="28">
        <v>2018</v>
      </c>
      <c r="L53" s="28" t="s">
        <v>49</v>
      </c>
      <c r="M53" s="28" t="s">
        <v>1315</v>
      </c>
      <c r="N53" s="30" t="s">
        <v>1316</v>
      </c>
      <c r="O53" s="26" t="b">
        <v>1</v>
      </c>
      <c r="P53" s="26" t="b">
        <v>0</v>
      </c>
      <c r="Q53" s="26" t="b">
        <v>1</v>
      </c>
      <c r="R53" s="27" t="b">
        <v>0</v>
      </c>
      <c r="S53" s="26" t="b">
        <v>0</v>
      </c>
      <c r="T53" s="27" t="b">
        <v>0</v>
      </c>
      <c r="U53" s="26" t="str">
        <f t="shared" si="0"/>
        <v>NO</v>
      </c>
      <c r="V53" s="26"/>
      <c r="W53" t="str">
        <f>IF(ISNA(VLOOKUP(D53,Papers_ACM!D:D,1,FALSE)),"",VLOOKUP(D53,Papers_ACM!D:D,1,FALSE))</f>
        <v/>
      </c>
      <c r="X53" t="str">
        <f>IF(ISNA(VLOOKUP(D53,Papers_Scopus!H:H,1,FALSE)),"",VLOOKUP(D53,Papers_Scopus!H:H,1,FALSE))</f>
        <v/>
      </c>
    </row>
    <row r="54" spans="1:24" ht="15.75" customHeight="1">
      <c r="A54" s="26" t="s">
        <v>33</v>
      </c>
      <c r="B54" s="27"/>
      <c r="C54" s="28" t="s">
        <v>1330</v>
      </c>
      <c r="D54" s="28" t="s">
        <v>1331</v>
      </c>
      <c r="E54" s="27"/>
      <c r="F54" s="28" t="s">
        <v>1332</v>
      </c>
      <c r="G54" s="17" t="str">
        <f t="shared" si="2"/>
        <v>21-26</v>
      </c>
      <c r="H54" s="28">
        <v>21</v>
      </c>
      <c r="I54" s="28">
        <v>26</v>
      </c>
      <c r="J54" s="28">
        <f t="shared" si="14"/>
        <v>6</v>
      </c>
      <c r="K54" s="28">
        <v>1999</v>
      </c>
      <c r="L54" s="28" t="s">
        <v>731</v>
      </c>
      <c r="M54" s="28" t="s">
        <v>1336</v>
      </c>
      <c r="N54" s="30" t="s">
        <v>1337</v>
      </c>
      <c r="O54" s="26" t="b">
        <v>1</v>
      </c>
      <c r="P54" s="26" t="b">
        <v>0</v>
      </c>
      <c r="Q54" s="26" t="b">
        <v>1</v>
      </c>
      <c r="R54" s="27" t="b">
        <v>0</v>
      </c>
      <c r="S54" s="27" t="b">
        <v>0</v>
      </c>
      <c r="T54" s="27" t="b">
        <v>0</v>
      </c>
      <c r="U54" s="26" t="str">
        <f t="shared" si="0"/>
        <v>NO</v>
      </c>
      <c r="V54" s="26" t="s">
        <v>1344</v>
      </c>
      <c r="W54" t="str">
        <f>IF(ISNA(VLOOKUP(D54,Papers_ACM!D:D,1,FALSE)),"",VLOOKUP(D54,Papers_ACM!D:D,1,FALSE))</f>
        <v/>
      </c>
      <c r="X54" t="str">
        <f>IF(ISNA(VLOOKUP(D54,Papers_Scopus!H:H,1,FALSE)),"",VLOOKUP(D54,Papers_Scopus!H:H,1,FALSE))</f>
        <v/>
      </c>
    </row>
    <row r="55" spans="1:24" ht="15.75" customHeight="1">
      <c r="A55" s="13" t="s">
        <v>33</v>
      </c>
      <c r="B55" s="17"/>
      <c r="C55" s="18" t="s">
        <v>1353</v>
      </c>
      <c r="D55" s="18" t="s">
        <v>1354</v>
      </c>
      <c r="E55" s="17"/>
      <c r="F55" s="18" t="s">
        <v>1355</v>
      </c>
      <c r="G55" s="17" t="str">
        <f t="shared" si="2"/>
        <v>1-6</v>
      </c>
      <c r="H55" s="18">
        <v>1</v>
      </c>
      <c r="I55" s="18">
        <v>6</v>
      </c>
      <c r="J55" s="18"/>
      <c r="K55" s="18">
        <v>2016</v>
      </c>
      <c r="L55" s="18" t="s">
        <v>49</v>
      </c>
      <c r="M55" s="18" t="s">
        <v>1356</v>
      </c>
      <c r="N55" s="25" t="s">
        <v>1357</v>
      </c>
      <c r="O55" s="17" t="b">
        <v>0</v>
      </c>
      <c r="P55" s="17" t="b">
        <v>0</v>
      </c>
      <c r="Q55" s="17" t="b">
        <v>0</v>
      </c>
      <c r="R55" s="17" t="b">
        <v>0</v>
      </c>
      <c r="S55" s="17" t="b">
        <v>0</v>
      </c>
      <c r="T55" s="17" t="b">
        <v>0</v>
      </c>
      <c r="U55" s="13" t="str">
        <f t="shared" si="0"/>
        <v>NO</v>
      </c>
      <c r="V55" s="17" t="str">
        <f t="shared" ref="V55:V61" si="15">IF(W55&lt;&gt;"","Duplicate",IF(X55&lt;&gt;"","Duplicate",""))</f>
        <v>Duplicate</v>
      </c>
      <c r="W55" t="str">
        <f>IF(ISNA(VLOOKUP(D55,Papers_ACM!D:D,1,FALSE)),"",VLOOKUP(D55,Papers_ACM!D:D,1,FALSE))</f>
        <v/>
      </c>
      <c r="X55" t="str">
        <f>IF(ISNA(VLOOKUP(D55,Papers_Scopus!H:H,1,FALSE)),"",VLOOKUP(D55,Papers_Scopus!H:H,1,FALSE))</f>
        <v>Machine learning techniques for short term stock movements classification for Moroccan stock exchange</v>
      </c>
    </row>
    <row r="56" spans="1:24" ht="15.75" customHeight="1">
      <c r="A56" s="13" t="s">
        <v>33</v>
      </c>
      <c r="B56" s="17"/>
      <c r="C56" s="18" t="s">
        <v>1375</v>
      </c>
      <c r="D56" s="18" t="s">
        <v>1376</v>
      </c>
      <c r="E56" s="17"/>
      <c r="F56" s="18" t="s">
        <v>1377</v>
      </c>
      <c r="G56" s="17" t="str">
        <f t="shared" si="2"/>
        <v>711-717</v>
      </c>
      <c r="H56" s="18">
        <v>711</v>
      </c>
      <c r="I56" s="18">
        <v>717</v>
      </c>
      <c r="J56" s="18"/>
      <c r="K56" s="18">
        <v>2012</v>
      </c>
      <c r="L56" s="18" t="s">
        <v>49</v>
      </c>
      <c r="M56" s="18" t="s">
        <v>1378</v>
      </c>
      <c r="N56" s="25" t="s">
        <v>1379</v>
      </c>
      <c r="O56" s="17" t="b">
        <v>0</v>
      </c>
      <c r="P56" s="17" t="b">
        <v>0</v>
      </c>
      <c r="Q56" s="17" t="b">
        <v>0</v>
      </c>
      <c r="R56" s="17" t="b">
        <v>0</v>
      </c>
      <c r="S56" s="17" t="b">
        <v>0</v>
      </c>
      <c r="T56" s="17" t="b">
        <v>0</v>
      </c>
      <c r="U56" s="13" t="str">
        <f t="shared" si="0"/>
        <v>NO</v>
      </c>
      <c r="V56" s="17" t="str">
        <f t="shared" si="15"/>
        <v>Duplicate</v>
      </c>
      <c r="W56" t="str">
        <f>IF(ISNA(VLOOKUP(D56,Papers_ACM!D:D,1,FALSE)),"",VLOOKUP(D56,Papers_ACM!D:D,1,FALSE))</f>
        <v/>
      </c>
      <c r="X56" t="str">
        <f>IF(ISNA(VLOOKUP(D56,Papers_Scopus!H:H,1,FALSE)),"",VLOOKUP(D56,Papers_Scopus!H:H,1,FALSE))</f>
        <v>Generic feature selection measure for botnet malware detection</v>
      </c>
    </row>
    <row r="57" spans="1:24" ht="15.75" customHeight="1">
      <c r="A57" s="13" t="s">
        <v>33</v>
      </c>
      <c r="B57" s="17"/>
      <c r="C57" s="18" t="s">
        <v>1393</v>
      </c>
      <c r="D57" s="18" t="s">
        <v>1394</v>
      </c>
      <c r="E57" s="17"/>
      <c r="F57" s="18" t="s">
        <v>1395</v>
      </c>
      <c r="G57" s="17" t="str">
        <f t="shared" si="2"/>
        <v>1-6</v>
      </c>
      <c r="H57" s="18">
        <v>1</v>
      </c>
      <c r="I57" s="18">
        <v>6</v>
      </c>
      <c r="J57" s="18"/>
      <c r="K57" s="18">
        <v>2012</v>
      </c>
      <c r="L57" s="18" t="s">
        <v>49</v>
      </c>
      <c r="M57" s="18" t="s">
        <v>1396</v>
      </c>
      <c r="N57" s="25" t="s">
        <v>1397</v>
      </c>
      <c r="O57" s="17" t="b">
        <v>0</v>
      </c>
      <c r="P57" s="17" t="b">
        <v>0</v>
      </c>
      <c r="Q57" s="17" t="b">
        <v>0</v>
      </c>
      <c r="R57" s="17" t="b">
        <v>0</v>
      </c>
      <c r="S57" s="17" t="b">
        <v>0</v>
      </c>
      <c r="T57" s="17" t="b">
        <v>0</v>
      </c>
      <c r="U57" s="13" t="str">
        <f t="shared" si="0"/>
        <v>NO</v>
      </c>
      <c r="V57" s="17" t="str">
        <f t="shared" si="15"/>
        <v>Duplicate</v>
      </c>
      <c r="W57" t="str">
        <f>IF(ISNA(VLOOKUP(D57,Papers_ACM!D:D,1,FALSE)),"",VLOOKUP(D57,Papers_ACM!D:D,1,FALSE))</f>
        <v/>
      </c>
      <c r="X57" t="str">
        <f>IF(ISNA(VLOOKUP(D57,Papers_Scopus!H:H,1,FALSE)),"",VLOOKUP(D57,Papers_Scopus!H:H,1,FALSE))</f>
        <v>Determining Bug severity using machine learning techniques</v>
      </c>
    </row>
    <row r="58" spans="1:24" ht="15.75" customHeight="1">
      <c r="A58" s="13" t="s">
        <v>33</v>
      </c>
      <c r="B58" s="17"/>
      <c r="C58" s="18" t="s">
        <v>1416</v>
      </c>
      <c r="D58" s="18" t="s">
        <v>1417</v>
      </c>
      <c r="E58" s="17"/>
      <c r="F58" s="18" t="s">
        <v>1419</v>
      </c>
      <c r="G58" s="17" t="str">
        <f t="shared" si="2"/>
        <v>308-313</v>
      </c>
      <c r="H58" s="18">
        <v>308</v>
      </c>
      <c r="I58" s="18">
        <v>313</v>
      </c>
      <c r="J58" s="18"/>
      <c r="K58" s="18">
        <v>2016</v>
      </c>
      <c r="L58" s="18" t="s">
        <v>49</v>
      </c>
      <c r="M58" s="18" t="s">
        <v>1420</v>
      </c>
      <c r="N58" s="25" t="s">
        <v>1421</v>
      </c>
      <c r="O58" s="17" t="b">
        <v>0</v>
      </c>
      <c r="P58" s="17" t="b">
        <v>0</v>
      </c>
      <c r="Q58" s="17" t="b">
        <v>0</v>
      </c>
      <c r="R58" s="17" t="b">
        <v>0</v>
      </c>
      <c r="S58" s="17" t="b">
        <v>0</v>
      </c>
      <c r="T58" s="17" t="b">
        <v>0</v>
      </c>
      <c r="U58" s="13" t="str">
        <f t="shared" si="0"/>
        <v>NO</v>
      </c>
      <c r="V58" s="17" t="str">
        <f t="shared" si="15"/>
        <v>Duplicate</v>
      </c>
      <c r="W58" t="str">
        <f>IF(ISNA(VLOOKUP(D58,Papers_ACM!D:D,1,FALSE)),"",VLOOKUP(D58,Papers_ACM!D:D,1,FALSE))</f>
        <v/>
      </c>
      <c r="X58" t="str">
        <f>IF(ISNA(VLOOKUP(D58,Papers_Scopus!H:H,1,FALSE)),"",VLOOKUP(D58,Papers_Scopus!H:H,1,FALSE))</f>
        <v>A Robust Feature Selection Algorithm</v>
      </c>
    </row>
    <row r="59" spans="1:24" ht="15.75" customHeight="1">
      <c r="A59" s="13" t="s">
        <v>33</v>
      </c>
      <c r="B59" s="17"/>
      <c r="C59" s="18" t="s">
        <v>1435</v>
      </c>
      <c r="D59" s="18" t="s">
        <v>1436</v>
      </c>
      <c r="E59" s="17"/>
      <c r="F59" s="18" t="s">
        <v>1438</v>
      </c>
      <c r="G59" s="17" t="str">
        <f t="shared" si="2"/>
        <v>1-4</v>
      </c>
      <c r="H59" s="18">
        <v>1</v>
      </c>
      <c r="I59" s="18">
        <v>4</v>
      </c>
      <c r="J59" s="18"/>
      <c r="K59" s="18">
        <v>2017</v>
      </c>
      <c r="L59" s="18" t="s">
        <v>49</v>
      </c>
      <c r="M59" s="18" t="s">
        <v>1441</v>
      </c>
      <c r="N59" s="25" t="s">
        <v>1442</v>
      </c>
      <c r="O59" s="17" t="b">
        <v>0</v>
      </c>
      <c r="P59" s="17" t="b">
        <v>0</v>
      </c>
      <c r="Q59" s="17" t="b">
        <v>0</v>
      </c>
      <c r="R59" s="17" t="b">
        <v>0</v>
      </c>
      <c r="S59" s="17" t="b">
        <v>0</v>
      </c>
      <c r="T59" s="17" t="b">
        <v>0</v>
      </c>
      <c r="U59" s="13" t="str">
        <f t="shared" si="0"/>
        <v>NO</v>
      </c>
      <c r="V59" s="17" t="str">
        <f t="shared" si="15"/>
        <v>Duplicate</v>
      </c>
      <c r="W59" t="str">
        <f>IF(ISNA(VLOOKUP(D59,Papers_ACM!D:D,1,FALSE)),"",VLOOKUP(D59,Papers_ACM!D:D,1,FALSE))</f>
        <v/>
      </c>
      <c r="X59" t="str">
        <f>IF(ISNA(VLOOKUP(D59,Papers_Scopus!H:H,1,FALSE)),"",VLOOKUP(D59,Papers_Scopus!H:H,1,FALSE))</f>
        <v>A review on feature selection for high dimensional data</v>
      </c>
    </row>
    <row r="60" spans="1:24" ht="15.75" customHeight="1">
      <c r="A60" s="13" t="s">
        <v>33</v>
      </c>
      <c r="B60" s="17"/>
      <c r="C60" s="18" t="s">
        <v>1460</v>
      </c>
      <c r="D60" s="18" t="s">
        <v>1461</v>
      </c>
      <c r="E60" s="17"/>
      <c r="F60" s="18" t="s">
        <v>1462</v>
      </c>
      <c r="G60" s="17" t="str">
        <f t="shared" si="2"/>
        <v>213-218</v>
      </c>
      <c r="H60" s="18">
        <v>213</v>
      </c>
      <c r="I60" s="18">
        <v>218</v>
      </c>
      <c r="J60" s="18"/>
      <c r="K60" s="18">
        <v>2011</v>
      </c>
      <c r="L60" s="18" t="s">
        <v>49</v>
      </c>
      <c r="M60" s="18" t="s">
        <v>1463</v>
      </c>
      <c r="N60" s="25" t="s">
        <v>1464</v>
      </c>
      <c r="O60" s="17" t="b">
        <v>0</v>
      </c>
      <c r="P60" s="17" t="b">
        <v>0</v>
      </c>
      <c r="Q60" s="17" t="b">
        <v>0</v>
      </c>
      <c r="R60" s="17" t="b">
        <v>0</v>
      </c>
      <c r="S60" s="17" t="b">
        <v>0</v>
      </c>
      <c r="T60" s="17" t="b">
        <v>0</v>
      </c>
      <c r="U60" s="13" t="str">
        <f t="shared" si="0"/>
        <v>NO</v>
      </c>
      <c r="V60" s="17" t="str">
        <f t="shared" si="15"/>
        <v>Duplicate</v>
      </c>
      <c r="W60" t="str">
        <f>IF(ISNA(VLOOKUP(D60,Papers_ACM!D:D,1,FALSE)),"",VLOOKUP(D60,Papers_ACM!D:D,1,FALSE))</f>
        <v/>
      </c>
      <c r="X60" t="str">
        <f>IF(ISNA(VLOOKUP(D60,Papers_Scopus!H:H,1,FALSE)),"",VLOOKUP(D60,Papers_Scopus!H:H,1,FALSE))</f>
        <v>A new ensemble-feature-selection framework for intrusion detection</v>
      </c>
    </row>
    <row r="61" spans="1:24" ht="15.75" customHeight="1">
      <c r="A61" s="13" t="s">
        <v>33</v>
      </c>
      <c r="B61" s="17"/>
      <c r="C61" s="18" t="s">
        <v>1479</v>
      </c>
      <c r="D61" s="18" t="s">
        <v>1480</v>
      </c>
      <c r="E61" s="17"/>
      <c r="F61" s="18" t="s">
        <v>1481</v>
      </c>
      <c r="G61" s="17" t="str">
        <f t="shared" si="2"/>
        <v>140-147</v>
      </c>
      <c r="H61" s="18">
        <v>140</v>
      </c>
      <c r="I61" s="18">
        <v>147</v>
      </c>
      <c r="J61" s="18"/>
      <c r="K61" s="18">
        <v>2012</v>
      </c>
      <c r="L61" s="18" t="s">
        <v>49</v>
      </c>
      <c r="M61" s="18" t="s">
        <v>1482</v>
      </c>
      <c r="N61" s="25" t="s">
        <v>1483</v>
      </c>
      <c r="O61" s="17" t="b">
        <v>0</v>
      </c>
      <c r="P61" s="17" t="b">
        <v>0</v>
      </c>
      <c r="Q61" s="17" t="b">
        <v>0</v>
      </c>
      <c r="R61" s="17" t="b">
        <v>0</v>
      </c>
      <c r="S61" s="17" t="b">
        <v>0</v>
      </c>
      <c r="T61" s="17" t="b">
        <v>0</v>
      </c>
      <c r="U61" s="13" t="str">
        <f t="shared" si="0"/>
        <v>NO</v>
      </c>
      <c r="V61" s="17" t="str">
        <f t="shared" si="15"/>
        <v>Duplicate</v>
      </c>
      <c r="W61" t="str">
        <f>IF(ISNA(VLOOKUP(D61,Papers_ACM!D:D,1,FALSE)),"",VLOOKUP(D61,Papers_ACM!D:D,1,FALSE))</f>
        <v/>
      </c>
      <c r="X61" t="str">
        <f>IF(ISNA(VLOOKUP(D61,Papers_Scopus!H:H,1,FALSE)),"",VLOOKUP(D61,Papers_Scopus!H:H,1,FALSE))</f>
        <v>Feature selection for classification of BGP anomalies using Bayesian models</v>
      </c>
    </row>
    <row r="62" spans="1:24" ht="15.75" customHeight="1">
      <c r="A62" s="26" t="s">
        <v>33</v>
      </c>
      <c r="B62" s="27"/>
      <c r="C62" s="28" t="s">
        <v>1489</v>
      </c>
      <c r="D62" s="28" t="s">
        <v>1490</v>
      </c>
      <c r="E62" s="27"/>
      <c r="F62" s="28" t="s">
        <v>1491</v>
      </c>
      <c r="G62" s="17" t="str">
        <f t="shared" si="2"/>
        <v>46-51</v>
      </c>
      <c r="H62" s="28">
        <v>46</v>
      </c>
      <c r="I62" s="28">
        <v>51</v>
      </c>
      <c r="J62" s="28">
        <f t="shared" ref="J62:J64" si="16">I62-H62+1</f>
        <v>6</v>
      </c>
      <c r="K62" s="28">
        <v>2015</v>
      </c>
      <c r="L62" s="28" t="s">
        <v>49</v>
      </c>
      <c r="M62" s="28" t="s">
        <v>1492</v>
      </c>
      <c r="N62" s="30" t="s">
        <v>1493</v>
      </c>
      <c r="O62" s="26" t="b">
        <v>1</v>
      </c>
      <c r="P62" s="27" t="b">
        <v>0</v>
      </c>
      <c r="Q62" s="27" t="b">
        <v>0</v>
      </c>
      <c r="R62" s="27" t="b">
        <v>0</v>
      </c>
      <c r="S62" s="26" t="b">
        <v>0</v>
      </c>
      <c r="T62" s="27" t="b">
        <v>0</v>
      </c>
      <c r="U62" s="26" t="str">
        <f t="shared" si="0"/>
        <v>NO</v>
      </c>
      <c r="V62" s="26" t="s">
        <v>154</v>
      </c>
      <c r="W62" t="str">
        <f>IF(ISNA(VLOOKUP(D62,Papers_ACM!D:D,1,FALSE)),"",VLOOKUP(D62,Papers_ACM!D:D,1,FALSE))</f>
        <v/>
      </c>
      <c r="X62" t="str">
        <f>IF(ISNA(VLOOKUP(D62,Papers_Scopus!H:H,1,FALSE)),"",VLOOKUP(D62,Papers_Scopus!H:H,1,FALSE))</f>
        <v/>
      </c>
    </row>
    <row r="63" spans="1:24" ht="15.75" customHeight="1">
      <c r="A63" s="26" t="s">
        <v>33</v>
      </c>
      <c r="B63" s="27"/>
      <c r="C63" s="28" t="s">
        <v>1498</v>
      </c>
      <c r="D63" s="28" t="s">
        <v>1499</v>
      </c>
      <c r="E63" s="27"/>
      <c r="F63" s="28" t="s">
        <v>1234</v>
      </c>
      <c r="G63" s="17" t="str">
        <f t="shared" si="2"/>
        <v>1-8</v>
      </c>
      <c r="H63" s="28">
        <v>1</v>
      </c>
      <c r="I63" s="28">
        <v>8</v>
      </c>
      <c r="J63" s="28">
        <f t="shared" si="16"/>
        <v>8</v>
      </c>
      <c r="K63" s="28">
        <v>2018</v>
      </c>
      <c r="L63" s="28" t="s">
        <v>49</v>
      </c>
      <c r="M63" s="28" t="s">
        <v>1500</v>
      </c>
      <c r="N63" s="30" t="s">
        <v>1501</v>
      </c>
      <c r="O63" s="26" t="b">
        <v>1</v>
      </c>
      <c r="P63" s="27" t="b">
        <v>0</v>
      </c>
      <c r="Q63" s="26" t="b">
        <v>1</v>
      </c>
      <c r="R63" s="27" t="b">
        <v>0</v>
      </c>
      <c r="S63" s="26" t="b">
        <v>0</v>
      </c>
      <c r="T63" s="27" t="b">
        <v>0</v>
      </c>
      <c r="U63" s="26" t="str">
        <f t="shared" si="0"/>
        <v>NO</v>
      </c>
      <c r="V63" s="26" t="s">
        <v>1502</v>
      </c>
      <c r="W63" t="str">
        <f>IF(ISNA(VLOOKUP(D63,Papers_ACM!D:D,1,FALSE)),"",VLOOKUP(D63,Papers_ACM!D:D,1,FALSE))</f>
        <v/>
      </c>
      <c r="X63" t="str">
        <f>IF(ISNA(VLOOKUP(D63,Papers_Scopus!H:H,1,FALSE)),"",VLOOKUP(D63,Papers_Scopus!H:H,1,FALSE))</f>
        <v/>
      </c>
    </row>
    <row r="64" spans="1:24" ht="15.75" customHeight="1">
      <c r="A64" s="26" t="s">
        <v>33</v>
      </c>
      <c r="B64" s="27"/>
      <c r="C64" s="28" t="s">
        <v>1507</v>
      </c>
      <c r="D64" s="28" t="s">
        <v>1509</v>
      </c>
      <c r="E64" s="27"/>
      <c r="F64" s="28" t="s">
        <v>1510</v>
      </c>
      <c r="G64" s="17" t="str">
        <f t="shared" si="2"/>
        <v>323-327</v>
      </c>
      <c r="H64" s="28">
        <v>323</v>
      </c>
      <c r="I64" s="28">
        <v>327</v>
      </c>
      <c r="J64" s="28">
        <f t="shared" si="16"/>
        <v>5</v>
      </c>
      <c r="K64" s="28">
        <v>2009</v>
      </c>
      <c r="L64" s="28" t="s">
        <v>49</v>
      </c>
      <c r="M64" s="28" t="s">
        <v>1512</v>
      </c>
      <c r="N64" s="30" t="s">
        <v>1513</v>
      </c>
      <c r="O64" s="26" t="b">
        <v>1</v>
      </c>
      <c r="P64" s="27" t="b">
        <v>0</v>
      </c>
      <c r="Q64" s="26" t="b">
        <v>1</v>
      </c>
      <c r="R64" s="27" t="b">
        <v>0</v>
      </c>
      <c r="S64" s="26" t="b">
        <v>0</v>
      </c>
      <c r="T64" s="27" t="b">
        <v>0</v>
      </c>
      <c r="U64" s="26" t="str">
        <f t="shared" si="0"/>
        <v>NO</v>
      </c>
      <c r="V64" s="26" t="s">
        <v>1514</v>
      </c>
      <c r="W64" t="str">
        <f>IF(ISNA(VLOOKUP(D64,Papers_ACM!D:D,1,FALSE)),"",VLOOKUP(D64,Papers_ACM!D:D,1,FALSE))</f>
        <v/>
      </c>
      <c r="X64" t="str">
        <f>IF(ISNA(VLOOKUP(D64,Papers_Scopus!H:H,1,FALSE)),"",VLOOKUP(D64,Papers_Scopus!H:H,1,FALSE))</f>
        <v/>
      </c>
    </row>
    <row r="65" spans="1:24" ht="15.75" customHeight="1">
      <c r="A65" s="13" t="s">
        <v>33</v>
      </c>
      <c r="B65" s="17"/>
      <c r="C65" s="18" t="s">
        <v>1520</v>
      </c>
      <c r="D65" s="18" t="s">
        <v>1522</v>
      </c>
      <c r="E65" s="17"/>
      <c r="F65" s="18" t="s">
        <v>1523</v>
      </c>
      <c r="G65" s="17" t="str">
        <f t="shared" si="2"/>
        <v>1-6</v>
      </c>
      <c r="H65" s="18">
        <v>1</v>
      </c>
      <c r="I65" s="18">
        <v>6</v>
      </c>
      <c r="J65" s="18"/>
      <c r="K65" s="18">
        <v>2015</v>
      </c>
      <c r="L65" s="18" t="s">
        <v>49</v>
      </c>
      <c r="M65" s="18" t="s">
        <v>1526</v>
      </c>
      <c r="N65" s="25" t="s">
        <v>1527</v>
      </c>
      <c r="O65" s="17" t="b">
        <v>0</v>
      </c>
      <c r="P65" s="17" t="b">
        <v>0</v>
      </c>
      <c r="Q65" s="17" t="b">
        <v>0</v>
      </c>
      <c r="R65" s="17" t="b">
        <v>0</v>
      </c>
      <c r="S65" s="17" t="b">
        <v>0</v>
      </c>
      <c r="T65" s="17" t="b">
        <v>0</v>
      </c>
      <c r="U65" s="13" t="str">
        <f t="shared" si="0"/>
        <v>NO</v>
      </c>
      <c r="V65" s="17" t="str">
        <f t="shared" ref="V65:V66" si="17">IF(W65&lt;&gt;"","Duplicate",IF(X65&lt;&gt;"","Duplicate",""))</f>
        <v>Duplicate</v>
      </c>
      <c r="W65" t="str">
        <f>IF(ISNA(VLOOKUP(D65,Papers_ACM!D:D,1,FALSE)),"",VLOOKUP(D65,Papers_ACM!D:D,1,FALSE))</f>
        <v/>
      </c>
      <c r="X65" t="str">
        <f>IF(ISNA(VLOOKUP(D65,Papers_Scopus!H:H,1,FALSE)),"",VLOOKUP(D65,Papers_Scopus!H:H,1,FALSE))</f>
        <v>Feature selection using social network techniques</v>
      </c>
    </row>
    <row r="66" spans="1:24" ht="15.75" customHeight="1">
      <c r="A66" s="13" t="s">
        <v>33</v>
      </c>
      <c r="B66" s="17"/>
      <c r="C66" s="18" t="s">
        <v>1529</v>
      </c>
      <c r="D66" s="18" t="s">
        <v>1530</v>
      </c>
      <c r="E66" s="17"/>
      <c r="F66" s="18" t="s">
        <v>1531</v>
      </c>
      <c r="G66" s="17" t="str">
        <f t="shared" si="2"/>
        <v>650-655</v>
      </c>
      <c r="H66" s="18">
        <v>650</v>
      </c>
      <c r="I66" s="18">
        <v>655</v>
      </c>
      <c r="J66" s="18"/>
      <c r="K66" s="18">
        <v>2015</v>
      </c>
      <c r="L66" s="18" t="s">
        <v>49</v>
      </c>
      <c r="M66" s="18" t="s">
        <v>1533</v>
      </c>
      <c r="N66" s="25" t="s">
        <v>1534</v>
      </c>
      <c r="O66" s="17" t="b">
        <v>0</v>
      </c>
      <c r="P66" s="17" t="b">
        <v>0</v>
      </c>
      <c r="Q66" s="17" t="b">
        <v>0</v>
      </c>
      <c r="R66" s="17" t="b">
        <v>0</v>
      </c>
      <c r="S66" s="17" t="b">
        <v>0</v>
      </c>
      <c r="T66" s="17" t="b">
        <v>0</v>
      </c>
      <c r="U66" s="13" t="str">
        <f t="shared" si="0"/>
        <v>NO</v>
      </c>
      <c r="V66" s="17" t="str">
        <f t="shared" si="17"/>
        <v>Duplicate</v>
      </c>
      <c r="W66" t="str">
        <f>IF(ISNA(VLOOKUP(D66,Papers_ACM!D:D,1,FALSE)),"",VLOOKUP(D66,Papers_ACM!D:D,1,FALSE))</f>
        <v/>
      </c>
      <c r="X66" t="str">
        <f>IF(ISNA(VLOOKUP(D66,Papers_Scopus!H:H,1,FALSE)),"",VLOOKUP(D66,Papers_Scopus!H:H,1,FALSE))</f>
        <v>Adopting Machine Learning Methods to Predict Red-light Running Violations</v>
      </c>
    </row>
    <row r="67" spans="1:24" ht="15.75" customHeight="1">
      <c r="A67" s="26" t="s">
        <v>33</v>
      </c>
      <c r="B67" s="27"/>
      <c r="C67" s="28" t="s">
        <v>1541</v>
      </c>
      <c r="D67" s="28" t="s">
        <v>1542</v>
      </c>
      <c r="E67" s="27"/>
      <c r="F67" s="28" t="s">
        <v>546</v>
      </c>
      <c r="G67" s="17" t="str">
        <f t="shared" si="2"/>
        <v>509-514</v>
      </c>
      <c r="H67" s="28">
        <v>509</v>
      </c>
      <c r="I67" s="28">
        <v>514</v>
      </c>
      <c r="J67" s="28">
        <f>I67-H67+1</f>
        <v>6</v>
      </c>
      <c r="K67" s="28">
        <v>2015</v>
      </c>
      <c r="L67" s="28" t="s">
        <v>49</v>
      </c>
      <c r="M67" s="28" t="s">
        <v>1543</v>
      </c>
      <c r="N67" s="30" t="s">
        <v>1544</v>
      </c>
      <c r="O67" s="26" t="b">
        <v>1</v>
      </c>
      <c r="P67" s="27" t="b">
        <v>0</v>
      </c>
      <c r="Q67" s="26" t="b">
        <v>1</v>
      </c>
      <c r="R67" s="27" t="b">
        <v>0</v>
      </c>
      <c r="S67" s="26" t="b">
        <v>0</v>
      </c>
      <c r="T67" s="27" t="b">
        <v>0</v>
      </c>
      <c r="U67" s="26" t="str">
        <f t="shared" si="0"/>
        <v>NO</v>
      </c>
      <c r="V67" s="26" t="s">
        <v>1549</v>
      </c>
      <c r="W67" t="str">
        <f>IF(ISNA(VLOOKUP(D67,Papers_ACM!D:D,1,FALSE)),"",VLOOKUP(D67,Papers_ACM!D:D,1,FALSE))</f>
        <v/>
      </c>
      <c r="X67" t="str">
        <f>IF(ISNA(VLOOKUP(D67,Papers_Scopus!H:H,1,FALSE)),"",VLOOKUP(D67,Papers_Scopus!H:H,1,FALSE))</f>
        <v/>
      </c>
    </row>
    <row r="68" spans="1:24" ht="13">
      <c r="A68" s="13" t="s">
        <v>33</v>
      </c>
      <c r="B68" s="17"/>
      <c r="C68" s="18" t="s">
        <v>1554</v>
      </c>
      <c r="D68" s="18" t="s">
        <v>1555</v>
      </c>
      <c r="E68" s="17"/>
      <c r="F68" s="18" t="s">
        <v>1556</v>
      </c>
      <c r="G68" s="17" t="str">
        <f t="shared" ref="G68:G131" si="18">CONCATENATE(CONCATENATE(H68,"-"),I68)</f>
        <v>1-6</v>
      </c>
      <c r="H68" s="18">
        <v>1</v>
      </c>
      <c r="I68" s="18">
        <v>6</v>
      </c>
      <c r="J68" s="18"/>
      <c r="K68" s="18">
        <v>2016</v>
      </c>
      <c r="L68" s="18" t="s">
        <v>49</v>
      </c>
      <c r="M68" s="18" t="s">
        <v>1558</v>
      </c>
      <c r="N68" s="25" t="s">
        <v>1559</v>
      </c>
      <c r="O68" s="17" t="b">
        <v>0</v>
      </c>
      <c r="P68" s="17" t="b">
        <v>0</v>
      </c>
      <c r="Q68" s="17" t="b">
        <v>0</v>
      </c>
      <c r="R68" s="17" t="b">
        <v>0</v>
      </c>
      <c r="S68" s="17" t="b">
        <v>0</v>
      </c>
      <c r="T68" s="17" t="b">
        <v>0</v>
      </c>
      <c r="U68" s="13" t="str">
        <f t="shared" si="0"/>
        <v>NO</v>
      </c>
      <c r="V68" s="17" t="str">
        <f>IF(W68&lt;&gt;"","Duplicate",IF(X68&lt;&gt;"","Duplicate",""))</f>
        <v>Duplicate</v>
      </c>
      <c r="W68" t="str">
        <f>IF(ISNA(VLOOKUP(D68,Papers_ACM!D:D,1,FALSE)),"",VLOOKUP(D68,Papers_ACM!D:D,1,FALSE))</f>
        <v/>
      </c>
      <c r="X68" t="str">
        <f>IF(ISNA(VLOOKUP(D68,Papers_Scopus!H:H,1,FALSE)),"",VLOOKUP(D68,Papers_Scopus!H:H,1,FALSE))</f>
        <v>A data-driven approach to predict Small-for-Gestational-Age infants</v>
      </c>
    </row>
    <row r="69" spans="1:24" ht="13">
      <c r="A69" s="26" t="s">
        <v>33</v>
      </c>
      <c r="B69" s="27"/>
      <c r="C69" s="28" t="s">
        <v>1565</v>
      </c>
      <c r="D69" s="28" t="s">
        <v>1566</v>
      </c>
      <c r="E69" s="27"/>
      <c r="F69" s="28" t="s">
        <v>1567</v>
      </c>
      <c r="G69" s="17" t="str">
        <f t="shared" si="18"/>
        <v>1-6</v>
      </c>
      <c r="H69" s="28">
        <v>1</v>
      </c>
      <c r="I69" s="28">
        <v>6</v>
      </c>
      <c r="J69" s="28">
        <f>I69-H69+1</f>
        <v>6</v>
      </c>
      <c r="K69" s="28">
        <v>2015</v>
      </c>
      <c r="L69" s="28" t="s">
        <v>49</v>
      </c>
      <c r="M69" s="28" t="s">
        <v>1569</v>
      </c>
      <c r="N69" s="30" t="s">
        <v>1570</v>
      </c>
      <c r="O69" s="26" t="b">
        <v>1</v>
      </c>
      <c r="P69" s="27" t="b">
        <v>0</v>
      </c>
      <c r="Q69" s="26" t="b">
        <v>1</v>
      </c>
      <c r="R69" s="27" t="b">
        <v>0</v>
      </c>
      <c r="S69" s="26" t="b">
        <v>0</v>
      </c>
      <c r="T69" s="27" t="b">
        <v>0</v>
      </c>
      <c r="U69" s="26" t="str">
        <f t="shared" si="0"/>
        <v>NO</v>
      </c>
      <c r="V69" s="26" t="s">
        <v>717</v>
      </c>
      <c r="W69" t="str">
        <f>IF(ISNA(VLOOKUP(D69,Papers_ACM!D:D,1,FALSE)),"",VLOOKUP(D69,Papers_ACM!D:D,1,FALSE))</f>
        <v/>
      </c>
      <c r="X69" t="str">
        <f>IF(ISNA(VLOOKUP(D69,Papers_Scopus!H:H,1,FALSE)),"",VLOOKUP(D69,Papers_Scopus!H:H,1,FALSE))</f>
        <v/>
      </c>
    </row>
    <row r="70" spans="1:24" ht="13">
      <c r="A70" s="13" t="s">
        <v>33</v>
      </c>
      <c r="B70" s="17"/>
      <c r="C70" s="18" t="s">
        <v>1581</v>
      </c>
      <c r="D70" s="18" t="s">
        <v>1582</v>
      </c>
      <c r="E70" s="17"/>
      <c r="F70" s="18" t="s">
        <v>1583</v>
      </c>
      <c r="G70" s="17" t="str">
        <f t="shared" si="18"/>
        <v>379-384</v>
      </c>
      <c r="H70" s="18">
        <v>379</v>
      </c>
      <c r="I70" s="18">
        <v>384</v>
      </c>
      <c r="J70" s="18"/>
      <c r="K70" s="18">
        <v>2016</v>
      </c>
      <c r="L70" s="18" t="s">
        <v>49</v>
      </c>
      <c r="M70" s="18" t="s">
        <v>1584</v>
      </c>
      <c r="N70" s="25" t="s">
        <v>1585</v>
      </c>
      <c r="O70" s="17" t="b">
        <v>0</v>
      </c>
      <c r="P70" s="17" t="b">
        <v>0</v>
      </c>
      <c r="Q70" s="17" t="b">
        <v>0</v>
      </c>
      <c r="R70" s="17" t="b">
        <v>0</v>
      </c>
      <c r="S70" s="17" t="b">
        <v>0</v>
      </c>
      <c r="T70" s="17" t="b">
        <v>0</v>
      </c>
      <c r="U70" s="13" t="str">
        <f t="shared" si="0"/>
        <v>NO</v>
      </c>
      <c r="V70" s="17" t="str">
        <f t="shared" ref="V70:V76" si="19">IF(W70&lt;&gt;"","Duplicate",IF(X70&lt;&gt;"","Duplicate",""))</f>
        <v>Duplicate</v>
      </c>
      <c r="W70" t="str">
        <f>IF(ISNA(VLOOKUP(D70,Papers_ACM!D:D,1,FALSE)),"",VLOOKUP(D70,Papers_ACM!D:D,1,FALSE))</f>
        <v/>
      </c>
      <c r="X70" t="str">
        <f>IF(ISNA(VLOOKUP(D70,Papers_Scopus!H:H,1,FALSE)),"",VLOOKUP(D70,Papers_Scopus!H:H,1,FALSE))</f>
        <v>Fusion Approaches of Feature Selection Algorithms for Classification Problems</v>
      </c>
    </row>
    <row r="71" spans="1:24" ht="13">
      <c r="A71" s="13" t="s">
        <v>33</v>
      </c>
      <c r="B71" s="17"/>
      <c r="C71" s="18" t="s">
        <v>1595</v>
      </c>
      <c r="D71" s="18" t="s">
        <v>1596</v>
      </c>
      <c r="E71" s="17"/>
      <c r="F71" s="18" t="s">
        <v>1597</v>
      </c>
      <c r="G71" s="17" t="str">
        <f t="shared" si="18"/>
        <v>116-120</v>
      </c>
      <c r="H71" s="18">
        <v>116</v>
      </c>
      <c r="I71" s="18">
        <v>120</v>
      </c>
      <c r="J71" s="18"/>
      <c r="K71" s="18">
        <v>2017</v>
      </c>
      <c r="L71" s="18" t="s">
        <v>49</v>
      </c>
      <c r="M71" s="18" t="s">
        <v>1598</v>
      </c>
      <c r="N71" s="25" t="s">
        <v>1599</v>
      </c>
      <c r="O71" s="17" t="b">
        <v>0</v>
      </c>
      <c r="P71" s="17" t="b">
        <v>0</v>
      </c>
      <c r="Q71" s="17" t="b">
        <v>0</v>
      </c>
      <c r="R71" s="17" t="b">
        <v>0</v>
      </c>
      <c r="S71" s="17" t="b">
        <v>0</v>
      </c>
      <c r="T71" s="17" t="b">
        <v>0</v>
      </c>
      <c r="U71" s="13" t="str">
        <f t="shared" si="0"/>
        <v>NO</v>
      </c>
      <c r="V71" s="17" t="str">
        <f t="shared" si="19"/>
        <v>Duplicate</v>
      </c>
      <c r="W71" t="str">
        <f>IF(ISNA(VLOOKUP(D71,Papers_ACM!D:D,1,FALSE)),"",VLOOKUP(D71,Papers_ACM!D:D,1,FALSE))</f>
        <v/>
      </c>
      <c r="X71" t="str">
        <f>IF(ISNA(VLOOKUP(D71,Papers_Scopus!H:H,1,FALSE)),"",VLOOKUP(D71,Papers_Scopus!H:H,1,FALSE))</f>
        <v>The Effects of Features Selection Methods on Spam Review Detection Performance</v>
      </c>
    </row>
    <row r="72" spans="1:24" ht="13">
      <c r="A72" s="13" t="s">
        <v>33</v>
      </c>
      <c r="B72" s="17"/>
      <c r="C72" s="18" t="s">
        <v>1606</v>
      </c>
      <c r="D72" s="18" t="s">
        <v>1607</v>
      </c>
      <c r="E72" s="17"/>
      <c r="F72" s="18" t="s">
        <v>1609</v>
      </c>
      <c r="G72" s="17" t="str">
        <f t="shared" si="18"/>
        <v>356-363</v>
      </c>
      <c r="H72" s="18">
        <v>356</v>
      </c>
      <c r="I72" s="18">
        <v>363</v>
      </c>
      <c r="J72" s="18"/>
      <c r="K72" s="18">
        <v>1993</v>
      </c>
      <c r="L72" s="18" t="s">
        <v>49</v>
      </c>
      <c r="M72" s="18" t="s">
        <v>1611</v>
      </c>
      <c r="N72" s="25" t="s">
        <v>1612</v>
      </c>
      <c r="O72" s="17" t="b">
        <v>0</v>
      </c>
      <c r="P72" s="17" t="b">
        <v>0</v>
      </c>
      <c r="Q72" s="17" t="b">
        <v>0</v>
      </c>
      <c r="R72" s="17" t="b">
        <v>0</v>
      </c>
      <c r="S72" s="17" t="b">
        <v>0</v>
      </c>
      <c r="T72" s="17" t="b">
        <v>0</v>
      </c>
      <c r="U72" s="13" t="str">
        <f t="shared" si="0"/>
        <v>NO</v>
      </c>
      <c r="V72" s="17" t="str">
        <f t="shared" si="19"/>
        <v>Duplicate</v>
      </c>
      <c r="W72" t="str">
        <f>IF(ISNA(VLOOKUP(D72,Papers_ACM!D:D,1,FALSE)),"",VLOOKUP(D72,Papers_ACM!D:D,1,FALSE))</f>
        <v/>
      </c>
      <c r="X72" t="str">
        <f>IF(ISNA(VLOOKUP(D72,Papers_Scopus!H:H,1,FALSE)),"",VLOOKUP(D72,Papers_Scopus!H:H,1,FALSE))</f>
        <v>Robust feature selection algorithms</v>
      </c>
    </row>
    <row r="73" spans="1:24" ht="13">
      <c r="A73" s="13" t="s">
        <v>33</v>
      </c>
      <c r="B73" s="17"/>
      <c r="C73" s="18" t="s">
        <v>1619</v>
      </c>
      <c r="D73" s="18" t="s">
        <v>87</v>
      </c>
      <c r="E73" s="17"/>
      <c r="F73" s="18" t="s">
        <v>1620</v>
      </c>
      <c r="G73" s="17" t="str">
        <f t="shared" si="18"/>
        <v>600-604</v>
      </c>
      <c r="H73" s="18">
        <v>600</v>
      </c>
      <c r="I73" s="18">
        <v>604</v>
      </c>
      <c r="J73" s="18"/>
      <c r="K73" s="18">
        <v>2009</v>
      </c>
      <c r="L73" s="18" t="s">
        <v>49</v>
      </c>
      <c r="M73" s="18" t="s">
        <v>92</v>
      </c>
      <c r="N73" s="25" t="s">
        <v>1623</v>
      </c>
      <c r="O73" s="17" t="b">
        <v>0</v>
      </c>
      <c r="P73" s="17" t="b">
        <v>0</v>
      </c>
      <c r="Q73" s="17" t="b">
        <v>0</v>
      </c>
      <c r="R73" s="17" t="b">
        <v>0</v>
      </c>
      <c r="S73" s="17" t="b">
        <v>0</v>
      </c>
      <c r="T73" s="17" t="b">
        <v>0</v>
      </c>
      <c r="U73" s="13" t="str">
        <f t="shared" si="0"/>
        <v>NO</v>
      </c>
      <c r="V73" s="17" t="str">
        <f t="shared" si="19"/>
        <v>Duplicate</v>
      </c>
      <c r="W73" t="str">
        <f>IF(ISNA(VLOOKUP(D73,Papers_ACM!D:D,1,FALSE)),"",VLOOKUP(D73,Papers_ACM!D:D,1,FALSE))</f>
        <v>Reducing Features to Improve Bug Prediction</v>
      </c>
      <c r="X73" t="str">
        <f>IF(ISNA(VLOOKUP(D73,Papers_Scopus!H:H,1,FALSE)),"",VLOOKUP(D73,Papers_Scopus!H:H,1,FALSE))</f>
        <v>Reducing features to improve bug prediction</v>
      </c>
    </row>
    <row r="74" spans="1:24" ht="13">
      <c r="A74" s="13" t="s">
        <v>33</v>
      </c>
      <c r="B74" s="17"/>
      <c r="C74" s="18" t="s">
        <v>1633</v>
      </c>
      <c r="D74" s="18" t="s">
        <v>1634</v>
      </c>
      <c r="E74" s="17"/>
      <c r="F74" s="18" t="s">
        <v>1635</v>
      </c>
      <c r="G74" s="17" t="str">
        <f t="shared" si="18"/>
        <v>1209-1221</v>
      </c>
      <c r="H74" s="18">
        <v>1209</v>
      </c>
      <c r="I74" s="18">
        <v>1221</v>
      </c>
      <c r="J74" s="18"/>
      <c r="K74" s="18">
        <v>2015</v>
      </c>
      <c r="L74" s="18" t="s">
        <v>49</v>
      </c>
      <c r="M74" s="18" t="s">
        <v>1637</v>
      </c>
      <c r="N74" s="25" t="s">
        <v>1638</v>
      </c>
      <c r="O74" s="17" t="b">
        <v>0</v>
      </c>
      <c r="P74" s="17" t="b">
        <v>0</v>
      </c>
      <c r="Q74" s="17" t="b">
        <v>0</v>
      </c>
      <c r="R74" s="17" t="b">
        <v>0</v>
      </c>
      <c r="S74" s="17" t="b">
        <v>0</v>
      </c>
      <c r="T74" s="17" t="b">
        <v>0</v>
      </c>
      <c r="U74" s="13" t="str">
        <f t="shared" si="0"/>
        <v>NO</v>
      </c>
      <c r="V74" s="17" t="str">
        <f t="shared" si="19"/>
        <v>Duplicate</v>
      </c>
      <c r="W74" t="str">
        <f>IF(ISNA(VLOOKUP(D74,Papers_ACM!D:D,1,FALSE)),"",VLOOKUP(D74,Papers_ACM!D:D,1,FALSE))</f>
        <v/>
      </c>
      <c r="X74" t="str">
        <f>IF(ISNA(VLOOKUP(D74,Papers_Scopus!H:H,1,FALSE)),"",VLOOKUP(D74,Papers_Scopus!H:H,1,FALSE))</f>
        <v>Feature selection based on dependency margin</v>
      </c>
    </row>
    <row r="75" spans="1:24" ht="13">
      <c r="A75" s="13" t="s">
        <v>33</v>
      </c>
      <c r="B75" s="17"/>
      <c r="C75" s="18" t="s">
        <v>1647</v>
      </c>
      <c r="D75" s="18" t="s">
        <v>1648</v>
      </c>
      <c r="E75" s="17"/>
      <c r="F75" s="18" t="s">
        <v>1649</v>
      </c>
      <c r="G75" s="17" t="str">
        <f t="shared" si="18"/>
        <v>64-70</v>
      </c>
      <c r="H75" s="18">
        <v>64</v>
      </c>
      <c r="I75" s="18">
        <v>70</v>
      </c>
      <c r="J75" s="18"/>
      <c r="K75" s="18">
        <v>2017</v>
      </c>
      <c r="L75" s="18" t="s">
        <v>49</v>
      </c>
      <c r="M75" s="18" t="s">
        <v>1650</v>
      </c>
      <c r="N75" s="25" t="s">
        <v>1651</v>
      </c>
      <c r="O75" s="17" t="b">
        <v>0</v>
      </c>
      <c r="P75" s="17" t="b">
        <v>0</v>
      </c>
      <c r="Q75" s="17" t="b">
        <v>0</v>
      </c>
      <c r="R75" s="17" t="b">
        <v>0</v>
      </c>
      <c r="S75" s="17" t="b">
        <v>0</v>
      </c>
      <c r="T75" s="17" t="b">
        <v>0</v>
      </c>
      <c r="U75" s="13" t="str">
        <f t="shared" si="0"/>
        <v>NO</v>
      </c>
      <c r="V75" s="17" t="str">
        <f t="shared" si="19"/>
        <v>Duplicate</v>
      </c>
      <c r="W75" t="str">
        <f>IF(ISNA(VLOOKUP(D75,Papers_ACM!D:D,1,FALSE)),"",VLOOKUP(D75,Papers_ACM!D:D,1,FALSE))</f>
        <v/>
      </c>
      <c r="X75" t="str">
        <f>IF(ISNA(VLOOKUP(D75,Papers_Scopus!H:H,1,FALSE)),"",VLOOKUP(D75,Papers_Scopus!H:H,1,FALSE))</f>
        <v>Learning Contextual-Variability Models</v>
      </c>
    </row>
    <row r="76" spans="1:24" ht="13">
      <c r="A76" s="13" t="s">
        <v>33</v>
      </c>
      <c r="B76" s="17"/>
      <c r="C76" s="18" t="s">
        <v>1658</v>
      </c>
      <c r="D76" s="18" t="s">
        <v>1659</v>
      </c>
      <c r="E76" s="17"/>
      <c r="F76" s="18" t="s">
        <v>1660</v>
      </c>
      <c r="G76" s="17" t="str">
        <f t="shared" si="18"/>
        <v>723-728</v>
      </c>
      <c r="H76" s="18">
        <v>723</v>
      </c>
      <c r="I76" s="18">
        <v>728</v>
      </c>
      <c r="J76" s="18"/>
      <c r="K76" s="18">
        <v>2014</v>
      </c>
      <c r="L76" s="18" t="s">
        <v>49</v>
      </c>
      <c r="M76" s="18" t="s">
        <v>1661</v>
      </c>
      <c r="N76" s="25" t="s">
        <v>1662</v>
      </c>
      <c r="O76" s="17" t="b">
        <v>0</v>
      </c>
      <c r="P76" s="17" t="b">
        <v>0</v>
      </c>
      <c r="Q76" s="17" t="b">
        <v>0</v>
      </c>
      <c r="R76" s="17" t="b">
        <v>0</v>
      </c>
      <c r="S76" s="17" t="b">
        <v>0</v>
      </c>
      <c r="T76" s="17" t="b">
        <v>0</v>
      </c>
      <c r="U76" s="13" t="str">
        <f t="shared" si="0"/>
        <v>NO</v>
      </c>
      <c r="V76" s="17" t="str">
        <f t="shared" si="19"/>
        <v>Duplicate</v>
      </c>
      <c r="W76" t="str">
        <f>IF(ISNA(VLOOKUP(D76,Papers_ACM!D:D,1,FALSE)),"",VLOOKUP(D76,Papers_ACM!D:D,1,FALSE))</f>
        <v/>
      </c>
      <c r="X76" t="str">
        <f>IF(ISNA(VLOOKUP(D76,Papers_Scopus!H:H,1,FALSE)),"",VLOOKUP(D76,Papers_Scopus!H:H,1,FALSE))</f>
        <v>Rough fuzzy consistency measure with evolutionary algorithm for attribute reduction</v>
      </c>
    </row>
    <row r="77" spans="1:24" ht="13">
      <c r="A77" s="26" t="s">
        <v>33</v>
      </c>
      <c r="B77" s="27"/>
      <c r="C77" s="28" t="s">
        <v>1668</v>
      </c>
      <c r="D77" s="28" t="s">
        <v>1669</v>
      </c>
      <c r="E77" s="27"/>
      <c r="F77" s="28" t="s">
        <v>1670</v>
      </c>
      <c r="G77" s="17" t="str">
        <f t="shared" si="18"/>
        <v>151-157</v>
      </c>
      <c r="H77" s="28">
        <v>151</v>
      </c>
      <c r="I77" s="28">
        <v>157</v>
      </c>
      <c r="J77" s="28">
        <f>I77-H77+1</f>
        <v>7</v>
      </c>
      <c r="K77" s="28">
        <v>2012</v>
      </c>
      <c r="L77" s="28" t="s">
        <v>49</v>
      </c>
      <c r="M77" s="28" t="s">
        <v>1673</v>
      </c>
      <c r="N77" s="30" t="s">
        <v>1674</v>
      </c>
      <c r="O77" s="26" t="b">
        <v>1</v>
      </c>
      <c r="P77" s="27" t="b">
        <v>0</v>
      </c>
      <c r="Q77" s="26" t="b">
        <v>1</v>
      </c>
      <c r="R77" s="27" t="b">
        <v>0</v>
      </c>
      <c r="S77" s="27" t="b">
        <v>0</v>
      </c>
      <c r="T77" s="27" t="b">
        <v>0</v>
      </c>
      <c r="U77" s="26" t="str">
        <f t="shared" si="0"/>
        <v>NO</v>
      </c>
      <c r="V77" s="26" t="s">
        <v>1679</v>
      </c>
      <c r="W77" t="str">
        <f>IF(ISNA(VLOOKUP(D77,Papers_ACM!D:D,1,FALSE)),"",VLOOKUP(D77,Papers_ACM!D:D,1,FALSE))</f>
        <v/>
      </c>
      <c r="X77" t="str">
        <f>IF(ISNA(VLOOKUP(D77,Papers_Scopus!H:H,1,FALSE)),"",VLOOKUP(D77,Papers_Scopus!H:H,1,FALSE))</f>
        <v/>
      </c>
    </row>
    <row r="78" spans="1:24" ht="13">
      <c r="A78" s="13" t="s">
        <v>33</v>
      </c>
      <c r="B78" s="17"/>
      <c r="C78" s="18" t="s">
        <v>1684</v>
      </c>
      <c r="D78" s="18" t="s">
        <v>1685</v>
      </c>
      <c r="E78" s="17"/>
      <c r="F78" s="18" t="s">
        <v>1686</v>
      </c>
      <c r="G78" s="17" t="str">
        <f t="shared" si="18"/>
        <v>1-7</v>
      </c>
      <c r="H78" s="18">
        <v>1</v>
      </c>
      <c r="I78" s="18">
        <v>7</v>
      </c>
      <c r="J78" s="18"/>
      <c r="K78" s="18">
        <v>2017</v>
      </c>
      <c r="L78" s="18" t="s">
        <v>49</v>
      </c>
      <c r="M78" s="18" t="s">
        <v>1687</v>
      </c>
      <c r="N78" s="25" t="s">
        <v>1688</v>
      </c>
      <c r="O78" s="17" t="b">
        <v>0</v>
      </c>
      <c r="P78" s="17" t="b">
        <v>0</v>
      </c>
      <c r="Q78" s="17" t="b">
        <v>0</v>
      </c>
      <c r="R78" s="17" t="b">
        <v>0</v>
      </c>
      <c r="S78" s="17" t="b">
        <v>0</v>
      </c>
      <c r="T78" s="17" t="b">
        <v>0</v>
      </c>
      <c r="U78" s="13" t="str">
        <f t="shared" si="0"/>
        <v>NO</v>
      </c>
      <c r="V78" s="17" t="str">
        <f>IF(W78&lt;&gt;"","Duplicate",IF(X78&lt;&gt;"","Duplicate",""))</f>
        <v>Duplicate</v>
      </c>
      <c r="W78" t="str">
        <f>IF(ISNA(VLOOKUP(D78,Papers_ACM!D:D,1,FALSE)),"",VLOOKUP(D78,Papers_ACM!D:D,1,FALSE))</f>
        <v/>
      </c>
      <c r="X78" t="str">
        <f>IF(ISNA(VLOOKUP(D78,Papers_Scopus!H:H,1,FALSE)),"",VLOOKUP(D78,Papers_Scopus!H:H,1,FALSE))</f>
        <v>Performance prediction using support vector machine for the configuration of optimization algorithms</v>
      </c>
    </row>
    <row r="79" spans="1:24" ht="13">
      <c r="A79" s="26" t="s">
        <v>33</v>
      </c>
      <c r="B79" s="27"/>
      <c r="C79" s="28" t="s">
        <v>1697</v>
      </c>
      <c r="D79" s="28" t="s">
        <v>1698</v>
      </c>
      <c r="E79" s="27"/>
      <c r="F79" s="28" t="s">
        <v>1699</v>
      </c>
      <c r="G79" s="17" t="str">
        <f t="shared" si="18"/>
        <v>2351-2355</v>
      </c>
      <c r="H79" s="28">
        <v>2351</v>
      </c>
      <c r="I79" s="28">
        <v>2355</v>
      </c>
      <c r="J79" s="28">
        <f>I79-H79+1</f>
        <v>5</v>
      </c>
      <c r="K79" s="28">
        <v>2017</v>
      </c>
      <c r="L79" s="28" t="s">
        <v>49</v>
      </c>
      <c r="M79" s="28" t="s">
        <v>1700</v>
      </c>
      <c r="N79" s="30" t="s">
        <v>1701</v>
      </c>
      <c r="O79" s="26" t="b">
        <v>1</v>
      </c>
      <c r="P79" s="27" t="b">
        <v>0</v>
      </c>
      <c r="Q79" s="26" t="b">
        <v>1</v>
      </c>
      <c r="R79" s="27" t="b">
        <v>0</v>
      </c>
      <c r="S79" s="26" t="b">
        <v>0</v>
      </c>
      <c r="T79" s="27" t="b">
        <v>0</v>
      </c>
      <c r="U79" s="26" t="str">
        <f t="shared" si="0"/>
        <v>NO</v>
      </c>
      <c r="V79" s="26" t="s">
        <v>1703</v>
      </c>
      <c r="W79" t="str">
        <f>IF(ISNA(VLOOKUP(D79,Papers_ACM!D:D,1,FALSE)),"",VLOOKUP(D79,Papers_ACM!D:D,1,FALSE))</f>
        <v/>
      </c>
      <c r="X79" t="str">
        <f>IF(ISNA(VLOOKUP(D79,Papers_Scopus!H:H,1,FALSE)),"",VLOOKUP(D79,Papers_Scopus!H:H,1,FALSE))</f>
        <v/>
      </c>
    </row>
    <row r="80" spans="1:24" ht="13">
      <c r="A80" s="13" t="s">
        <v>33</v>
      </c>
      <c r="B80" s="17"/>
      <c r="C80" s="18" t="s">
        <v>1708</v>
      </c>
      <c r="D80" s="18" t="s">
        <v>1709</v>
      </c>
      <c r="E80" s="17"/>
      <c r="F80" s="18" t="s">
        <v>1710</v>
      </c>
      <c r="G80" s="17" t="str">
        <f t="shared" si="18"/>
        <v>V6-258-V6-261</v>
      </c>
      <c r="H80" s="18" t="s">
        <v>1711</v>
      </c>
      <c r="I80" s="18" t="s">
        <v>1712</v>
      </c>
      <c r="J80" s="18"/>
      <c r="K80" s="18">
        <v>2010</v>
      </c>
      <c r="L80" s="18" t="s">
        <v>49</v>
      </c>
      <c r="M80" s="18" t="s">
        <v>1713</v>
      </c>
      <c r="N80" s="25" t="s">
        <v>1714</v>
      </c>
      <c r="O80" s="17" t="b">
        <v>0</v>
      </c>
      <c r="P80" s="17" t="b">
        <v>0</v>
      </c>
      <c r="Q80" s="17" t="b">
        <v>0</v>
      </c>
      <c r="R80" s="17" t="b">
        <v>0</v>
      </c>
      <c r="S80" s="17" t="b">
        <v>0</v>
      </c>
      <c r="T80" s="17" t="b">
        <v>0</v>
      </c>
      <c r="U80" s="13" t="str">
        <f t="shared" si="0"/>
        <v>NO</v>
      </c>
      <c r="V80" s="17" t="str">
        <f>IF(W80&lt;&gt;"","Duplicate",IF(X80&lt;&gt;"","Duplicate",""))</f>
        <v>Duplicate</v>
      </c>
      <c r="W80" t="str">
        <f>IF(ISNA(VLOOKUP(D80,Papers_ACM!D:D,1,FALSE)),"",VLOOKUP(D80,Papers_ACM!D:D,1,FALSE))</f>
        <v/>
      </c>
      <c r="X80" t="str">
        <f>IF(ISNA(VLOOKUP(D80,Papers_Scopus!H:H,1,FALSE)),"",VLOOKUP(D80,Papers_Scopus!H:H,1,FALSE))</f>
        <v>A mutual information and information entropy pair based feature selection method in text classification</v>
      </c>
    </row>
    <row r="81" spans="1:24" ht="13">
      <c r="A81" s="26" t="s">
        <v>33</v>
      </c>
      <c r="B81" s="27"/>
      <c r="C81" s="28" t="s">
        <v>1723</v>
      </c>
      <c r="D81" s="28" t="s">
        <v>1724</v>
      </c>
      <c r="E81" s="27"/>
      <c r="F81" s="28" t="s">
        <v>1725</v>
      </c>
      <c r="G81" s="17" t="str">
        <f t="shared" si="18"/>
        <v>596-599</v>
      </c>
      <c r="H81" s="28">
        <v>596</v>
      </c>
      <c r="I81" s="28">
        <v>599</v>
      </c>
      <c r="J81" s="28">
        <f>I81-H81+1</f>
        <v>4</v>
      </c>
      <c r="K81" s="28">
        <v>2009</v>
      </c>
      <c r="L81" s="28" t="s">
        <v>49</v>
      </c>
      <c r="M81" s="28" t="s">
        <v>1726</v>
      </c>
      <c r="N81" s="30" t="s">
        <v>1727</v>
      </c>
      <c r="O81" s="27" t="b">
        <v>0</v>
      </c>
      <c r="P81" s="27" t="b">
        <v>0</v>
      </c>
      <c r="Q81" s="27" t="b">
        <v>0</v>
      </c>
      <c r="R81" s="27" t="b">
        <v>0</v>
      </c>
      <c r="S81" s="26" t="b">
        <v>1</v>
      </c>
      <c r="T81" s="27" t="b">
        <v>0</v>
      </c>
      <c r="U81" s="26" t="str">
        <f t="shared" si="0"/>
        <v>NO</v>
      </c>
      <c r="V81" s="26" t="s">
        <v>281</v>
      </c>
      <c r="W81" t="str">
        <f>IF(ISNA(VLOOKUP(D81,Papers_ACM!D:D,1,FALSE)),"",VLOOKUP(D81,Papers_ACM!D:D,1,FALSE))</f>
        <v/>
      </c>
      <c r="X81" t="str">
        <f>IF(ISNA(VLOOKUP(D81,Papers_Scopus!H:H,1,FALSE)),"",VLOOKUP(D81,Papers_Scopus!H:H,1,FALSE))</f>
        <v/>
      </c>
    </row>
    <row r="82" spans="1:24" ht="13">
      <c r="A82" s="13" t="s">
        <v>33</v>
      </c>
      <c r="B82" s="17"/>
      <c r="C82" s="18" t="s">
        <v>1738</v>
      </c>
      <c r="D82" s="18" t="s">
        <v>1739</v>
      </c>
      <c r="E82" s="17"/>
      <c r="F82" s="18" t="s">
        <v>1740</v>
      </c>
      <c r="G82" s="17" t="str">
        <f t="shared" si="18"/>
        <v>320-323</v>
      </c>
      <c r="H82" s="18">
        <v>320</v>
      </c>
      <c r="I82" s="18">
        <v>323</v>
      </c>
      <c r="J82" s="18"/>
      <c r="K82" s="18">
        <v>2016</v>
      </c>
      <c r="L82" s="18" t="s">
        <v>49</v>
      </c>
      <c r="M82" s="18" t="s">
        <v>1741</v>
      </c>
      <c r="N82" s="25" t="s">
        <v>1742</v>
      </c>
      <c r="O82" s="17" t="b">
        <v>0</v>
      </c>
      <c r="P82" s="17" t="b">
        <v>0</v>
      </c>
      <c r="Q82" s="17" t="b">
        <v>0</v>
      </c>
      <c r="R82" s="17" t="b">
        <v>0</v>
      </c>
      <c r="S82" s="17" t="b">
        <v>0</v>
      </c>
      <c r="T82" s="17" t="b">
        <v>0</v>
      </c>
      <c r="U82" s="13" t="str">
        <f t="shared" si="0"/>
        <v>NO</v>
      </c>
      <c r="V82" s="17" t="str">
        <f t="shared" ref="V82:V84" si="20">IF(W82&lt;&gt;"","Duplicate",IF(X82&lt;&gt;"","Duplicate",""))</f>
        <v>Duplicate</v>
      </c>
      <c r="W82" t="str">
        <f>IF(ISNA(VLOOKUP(D82,Papers_ACM!D:D,1,FALSE)),"",VLOOKUP(D82,Papers_ACM!D:D,1,FALSE))</f>
        <v/>
      </c>
      <c r="X82" t="str">
        <f>IF(ISNA(VLOOKUP(D82,Papers_Scopus!H:H,1,FALSE)),"",VLOOKUP(D82,Papers_Scopus!H:H,1,FALSE))</f>
        <v>A hybrid feature selection method based on genetic algorithm and information gain</v>
      </c>
    </row>
    <row r="83" spans="1:24" ht="13">
      <c r="A83" s="13" t="s">
        <v>33</v>
      </c>
      <c r="B83" s="17"/>
      <c r="C83" s="18" t="s">
        <v>1752</v>
      </c>
      <c r="D83" s="18" t="s">
        <v>1753</v>
      </c>
      <c r="E83" s="17"/>
      <c r="F83" s="18" t="s">
        <v>1754</v>
      </c>
      <c r="G83" s="17" t="str">
        <f t="shared" si="18"/>
        <v>417-422</v>
      </c>
      <c r="H83" s="18">
        <v>417</v>
      </c>
      <c r="I83" s="18">
        <v>422</v>
      </c>
      <c r="J83" s="18"/>
      <c r="K83" s="18">
        <v>2008</v>
      </c>
      <c r="L83" s="18" t="s">
        <v>49</v>
      </c>
      <c r="M83" s="18" t="s">
        <v>1755</v>
      </c>
      <c r="N83" s="25" t="s">
        <v>1756</v>
      </c>
      <c r="O83" s="17" t="b">
        <v>0</v>
      </c>
      <c r="P83" s="17" t="b">
        <v>0</v>
      </c>
      <c r="Q83" s="17" t="b">
        <v>0</v>
      </c>
      <c r="R83" s="17" t="b">
        <v>0</v>
      </c>
      <c r="S83" s="17" t="b">
        <v>0</v>
      </c>
      <c r="T83" s="17" t="b">
        <v>0</v>
      </c>
      <c r="U83" s="13" t="str">
        <f t="shared" si="0"/>
        <v>NO</v>
      </c>
      <c r="V83" s="17" t="str">
        <f t="shared" si="20"/>
        <v>Duplicate</v>
      </c>
      <c r="W83" t="str">
        <f>IF(ISNA(VLOOKUP(D83,Papers_ACM!D:D,1,FALSE)),"",VLOOKUP(D83,Papers_ACM!D:D,1,FALSE))</f>
        <v/>
      </c>
      <c r="X83" t="str">
        <f>IF(ISNA(VLOOKUP(D83,Papers_Scopus!H:H,1,FALSE)),"",VLOOKUP(D83,Papers_Scopus!H:H,1,FALSE))</f>
        <v>Feature selection based on scatter degree</v>
      </c>
    </row>
    <row r="84" spans="1:24" ht="13">
      <c r="A84" s="13" t="s">
        <v>33</v>
      </c>
      <c r="B84" s="17"/>
      <c r="C84" s="18" t="s">
        <v>1763</v>
      </c>
      <c r="D84" s="18" t="s">
        <v>1764</v>
      </c>
      <c r="E84" s="17"/>
      <c r="F84" s="18" t="s">
        <v>1765</v>
      </c>
      <c r="G84" s="17" t="str">
        <f t="shared" si="18"/>
        <v>816-820</v>
      </c>
      <c r="H84" s="18">
        <v>816</v>
      </c>
      <c r="I84" s="18">
        <v>820</v>
      </c>
      <c r="J84" s="18"/>
      <c r="K84" s="18">
        <v>2017</v>
      </c>
      <c r="L84" s="18" t="s">
        <v>49</v>
      </c>
      <c r="M84" s="18" t="s">
        <v>1766</v>
      </c>
      <c r="N84" s="25" t="s">
        <v>1767</v>
      </c>
      <c r="O84" s="17" t="b">
        <v>0</v>
      </c>
      <c r="P84" s="17" t="b">
        <v>0</v>
      </c>
      <c r="Q84" s="17" t="b">
        <v>0</v>
      </c>
      <c r="R84" s="17" t="b">
        <v>0</v>
      </c>
      <c r="S84" s="17" t="b">
        <v>0</v>
      </c>
      <c r="T84" s="17" t="b">
        <v>0</v>
      </c>
      <c r="U84" s="13" t="str">
        <f t="shared" si="0"/>
        <v>NO</v>
      </c>
      <c r="V84" s="17" t="str">
        <f t="shared" si="20"/>
        <v>Duplicate</v>
      </c>
      <c r="W84" t="str">
        <f>IF(ISNA(VLOOKUP(D84,Papers_ACM!D:D,1,FALSE)),"",VLOOKUP(D84,Papers_ACM!D:D,1,FALSE))</f>
        <v/>
      </c>
      <c r="X84" t="str">
        <f>IF(ISNA(VLOOKUP(D84,Papers_Scopus!H:H,1,FALSE)),"",VLOOKUP(D84,Papers_Scopus!H:H,1,FALSE))</f>
        <v>A feature selection algorithm for IDS</v>
      </c>
    </row>
    <row r="85" spans="1:24" ht="13">
      <c r="A85" s="26" t="s">
        <v>33</v>
      </c>
      <c r="B85" s="27"/>
      <c r="C85" s="28" t="s">
        <v>1777</v>
      </c>
      <c r="D85" s="28" t="s">
        <v>1778</v>
      </c>
      <c r="E85" s="27"/>
      <c r="F85" s="28" t="s">
        <v>1779</v>
      </c>
      <c r="G85" s="17" t="str">
        <f t="shared" si="18"/>
        <v>65-69</v>
      </c>
      <c r="H85" s="28">
        <v>65</v>
      </c>
      <c r="I85" s="28">
        <v>69</v>
      </c>
      <c r="J85" s="28">
        <f t="shared" ref="J85:J86" si="21">I85-H85+1</f>
        <v>5</v>
      </c>
      <c r="K85" s="28">
        <v>2008</v>
      </c>
      <c r="L85" s="28" t="s">
        <v>49</v>
      </c>
      <c r="M85" s="28" t="s">
        <v>1780</v>
      </c>
      <c r="N85" s="30" t="s">
        <v>1781</v>
      </c>
      <c r="O85" s="26" t="b">
        <v>1</v>
      </c>
      <c r="P85" s="26" t="b">
        <v>0</v>
      </c>
      <c r="Q85" s="26" t="b">
        <v>1</v>
      </c>
      <c r="R85" s="27" t="b">
        <v>0</v>
      </c>
      <c r="S85" s="26" t="b">
        <v>0</v>
      </c>
      <c r="T85" s="27" t="b">
        <v>0</v>
      </c>
      <c r="U85" s="26" t="str">
        <f t="shared" si="0"/>
        <v>NO</v>
      </c>
      <c r="V85" s="26"/>
      <c r="W85" t="str">
        <f>IF(ISNA(VLOOKUP(D85,Papers_ACM!D:D,1,FALSE)),"",VLOOKUP(D85,Papers_ACM!D:D,1,FALSE))</f>
        <v/>
      </c>
      <c r="X85" t="str">
        <f>IF(ISNA(VLOOKUP(D85,Papers_Scopus!H:H,1,FALSE)),"",VLOOKUP(D85,Papers_Scopus!H:H,1,FALSE))</f>
        <v/>
      </c>
    </row>
    <row r="86" spans="1:24" ht="13">
      <c r="A86" s="26" t="s">
        <v>33</v>
      </c>
      <c r="B86" s="27"/>
      <c r="C86" s="28" t="s">
        <v>1795</v>
      </c>
      <c r="D86" s="28" t="s">
        <v>1796</v>
      </c>
      <c r="E86" s="27"/>
      <c r="F86" s="28" t="s">
        <v>1797</v>
      </c>
      <c r="G86" s="17" t="str">
        <f t="shared" si="18"/>
        <v>911-914</v>
      </c>
      <c r="H86" s="28">
        <v>911</v>
      </c>
      <c r="I86" s="28">
        <v>914</v>
      </c>
      <c r="J86" s="28">
        <f t="shared" si="21"/>
        <v>4</v>
      </c>
      <c r="K86" s="28">
        <v>2011</v>
      </c>
      <c r="L86" s="28" t="s">
        <v>49</v>
      </c>
      <c r="M86" s="28" t="s">
        <v>1798</v>
      </c>
      <c r="N86" s="30" t="s">
        <v>1799</v>
      </c>
      <c r="O86" s="27" t="b">
        <v>0</v>
      </c>
      <c r="P86" s="27" t="b">
        <v>0</v>
      </c>
      <c r="Q86" s="27" t="b">
        <v>0</v>
      </c>
      <c r="R86" s="27" t="b">
        <v>0</v>
      </c>
      <c r="S86" s="26" t="b">
        <v>1</v>
      </c>
      <c r="T86" s="27" t="b">
        <v>0</v>
      </c>
      <c r="U86" s="26" t="str">
        <f t="shared" si="0"/>
        <v>NO</v>
      </c>
      <c r="V86" s="26" t="s">
        <v>281</v>
      </c>
      <c r="W86" t="str">
        <f>IF(ISNA(VLOOKUP(D86,Papers_ACM!D:D,1,FALSE)),"",VLOOKUP(D86,Papers_ACM!D:D,1,FALSE))</f>
        <v/>
      </c>
      <c r="X86" t="str">
        <f>IF(ISNA(VLOOKUP(D86,Papers_Scopus!H:H,1,FALSE)),"",VLOOKUP(D86,Papers_Scopus!H:H,1,FALSE))</f>
        <v/>
      </c>
    </row>
    <row r="87" spans="1:24" ht="13">
      <c r="A87" s="13" t="s">
        <v>33</v>
      </c>
      <c r="B87" s="17"/>
      <c r="C87" s="18" t="s">
        <v>1806</v>
      </c>
      <c r="D87" s="18" t="s">
        <v>1807</v>
      </c>
      <c r="E87" s="17"/>
      <c r="F87" s="18" t="s">
        <v>1808</v>
      </c>
      <c r="G87" s="17" t="str">
        <f t="shared" si="18"/>
        <v>3652-3657</v>
      </c>
      <c r="H87" s="18">
        <v>3652</v>
      </c>
      <c r="I87" s="18">
        <v>3657</v>
      </c>
      <c r="J87" s="18"/>
      <c r="K87" s="18">
        <v>2016</v>
      </c>
      <c r="L87" s="18" t="s">
        <v>49</v>
      </c>
      <c r="M87" s="18" t="s">
        <v>1809</v>
      </c>
      <c r="N87" s="25" t="s">
        <v>1810</v>
      </c>
      <c r="O87" s="17" t="b">
        <v>0</v>
      </c>
      <c r="P87" s="17" t="b">
        <v>0</v>
      </c>
      <c r="Q87" s="17" t="b">
        <v>0</v>
      </c>
      <c r="R87" s="17" t="b">
        <v>0</v>
      </c>
      <c r="S87" s="17" t="b">
        <v>0</v>
      </c>
      <c r="T87" s="17" t="b">
        <v>0</v>
      </c>
      <c r="U87" s="13" t="str">
        <f t="shared" si="0"/>
        <v>NO</v>
      </c>
      <c r="V87" s="17" t="str">
        <f t="shared" ref="V87:V94" si="22">IF(W87&lt;&gt;"","Duplicate",IF(X87&lt;&gt;"","Duplicate",""))</f>
        <v>Duplicate</v>
      </c>
      <c r="W87" t="str">
        <f>IF(ISNA(VLOOKUP(D87,Papers_ACM!D:D,1,FALSE)),"",VLOOKUP(D87,Papers_ACM!D:D,1,FALSE))</f>
        <v/>
      </c>
      <c r="X87" t="str">
        <f>IF(ISNA(VLOOKUP(D87,Papers_Scopus!H:H,1,FALSE)),"",VLOOKUP(D87,Papers_Scopus!H:H,1,FALSE))</f>
        <v>Multi Agent-Learner based Online Feature Selection system</v>
      </c>
    </row>
    <row r="88" spans="1:24" ht="13">
      <c r="A88" s="13" t="s">
        <v>33</v>
      </c>
      <c r="B88" s="17"/>
      <c r="C88" s="18" t="s">
        <v>1818</v>
      </c>
      <c r="D88" s="18" t="s">
        <v>1819</v>
      </c>
      <c r="E88" s="17"/>
      <c r="F88" s="18" t="s">
        <v>1820</v>
      </c>
      <c r="G88" s="17" t="str">
        <f t="shared" si="18"/>
        <v>502-509</v>
      </c>
      <c r="H88" s="18">
        <v>502</v>
      </c>
      <c r="I88" s="18">
        <v>509</v>
      </c>
      <c r="J88" s="18"/>
      <c r="K88" s="18">
        <v>2011</v>
      </c>
      <c r="L88" s="18" t="s">
        <v>49</v>
      </c>
      <c r="M88" s="18" t="s">
        <v>1823</v>
      </c>
      <c r="N88" s="25" t="s">
        <v>1824</v>
      </c>
      <c r="O88" s="17" t="b">
        <v>0</v>
      </c>
      <c r="P88" s="17" t="b">
        <v>0</v>
      </c>
      <c r="Q88" s="17" t="b">
        <v>0</v>
      </c>
      <c r="R88" s="17" t="b">
        <v>0</v>
      </c>
      <c r="S88" s="17" t="b">
        <v>0</v>
      </c>
      <c r="T88" s="17" t="b">
        <v>0</v>
      </c>
      <c r="U88" s="13" t="str">
        <f t="shared" si="0"/>
        <v>NO</v>
      </c>
      <c r="V88" s="17" t="str">
        <f t="shared" si="22"/>
        <v>Duplicate</v>
      </c>
      <c r="W88" t="str">
        <f>IF(ISNA(VLOOKUP(D88,Papers_ACM!D:D,1,FALSE)),"",VLOOKUP(D88,Papers_ACM!D:D,1,FALSE))</f>
        <v/>
      </c>
      <c r="X88" t="str">
        <f>IF(ISNA(VLOOKUP(D88,Papers_Scopus!H:H,1,FALSE)),"",VLOOKUP(D88,Papers_Scopus!H:H,1,FALSE))</f>
        <v>Fast dependency-aware feature selection in very-high-dimensional pattern recognition</v>
      </c>
    </row>
    <row r="89" spans="1:24" ht="13">
      <c r="A89" s="13" t="s">
        <v>33</v>
      </c>
      <c r="B89" s="17"/>
      <c r="C89" s="18" t="s">
        <v>1829</v>
      </c>
      <c r="D89" s="18" t="s">
        <v>1830</v>
      </c>
      <c r="E89" s="17"/>
      <c r="F89" s="18" t="s">
        <v>1831</v>
      </c>
      <c r="G89" s="17" t="str">
        <f t="shared" si="18"/>
        <v>3-8</v>
      </c>
      <c r="H89" s="18">
        <v>3</v>
      </c>
      <c r="I89" s="18">
        <v>8</v>
      </c>
      <c r="J89" s="18"/>
      <c r="K89" s="18">
        <v>2015</v>
      </c>
      <c r="L89" s="18" t="s">
        <v>49</v>
      </c>
      <c r="M89" s="18" t="s">
        <v>1832</v>
      </c>
      <c r="N89" s="25" t="s">
        <v>1833</v>
      </c>
      <c r="O89" s="17" t="b">
        <v>0</v>
      </c>
      <c r="P89" s="17" t="b">
        <v>0</v>
      </c>
      <c r="Q89" s="17" t="b">
        <v>0</v>
      </c>
      <c r="R89" s="17" t="b">
        <v>0</v>
      </c>
      <c r="S89" s="17" t="b">
        <v>0</v>
      </c>
      <c r="T89" s="17" t="b">
        <v>0</v>
      </c>
      <c r="U89" s="13" t="str">
        <f t="shared" si="0"/>
        <v>NO</v>
      </c>
      <c r="V89" s="17" t="str">
        <f t="shared" si="22"/>
        <v>Duplicate</v>
      </c>
      <c r="W89" t="str">
        <f>IF(ISNA(VLOOKUP(D89,Papers_ACM!D:D,1,FALSE)),"",VLOOKUP(D89,Papers_ACM!D:D,1,FALSE))</f>
        <v/>
      </c>
      <c r="X89" t="str">
        <f>IF(ISNA(VLOOKUP(D89,Papers_Scopus!H:H,1,FALSE)),"",VLOOKUP(D89,Papers_Scopus!H:H,1,FALSE))</f>
        <v>A machine learning-based approach to estimate the CPU-burst time for processes in the computational grids</v>
      </c>
    </row>
    <row r="90" spans="1:24" ht="13">
      <c r="A90" s="13" t="s">
        <v>33</v>
      </c>
      <c r="B90" s="17"/>
      <c r="C90" s="18" t="s">
        <v>1838</v>
      </c>
      <c r="D90" s="18" t="s">
        <v>1839</v>
      </c>
      <c r="E90" s="17"/>
      <c r="F90" s="18" t="s">
        <v>1840</v>
      </c>
      <c r="G90" s="17" t="str">
        <f t="shared" si="18"/>
        <v>2361-2364</v>
      </c>
      <c r="H90" s="18">
        <v>2361</v>
      </c>
      <c r="I90" s="18">
        <v>2364</v>
      </c>
      <c r="J90" s="18"/>
      <c r="K90" s="18">
        <v>2011</v>
      </c>
      <c r="L90" s="18" t="s">
        <v>49</v>
      </c>
      <c r="M90" s="18" t="s">
        <v>1841</v>
      </c>
      <c r="N90" s="25" t="s">
        <v>1843</v>
      </c>
      <c r="O90" s="17" t="b">
        <v>0</v>
      </c>
      <c r="P90" s="17" t="b">
        <v>0</v>
      </c>
      <c r="Q90" s="17" t="b">
        <v>0</v>
      </c>
      <c r="R90" s="17" t="b">
        <v>0</v>
      </c>
      <c r="S90" s="17" t="b">
        <v>0</v>
      </c>
      <c r="T90" s="17" t="b">
        <v>0</v>
      </c>
      <c r="U90" s="13" t="str">
        <f t="shared" si="0"/>
        <v>NO</v>
      </c>
      <c r="V90" s="17" t="str">
        <f t="shared" si="22"/>
        <v>Duplicate</v>
      </c>
      <c r="W90" t="str">
        <f>IF(ISNA(VLOOKUP(D90,Papers_ACM!D:D,1,FALSE)),"",VLOOKUP(D90,Papers_ACM!D:D,1,FALSE))</f>
        <v/>
      </c>
      <c r="X90" t="str">
        <f>IF(ISNA(VLOOKUP(D90,Papers_Scopus!H:H,1,FALSE)),"",VLOOKUP(D90,Papers_Scopus!H:H,1,FALSE))</f>
        <v>Embedded feature selection of hyperspectral bands with boosted decision trees</v>
      </c>
    </row>
    <row r="91" spans="1:24" ht="13">
      <c r="A91" s="26" t="s">
        <v>33</v>
      </c>
      <c r="B91" s="27"/>
      <c r="C91" s="28" t="s">
        <v>1850</v>
      </c>
      <c r="D91" s="28" t="s">
        <v>1851</v>
      </c>
      <c r="E91" s="27"/>
      <c r="F91" s="28" t="s">
        <v>1852</v>
      </c>
      <c r="G91" s="17" t="str">
        <f t="shared" si="18"/>
        <v>2151-2159</v>
      </c>
      <c r="H91" s="28">
        <v>2151</v>
      </c>
      <c r="I91" s="28">
        <v>2159</v>
      </c>
      <c r="J91" s="28">
        <f>I91-H91+1</f>
        <v>9</v>
      </c>
      <c r="K91" s="28">
        <v>2017</v>
      </c>
      <c r="L91" s="28" t="s">
        <v>49</v>
      </c>
      <c r="M91" s="28" t="s">
        <v>1853</v>
      </c>
      <c r="N91" s="30" t="s">
        <v>1854</v>
      </c>
      <c r="O91" s="26" t="b">
        <v>1</v>
      </c>
      <c r="P91" s="26" t="b">
        <v>0</v>
      </c>
      <c r="Q91" s="26" t="b">
        <v>1</v>
      </c>
      <c r="R91" s="27" t="b">
        <v>0</v>
      </c>
      <c r="S91" s="27" t="b">
        <v>0</v>
      </c>
      <c r="T91" s="27" t="b">
        <v>0</v>
      </c>
      <c r="U91" s="26" t="str">
        <f t="shared" si="0"/>
        <v>NO</v>
      </c>
      <c r="V91" s="27" t="str">
        <f t="shared" si="22"/>
        <v/>
      </c>
      <c r="W91" t="str">
        <f>IF(ISNA(VLOOKUP(D91,Papers_ACM!D:D,1,FALSE)),"",VLOOKUP(D91,Papers_ACM!D:D,1,FALSE))</f>
        <v/>
      </c>
      <c r="X91" t="str">
        <f>IF(ISNA(VLOOKUP(D91,Papers_Scopus!H:H,1,FALSE)),"",VLOOKUP(D91,Papers_Scopus!H:H,1,FALSE))</f>
        <v/>
      </c>
    </row>
    <row r="92" spans="1:24" ht="13">
      <c r="A92" s="13" t="s">
        <v>33</v>
      </c>
      <c r="B92" s="17"/>
      <c r="C92" s="18" t="s">
        <v>1866</v>
      </c>
      <c r="D92" s="18" t="s">
        <v>1867</v>
      </c>
      <c r="E92" s="17"/>
      <c r="F92" s="18" t="s">
        <v>1597</v>
      </c>
      <c r="G92" s="17" t="str">
        <f t="shared" si="18"/>
        <v>252-257</v>
      </c>
      <c r="H92" s="18">
        <v>252</v>
      </c>
      <c r="I92" s="18">
        <v>257</v>
      </c>
      <c r="J92" s="18"/>
      <c r="K92" s="18">
        <v>2017</v>
      </c>
      <c r="L92" s="18" t="s">
        <v>49</v>
      </c>
      <c r="M92" s="18" t="s">
        <v>1868</v>
      </c>
      <c r="N92" s="25" t="s">
        <v>1869</v>
      </c>
      <c r="O92" s="17" t="b">
        <v>0</v>
      </c>
      <c r="P92" s="17" t="b">
        <v>0</v>
      </c>
      <c r="Q92" s="17" t="b">
        <v>0</v>
      </c>
      <c r="R92" s="17" t="b">
        <v>0</v>
      </c>
      <c r="S92" s="17" t="b">
        <v>0</v>
      </c>
      <c r="T92" s="17" t="b">
        <v>0</v>
      </c>
      <c r="U92" s="13" t="str">
        <f t="shared" si="0"/>
        <v>NO</v>
      </c>
      <c r="V92" s="17" t="str">
        <f t="shared" si="22"/>
        <v>Duplicate</v>
      </c>
      <c r="W92" t="str">
        <f>IF(ISNA(VLOOKUP(D92,Papers_ACM!D:D,1,FALSE)),"",VLOOKUP(D92,Papers_ACM!D:D,1,FALSE))</f>
        <v/>
      </c>
      <c r="X92" t="str">
        <f>IF(ISNA(VLOOKUP(D92,Papers_Scopus!H:H,1,FALSE)),"",VLOOKUP(D92,Papers_Scopus!H:H,1,FALSE))</f>
        <v>Software defect prediction using feature selection and random forest algorithm</v>
      </c>
    </row>
    <row r="93" spans="1:24" ht="13">
      <c r="A93" s="13" t="s">
        <v>33</v>
      </c>
      <c r="B93" s="17"/>
      <c r="C93" s="18" t="s">
        <v>1878</v>
      </c>
      <c r="D93" s="18" t="s">
        <v>1879</v>
      </c>
      <c r="E93" s="17"/>
      <c r="F93" s="18" t="s">
        <v>1745</v>
      </c>
      <c r="G93" s="17" t="str">
        <f t="shared" si="18"/>
        <v>2986-2999</v>
      </c>
      <c r="H93" s="18">
        <v>2986</v>
      </c>
      <c r="I93" s="18">
        <v>2999</v>
      </c>
      <c r="J93" s="18"/>
      <c r="K93" s="18">
        <v>2018</v>
      </c>
      <c r="L93" s="18" t="s">
        <v>49</v>
      </c>
      <c r="M93" s="18" t="s">
        <v>1746</v>
      </c>
      <c r="N93" s="25" t="s">
        <v>1881</v>
      </c>
      <c r="O93" s="17" t="b">
        <v>0</v>
      </c>
      <c r="P93" s="17" t="b">
        <v>0</v>
      </c>
      <c r="Q93" s="17" t="b">
        <v>0</v>
      </c>
      <c r="R93" s="17" t="b">
        <v>0</v>
      </c>
      <c r="S93" s="17" t="b">
        <v>0</v>
      </c>
      <c r="T93" s="17" t="b">
        <v>0</v>
      </c>
      <c r="U93" s="13" t="str">
        <f t="shared" si="0"/>
        <v>NO</v>
      </c>
      <c r="V93" s="17" t="str">
        <f t="shared" si="22"/>
        <v>Duplicate</v>
      </c>
      <c r="W93" t="str">
        <f>IF(ISNA(VLOOKUP(D93,Papers_ACM!D:D,1,FALSE)),"",VLOOKUP(D93,Papers_ACM!D:D,1,FALSE))</f>
        <v/>
      </c>
      <c r="X93" t="str">
        <f>IF(ISNA(VLOOKUP(D93,Papers_Scopus!H:H,1,FALSE)),"",VLOOKUP(D93,Papers_Scopus!H:H,1,FALSE))</f>
        <v>Feature selection based on neighborhood discrimination index</v>
      </c>
    </row>
    <row r="94" spans="1:24" ht="13">
      <c r="A94" s="13" t="s">
        <v>33</v>
      </c>
      <c r="B94" s="17"/>
      <c r="C94" s="18" t="s">
        <v>1888</v>
      </c>
      <c r="D94" s="18" t="s">
        <v>1889</v>
      </c>
      <c r="E94" s="17"/>
      <c r="F94" s="18" t="s">
        <v>1890</v>
      </c>
      <c r="G94" s="17" t="str">
        <f t="shared" si="18"/>
        <v>17-24</v>
      </c>
      <c r="H94" s="18">
        <v>17</v>
      </c>
      <c r="I94" s="18">
        <v>24</v>
      </c>
      <c r="J94" s="18"/>
      <c r="K94" s="18">
        <v>2010</v>
      </c>
      <c r="L94" s="18" t="s">
        <v>49</v>
      </c>
      <c r="M94" s="18" t="s">
        <v>1892</v>
      </c>
      <c r="N94" s="25" t="s">
        <v>1893</v>
      </c>
      <c r="O94" s="17" t="b">
        <v>0</v>
      </c>
      <c r="P94" s="17" t="b">
        <v>0</v>
      </c>
      <c r="Q94" s="17" t="b">
        <v>0</v>
      </c>
      <c r="R94" s="17" t="b">
        <v>0</v>
      </c>
      <c r="S94" s="17" t="b">
        <v>0</v>
      </c>
      <c r="T94" s="17" t="b">
        <v>0</v>
      </c>
      <c r="U94" s="13" t="str">
        <f t="shared" si="0"/>
        <v>NO</v>
      </c>
      <c r="V94" s="17" t="str">
        <f t="shared" si="22"/>
        <v>Duplicate</v>
      </c>
      <c r="W94" t="str">
        <f>IF(ISNA(VLOOKUP(D94,Papers_ACM!D:D,1,FALSE)),"",VLOOKUP(D94,Papers_ACM!D:D,1,FALSE))</f>
        <v/>
      </c>
      <c r="X94" t="str">
        <f>IF(ISNA(VLOOKUP(D94,Papers_Scopus!H:H,1,FALSE)),"",VLOOKUP(D94,Papers_Scopus!H:H,1,FALSE))</f>
        <v>Improving effectiveness of intrusion detection by Correlation Feature Selection</v>
      </c>
    </row>
    <row r="95" spans="1:24" ht="13">
      <c r="A95" s="26" t="s">
        <v>33</v>
      </c>
      <c r="B95" s="27"/>
      <c r="C95" s="28" t="s">
        <v>1904</v>
      </c>
      <c r="D95" s="28" t="s">
        <v>1905</v>
      </c>
      <c r="E95" s="27"/>
      <c r="F95" s="28" t="s">
        <v>354</v>
      </c>
      <c r="G95" s="17" t="str">
        <f t="shared" si="18"/>
        <v>488-493</v>
      </c>
      <c r="H95" s="28">
        <v>488</v>
      </c>
      <c r="I95" s="28">
        <v>493</v>
      </c>
      <c r="J95" s="28">
        <f t="shared" ref="J95:J97" si="23">I95-H95+1</f>
        <v>6</v>
      </c>
      <c r="K95" s="28">
        <v>2010</v>
      </c>
      <c r="L95" s="28" t="s">
        <v>49</v>
      </c>
      <c r="M95" s="28" t="s">
        <v>1907</v>
      </c>
      <c r="N95" s="30" t="s">
        <v>1908</v>
      </c>
      <c r="O95" s="26" t="b">
        <v>1</v>
      </c>
      <c r="P95" s="27" t="b">
        <v>0</v>
      </c>
      <c r="Q95" s="26" t="b">
        <v>1</v>
      </c>
      <c r="R95" s="27" t="b">
        <v>0</v>
      </c>
      <c r="S95" s="26" t="b">
        <v>0</v>
      </c>
      <c r="T95" s="27" t="b">
        <v>0</v>
      </c>
      <c r="U95" s="26" t="str">
        <f t="shared" si="0"/>
        <v>NO</v>
      </c>
      <c r="V95" s="26" t="s">
        <v>717</v>
      </c>
      <c r="W95" t="str">
        <f>IF(ISNA(VLOOKUP(D95,Papers_ACM!D:D,1,FALSE)),"",VLOOKUP(D95,Papers_ACM!D:D,1,FALSE))</f>
        <v/>
      </c>
      <c r="X95" t="str">
        <f>IF(ISNA(VLOOKUP(D95,Papers_Scopus!H:H,1,FALSE)),"",VLOOKUP(D95,Papers_Scopus!H:H,1,FALSE))</f>
        <v/>
      </c>
    </row>
    <row r="96" spans="1:24" ht="13">
      <c r="A96" s="26" t="s">
        <v>33</v>
      </c>
      <c r="B96" s="27"/>
      <c r="C96" s="28" t="s">
        <v>1915</v>
      </c>
      <c r="D96" s="28" t="s">
        <v>1916</v>
      </c>
      <c r="E96" s="27"/>
      <c r="F96" s="28" t="s">
        <v>1918</v>
      </c>
      <c r="G96" s="17" t="str">
        <f t="shared" si="18"/>
        <v>197-201</v>
      </c>
      <c r="H96" s="28">
        <v>197</v>
      </c>
      <c r="I96" s="28">
        <v>201</v>
      </c>
      <c r="J96" s="28">
        <f t="shared" si="23"/>
        <v>5</v>
      </c>
      <c r="K96" s="28">
        <v>2009</v>
      </c>
      <c r="L96" s="28" t="s">
        <v>49</v>
      </c>
      <c r="M96" s="28" t="s">
        <v>1919</v>
      </c>
      <c r="N96" s="30" t="s">
        <v>1920</v>
      </c>
      <c r="O96" s="26" t="b">
        <v>1</v>
      </c>
      <c r="P96" s="27" t="b">
        <v>0</v>
      </c>
      <c r="Q96" s="26" t="b">
        <v>1</v>
      </c>
      <c r="R96" s="27" t="b">
        <v>0</v>
      </c>
      <c r="S96" s="26" t="b">
        <v>0</v>
      </c>
      <c r="T96" s="27" t="b">
        <v>0</v>
      </c>
      <c r="U96" s="26" t="str">
        <f t="shared" si="0"/>
        <v>NO</v>
      </c>
      <c r="V96" s="26" t="s">
        <v>717</v>
      </c>
      <c r="W96" t="str">
        <f>IF(ISNA(VLOOKUP(D96,Papers_ACM!D:D,1,FALSE)),"",VLOOKUP(D96,Papers_ACM!D:D,1,FALSE))</f>
        <v/>
      </c>
      <c r="X96" t="str">
        <f>IF(ISNA(VLOOKUP(D96,Papers_Scopus!H:H,1,FALSE)),"",VLOOKUP(D96,Papers_Scopus!H:H,1,FALSE))</f>
        <v/>
      </c>
    </row>
    <row r="97" spans="1:24" ht="13">
      <c r="A97" s="26" t="s">
        <v>33</v>
      </c>
      <c r="B97" s="27"/>
      <c r="C97" s="28" t="s">
        <v>1926</v>
      </c>
      <c r="D97" s="28" t="s">
        <v>1927</v>
      </c>
      <c r="E97" s="27"/>
      <c r="F97" s="28" t="s">
        <v>1928</v>
      </c>
      <c r="G97" s="17" t="str">
        <f t="shared" si="18"/>
        <v>412-416</v>
      </c>
      <c r="H97" s="28">
        <v>412</v>
      </c>
      <c r="I97" s="28">
        <v>416</v>
      </c>
      <c r="J97" s="28">
        <f t="shared" si="23"/>
        <v>5</v>
      </c>
      <c r="K97" s="28">
        <v>2006</v>
      </c>
      <c r="L97" s="28" t="s">
        <v>49</v>
      </c>
      <c r="M97" s="28" t="s">
        <v>1929</v>
      </c>
      <c r="N97" s="30" t="s">
        <v>1930</v>
      </c>
      <c r="O97" s="26" t="b">
        <v>1</v>
      </c>
      <c r="P97" s="26" t="b">
        <v>0</v>
      </c>
      <c r="Q97" s="26" t="b">
        <v>1</v>
      </c>
      <c r="R97" s="27" t="b">
        <v>0</v>
      </c>
      <c r="S97" s="26" t="b">
        <v>0</v>
      </c>
      <c r="T97" s="27" t="b">
        <v>0</v>
      </c>
      <c r="U97" s="26" t="str">
        <f t="shared" si="0"/>
        <v>NO</v>
      </c>
      <c r="V97" s="26"/>
      <c r="W97" t="str">
        <f>IF(ISNA(VLOOKUP(D97,Papers_ACM!D:D,1,FALSE)),"",VLOOKUP(D97,Papers_ACM!D:D,1,FALSE))</f>
        <v/>
      </c>
      <c r="X97" t="str">
        <f>IF(ISNA(VLOOKUP(D97,Papers_Scopus!H:H,1,FALSE)),"",VLOOKUP(D97,Papers_Scopus!H:H,1,FALSE))</f>
        <v/>
      </c>
    </row>
    <row r="98" spans="1:24" ht="13">
      <c r="A98" s="26" t="s">
        <v>33</v>
      </c>
      <c r="B98" s="27"/>
      <c r="C98" s="28" t="s">
        <v>1940</v>
      </c>
      <c r="D98" s="28" t="s">
        <v>1941</v>
      </c>
      <c r="E98" s="27"/>
      <c r="F98" s="28" t="s">
        <v>1942</v>
      </c>
      <c r="G98" s="17" t="str">
        <f t="shared" si="18"/>
        <v>IV - 85-IV - 88</v>
      </c>
      <c r="H98" s="28" t="s">
        <v>1943</v>
      </c>
      <c r="I98" s="28" t="s">
        <v>1944</v>
      </c>
      <c r="J98" s="28">
        <v>4</v>
      </c>
      <c r="K98" s="28">
        <v>2008</v>
      </c>
      <c r="L98" s="28" t="s">
        <v>49</v>
      </c>
      <c r="M98" s="28" t="s">
        <v>1945</v>
      </c>
      <c r="N98" s="30" t="s">
        <v>1946</v>
      </c>
      <c r="O98" s="27" t="b">
        <v>0</v>
      </c>
      <c r="P98" s="27" t="b">
        <v>0</v>
      </c>
      <c r="Q98" s="27" t="b">
        <v>0</v>
      </c>
      <c r="R98" s="27" t="b">
        <v>0</v>
      </c>
      <c r="S98" s="26" t="b">
        <v>1</v>
      </c>
      <c r="T98" s="27" t="b">
        <v>0</v>
      </c>
      <c r="U98" s="26" t="str">
        <f t="shared" si="0"/>
        <v>NO</v>
      </c>
      <c r="V98" s="26" t="s">
        <v>281</v>
      </c>
      <c r="W98" t="str">
        <f>IF(ISNA(VLOOKUP(D98,Papers_ACM!D:D,1,FALSE)),"",VLOOKUP(D98,Papers_ACM!D:D,1,FALSE))</f>
        <v/>
      </c>
      <c r="X98" t="str">
        <f>IF(ISNA(VLOOKUP(D98,Papers_Scopus!H:H,1,FALSE)),"",VLOOKUP(D98,Papers_Scopus!H:H,1,FALSE))</f>
        <v/>
      </c>
    </row>
    <row r="99" spans="1:24" ht="13">
      <c r="A99" s="26" t="s">
        <v>33</v>
      </c>
      <c r="B99" s="27"/>
      <c r="C99" s="28" t="s">
        <v>1959</v>
      </c>
      <c r="D99" s="28" t="s">
        <v>1960</v>
      </c>
      <c r="E99" s="27"/>
      <c r="F99" s="28" t="s">
        <v>1961</v>
      </c>
      <c r="G99" s="17" t="str">
        <f t="shared" si="18"/>
        <v>1-6</v>
      </c>
      <c r="H99" s="28">
        <v>1</v>
      </c>
      <c r="I99" s="28">
        <v>6</v>
      </c>
      <c r="J99" s="28">
        <f t="shared" ref="J99:J103" si="24">I99-H99+1</f>
        <v>6</v>
      </c>
      <c r="K99" s="28">
        <v>2017</v>
      </c>
      <c r="L99" s="28" t="s">
        <v>49</v>
      </c>
      <c r="M99" s="28" t="s">
        <v>1962</v>
      </c>
      <c r="N99" s="30" t="s">
        <v>1963</v>
      </c>
      <c r="O99" s="26" t="b">
        <v>1</v>
      </c>
      <c r="P99" s="27" t="b">
        <v>0</v>
      </c>
      <c r="Q99" s="26" t="b">
        <v>1</v>
      </c>
      <c r="R99" s="27" t="b">
        <v>0</v>
      </c>
      <c r="S99" s="26" t="b">
        <v>0</v>
      </c>
      <c r="T99" s="27" t="b">
        <v>0</v>
      </c>
      <c r="U99" s="26" t="str">
        <f t="shared" si="0"/>
        <v>NO</v>
      </c>
      <c r="V99" s="26" t="s">
        <v>1965</v>
      </c>
      <c r="W99" t="str">
        <f>IF(ISNA(VLOOKUP(D99,Papers_ACM!D:D,1,FALSE)),"",VLOOKUP(D99,Papers_ACM!D:D,1,FALSE))</f>
        <v/>
      </c>
      <c r="X99" t="str">
        <f>IF(ISNA(VLOOKUP(D99,Papers_Scopus!H:H,1,FALSE)),"",VLOOKUP(D99,Papers_Scopus!H:H,1,FALSE))</f>
        <v/>
      </c>
    </row>
    <row r="100" spans="1:24" ht="13">
      <c r="A100" s="26" t="s">
        <v>33</v>
      </c>
      <c r="B100" s="27"/>
      <c r="C100" s="28" t="s">
        <v>1976</v>
      </c>
      <c r="D100" s="28" t="s">
        <v>1977</v>
      </c>
      <c r="E100" s="27"/>
      <c r="F100" s="28" t="s">
        <v>1978</v>
      </c>
      <c r="G100" s="17" t="str">
        <f t="shared" si="18"/>
        <v>1-8</v>
      </c>
      <c r="H100" s="28">
        <v>1</v>
      </c>
      <c r="I100" s="28">
        <v>8</v>
      </c>
      <c r="J100" s="28">
        <f t="shared" si="24"/>
        <v>8</v>
      </c>
      <c r="K100" s="28">
        <v>2018</v>
      </c>
      <c r="L100" s="28" t="s">
        <v>49</v>
      </c>
      <c r="M100" s="28" t="s">
        <v>1979</v>
      </c>
      <c r="N100" s="30" t="s">
        <v>1981</v>
      </c>
      <c r="O100" s="26" t="b">
        <v>1</v>
      </c>
      <c r="P100" s="27" t="b">
        <v>0</v>
      </c>
      <c r="Q100" s="26" t="b">
        <v>1</v>
      </c>
      <c r="R100" s="27" t="b">
        <v>0</v>
      </c>
      <c r="S100" s="27" t="b">
        <v>0</v>
      </c>
      <c r="T100" s="27" t="b">
        <v>0</v>
      </c>
      <c r="U100" s="26" t="str">
        <f t="shared" si="0"/>
        <v>NO</v>
      </c>
      <c r="V100" s="26" t="s">
        <v>717</v>
      </c>
      <c r="W100" t="str">
        <f>IF(ISNA(VLOOKUP(D100,Papers_ACM!D:D,1,FALSE)),"",VLOOKUP(D100,Papers_ACM!D:D,1,FALSE))</f>
        <v/>
      </c>
      <c r="X100" t="str">
        <f>IF(ISNA(VLOOKUP(D100,Papers_Scopus!H:H,1,FALSE)),"",VLOOKUP(D100,Papers_Scopus!H:H,1,FALSE))</f>
        <v/>
      </c>
    </row>
    <row r="101" spans="1:24" ht="13">
      <c r="A101" s="26" t="s">
        <v>33</v>
      </c>
      <c r="B101" s="27"/>
      <c r="C101" s="28" t="s">
        <v>1989</v>
      </c>
      <c r="D101" s="28" t="s">
        <v>1990</v>
      </c>
      <c r="E101" s="27"/>
      <c r="F101" s="28" t="s">
        <v>1991</v>
      </c>
      <c r="G101" s="17" t="str">
        <f t="shared" si="18"/>
        <v>734-736</v>
      </c>
      <c r="H101" s="28">
        <v>734</v>
      </c>
      <c r="I101" s="28">
        <v>736</v>
      </c>
      <c r="J101" s="28">
        <f t="shared" si="24"/>
        <v>3</v>
      </c>
      <c r="K101" s="28">
        <v>2009</v>
      </c>
      <c r="L101" s="28" t="s">
        <v>731</v>
      </c>
      <c r="M101" s="36"/>
      <c r="N101" s="30" t="s">
        <v>1995</v>
      </c>
      <c r="O101" s="27" t="b">
        <v>0</v>
      </c>
      <c r="P101" s="27" t="b">
        <v>0</v>
      </c>
      <c r="Q101" s="27" t="b">
        <v>0</v>
      </c>
      <c r="R101" s="27" t="b">
        <v>0</v>
      </c>
      <c r="S101" s="26" t="b">
        <v>1</v>
      </c>
      <c r="T101" s="27" t="b">
        <v>0</v>
      </c>
      <c r="U101" s="26" t="str">
        <f t="shared" si="0"/>
        <v>NO</v>
      </c>
      <c r="V101" s="26" t="s">
        <v>281</v>
      </c>
      <c r="W101" t="str">
        <f>IF(ISNA(VLOOKUP(D101,Papers_ACM!D:D,1,FALSE)),"",VLOOKUP(D101,Papers_ACM!D:D,1,FALSE))</f>
        <v/>
      </c>
      <c r="X101" t="str">
        <f>IF(ISNA(VLOOKUP(D101,Papers_Scopus!H:H,1,FALSE)),"",VLOOKUP(D101,Papers_Scopus!H:H,1,FALSE))</f>
        <v/>
      </c>
    </row>
    <row r="102" spans="1:24" ht="13">
      <c r="A102" s="26" t="s">
        <v>33</v>
      </c>
      <c r="B102" s="27"/>
      <c r="C102" s="28" t="s">
        <v>2003</v>
      </c>
      <c r="D102" s="28" t="s">
        <v>2004</v>
      </c>
      <c r="E102" s="27"/>
      <c r="F102" s="28" t="s">
        <v>2005</v>
      </c>
      <c r="G102" s="17" t="str">
        <f t="shared" si="18"/>
        <v>3791-3801</v>
      </c>
      <c r="H102" s="28">
        <v>3791</v>
      </c>
      <c r="I102" s="28">
        <v>3801</v>
      </c>
      <c r="J102" s="28">
        <f t="shared" si="24"/>
        <v>11</v>
      </c>
      <c r="K102" s="28">
        <v>2015</v>
      </c>
      <c r="L102" s="28" t="s">
        <v>49</v>
      </c>
      <c r="M102" s="28" t="s">
        <v>2006</v>
      </c>
      <c r="N102" s="30" t="s">
        <v>2007</v>
      </c>
      <c r="O102" s="26" t="b">
        <v>1</v>
      </c>
      <c r="P102" s="27" t="b">
        <v>0</v>
      </c>
      <c r="Q102" s="26" t="b">
        <v>1</v>
      </c>
      <c r="R102" s="27" t="b">
        <v>0</v>
      </c>
      <c r="S102" s="27" t="b">
        <v>0</v>
      </c>
      <c r="T102" s="27" t="b">
        <v>0</v>
      </c>
      <c r="U102" s="26" t="str">
        <f t="shared" si="0"/>
        <v>NO</v>
      </c>
      <c r="V102" s="26" t="s">
        <v>2014</v>
      </c>
      <c r="W102" t="str">
        <f>IF(ISNA(VLOOKUP(D102,Papers_ACM!D:D,1,FALSE)),"",VLOOKUP(D102,Papers_ACM!D:D,1,FALSE))</f>
        <v/>
      </c>
      <c r="X102" t="str">
        <f>IF(ISNA(VLOOKUP(D102,Papers_Scopus!H:H,1,FALSE)),"",VLOOKUP(D102,Papers_Scopus!H:H,1,FALSE))</f>
        <v/>
      </c>
    </row>
    <row r="103" spans="1:24" ht="13">
      <c r="A103" s="26" t="s">
        <v>33</v>
      </c>
      <c r="B103" s="27"/>
      <c r="C103" s="28" t="s">
        <v>2016</v>
      </c>
      <c r="D103" s="28" t="s">
        <v>2017</v>
      </c>
      <c r="E103" s="27"/>
      <c r="F103" s="28" t="s">
        <v>1754</v>
      </c>
      <c r="G103" s="17" t="str">
        <f t="shared" si="18"/>
        <v>460-465</v>
      </c>
      <c r="H103" s="28">
        <v>460</v>
      </c>
      <c r="I103" s="28">
        <v>465</v>
      </c>
      <c r="J103" s="28">
        <f t="shared" si="24"/>
        <v>6</v>
      </c>
      <c r="K103" s="28">
        <v>2008</v>
      </c>
      <c r="L103" s="28" t="s">
        <v>49</v>
      </c>
      <c r="M103" s="28" t="s">
        <v>2018</v>
      </c>
      <c r="N103" s="30" t="s">
        <v>2019</v>
      </c>
      <c r="O103" s="26" t="b">
        <v>1</v>
      </c>
      <c r="P103" s="26" t="b">
        <v>0</v>
      </c>
      <c r="Q103" s="26" t="b">
        <v>1</v>
      </c>
      <c r="R103" s="27" t="b">
        <v>0</v>
      </c>
      <c r="S103" s="26" t="b">
        <v>0</v>
      </c>
      <c r="T103" s="27" t="b">
        <v>0</v>
      </c>
      <c r="U103" s="26" t="str">
        <f t="shared" si="0"/>
        <v>NO</v>
      </c>
      <c r="V103" s="26" t="s">
        <v>154</v>
      </c>
      <c r="W103" t="str">
        <f>IF(ISNA(VLOOKUP(D103,Papers_ACM!D:D,1,FALSE)),"",VLOOKUP(D103,Papers_ACM!D:D,1,FALSE))</f>
        <v/>
      </c>
      <c r="X103" t="str">
        <f>IF(ISNA(VLOOKUP(D103,Papers_Scopus!H:H,1,FALSE)),"",VLOOKUP(D103,Papers_Scopus!H:H,1,FALSE))</f>
        <v/>
      </c>
    </row>
    <row r="104" spans="1:24" ht="13">
      <c r="A104" s="13" t="s">
        <v>33</v>
      </c>
      <c r="B104" s="17"/>
      <c r="C104" s="18" t="s">
        <v>2025</v>
      </c>
      <c r="D104" s="18" t="s">
        <v>2027</v>
      </c>
      <c r="E104" s="17"/>
      <c r="F104" s="18" t="s">
        <v>1754</v>
      </c>
      <c r="G104" s="17" t="str">
        <f t="shared" si="18"/>
        <v>374-379</v>
      </c>
      <c r="H104" s="18">
        <v>374</v>
      </c>
      <c r="I104" s="18">
        <v>379</v>
      </c>
      <c r="J104" s="18"/>
      <c r="K104" s="18">
        <v>2008</v>
      </c>
      <c r="L104" s="18" t="s">
        <v>49</v>
      </c>
      <c r="M104" s="18" t="s">
        <v>2028</v>
      </c>
      <c r="N104" s="25" t="s">
        <v>2029</v>
      </c>
      <c r="O104" s="17" t="b">
        <v>0</v>
      </c>
      <c r="P104" s="17" t="b">
        <v>0</v>
      </c>
      <c r="Q104" s="17" t="b">
        <v>0</v>
      </c>
      <c r="R104" s="17" t="b">
        <v>0</v>
      </c>
      <c r="S104" s="17" t="b">
        <v>0</v>
      </c>
      <c r="T104" s="17" t="b">
        <v>0</v>
      </c>
      <c r="U104" s="13" t="str">
        <f t="shared" si="0"/>
        <v>NO</v>
      </c>
      <c r="V104" s="17" t="str">
        <f t="shared" ref="V104:V106" si="25">IF(W104&lt;&gt;"","Duplicate",IF(X104&lt;&gt;"","Duplicate",""))</f>
        <v>Duplicate</v>
      </c>
      <c r="W104" t="str">
        <f>IF(ISNA(VLOOKUP(D104,Papers_ACM!D:D,1,FALSE)),"",VLOOKUP(D104,Papers_ACM!D:D,1,FALSE))</f>
        <v/>
      </c>
      <c r="X104" t="str">
        <f>IF(ISNA(VLOOKUP(D104,Papers_Scopus!H:H,1,FALSE)),"",VLOOKUP(D104,Papers_Scopus!H:H,1,FALSE))</f>
        <v>A novel approach for integrating feature and instance selection</v>
      </c>
    </row>
    <row r="105" spans="1:24" ht="13">
      <c r="A105" s="13" t="s">
        <v>33</v>
      </c>
      <c r="B105" s="17"/>
      <c r="C105" s="18" t="s">
        <v>2036</v>
      </c>
      <c r="D105" s="18" t="s">
        <v>2037</v>
      </c>
      <c r="E105" s="17"/>
      <c r="F105" s="18" t="s">
        <v>2038</v>
      </c>
      <c r="G105" s="17" t="str">
        <f t="shared" si="18"/>
        <v>2-11</v>
      </c>
      <c r="H105" s="18">
        <v>2</v>
      </c>
      <c r="I105" s="18">
        <v>11</v>
      </c>
      <c r="J105" s="18"/>
      <c r="K105" s="18">
        <v>2018</v>
      </c>
      <c r="L105" s="18" t="s">
        <v>49</v>
      </c>
      <c r="M105" s="18" t="s">
        <v>2039</v>
      </c>
      <c r="N105" s="25" t="s">
        <v>2040</v>
      </c>
      <c r="O105" s="17" t="b">
        <v>0</v>
      </c>
      <c r="P105" s="17" t="b">
        <v>0</v>
      </c>
      <c r="Q105" s="17" t="b">
        <v>0</v>
      </c>
      <c r="R105" s="17" t="b">
        <v>0</v>
      </c>
      <c r="S105" s="17" t="b">
        <v>0</v>
      </c>
      <c r="T105" s="17" t="b">
        <v>0</v>
      </c>
      <c r="U105" s="13" t="str">
        <f t="shared" si="0"/>
        <v>NO</v>
      </c>
      <c r="V105" s="17" t="str">
        <f t="shared" si="25"/>
        <v>Duplicate</v>
      </c>
      <c r="W105" t="str">
        <f>IF(ISNA(VLOOKUP(D105,Papers_ACM!D:D,1,FALSE)),"",VLOOKUP(D105,Papers_ACM!D:D,1,FALSE))</f>
        <v/>
      </c>
      <c r="X105" t="str">
        <f>IF(ISNA(VLOOKUP(D105,Papers_Scopus!H:H,1,FALSE)),"",VLOOKUP(D105,Papers_Scopus!H:H,1,FALSE))</f>
        <v>An Empirical Analysis on Web Service Anti-pattern Detection Using a Machine Learning Framework</v>
      </c>
    </row>
    <row r="106" spans="1:24" ht="13">
      <c r="A106" s="26" t="s">
        <v>33</v>
      </c>
      <c r="B106" s="27"/>
      <c r="C106" s="28" t="s">
        <v>2050</v>
      </c>
      <c r="D106" s="28" t="s">
        <v>2051</v>
      </c>
      <c r="E106" s="27"/>
      <c r="F106" s="28" t="s">
        <v>2052</v>
      </c>
      <c r="G106" s="17" t="str">
        <f t="shared" si="18"/>
        <v>1067-1073</v>
      </c>
      <c r="H106" s="28">
        <v>1067</v>
      </c>
      <c r="I106" s="28">
        <v>1073</v>
      </c>
      <c r="J106" s="28">
        <f t="shared" ref="J106:J108" si="26">I106-H106+1</f>
        <v>7</v>
      </c>
      <c r="K106" s="28">
        <v>2017</v>
      </c>
      <c r="L106" s="28" t="s">
        <v>49</v>
      </c>
      <c r="M106" s="28" t="s">
        <v>2053</v>
      </c>
      <c r="N106" s="30" t="s">
        <v>2054</v>
      </c>
      <c r="O106" s="26" t="b">
        <v>1</v>
      </c>
      <c r="P106" s="26" t="b">
        <v>0</v>
      </c>
      <c r="Q106" s="26" t="b">
        <v>1</v>
      </c>
      <c r="R106" s="27" t="b">
        <v>0</v>
      </c>
      <c r="S106" s="27" t="b">
        <v>0</v>
      </c>
      <c r="T106" s="27" t="b">
        <v>0</v>
      </c>
      <c r="U106" s="26" t="str">
        <f t="shared" si="0"/>
        <v>NO</v>
      </c>
      <c r="V106" s="27" t="str">
        <f t="shared" si="25"/>
        <v/>
      </c>
      <c r="W106" t="str">
        <f>IF(ISNA(VLOOKUP(D106,Papers_ACM!D:D,1,FALSE)),"",VLOOKUP(D106,Papers_ACM!D:D,1,FALSE))</f>
        <v/>
      </c>
      <c r="X106" t="str">
        <f>IF(ISNA(VLOOKUP(D106,Papers_Scopus!H:H,1,FALSE)),"",VLOOKUP(D106,Papers_Scopus!H:H,1,FALSE))</f>
        <v/>
      </c>
    </row>
    <row r="107" spans="1:24" ht="13">
      <c r="A107" s="26" t="s">
        <v>33</v>
      </c>
      <c r="B107" s="27"/>
      <c r="C107" s="28" t="s">
        <v>2064</v>
      </c>
      <c r="D107" s="28" t="s">
        <v>2066</v>
      </c>
      <c r="E107" s="27"/>
      <c r="F107" s="28" t="s">
        <v>2068</v>
      </c>
      <c r="G107" s="17" t="str">
        <f t="shared" si="18"/>
        <v>2524-2527</v>
      </c>
      <c r="H107" s="28">
        <v>2524</v>
      </c>
      <c r="I107" s="28">
        <v>2527</v>
      </c>
      <c r="J107" s="28">
        <f t="shared" si="26"/>
        <v>4</v>
      </c>
      <c r="K107" s="28">
        <v>2012</v>
      </c>
      <c r="L107" s="28" t="s">
        <v>49</v>
      </c>
      <c r="M107" s="36"/>
      <c r="N107" s="30" t="s">
        <v>2069</v>
      </c>
      <c r="O107" s="27" t="b">
        <v>0</v>
      </c>
      <c r="P107" s="27" t="b">
        <v>0</v>
      </c>
      <c r="Q107" s="27" t="b">
        <v>0</v>
      </c>
      <c r="R107" s="27" t="b">
        <v>0</v>
      </c>
      <c r="S107" s="26" t="b">
        <v>1</v>
      </c>
      <c r="T107" s="27" t="b">
        <v>0</v>
      </c>
      <c r="U107" s="26" t="str">
        <f t="shared" si="0"/>
        <v>NO</v>
      </c>
      <c r="V107" s="26" t="s">
        <v>281</v>
      </c>
      <c r="W107" t="str">
        <f>IF(ISNA(VLOOKUP(D107,Papers_ACM!D:D,1,FALSE)),"",VLOOKUP(D107,Papers_ACM!D:D,1,FALSE))</f>
        <v/>
      </c>
      <c r="X107" t="str">
        <f>IF(ISNA(VLOOKUP(D107,Papers_Scopus!H:H,1,FALSE)),"",VLOOKUP(D107,Papers_Scopus!H:H,1,FALSE))</f>
        <v/>
      </c>
    </row>
    <row r="108" spans="1:24" ht="13">
      <c r="A108" s="26" t="s">
        <v>33</v>
      </c>
      <c r="B108" s="27"/>
      <c r="C108" s="28" t="s">
        <v>2071</v>
      </c>
      <c r="D108" s="28" t="s">
        <v>2072</v>
      </c>
      <c r="E108" s="27"/>
      <c r="F108" s="28" t="s">
        <v>2073</v>
      </c>
      <c r="G108" s="17" t="str">
        <f t="shared" si="18"/>
        <v>320-330</v>
      </c>
      <c r="H108" s="28">
        <v>320</v>
      </c>
      <c r="I108" s="28">
        <v>330</v>
      </c>
      <c r="J108" s="28">
        <f t="shared" si="26"/>
        <v>11</v>
      </c>
      <c r="K108" s="28">
        <v>2018</v>
      </c>
      <c r="L108" s="28" t="s">
        <v>49</v>
      </c>
      <c r="M108" s="28" t="s">
        <v>2074</v>
      </c>
      <c r="N108" s="30" t="s">
        <v>2075</v>
      </c>
      <c r="O108" s="26" t="b">
        <v>1</v>
      </c>
      <c r="P108" s="27" t="b">
        <v>0</v>
      </c>
      <c r="Q108" s="26" t="b">
        <v>1</v>
      </c>
      <c r="R108" s="27" t="b">
        <v>0</v>
      </c>
      <c r="S108" s="27" t="b">
        <v>0</v>
      </c>
      <c r="T108" s="27" t="b">
        <v>0</v>
      </c>
      <c r="U108" s="26" t="str">
        <f t="shared" si="0"/>
        <v>NO</v>
      </c>
      <c r="V108" s="26" t="s">
        <v>717</v>
      </c>
      <c r="W108" t="str">
        <f>IF(ISNA(VLOOKUP(D108,Papers_ACM!D:D,1,FALSE)),"",VLOOKUP(D108,Papers_ACM!D:D,1,FALSE))</f>
        <v/>
      </c>
      <c r="X108" t="str">
        <f>IF(ISNA(VLOOKUP(D108,Papers_Scopus!H:H,1,FALSE)),"",VLOOKUP(D108,Papers_Scopus!H:H,1,FALSE))</f>
        <v/>
      </c>
    </row>
    <row r="109" spans="1:24" ht="13">
      <c r="A109" s="13" t="s">
        <v>33</v>
      </c>
      <c r="B109" s="17"/>
      <c r="C109" s="18" t="s">
        <v>2082</v>
      </c>
      <c r="D109" s="18" t="s">
        <v>2083</v>
      </c>
      <c r="E109" s="17"/>
      <c r="F109" s="18" t="s">
        <v>2085</v>
      </c>
      <c r="G109" s="17" t="str">
        <f t="shared" si="18"/>
        <v>1-9</v>
      </c>
      <c r="H109" s="18">
        <v>1</v>
      </c>
      <c r="I109" s="18">
        <v>9</v>
      </c>
      <c r="J109" s="18"/>
      <c r="K109" s="18">
        <v>2016</v>
      </c>
      <c r="L109" s="18" t="s">
        <v>49</v>
      </c>
      <c r="M109" s="18" t="s">
        <v>2086</v>
      </c>
      <c r="N109" s="25" t="s">
        <v>2087</v>
      </c>
      <c r="O109" s="17" t="b">
        <v>0</v>
      </c>
      <c r="P109" s="17" t="b">
        <v>0</v>
      </c>
      <c r="Q109" s="17" t="b">
        <v>0</v>
      </c>
      <c r="R109" s="17" t="b">
        <v>0</v>
      </c>
      <c r="S109" s="17" t="b">
        <v>0</v>
      </c>
      <c r="T109" s="17" t="b">
        <v>0</v>
      </c>
      <c r="U109" s="13" t="str">
        <f t="shared" si="0"/>
        <v>NO</v>
      </c>
      <c r="V109" s="17" t="str">
        <f t="shared" ref="V109:V110" si="27">IF(W109&lt;&gt;"","Duplicate",IF(X109&lt;&gt;"","Duplicate",""))</f>
        <v>Duplicate</v>
      </c>
      <c r="W109" t="str">
        <f>IF(ISNA(VLOOKUP(D109,Papers_ACM!D:D,1,FALSE)),"",VLOOKUP(D109,Papers_ACM!D:D,1,FALSE))</f>
        <v/>
      </c>
      <c r="X109" t="str">
        <f>IF(ISNA(VLOOKUP(D109,Papers_Scopus!H:H,1,FALSE)),"",VLOOKUP(D109,Papers_Scopus!H:H,1,FALSE))</f>
        <v>Design and optimization of an autonomous feature selection pipeline for high dimensional, heterogeneous feature spaces</v>
      </c>
    </row>
    <row r="110" spans="1:24" ht="13">
      <c r="A110" s="13" t="s">
        <v>33</v>
      </c>
      <c r="B110" s="17"/>
      <c r="C110" s="18" t="s">
        <v>2093</v>
      </c>
      <c r="D110" s="18" t="s">
        <v>2094</v>
      </c>
      <c r="E110" s="17"/>
      <c r="F110" s="18" t="s">
        <v>2095</v>
      </c>
      <c r="G110" s="17" t="str">
        <f t="shared" si="18"/>
        <v>39-44</v>
      </c>
      <c r="H110" s="18">
        <v>39</v>
      </c>
      <c r="I110" s="18">
        <v>44</v>
      </c>
      <c r="J110" s="18"/>
      <c r="K110" s="18">
        <v>2014</v>
      </c>
      <c r="L110" s="18" t="s">
        <v>49</v>
      </c>
      <c r="M110" s="18" t="s">
        <v>2096</v>
      </c>
      <c r="N110" s="25" t="s">
        <v>2097</v>
      </c>
      <c r="O110" s="17" t="b">
        <v>0</v>
      </c>
      <c r="P110" s="17" t="b">
        <v>0</v>
      </c>
      <c r="Q110" s="17" t="b">
        <v>0</v>
      </c>
      <c r="R110" s="17" t="b">
        <v>0</v>
      </c>
      <c r="S110" s="17" t="b">
        <v>0</v>
      </c>
      <c r="T110" s="17" t="b">
        <v>0</v>
      </c>
      <c r="U110" s="13" t="str">
        <f t="shared" si="0"/>
        <v>NO</v>
      </c>
      <c r="V110" s="17" t="str">
        <f t="shared" si="27"/>
        <v>Duplicate</v>
      </c>
      <c r="W110" t="str">
        <f>IF(ISNA(VLOOKUP(D110,Papers_ACM!D:D,1,FALSE)),"",VLOOKUP(D110,Papers_ACM!D:D,1,FALSE))</f>
        <v/>
      </c>
      <c r="X110" t="str">
        <f>IF(ISNA(VLOOKUP(D110,Papers_Scopus!H:H,1,FALSE)),"",VLOOKUP(D110,Papers_Scopus!H:H,1,FALSE))</f>
        <v>A hybrid feature selection method for classification purposes</v>
      </c>
    </row>
    <row r="111" spans="1:24" ht="13">
      <c r="A111" s="26" t="s">
        <v>33</v>
      </c>
      <c r="B111" s="27"/>
      <c r="C111" s="28" t="s">
        <v>2107</v>
      </c>
      <c r="D111" s="28" t="s">
        <v>2108</v>
      </c>
      <c r="E111" s="27"/>
      <c r="F111" s="28" t="s">
        <v>2109</v>
      </c>
      <c r="G111" s="17" t="str">
        <f t="shared" si="18"/>
        <v>545-552</v>
      </c>
      <c r="H111" s="28">
        <v>545</v>
      </c>
      <c r="I111" s="28">
        <v>552</v>
      </c>
      <c r="J111" s="28">
        <f t="shared" ref="J111:J115" si="28">I111-H111+1</f>
        <v>8</v>
      </c>
      <c r="K111" s="28">
        <v>2014</v>
      </c>
      <c r="L111" s="28" t="s">
        <v>49</v>
      </c>
      <c r="M111" s="28" t="s">
        <v>2110</v>
      </c>
      <c r="N111" s="30" t="s">
        <v>2111</v>
      </c>
      <c r="O111" s="26" t="b">
        <v>1</v>
      </c>
      <c r="P111" s="27" t="b">
        <v>0</v>
      </c>
      <c r="Q111" s="26" t="b">
        <v>1</v>
      </c>
      <c r="R111" s="27" t="b">
        <v>0</v>
      </c>
      <c r="S111" s="27" t="b">
        <v>0</v>
      </c>
      <c r="T111" s="27" t="b">
        <v>0</v>
      </c>
      <c r="U111" s="26" t="str">
        <f t="shared" si="0"/>
        <v>NO</v>
      </c>
      <c r="V111" s="26" t="s">
        <v>2112</v>
      </c>
      <c r="W111" t="str">
        <f>IF(ISNA(VLOOKUP(D111,Papers_ACM!D:D,1,FALSE)),"",VLOOKUP(D111,Papers_ACM!D:D,1,FALSE))</f>
        <v/>
      </c>
      <c r="X111" t="str">
        <f>IF(ISNA(VLOOKUP(D111,Papers_Scopus!H:H,1,FALSE)),"",VLOOKUP(D111,Papers_Scopus!H:H,1,FALSE))</f>
        <v/>
      </c>
    </row>
    <row r="112" spans="1:24" ht="13">
      <c r="A112" s="26" t="s">
        <v>33</v>
      </c>
      <c r="B112" s="27"/>
      <c r="C112" s="28" t="s">
        <v>2119</v>
      </c>
      <c r="D112" s="28" t="s">
        <v>2120</v>
      </c>
      <c r="E112" s="27"/>
      <c r="F112" s="28" t="s">
        <v>2121</v>
      </c>
      <c r="G112" s="17" t="str">
        <f t="shared" si="18"/>
        <v>4186-4197</v>
      </c>
      <c r="H112" s="28">
        <v>4186</v>
      </c>
      <c r="I112" s="28">
        <v>4197</v>
      </c>
      <c r="J112" s="28">
        <f t="shared" si="28"/>
        <v>12</v>
      </c>
      <c r="K112" s="28">
        <v>2008</v>
      </c>
      <c r="L112" s="28" t="s">
        <v>49</v>
      </c>
      <c r="M112" s="28" t="s">
        <v>2124</v>
      </c>
      <c r="N112" s="30" t="s">
        <v>2125</v>
      </c>
      <c r="O112" s="26" t="b">
        <v>1</v>
      </c>
      <c r="P112" s="27" t="b">
        <v>0</v>
      </c>
      <c r="Q112" s="26" t="b">
        <v>1</v>
      </c>
      <c r="R112" s="27" t="b">
        <v>0</v>
      </c>
      <c r="S112" s="27" t="b">
        <v>0</v>
      </c>
      <c r="T112" s="27" t="b">
        <v>0</v>
      </c>
      <c r="U112" s="26" t="str">
        <f t="shared" si="0"/>
        <v>NO</v>
      </c>
      <c r="V112" s="26" t="s">
        <v>2127</v>
      </c>
      <c r="W112" t="str">
        <f>IF(ISNA(VLOOKUP(D112,Papers_ACM!D:D,1,FALSE)),"",VLOOKUP(D112,Papers_ACM!D:D,1,FALSE))</f>
        <v/>
      </c>
      <c r="X112" t="str">
        <f>IF(ISNA(VLOOKUP(D112,Papers_Scopus!H:H,1,FALSE)),"",VLOOKUP(D112,Papers_Scopus!H:H,1,FALSE))</f>
        <v/>
      </c>
    </row>
    <row r="113" spans="1:24" ht="13">
      <c r="A113" s="26" t="s">
        <v>33</v>
      </c>
      <c r="B113" s="27"/>
      <c r="C113" s="28" t="s">
        <v>2131</v>
      </c>
      <c r="D113" s="28" t="s">
        <v>2133</v>
      </c>
      <c r="E113" s="27"/>
      <c r="F113" s="28" t="s">
        <v>2135</v>
      </c>
      <c r="G113" s="17" t="str">
        <f t="shared" si="18"/>
        <v>2236-2239</v>
      </c>
      <c r="H113" s="28">
        <v>2236</v>
      </c>
      <c r="I113" s="28">
        <v>2239</v>
      </c>
      <c r="J113" s="28">
        <f t="shared" si="28"/>
        <v>4</v>
      </c>
      <c r="K113" s="28">
        <v>2011</v>
      </c>
      <c r="L113" s="28" t="s">
        <v>49</v>
      </c>
      <c r="M113" s="28" t="s">
        <v>2137</v>
      </c>
      <c r="N113" s="30" t="s">
        <v>2138</v>
      </c>
      <c r="O113" s="27" t="b">
        <v>0</v>
      </c>
      <c r="P113" s="27" t="b">
        <v>0</v>
      </c>
      <c r="Q113" s="27" t="b">
        <v>0</v>
      </c>
      <c r="R113" s="27" t="b">
        <v>0</v>
      </c>
      <c r="S113" s="26" t="b">
        <v>1</v>
      </c>
      <c r="T113" s="27" t="b">
        <v>0</v>
      </c>
      <c r="U113" s="26" t="str">
        <f t="shared" si="0"/>
        <v>NO</v>
      </c>
      <c r="V113" s="26" t="s">
        <v>281</v>
      </c>
      <c r="W113" t="str">
        <f>IF(ISNA(VLOOKUP(D113,Papers_ACM!D:D,1,FALSE)),"",VLOOKUP(D113,Papers_ACM!D:D,1,FALSE))</f>
        <v/>
      </c>
      <c r="X113" t="str">
        <f>IF(ISNA(VLOOKUP(D113,Papers_Scopus!H:H,1,FALSE)),"",VLOOKUP(D113,Papers_Scopus!H:H,1,FALSE))</f>
        <v/>
      </c>
    </row>
    <row r="114" spans="1:24" ht="13">
      <c r="A114" s="26" t="s">
        <v>33</v>
      </c>
      <c r="B114" s="27"/>
      <c r="C114" s="28" t="s">
        <v>2150</v>
      </c>
      <c r="D114" s="28" t="s">
        <v>2151</v>
      </c>
      <c r="E114" s="27"/>
      <c r="F114" s="28" t="s">
        <v>2152</v>
      </c>
      <c r="G114" s="17" t="str">
        <f t="shared" si="18"/>
        <v>176-176</v>
      </c>
      <c r="H114" s="28">
        <v>176</v>
      </c>
      <c r="I114" s="28">
        <v>176</v>
      </c>
      <c r="J114" s="28">
        <f t="shared" si="28"/>
        <v>1</v>
      </c>
      <c r="K114" s="28">
        <v>2007</v>
      </c>
      <c r="L114" s="28" t="s">
        <v>49</v>
      </c>
      <c r="M114" s="28" t="s">
        <v>2154</v>
      </c>
      <c r="N114" s="30" t="s">
        <v>2155</v>
      </c>
      <c r="O114" s="27" t="b">
        <v>0</v>
      </c>
      <c r="P114" s="27" t="b">
        <v>0</v>
      </c>
      <c r="Q114" s="27" t="b">
        <v>0</v>
      </c>
      <c r="R114" s="27" t="b">
        <v>0</v>
      </c>
      <c r="S114" s="26" t="b">
        <v>1</v>
      </c>
      <c r="T114" s="27" t="b">
        <v>0</v>
      </c>
      <c r="U114" s="26" t="str">
        <f t="shared" si="0"/>
        <v>NO</v>
      </c>
      <c r="V114" s="26" t="s">
        <v>281</v>
      </c>
      <c r="W114" t="str">
        <f>IF(ISNA(VLOOKUP(D114,Papers_ACM!D:D,1,FALSE)),"",VLOOKUP(D114,Papers_ACM!D:D,1,FALSE))</f>
        <v/>
      </c>
      <c r="X114" t="str">
        <f>IF(ISNA(VLOOKUP(D114,Papers_Scopus!H:H,1,FALSE)),"",VLOOKUP(D114,Papers_Scopus!H:H,1,FALSE))</f>
        <v/>
      </c>
    </row>
    <row r="115" spans="1:24" ht="13">
      <c r="A115" s="26" t="s">
        <v>33</v>
      </c>
      <c r="B115" s="27"/>
      <c r="C115" s="28" t="s">
        <v>2158</v>
      </c>
      <c r="D115" s="28" t="s">
        <v>2159</v>
      </c>
      <c r="E115" s="27"/>
      <c r="F115" s="28" t="s">
        <v>2160</v>
      </c>
      <c r="G115" s="17" t="str">
        <f t="shared" si="18"/>
        <v>1-4</v>
      </c>
      <c r="H115" s="28">
        <v>1</v>
      </c>
      <c r="I115" s="28">
        <v>4</v>
      </c>
      <c r="J115" s="28">
        <f t="shared" si="28"/>
        <v>4</v>
      </c>
      <c r="K115" s="28">
        <v>2018</v>
      </c>
      <c r="L115" s="28" t="s">
        <v>49</v>
      </c>
      <c r="M115" s="28" t="s">
        <v>2161</v>
      </c>
      <c r="N115" s="30" t="s">
        <v>2162</v>
      </c>
      <c r="O115" s="27" t="b">
        <v>0</v>
      </c>
      <c r="P115" s="27" t="b">
        <v>0</v>
      </c>
      <c r="Q115" s="27" t="b">
        <v>0</v>
      </c>
      <c r="R115" s="27" t="b">
        <v>0</v>
      </c>
      <c r="S115" s="26" t="b">
        <v>1</v>
      </c>
      <c r="T115" s="27" t="b">
        <v>0</v>
      </c>
      <c r="U115" s="26" t="str">
        <f t="shared" si="0"/>
        <v>NO</v>
      </c>
      <c r="V115" s="26" t="s">
        <v>281</v>
      </c>
      <c r="W115" t="str">
        <f>IF(ISNA(VLOOKUP(D115,Papers_ACM!D:D,1,FALSE)),"",VLOOKUP(D115,Papers_ACM!D:D,1,FALSE))</f>
        <v/>
      </c>
      <c r="X115" t="str">
        <f>IF(ISNA(VLOOKUP(D115,Papers_Scopus!H:H,1,FALSE)),"",VLOOKUP(D115,Papers_Scopus!H:H,1,FALSE))</f>
        <v/>
      </c>
    </row>
    <row r="116" spans="1:24" ht="13">
      <c r="A116" s="13" t="s">
        <v>33</v>
      </c>
      <c r="B116" s="17"/>
      <c r="C116" s="18" t="s">
        <v>2168</v>
      </c>
      <c r="D116" s="18" t="s">
        <v>2169</v>
      </c>
      <c r="E116" s="17"/>
      <c r="F116" s="18" t="s">
        <v>2170</v>
      </c>
      <c r="G116" s="17" t="str">
        <f t="shared" si="18"/>
        <v>38-43</v>
      </c>
      <c r="H116" s="18">
        <v>38</v>
      </c>
      <c r="I116" s="18">
        <v>43</v>
      </c>
      <c r="J116" s="18"/>
      <c r="K116" s="18">
        <v>2015</v>
      </c>
      <c r="L116" s="18" t="s">
        <v>49</v>
      </c>
      <c r="M116" s="18" t="s">
        <v>2171</v>
      </c>
      <c r="N116" s="25" t="s">
        <v>2173</v>
      </c>
      <c r="O116" s="17" t="b">
        <v>0</v>
      </c>
      <c r="P116" s="17" t="b">
        <v>0</v>
      </c>
      <c r="Q116" s="17" t="b">
        <v>0</v>
      </c>
      <c r="R116" s="17" t="b">
        <v>0</v>
      </c>
      <c r="S116" s="17" t="b">
        <v>0</v>
      </c>
      <c r="T116" s="17" t="b">
        <v>0</v>
      </c>
      <c r="U116" s="13" t="str">
        <f t="shared" si="0"/>
        <v>NO</v>
      </c>
      <c r="V116" s="17" t="str">
        <f>IF(W116&lt;&gt;"","Duplicate",IF(X116&lt;&gt;"","Duplicate",""))</f>
        <v>Duplicate</v>
      </c>
      <c r="W116" t="str">
        <f>IF(ISNA(VLOOKUP(D116,Papers_ACM!D:D,1,FALSE)),"",VLOOKUP(D116,Papers_ACM!D:D,1,FALSE))</f>
        <v/>
      </c>
      <c r="X116" t="str">
        <f>IF(ISNA(VLOOKUP(D116,Papers_Scopus!H:H,1,FALSE)),"",VLOOKUP(D116,Papers_Scopus!H:H,1,FALSE))</f>
        <v>Feature selection via approximated Markov blankets using the CFS method</v>
      </c>
    </row>
    <row r="117" spans="1:24" ht="13">
      <c r="A117" s="26" t="s">
        <v>33</v>
      </c>
      <c r="B117" s="27"/>
      <c r="C117" s="28" t="s">
        <v>2177</v>
      </c>
      <c r="D117" s="28" t="s">
        <v>2178</v>
      </c>
      <c r="E117" s="27"/>
      <c r="F117" s="28" t="s">
        <v>2179</v>
      </c>
      <c r="G117" s="17" t="str">
        <f t="shared" si="18"/>
        <v>1241-1246</v>
      </c>
      <c r="H117" s="28">
        <v>1241</v>
      </c>
      <c r="I117" s="28">
        <v>1246</v>
      </c>
      <c r="J117" s="28">
        <f t="shared" ref="J117:J120" si="29">I117-H117+1</f>
        <v>6</v>
      </c>
      <c r="K117" s="28">
        <v>2015</v>
      </c>
      <c r="L117" s="28" t="s">
        <v>49</v>
      </c>
      <c r="M117" s="28" t="s">
        <v>2180</v>
      </c>
      <c r="N117" s="30" t="s">
        <v>2181</v>
      </c>
      <c r="O117" s="26" t="b">
        <v>1</v>
      </c>
      <c r="P117" s="27" t="b">
        <v>0</v>
      </c>
      <c r="Q117" s="26" t="b">
        <v>1</v>
      </c>
      <c r="R117" s="27" t="b">
        <v>0</v>
      </c>
      <c r="S117" s="26" t="b">
        <v>0</v>
      </c>
      <c r="T117" s="27" t="b">
        <v>0</v>
      </c>
      <c r="U117" s="26" t="str">
        <f t="shared" si="0"/>
        <v>NO</v>
      </c>
      <c r="V117" s="26" t="s">
        <v>154</v>
      </c>
      <c r="W117" t="str">
        <f>IF(ISNA(VLOOKUP(D117,Papers_ACM!D:D,1,FALSE)),"",VLOOKUP(D117,Papers_ACM!D:D,1,FALSE))</f>
        <v/>
      </c>
      <c r="X117" t="str">
        <f>IF(ISNA(VLOOKUP(D117,Papers_Scopus!H:H,1,FALSE)),"",VLOOKUP(D117,Papers_Scopus!H:H,1,FALSE))</f>
        <v/>
      </c>
    </row>
    <row r="118" spans="1:24" ht="13">
      <c r="A118" s="26" t="s">
        <v>33</v>
      </c>
      <c r="B118" s="27"/>
      <c r="C118" s="28" t="s">
        <v>2192</v>
      </c>
      <c r="D118" s="28" t="s">
        <v>2193</v>
      </c>
      <c r="E118" s="27"/>
      <c r="F118" s="28" t="s">
        <v>2194</v>
      </c>
      <c r="G118" s="17" t="str">
        <f t="shared" si="18"/>
        <v>121-126</v>
      </c>
      <c r="H118" s="28">
        <v>121</v>
      </c>
      <c r="I118" s="28">
        <v>126</v>
      </c>
      <c r="J118" s="28">
        <f t="shared" si="29"/>
        <v>6</v>
      </c>
      <c r="K118" s="28">
        <v>2015</v>
      </c>
      <c r="L118" s="28" t="s">
        <v>49</v>
      </c>
      <c r="M118" s="28" t="s">
        <v>2195</v>
      </c>
      <c r="N118" s="30" t="s">
        <v>2196</v>
      </c>
      <c r="O118" s="26" t="b">
        <v>1</v>
      </c>
      <c r="P118" s="27" t="b">
        <v>0</v>
      </c>
      <c r="Q118" s="26" t="b">
        <v>1</v>
      </c>
      <c r="R118" s="27" t="b">
        <v>0</v>
      </c>
      <c r="S118" s="26" t="b">
        <v>0</v>
      </c>
      <c r="T118" s="27" t="b">
        <v>0</v>
      </c>
      <c r="U118" s="26" t="str">
        <f t="shared" si="0"/>
        <v>NO</v>
      </c>
      <c r="V118" s="26" t="s">
        <v>2202</v>
      </c>
      <c r="W118" t="str">
        <f>IF(ISNA(VLOOKUP(D118,Papers_ACM!D:D,1,FALSE)),"",VLOOKUP(D118,Papers_ACM!D:D,1,FALSE))</f>
        <v/>
      </c>
      <c r="X118" t="str">
        <f>IF(ISNA(VLOOKUP(D118,Papers_Scopus!H:H,1,FALSE)),"",VLOOKUP(D118,Papers_Scopus!H:H,1,FALSE))</f>
        <v/>
      </c>
    </row>
    <row r="119" spans="1:24" ht="13">
      <c r="A119" s="26" t="s">
        <v>33</v>
      </c>
      <c r="B119" s="27"/>
      <c r="C119" s="28" t="s">
        <v>2203</v>
      </c>
      <c r="D119" s="28" t="s">
        <v>2204</v>
      </c>
      <c r="E119" s="27"/>
      <c r="F119" s="28" t="s">
        <v>2205</v>
      </c>
      <c r="G119" s="17" t="str">
        <f t="shared" si="18"/>
        <v>401-410</v>
      </c>
      <c r="H119" s="28">
        <v>401</v>
      </c>
      <c r="I119" s="28">
        <v>410</v>
      </c>
      <c r="J119" s="28">
        <f t="shared" si="29"/>
        <v>10</v>
      </c>
      <c r="K119" s="28">
        <v>2006</v>
      </c>
      <c r="L119" s="28" t="s">
        <v>49</v>
      </c>
      <c r="M119" s="28" t="s">
        <v>2206</v>
      </c>
      <c r="N119" s="30" t="s">
        <v>2207</v>
      </c>
      <c r="O119" s="26" t="b">
        <v>1</v>
      </c>
      <c r="P119" s="26" t="b">
        <v>0</v>
      </c>
      <c r="Q119" s="26" t="b">
        <v>0</v>
      </c>
      <c r="R119" s="27" t="b">
        <v>0</v>
      </c>
      <c r="S119" s="27" t="b">
        <v>0</v>
      </c>
      <c r="T119" s="27" t="b">
        <v>0</v>
      </c>
      <c r="U119" s="26" t="str">
        <f t="shared" si="0"/>
        <v>NO</v>
      </c>
      <c r="V119" s="26" t="s">
        <v>2210</v>
      </c>
      <c r="W119" t="str">
        <f>IF(ISNA(VLOOKUP(D119,Papers_ACM!D:D,1,FALSE)),"",VLOOKUP(D119,Papers_ACM!D:D,1,FALSE))</f>
        <v/>
      </c>
      <c r="X119" t="str">
        <f>IF(ISNA(VLOOKUP(D119,Papers_Scopus!H:H,1,FALSE)),"",VLOOKUP(D119,Papers_Scopus!H:H,1,FALSE))</f>
        <v/>
      </c>
    </row>
    <row r="120" spans="1:24" ht="13">
      <c r="A120" s="26" t="s">
        <v>33</v>
      </c>
      <c r="B120" s="27"/>
      <c r="C120" s="28" t="s">
        <v>2217</v>
      </c>
      <c r="D120" s="28" t="s">
        <v>2218</v>
      </c>
      <c r="E120" s="27"/>
      <c r="F120" s="28" t="s">
        <v>2219</v>
      </c>
      <c r="G120" s="17" t="str">
        <f t="shared" si="18"/>
        <v>310-317</v>
      </c>
      <c r="H120" s="28">
        <v>310</v>
      </c>
      <c r="I120" s="28">
        <v>317</v>
      </c>
      <c r="J120" s="28">
        <f t="shared" si="29"/>
        <v>8</v>
      </c>
      <c r="K120" s="28">
        <v>2014</v>
      </c>
      <c r="L120" s="28" t="s">
        <v>49</v>
      </c>
      <c r="M120" s="28" t="s">
        <v>2221</v>
      </c>
      <c r="N120" s="30" t="s">
        <v>2222</v>
      </c>
      <c r="O120" s="26" t="b">
        <v>1</v>
      </c>
      <c r="P120" s="27" t="b">
        <v>0</v>
      </c>
      <c r="Q120" s="26" t="b">
        <v>1</v>
      </c>
      <c r="R120" s="27" t="b">
        <v>0</v>
      </c>
      <c r="S120" s="27" t="b">
        <v>0</v>
      </c>
      <c r="T120" s="27" t="b">
        <v>0</v>
      </c>
      <c r="U120" s="26" t="str">
        <f t="shared" si="0"/>
        <v>NO</v>
      </c>
      <c r="V120" s="26" t="s">
        <v>2223</v>
      </c>
      <c r="W120" t="str">
        <f>IF(ISNA(VLOOKUP(D120,Papers_ACM!D:D,1,FALSE)),"",VLOOKUP(D120,Papers_ACM!D:D,1,FALSE))</f>
        <v/>
      </c>
      <c r="X120" t="str">
        <f>IF(ISNA(VLOOKUP(D120,Papers_Scopus!H:H,1,FALSE)),"",VLOOKUP(D120,Papers_Scopus!H:H,1,FALSE))</f>
        <v/>
      </c>
    </row>
    <row r="121" spans="1:24" ht="13">
      <c r="A121" s="13" t="s">
        <v>33</v>
      </c>
      <c r="B121" s="17"/>
      <c r="C121" s="18" t="s">
        <v>2224</v>
      </c>
      <c r="D121" s="18" t="s">
        <v>1872</v>
      </c>
      <c r="E121" s="17"/>
      <c r="F121" s="18" t="s">
        <v>2225</v>
      </c>
      <c r="G121" s="17" t="str">
        <f t="shared" si="18"/>
        <v>2309-2314</v>
      </c>
      <c r="H121" s="18">
        <v>2309</v>
      </c>
      <c r="I121" s="18">
        <v>2314</v>
      </c>
      <c r="J121" s="18"/>
      <c r="K121" s="18">
        <v>2017</v>
      </c>
      <c r="L121" s="18" t="s">
        <v>49</v>
      </c>
      <c r="M121" s="18" t="s">
        <v>1874</v>
      </c>
      <c r="N121" s="25" t="s">
        <v>2226</v>
      </c>
      <c r="O121" s="17" t="b">
        <v>0</v>
      </c>
      <c r="P121" s="17" t="b">
        <v>0</v>
      </c>
      <c r="Q121" s="17" t="b">
        <v>0</v>
      </c>
      <c r="R121" s="17" t="b">
        <v>0</v>
      </c>
      <c r="S121" s="17" t="b">
        <v>0</v>
      </c>
      <c r="T121" s="17" t="b">
        <v>0</v>
      </c>
      <c r="U121" s="13" t="str">
        <f t="shared" si="0"/>
        <v>NO</v>
      </c>
      <c r="V121" s="17" t="str">
        <f t="shared" ref="V121:V122" si="30">IF(W121&lt;&gt;"","Duplicate",IF(X121&lt;&gt;"","Duplicate",""))</f>
        <v>Duplicate</v>
      </c>
      <c r="W121" t="str">
        <f>IF(ISNA(VLOOKUP(D121,Papers_ACM!D:D,1,FALSE)),"",VLOOKUP(D121,Papers_ACM!D:D,1,FALSE))</f>
        <v/>
      </c>
      <c r="X121" t="str">
        <f>IF(ISNA(VLOOKUP(D121,Papers_Scopus!H:H,1,FALSE)),"",VLOOKUP(D121,Papers_Scopus!H:H,1,FALSE))</f>
        <v>An effective supervised filter based feature selection algorithm using rough set theory</v>
      </c>
    </row>
    <row r="122" spans="1:24" ht="13">
      <c r="A122" s="13" t="s">
        <v>33</v>
      </c>
      <c r="B122" s="17"/>
      <c r="C122" s="18" t="s">
        <v>2233</v>
      </c>
      <c r="D122" s="18" t="s">
        <v>2234</v>
      </c>
      <c r="E122" s="17"/>
      <c r="F122" s="18" t="s">
        <v>2235</v>
      </c>
      <c r="G122" s="17" t="str">
        <f t="shared" si="18"/>
        <v>523-529</v>
      </c>
      <c r="H122" s="18">
        <v>523</v>
      </c>
      <c r="I122" s="18">
        <v>529</v>
      </c>
      <c r="J122" s="18"/>
      <c r="K122" s="18">
        <v>2014</v>
      </c>
      <c r="L122" s="18" t="s">
        <v>49</v>
      </c>
      <c r="M122" s="18" t="s">
        <v>2236</v>
      </c>
      <c r="N122" s="25" t="s">
        <v>2237</v>
      </c>
      <c r="O122" s="17" t="b">
        <v>0</v>
      </c>
      <c r="P122" s="17" t="b">
        <v>0</v>
      </c>
      <c r="Q122" s="17" t="b">
        <v>0</v>
      </c>
      <c r="R122" s="17" t="b">
        <v>0</v>
      </c>
      <c r="S122" s="17" t="b">
        <v>0</v>
      </c>
      <c r="T122" s="17" t="b">
        <v>0</v>
      </c>
      <c r="U122" s="13" t="str">
        <f t="shared" si="0"/>
        <v>NO</v>
      </c>
      <c r="V122" s="17" t="str">
        <f t="shared" si="30"/>
        <v>Duplicate</v>
      </c>
      <c r="W122" t="str">
        <f>IF(ISNA(VLOOKUP(D122,Papers_ACM!D:D,1,FALSE)),"",VLOOKUP(D122,Papers_ACM!D:D,1,FALSE))</f>
        <v/>
      </c>
      <c r="X122" t="str">
        <f>IF(ISNA(VLOOKUP(D122,Papers_Scopus!H:H,1,FALSE)),"",VLOOKUP(D122,Papers_Scopus!H:H,1,FALSE))</f>
        <v>A new feature selection method for text categorization based on information gain and particle swarm optimization</v>
      </c>
    </row>
    <row r="123" spans="1:24" ht="13">
      <c r="A123" s="26" t="s">
        <v>33</v>
      </c>
      <c r="B123" s="27"/>
      <c r="C123" s="28" t="s">
        <v>2243</v>
      </c>
      <c r="D123" s="28" t="s">
        <v>2244</v>
      </c>
      <c r="E123" s="27"/>
      <c r="F123" s="28" t="s">
        <v>2245</v>
      </c>
      <c r="G123" s="17" t="str">
        <f t="shared" si="18"/>
        <v>560-565</v>
      </c>
      <c r="H123" s="28">
        <v>560</v>
      </c>
      <c r="I123" s="28">
        <v>565</v>
      </c>
      <c r="J123" s="28">
        <f>I123-H123+1</f>
        <v>6</v>
      </c>
      <c r="K123" s="28">
        <v>2009</v>
      </c>
      <c r="L123" s="28" t="s">
        <v>49</v>
      </c>
      <c r="M123" s="28" t="s">
        <v>2248</v>
      </c>
      <c r="N123" s="30" t="s">
        <v>2249</v>
      </c>
      <c r="O123" s="26" t="b">
        <v>1</v>
      </c>
      <c r="P123" s="27" t="b">
        <v>0</v>
      </c>
      <c r="Q123" s="26" t="b">
        <v>1</v>
      </c>
      <c r="R123" s="27" t="b">
        <v>0</v>
      </c>
      <c r="S123" s="26" t="b">
        <v>0</v>
      </c>
      <c r="T123" s="27" t="b">
        <v>0</v>
      </c>
      <c r="U123" s="26" t="str">
        <f t="shared" si="0"/>
        <v>NO</v>
      </c>
      <c r="V123" s="26" t="s">
        <v>154</v>
      </c>
      <c r="W123" t="str">
        <f>IF(ISNA(VLOOKUP(D123,Papers_ACM!D:D,1,FALSE)),"",VLOOKUP(D123,Papers_ACM!D:D,1,FALSE))</f>
        <v/>
      </c>
      <c r="X123" t="str">
        <f>IF(ISNA(VLOOKUP(D123,Papers_Scopus!H:H,1,FALSE)),"",VLOOKUP(D123,Papers_Scopus!H:H,1,FALSE))</f>
        <v/>
      </c>
    </row>
    <row r="124" spans="1:24" ht="13">
      <c r="A124" s="13" t="s">
        <v>33</v>
      </c>
      <c r="B124" s="17"/>
      <c r="C124" s="18" t="s">
        <v>2258</v>
      </c>
      <c r="D124" s="18" t="s">
        <v>2260</v>
      </c>
      <c r="E124" s="17"/>
      <c r="F124" s="18" t="s">
        <v>2261</v>
      </c>
      <c r="G124" s="17" t="str">
        <f t="shared" si="18"/>
        <v>1-5</v>
      </c>
      <c r="H124" s="18">
        <v>1</v>
      </c>
      <c r="I124" s="18">
        <v>5</v>
      </c>
      <c r="J124" s="18"/>
      <c r="K124" s="18">
        <v>2016</v>
      </c>
      <c r="L124" s="18" t="s">
        <v>49</v>
      </c>
      <c r="M124" s="18" t="s">
        <v>2263</v>
      </c>
      <c r="N124" s="25" t="s">
        <v>2264</v>
      </c>
      <c r="O124" s="17" t="b">
        <v>0</v>
      </c>
      <c r="P124" s="17" t="b">
        <v>0</v>
      </c>
      <c r="Q124" s="17" t="b">
        <v>0</v>
      </c>
      <c r="R124" s="17" t="b">
        <v>0</v>
      </c>
      <c r="S124" s="17" t="b">
        <v>0</v>
      </c>
      <c r="T124" s="17" t="b">
        <v>0</v>
      </c>
      <c r="U124" s="13" t="str">
        <f t="shared" si="0"/>
        <v>NO</v>
      </c>
      <c r="V124" s="17" t="str">
        <f>IF(W124&lt;&gt;"","Duplicate",IF(X124&lt;&gt;"","Duplicate",""))</f>
        <v>Duplicate</v>
      </c>
      <c r="W124" t="str">
        <f>IF(ISNA(VLOOKUP(D124,Papers_ACM!D:D,1,FALSE)),"",VLOOKUP(D124,Papers_ACM!D:D,1,FALSE))</f>
        <v/>
      </c>
      <c r="X124" t="str">
        <f>IF(ISNA(VLOOKUP(D124,Papers_Scopus!H:H,1,FALSE)),"",VLOOKUP(D124,Papers_Scopus!H:H,1,FALSE))</f>
        <v>Sine cosine optimization algorithm for feature selection</v>
      </c>
    </row>
    <row r="125" spans="1:24" ht="13">
      <c r="A125" s="26" t="s">
        <v>33</v>
      </c>
      <c r="B125" s="27"/>
      <c r="C125" s="28" t="s">
        <v>2266</v>
      </c>
      <c r="D125" s="28" t="s">
        <v>2267</v>
      </c>
      <c r="E125" s="27"/>
      <c r="F125" s="28" t="s">
        <v>2268</v>
      </c>
      <c r="G125" s="17" t="str">
        <f t="shared" si="18"/>
        <v>1-9</v>
      </c>
      <c r="H125" s="28">
        <v>1</v>
      </c>
      <c r="I125" s="28">
        <v>9</v>
      </c>
      <c r="J125" s="28">
        <f>I125-H125+1</f>
        <v>9</v>
      </c>
      <c r="K125" s="28">
        <v>2016</v>
      </c>
      <c r="L125" s="28" t="s">
        <v>49</v>
      </c>
      <c r="M125" s="28" t="s">
        <v>2271</v>
      </c>
      <c r="N125" s="30" t="s">
        <v>2272</v>
      </c>
      <c r="O125" s="26" t="b">
        <v>1</v>
      </c>
      <c r="P125" s="27" t="b">
        <v>0</v>
      </c>
      <c r="Q125" s="26" t="b">
        <v>1</v>
      </c>
      <c r="R125" s="27" t="b">
        <v>0</v>
      </c>
      <c r="S125" s="27" t="b">
        <v>0</v>
      </c>
      <c r="T125" s="27" t="b">
        <v>0</v>
      </c>
      <c r="U125" s="26" t="str">
        <f t="shared" si="0"/>
        <v>NO</v>
      </c>
      <c r="V125" s="26" t="s">
        <v>717</v>
      </c>
      <c r="W125" t="str">
        <f>IF(ISNA(VLOOKUP(D125,Papers_ACM!D:D,1,FALSE)),"",VLOOKUP(D125,Papers_ACM!D:D,1,FALSE))</f>
        <v/>
      </c>
      <c r="X125" t="str">
        <f>IF(ISNA(VLOOKUP(D125,Papers_Scopus!H:H,1,FALSE)),"",VLOOKUP(D125,Papers_Scopus!H:H,1,FALSE))</f>
        <v/>
      </c>
    </row>
    <row r="126" spans="1:24" ht="13">
      <c r="A126" s="13" t="s">
        <v>33</v>
      </c>
      <c r="B126" s="17"/>
      <c r="C126" s="18" t="s">
        <v>2278</v>
      </c>
      <c r="D126" s="18" t="s">
        <v>2279</v>
      </c>
      <c r="E126" s="17"/>
      <c r="F126" s="18" t="s">
        <v>2280</v>
      </c>
      <c r="G126" s="17" t="str">
        <f t="shared" si="18"/>
        <v>263-266</v>
      </c>
      <c r="H126" s="18">
        <v>263</v>
      </c>
      <c r="I126" s="18">
        <v>266</v>
      </c>
      <c r="J126" s="18"/>
      <c r="K126" s="18">
        <v>2016</v>
      </c>
      <c r="L126" s="18" t="s">
        <v>49</v>
      </c>
      <c r="M126" s="18" t="s">
        <v>2282</v>
      </c>
      <c r="N126" s="25" t="s">
        <v>2284</v>
      </c>
      <c r="O126" s="17" t="b">
        <v>0</v>
      </c>
      <c r="P126" s="17" t="b">
        <v>0</v>
      </c>
      <c r="Q126" s="17" t="b">
        <v>0</v>
      </c>
      <c r="R126" s="17" t="b">
        <v>0</v>
      </c>
      <c r="S126" s="17" t="b">
        <v>0</v>
      </c>
      <c r="T126" s="17" t="b">
        <v>0</v>
      </c>
      <c r="U126" s="13" t="str">
        <f t="shared" si="0"/>
        <v>NO</v>
      </c>
      <c r="V126" s="17" t="str">
        <f>IF(W126&lt;&gt;"","Duplicate",IF(X126&lt;&gt;"","Duplicate",""))</f>
        <v>Duplicate</v>
      </c>
      <c r="W126" t="str">
        <f>IF(ISNA(VLOOKUP(D126,Papers_ACM!D:D,1,FALSE)),"",VLOOKUP(D126,Papers_ACM!D:D,1,FALSE))</f>
        <v/>
      </c>
      <c r="X126" t="str">
        <f>IF(ISNA(VLOOKUP(D126,Papers_Scopus!H:H,1,FALSE)),"",VLOOKUP(D126,Papers_Scopus!H:H,1,FALSE))</f>
        <v>Prediction of HSC examination performance using socioeconomic, psychological and academic factors</v>
      </c>
    </row>
    <row r="127" spans="1:24" ht="13">
      <c r="A127" s="26" t="s">
        <v>33</v>
      </c>
      <c r="B127" s="27"/>
      <c r="C127" s="28" t="s">
        <v>2286</v>
      </c>
      <c r="D127" s="28" t="s">
        <v>2287</v>
      </c>
      <c r="E127" s="27"/>
      <c r="F127" s="28" t="s">
        <v>1670</v>
      </c>
      <c r="G127" s="17" t="str">
        <f t="shared" si="18"/>
        <v>394-401</v>
      </c>
      <c r="H127" s="28">
        <v>394</v>
      </c>
      <c r="I127" s="28">
        <v>401</v>
      </c>
      <c r="J127" s="28">
        <f>I127-H127+1</f>
        <v>8</v>
      </c>
      <c r="K127" s="28">
        <v>2012</v>
      </c>
      <c r="L127" s="28" t="s">
        <v>49</v>
      </c>
      <c r="M127" s="28" t="s">
        <v>2288</v>
      </c>
      <c r="N127" s="30" t="s">
        <v>2289</v>
      </c>
      <c r="O127" s="26" t="b">
        <v>1</v>
      </c>
      <c r="P127" s="27" t="b">
        <v>0</v>
      </c>
      <c r="Q127" s="26" t="b">
        <v>1</v>
      </c>
      <c r="R127" s="27" t="b">
        <v>0</v>
      </c>
      <c r="S127" s="27" t="b">
        <v>0</v>
      </c>
      <c r="T127" s="27" t="b">
        <v>0</v>
      </c>
      <c r="U127" s="26" t="str">
        <f t="shared" si="0"/>
        <v>NO</v>
      </c>
      <c r="V127" s="26" t="s">
        <v>2296</v>
      </c>
      <c r="W127" t="str">
        <f>IF(ISNA(VLOOKUP(D127,Papers_ACM!D:D,1,FALSE)),"",VLOOKUP(D127,Papers_ACM!D:D,1,FALSE))</f>
        <v/>
      </c>
      <c r="X127" t="str">
        <f>IF(ISNA(VLOOKUP(D127,Papers_Scopus!H:H,1,FALSE)),"",VLOOKUP(D127,Papers_Scopus!H:H,1,FALSE))</f>
        <v/>
      </c>
    </row>
    <row r="128" spans="1:24" ht="13">
      <c r="A128" s="13" t="s">
        <v>33</v>
      </c>
      <c r="B128" s="17"/>
      <c r="C128" s="18" t="s">
        <v>2300</v>
      </c>
      <c r="D128" s="18" t="s">
        <v>2301</v>
      </c>
      <c r="E128" s="17"/>
      <c r="F128" s="18" t="s">
        <v>2302</v>
      </c>
      <c r="G128" s="17" t="str">
        <f t="shared" si="18"/>
        <v>1734-1740</v>
      </c>
      <c r="H128" s="18">
        <v>1734</v>
      </c>
      <c r="I128" s="18">
        <v>1740</v>
      </c>
      <c r="J128" s="18"/>
      <c r="K128" s="18">
        <v>2016</v>
      </c>
      <c r="L128" s="18" t="s">
        <v>49</v>
      </c>
      <c r="M128" s="18" t="s">
        <v>2303</v>
      </c>
      <c r="N128" s="25" t="s">
        <v>2304</v>
      </c>
      <c r="O128" s="17" t="b">
        <v>0</v>
      </c>
      <c r="P128" s="17" t="b">
        <v>0</v>
      </c>
      <c r="Q128" s="17" t="b">
        <v>0</v>
      </c>
      <c r="R128" s="17" t="b">
        <v>0</v>
      </c>
      <c r="S128" s="17" t="b">
        <v>0</v>
      </c>
      <c r="T128" s="17" t="b">
        <v>0</v>
      </c>
      <c r="U128" s="13" t="str">
        <f t="shared" si="0"/>
        <v>NO</v>
      </c>
      <c r="V128" s="17" t="str">
        <f t="shared" ref="V128:V129" si="31">IF(W128&lt;&gt;"","Duplicate",IF(X128&lt;&gt;"","Duplicate",""))</f>
        <v>Duplicate</v>
      </c>
      <c r="W128" t="str">
        <f>IF(ISNA(VLOOKUP(D128,Papers_ACM!D:D,1,FALSE)),"",VLOOKUP(D128,Papers_ACM!D:D,1,FALSE))</f>
        <v/>
      </c>
      <c r="X128" t="str">
        <f>IF(ISNA(VLOOKUP(D128,Papers_Scopus!H:H,1,FALSE)),"",VLOOKUP(D128,Papers_Scopus!H:H,1,FALSE))</f>
        <v>Improving JavaScript Malware classifier's security against evasion by particle swarm optimization</v>
      </c>
    </row>
    <row r="129" spans="1:24" ht="13">
      <c r="A129" s="13" t="s">
        <v>33</v>
      </c>
      <c r="B129" s="17"/>
      <c r="C129" s="18" t="s">
        <v>2306</v>
      </c>
      <c r="D129" s="18" t="s">
        <v>2307</v>
      </c>
      <c r="E129" s="17"/>
      <c r="F129" s="18" t="s">
        <v>2308</v>
      </c>
      <c r="G129" s="17" t="str">
        <f t="shared" si="18"/>
        <v>552-562</v>
      </c>
      <c r="H129" s="18">
        <v>552</v>
      </c>
      <c r="I129" s="18">
        <v>562</v>
      </c>
      <c r="J129" s="18"/>
      <c r="K129" s="18">
        <v>2010</v>
      </c>
      <c r="L129" s="18" t="s">
        <v>49</v>
      </c>
      <c r="M129" s="18" t="s">
        <v>2309</v>
      </c>
      <c r="N129" s="25" t="s">
        <v>2310</v>
      </c>
      <c r="O129" s="17" t="b">
        <v>0</v>
      </c>
      <c r="P129" s="17" t="b">
        <v>0</v>
      </c>
      <c r="Q129" s="17" t="b">
        <v>0</v>
      </c>
      <c r="R129" s="17" t="b">
        <v>0</v>
      </c>
      <c r="S129" s="17" t="b">
        <v>0</v>
      </c>
      <c r="T129" s="17" t="b">
        <v>0</v>
      </c>
      <c r="U129" s="13" t="str">
        <f t="shared" si="0"/>
        <v>NO</v>
      </c>
      <c r="V129" s="17" t="str">
        <f t="shared" si="31"/>
        <v>Duplicate</v>
      </c>
      <c r="W129" t="str">
        <f>IF(ISNA(VLOOKUP(D129,Papers_ACM!D:D,1,FALSE)),"",VLOOKUP(D129,Papers_ACM!D:D,1,FALSE))</f>
        <v/>
      </c>
      <c r="X129" t="str">
        <f>IF(ISNA(VLOOKUP(D129,Papers_Scopus!H:H,1,FALSE)),"",VLOOKUP(D129,Papers_Scopus!H:H,1,FALSE))</f>
        <v>Predicting speaker head nods and the effects of affective information</v>
      </c>
    </row>
    <row r="130" spans="1:24" ht="13">
      <c r="A130" s="26" t="s">
        <v>33</v>
      </c>
      <c r="B130" s="27"/>
      <c r="C130" s="28" t="s">
        <v>2320</v>
      </c>
      <c r="D130" s="28" t="s">
        <v>2323</v>
      </c>
      <c r="E130" s="27"/>
      <c r="F130" s="28" t="s">
        <v>2325</v>
      </c>
      <c r="G130" s="17" t="str">
        <f t="shared" si="18"/>
        <v>298-308</v>
      </c>
      <c r="H130" s="28">
        <v>298</v>
      </c>
      <c r="I130" s="28">
        <v>308</v>
      </c>
      <c r="J130" s="28">
        <f t="shared" ref="J130:J133" si="32">I130-H130+1</f>
        <v>11</v>
      </c>
      <c r="K130" s="28">
        <v>2003</v>
      </c>
      <c r="L130" s="28" t="s">
        <v>49</v>
      </c>
      <c r="M130" s="28" t="s">
        <v>2328</v>
      </c>
      <c r="N130" s="30" t="s">
        <v>2329</v>
      </c>
      <c r="O130" s="26" t="b">
        <v>1</v>
      </c>
      <c r="P130" s="27" t="b">
        <v>0</v>
      </c>
      <c r="Q130" s="26" t="b">
        <v>1</v>
      </c>
      <c r="R130" s="27" t="b">
        <v>0</v>
      </c>
      <c r="S130" s="27" t="b">
        <v>0</v>
      </c>
      <c r="T130" s="27" t="b">
        <v>0</v>
      </c>
      <c r="U130" s="26" t="str">
        <f t="shared" si="0"/>
        <v>NO</v>
      </c>
      <c r="V130" s="26" t="s">
        <v>2330</v>
      </c>
      <c r="W130" t="str">
        <f>IF(ISNA(VLOOKUP(D130,Papers_ACM!D:D,1,FALSE)),"",VLOOKUP(D130,Papers_ACM!D:D,1,FALSE))</f>
        <v/>
      </c>
      <c r="X130" t="str">
        <f>IF(ISNA(VLOOKUP(D130,Papers_Scopus!H:H,1,FALSE)),"",VLOOKUP(D130,Papers_Scopus!H:H,1,FALSE))</f>
        <v/>
      </c>
    </row>
    <row r="131" spans="1:24" ht="13">
      <c r="A131" s="26" t="s">
        <v>33</v>
      </c>
      <c r="B131" s="27"/>
      <c r="C131" s="28" t="s">
        <v>2331</v>
      </c>
      <c r="D131" s="28" t="s">
        <v>2332</v>
      </c>
      <c r="E131" s="27"/>
      <c r="F131" s="28" t="s">
        <v>1234</v>
      </c>
      <c r="G131" s="17" t="str">
        <f t="shared" si="18"/>
        <v>11490-11504</v>
      </c>
      <c r="H131" s="28">
        <v>11490</v>
      </c>
      <c r="I131" s="28">
        <v>11504</v>
      </c>
      <c r="J131" s="28">
        <f t="shared" si="32"/>
        <v>15</v>
      </c>
      <c r="K131" s="28">
        <v>2017</v>
      </c>
      <c r="L131" s="28" t="s">
        <v>49</v>
      </c>
      <c r="M131" s="28" t="s">
        <v>2336</v>
      </c>
      <c r="N131" s="30" t="s">
        <v>2338</v>
      </c>
      <c r="O131" s="26" t="b">
        <v>1</v>
      </c>
      <c r="P131" s="27" t="b">
        <v>0</v>
      </c>
      <c r="Q131" s="26" t="b">
        <v>1</v>
      </c>
      <c r="R131" s="27" t="b">
        <v>0</v>
      </c>
      <c r="S131" s="27" t="b">
        <v>0</v>
      </c>
      <c r="T131" s="27" t="b">
        <v>0</v>
      </c>
      <c r="U131" s="26" t="str">
        <f t="shared" si="0"/>
        <v>NO</v>
      </c>
      <c r="V131" s="26" t="s">
        <v>2112</v>
      </c>
      <c r="W131" t="str">
        <f>IF(ISNA(VLOOKUP(D131,Papers_ACM!D:D,1,FALSE)),"",VLOOKUP(D131,Papers_ACM!D:D,1,FALSE))</f>
        <v/>
      </c>
      <c r="X131" t="str">
        <f>IF(ISNA(VLOOKUP(D131,Papers_Scopus!H:H,1,FALSE)),"",VLOOKUP(D131,Papers_Scopus!H:H,1,FALSE))</f>
        <v/>
      </c>
    </row>
    <row r="132" spans="1:24" ht="13">
      <c r="A132" s="26" t="s">
        <v>33</v>
      </c>
      <c r="B132" s="27"/>
      <c r="C132" s="28" t="s">
        <v>2343</v>
      </c>
      <c r="D132" s="28" t="s">
        <v>2345</v>
      </c>
      <c r="E132" s="27"/>
      <c r="F132" s="28" t="s">
        <v>2346</v>
      </c>
      <c r="G132" s="17" t="str">
        <f t="shared" ref="G132:G195" si="33">CONCATENATE(CONCATENATE(H132,"-"),I132)</f>
        <v>99-103</v>
      </c>
      <c r="H132" s="28">
        <v>99</v>
      </c>
      <c r="I132" s="28">
        <v>103</v>
      </c>
      <c r="J132" s="28">
        <f t="shared" si="32"/>
        <v>5</v>
      </c>
      <c r="K132" s="28">
        <v>2013</v>
      </c>
      <c r="L132" s="28" t="s">
        <v>49</v>
      </c>
      <c r="M132" s="28" t="s">
        <v>2349</v>
      </c>
      <c r="N132" s="30" t="s">
        <v>2350</v>
      </c>
      <c r="O132" s="26" t="b">
        <v>1</v>
      </c>
      <c r="P132" s="27" t="b">
        <v>0</v>
      </c>
      <c r="Q132" s="26" t="b">
        <v>1</v>
      </c>
      <c r="R132" s="27" t="b">
        <v>0</v>
      </c>
      <c r="S132" s="27" t="b">
        <v>0</v>
      </c>
      <c r="T132" s="27" t="b">
        <v>0</v>
      </c>
      <c r="U132" s="26" t="str">
        <f t="shared" si="0"/>
        <v>NO</v>
      </c>
      <c r="V132" s="26" t="s">
        <v>717</v>
      </c>
      <c r="W132" t="str">
        <f>IF(ISNA(VLOOKUP(D132,Papers_ACM!D:D,1,FALSE)),"",VLOOKUP(D132,Papers_ACM!D:D,1,FALSE))</f>
        <v/>
      </c>
      <c r="X132" t="str">
        <f>IF(ISNA(VLOOKUP(D132,Papers_Scopus!H:H,1,FALSE)),"",VLOOKUP(D132,Papers_Scopus!H:H,1,FALSE))</f>
        <v/>
      </c>
    </row>
    <row r="133" spans="1:24" ht="13">
      <c r="A133" s="26" t="s">
        <v>33</v>
      </c>
      <c r="B133" s="27"/>
      <c r="C133" s="28" t="s">
        <v>2360</v>
      </c>
      <c r="D133" s="28" t="s">
        <v>2361</v>
      </c>
      <c r="E133" s="27"/>
      <c r="F133" s="28" t="s">
        <v>2362</v>
      </c>
      <c r="G133" s="17" t="str">
        <f t="shared" si="33"/>
        <v>1-6</v>
      </c>
      <c r="H133" s="28">
        <v>1</v>
      </c>
      <c r="I133" s="28">
        <v>6</v>
      </c>
      <c r="J133" s="28">
        <f t="shared" si="32"/>
        <v>6</v>
      </c>
      <c r="K133" s="28">
        <v>2016</v>
      </c>
      <c r="L133" s="28" t="s">
        <v>49</v>
      </c>
      <c r="M133" s="28" t="s">
        <v>2363</v>
      </c>
      <c r="N133" s="30" t="s">
        <v>2365</v>
      </c>
      <c r="O133" s="26" t="b">
        <v>1</v>
      </c>
      <c r="P133" s="27" t="b">
        <v>0</v>
      </c>
      <c r="Q133" s="26" t="b">
        <v>1</v>
      </c>
      <c r="R133" s="27" t="b">
        <v>0</v>
      </c>
      <c r="S133" s="27" t="b">
        <v>0</v>
      </c>
      <c r="T133" s="27" t="b">
        <v>0</v>
      </c>
      <c r="U133" s="26" t="str">
        <f t="shared" si="0"/>
        <v>NO</v>
      </c>
      <c r="V133" s="26" t="s">
        <v>717</v>
      </c>
      <c r="W133" t="str">
        <f>IF(ISNA(VLOOKUP(D133,Papers_ACM!D:D,1,FALSE)),"",VLOOKUP(D133,Papers_ACM!D:D,1,FALSE))</f>
        <v/>
      </c>
      <c r="X133" t="str">
        <f>IF(ISNA(VLOOKUP(D133,Papers_Scopus!H:H,1,FALSE)),"",VLOOKUP(D133,Papers_Scopus!H:H,1,FALSE))</f>
        <v/>
      </c>
    </row>
    <row r="134" spans="1:24" ht="13">
      <c r="A134" s="13" t="s">
        <v>33</v>
      </c>
      <c r="B134" s="17"/>
      <c r="C134" s="18" t="s">
        <v>2371</v>
      </c>
      <c r="D134" s="18" t="s">
        <v>2372</v>
      </c>
      <c r="E134" s="17"/>
      <c r="F134" s="18" t="s">
        <v>2373</v>
      </c>
      <c r="G134" s="17" t="str">
        <f t="shared" si="33"/>
        <v>147-154</v>
      </c>
      <c r="H134" s="18">
        <v>147</v>
      </c>
      <c r="I134" s="18">
        <v>154</v>
      </c>
      <c r="J134" s="18"/>
      <c r="K134" s="18">
        <v>2017</v>
      </c>
      <c r="L134" s="18" t="s">
        <v>49</v>
      </c>
      <c r="M134" s="18" t="s">
        <v>2374</v>
      </c>
      <c r="N134" s="25" t="s">
        <v>2375</v>
      </c>
      <c r="O134" s="17" t="b">
        <v>0</v>
      </c>
      <c r="P134" s="17" t="b">
        <v>0</v>
      </c>
      <c r="Q134" s="17" t="b">
        <v>0</v>
      </c>
      <c r="R134" s="17" t="b">
        <v>0</v>
      </c>
      <c r="S134" s="17" t="b">
        <v>0</v>
      </c>
      <c r="T134" s="17" t="b">
        <v>0</v>
      </c>
      <c r="U134" s="13" t="str">
        <f t="shared" si="0"/>
        <v>NO</v>
      </c>
      <c r="V134" s="17" t="str">
        <f>IF(W134&lt;&gt;"","Duplicate",IF(X134&lt;&gt;"","Duplicate",""))</f>
        <v>Duplicate</v>
      </c>
      <c r="W134" t="str">
        <f>IF(ISNA(VLOOKUP(D134,Papers_ACM!D:D,1,FALSE)),"",VLOOKUP(D134,Papers_ACM!D:D,1,FALSE))</f>
        <v/>
      </c>
      <c r="X134" t="str">
        <f>IF(ISNA(VLOOKUP(D134,Papers_Scopus!H:H,1,FALSE)),"",VLOOKUP(D134,Papers_Scopus!H:H,1,FALSE))</f>
        <v>Machine learning for sensor-based manufacturing processes</v>
      </c>
    </row>
    <row r="135" spans="1:24" ht="13">
      <c r="A135" s="26" t="s">
        <v>33</v>
      </c>
      <c r="B135" s="27"/>
      <c r="C135" s="28" t="s">
        <v>2385</v>
      </c>
      <c r="D135" s="28" t="s">
        <v>2386</v>
      </c>
      <c r="E135" s="27"/>
      <c r="F135" s="28" t="s">
        <v>2387</v>
      </c>
      <c r="G135" s="17" t="str">
        <f t="shared" si="33"/>
        <v>111-114</v>
      </c>
      <c r="H135" s="28">
        <v>111</v>
      </c>
      <c r="I135" s="28">
        <v>114</v>
      </c>
      <c r="J135" s="28">
        <f t="shared" ref="J135:J144" si="34">I135-H135+1</f>
        <v>4</v>
      </c>
      <c r="K135" s="28">
        <v>2012</v>
      </c>
      <c r="L135" s="28" t="s">
        <v>49</v>
      </c>
      <c r="M135" s="28" t="s">
        <v>2389</v>
      </c>
      <c r="N135" s="30" t="s">
        <v>2390</v>
      </c>
      <c r="O135" s="27" t="b">
        <v>0</v>
      </c>
      <c r="P135" s="27" t="b">
        <v>0</v>
      </c>
      <c r="Q135" s="27" t="b">
        <v>0</v>
      </c>
      <c r="R135" s="27" t="b">
        <v>0</v>
      </c>
      <c r="S135" s="26" t="b">
        <v>1</v>
      </c>
      <c r="T135" s="27" t="b">
        <v>0</v>
      </c>
      <c r="U135" s="26" t="str">
        <f t="shared" si="0"/>
        <v>NO</v>
      </c>
      <c r="V135" s="26" t="s">
        <v>281</v>
      </c>
      <c r="W135" t="str">
        <f>IF(ISNA(VLOOKUP(D135,Papers_ACM!D:D,1,FALSE)),"",VLOOKUP(D135,Papers_ACM!D:D,1,FALSE))</f>
        <v/>
      </c>
      <c r="X135" t="str">
        <f>IF(ISNA(VLOOKUP(D135,Papers_Scopus!H:H,1,FALSE)),"",VLOOKUP(D135,Papers_Scopus!H:H,1,FALSE))</f>
        <v/>
      </c>
    </row>
    <row r="136" spans="1:24" ht="13">
      <c r="A136" s="26" t="s">
        <v>33</v>
      </c>
      <c r="B136" s="27"/>
      <c r="C136" s="28" t="s">
        <v>2394</v>
      </c>
      <c r="D136" s="28" t="s">
        <v>2395</v>
      </c>
      <c r="E136" s="27"/>
      <c r="F136" s="28" t="s">
        <v>2396</v>
      </c>
      <c r="G136" s="17" t="str">
        <f t="shared" si="33"/>
        <v>979-984</v>
      </c>
      <c r="H136" s="28">
        <v>979</v>
      </c>
      <c r="I136" s="28">
        <v>984</v>
      </c>
      <c r="J136" s="28">
        <f t="shared" si="34"/>
        <v>6</v>
      </c>
      <c r="K136" s="28">
        <v>2016</v>
      </c>
      <c r="L136" s="28" t="s">
        <v>49</v>
      </c>
      <c r="M136" s="28" t="s">
        <v>2397</v>
      </c>
      <c r="N136" s="30" t="s">
        <v>2398</v>
      </c>
      <c r="O136" s="26" t="b">
        <v>1</v>
      </c>
      <c r="P136" s="27" t="b">
        <v>0</v>
      </c>
      <c r="Q136" s="26" t="b">
        <v>1</v>
      </c>
      <c r="R136" s="27" t="b">
        <v>0</v>
      </c>
      <c r="S136" s="27" t="b">
        <v>0</v>
      </c>
      <c r="T136" s="27" t="b">
        <v>0</v>
      </c>
      <c r="U136" s="26" t="str">
        <f t="shared" si="0"/>
        <v>NO</v>
      </c>
      <c r="V136" s="26" t="s">
        <v>2403</v>
      </c>
      <c r="W136" t="str">
        <f>IF(ISNA(VLOOKUP(D136,Papers_ACM!D:D,1,FALSE)),"",VLOOKUP(D136,Papers_ACM!D:D,1,FALSE))</f>
        <v/>
      </c>
      <c r="X136" t="str">
        <f>IF(ISNA(VLOOKUP(D136,Papers_Scopus!H:H,1,FALSE)),"",VLOOKUP(D136,Papers_Scopus!H:H,1,FALSE))</f>
        <v/>
      </c>
    </row>
    <row r="137" spans="1:24" ht="13">
      <c r="A137" s="26" t="s">
        <v>33</v>
      </c>
      <c r="B137" s="27"/>
      <c r="C137" s="28" t="s">
        <v>2408</v>
      </c>
      <c r="D137" s="28" t="s">
        <v>2409</v>
      </c>
      <c r="E137" s="27"/>
      <c r="F137" s="28" t="s">
        <v>2410</v>
      </c>
      <c r="G137" s="17" t="str">
        <f t="shared" si="33"/>
        <v>3469-3476</v>
      </c>
      <c r="H137" s="28">
        <v>3469</v>
      </c>
      <c r="I137" s="28">
        <v>3476</v>
      </c>
      <c r="J137" s="28">
        <f t="shared" si="34"/>
        <v>8</v>
      </c>
      <c r="K137" s="28">
        <v>2016</v>
      </c>
      <c r="L137" s="28" t="s">
        <v>49</v>
      </c>
      <c r="M137" s="28" t="s">
        <v>2411</v>
      </c>
      <c r="N137" s="30" t="s">
        <v>2412</v>
      </c>
      <c r="O137" s="26" t="b">
        <v>1</v>
      </c>
      <c r="P137" s="27" t="b">
        <v>0</v>
      </c>
      <c r="Q137" s="26" t="b">
        <v>1</v>
      </c>
      <c r="R137" s="27" t="b">
        <v>0</v>
      </c>
      <c r="S137" s="27" t="b">
        <v>0</v>
      </c>
      <c r="T137" s="27" t="b">
        <v>0</v>
      </c>
      <c r="U137" s="26" t="str">
        <f t="shared" si="0"/>
        <v>NO</v>
      </c>
      <c r="V137" s="26" t="s">
        <v>717</v>
      </c>
      <c r="W137" t="str">
        <f>IF(ISNA(VLOOKUP(D137,Papers_ACM!D:D,1,FALSE)),"",VLOOKUP(D137,Papers_ACM!D:D,1,FALSE))</f>
        <v/>
      </c>
      <c r="X137" t="str">
        <f>IF(ISNA(VLOOKUP(D137,Papers_Scopus!H:H,1,FALSE)),"",VLOOKUP(D137,Papers_Scopus!H:H,1,FALSE))</f>
        <v/>
      </c>
    </row>
    <row r="138" spans="1:24" ht="13">
      <c r="A138" s="26" t="s">
        <v>33</v>
      </c>
      <c r="B138" s="27"/>
      <c r="C138" s="28" t="s">
        <v>2416</v>
      </c>
      <c r="D138" s="28" t="s">
        <v>2418</v>
      </c>
      <c r="E138" s="27"/>
      <c r="F138" s="28" t="s">
        <v>2419</v>
      </c>
      <c r="G138" s="17" t="str">
        <f t="shared" si="33"/>
        <v>242-247</v>
      </c>
      <c r="H138" s="28">
        <v>242</v>
      </c>
      <c r="I138" s="28">
        <v>247</v>
      </c>
      <c r="J138" s="28">
        <f t="shared" si="34"/>
        <v>6</v>
      </c>
      <c r="K138" s="28">
        <v>2017</v>
      </c>
      <c r="L138" s="28" t="s">
        <v>49</v>
      </c>
      <c r="M138" s="28" t="s">
        <v>2420</v>
      </c>
      <c r="N138" s="30" t="s">
        <v>2421</v>
      </c>
      <c r="O138" s="26" t="b">
        <v>1</v>
      </c>
      <c r="P138" s="27" t="b">
        <v>0</v>
      </c>
      <c r="Q138" s="26" t="b">
        <v>1</v>
      </c>
      <c r="R138" s="27" t="b">
        <v>0</v>
      </c>
      <c r="S138" s="27" t="b">
        <v>0</v>
      </c>
      <c r="T138" s="27" t="b">
        <v>0</v>
      </c>
      <c r="U138" s="26" t="str">
        <f t="shared" si="0"/>
        <v>NO</v>
      </c>
      <c r="V138" s="26" t="s">
        <v>2426</v>
      </c>
      <c r="W138" t="str">
        <f>IF(ISNA(VLOOKUP(D138,Papers_ACM!D:D,1,FALSE)),"",VLOOKUP(D138,Papers_ACM!D:D,1,FALSE))</f>
        <v/>
      </c>
      <c r="X138" t="str">
        <f>IF(ISNA(VLOOKUP(D138,Papers_Scopus!H:H,1,FALSE)),"",VLOOKUP(D138,Papers_Scopus!H:H,1,FALSE))</f>
        <v/>
      </c>
    </row>
    <row r="139" spans="1:24" ht="13">
      <c r="A139" s="26" t="s">
        <v>33</v>
      </c>
      <c r="B139" s="27"/>
      <c r="C139" s="28" t="s">
        <v>2432</v>
      </c>
      <c r="D139" s="28" t="s">
        <v>2434</v>
      </c>
      <c r="E139" s="27"/>
      <c r="F139" s="28" t="s">
        <v>2435</v>
      </c>
      <c r="G139" s="17" t="str">
        <f t="shared" si="33"/>
        <v>618-621</v>
      </c>
      <c r="H139" s="28">
        <v>618</v>
      </c>
      <c r="I139" s="28">
        <v>621</v>
      </c>
      <c r="J139" s="28">
        <f t="shared" si="34"/>
        <v>4</v>
      </c>
      <c r="K139" s="28">
        <v>2006</v>
      </c>
      <c r="L139" s="28" t="s">
        <v>49</v>
      </c>
      <c r="M139" s="28" t="s">
        <v>2436</v>
      </c>
      <c r="N139" s="30" t="s">
        <v>2437</v>
      </c>
      <c r="O139" s="27" t="b">
        <v>0</v>
      </c>
      <c r="P139" s="27" t="b">
        <v>0</v>
      </c>
      <c r="Q139" s="27" t="b">
        <v>0</v>
      </c>
      <c r="R139" s="27" t="b">
        <v>0</v>
      </c>
      <c r="S139" s="26" t="b">
        <v>1</v>
      </c>
      <c r="T139" s="27" t="b">
        <v>0</v>
      </c>
      <c r="U139" s="26" t="str">
        <f t="shared" si="0"/>
        <v>NO</v>
      </c>
      <c r="V139" s="26" t="s">
        <v>281</v>
      </c>
      <c r="W139" t="str">
        <f>IF(ISNA(VLOOKUP(D139,Papers_ACM!D:D,1,FALSE)),"",VLOOKUP(D139,Papers_ACM!D:D,1,FALSE))</f>
        <v/>
      </c>
      <c r="X139" t="str">
        <f>IF(ISNA(VLOOKUP(D139,Papers_Scopus!H:H,1,FALSE)),"",VLOOKUP(D139,Papers_Scopus!H:H,1,FALSE))</f>
        <v/>
      </c>
    </row>
    <row r="140" spans="1:24" ht="13">
      <c r="A140" s="26" t="s">
        <v>33</v>
      </c>
      <c r="B140" s="27"/>
      <c r="C140" s="28" t="s">
        <v>2441</v>
      </c>
      <c r="D140" s="28" t="s">
        <v>2442</v>
      </c>
      <c r="E140" s="27"/>
      <c r="F140" s="28" t="s">
        <v>2443</v>
      </c>
      <c r="G140" s="17" t="str">
        <f t="shared" si="33"/>
        <v>244-249</v>
      </c>
      <c r="H140" s="28">
        <v>244</v>
      </c>
      <c r="I140" s="28">
        <v>249</v>
      </c>
      <c r="J140" s="28">
        <f t="shared" si="34"/>
        <v>6</v>
      </c>
      <c r="K140" s="28">
        <v>2018</v>
      </c>
      <c r="L140" s="28" t="s">
        <v>49</v>
      </c>
      <c r="M140" s="28" t="s">
        <v>2446</v>
      </c>
      <c r="N140" s="30" t="s">
        <v>2448</v>
      </c>
      <c r="O140" s="26" t="b">
        <v>1</v>
      </c>
      <c r="P140" s="27" t="b">
        <v>0</v>
      </c>
      <c r="Q140" s="26" t="b">
        <v>1</v>
      </c>
      <c r="R140" s="27" t="b">
        <v>0</v>
      </c>
      <c r="S140" s="27" t="b">
        <v>0</v>
      </c>
      <c r="T140" s="27" t="b">
        <v>0</v>
      </c>
      <c r="U140" s="26" t="str">
        <f t="shared" si="0"/>
        <v>NO</v>
      </c>
      <c r="V140" s="64" t="s">
        <v>2452</v>
      </c>
      <c r="W140" t="str">
        <f>IF(ISNA(VLOOKUP(D140,Papers_ACM!D:D,1,FALSE)),"",VLOOKUP(D140,Papers_ACM!D:D,1,FALSE))</f>
        <v/>
      </c>
      <c r="X140" t="str">
        <f>IF(ISNA(VLOOKUP(D140,Papers_Scopus!H:H,1,FALSE)),"",VLOOKUP(D140,Papers_Scopus!H:H,1,FALSE))</f>
        <v/>
      </c>
    </row>
    <row r="141" spans="1:24" ht="13">
      <c r="A141" s="26" t="s">
        <v>33</v>
      </c>
      <c r="B141" s="27"/>
      <c r="C141" s="28" t="s">
        <v>2454</v>
      </c>
      <c r="D141" s="28" t="s">
        <v>2455</v>
      </c>
      <c r="E141" s="27"/>
      <c r="F141" s="28" t="s">
        <v>2456</v>
      </c>
      <c r="G141" s="17" t="str">
        <f t="shared" si="33"/>
        <v>477-480</v>
      </c>
      <c r="H141" s="28">
        <v>477</v>
      </c>
      <c r="I141" s="28">
        <v>480</v>
      </c>
      <c r="J141" s="28">
        <f t="shared" si="34"/>
        <v>4</v>
      </c>
      <c r="K141" s="28">
        <v>2012</v>
      </c>
      <c r="L141" s="28" t="s">
        <v>49</v>
      </c>
      <c r="M141" s="28" t="s">
        <v>2457</v>
      </c>
      <c r="N141" s="30" t="s">
        <v>2458</v>
      </c>
      <c r="O141" s="27" t="b">
        <v>0</v>
      </c>
      <c r="P141" s="27" t="b">
        <v>0</v>
      </c>
      <c r="Q141" s="27" t="b">
        <v>0</v>
      </c>
      <c r="R141" s="27" t="b">
        <v>0</v>
      </c>
      <c r="S141" s="26" t="b">
        <v>1</v>
      </c>
      <c r="T141" s="27" t="b">
        <v>0</v>
      </c>
      <c r="U141" s="26" t="str">
        <f t="shared" si="0"/>
        <v>NO</v>
      </c>
      <c r="V141" s="26" t="s">
        <v>281</v>
      </c>
      <c r="W141" t="str">
        <f>IF(ISNA(VLOOKUP(D141,Papers_ACM!D:D,1,FALSE)),"",VLOOKUP(D141,Papers_ACM!D:D,1,FALSE))</f>
        <v/>
      </c>
      <c r="X141" t="str">
        <f>IF(ISNA(VLOOKUP(D141,Papers_Scopus!H:H,1,FALSE)),"",VLOOKUP(D141,Papers_Scopus!H:H,1,FALSE))</f>
        <v/>
      </c>
    </row>
    <row r="142" spans="1:24" ht="13">
      <c r="A142" s="26" t="s">
        <v>33</v>
      </c>
      <c r="B142" s="27"/>
      <c r="C142" s="28" t="s">
        <v>1565</v>
      </c>
      <c r="D142" s="28" t="s">
        <v>2464</v>
      </c>
      <c r="E142" s="27"/>
      <c r="F142" s="28" t="s">
        <v>1567</v>
      </c>
      <c r="G142" s="17" t="str">
        <f t="shared" si="33"/>
        <v>1-6</v>
      </c>
      <c r="H142" s="28">
        <v>1</v>
      </c>
      <c r="I142" s="28">
        <v>6</v>
      </c>
      <c r="J142" s="28">
        <f t="shared" si="34"/>
        <v>6</v>
      </c>
      <c r="K142" s="28">
        <v>2015</v>
      </c>
      <c r="L142" s="28" t="s">
        <v>49</v>
      </c>
      <c r="M142" s="28" t="s">
        <v>2466</v>
      </c>
      <c r="N142" s="30" t="s">
        <v>2467</v>
      </c>
      <c r="O142" s="26" t="b">
        <v>1</v>
      </c>
      <c r="P142" s="26" t="b">
        <v>0</v>
      </c>
      <c r="Q142" s="26" t="b">
        <v>1</v>
      </c>
      <c r="R142" s="27" t="b">
        <v>0</v>
      </c>
      <c r="S142" s="27" t="b">
        <v>0</v>
      </c>
      <c r="T142" s="27" t="b">
        <v>0</v>
      </c>
      <c r="U142" s="26" t="str">
        <f t="shared" si="0"/>
        <v>NO</v>
      </c>
      <c r="V142" s="26" t="s">
        <v>717</v>
      </c>
      <c r="W142" t="str">
        <f>IF(ISNA(VLOOKUP(D142,Papers_ACM!D:D,1,FALSE)),"",VLOOKUP(D142,Papers_ACM!D:D,1,FALSE))</f>
        <v/>
      </c>
      <c r="X142" t="str">
        <f>IF(ISNA(VLOOKUP(D142,Papers_Scopus!H:H,1,FALSE)),"",VLOOKUP(D142,Papers_Scopus!H:H,1,FALSE))</f>
        <v/>
      </c>
    </row>
    <row r="143" spans="1:24" ht="13">
      <c r="A143" s="26" t="s">
        <v>33</v>
      </c>
      <c r="B143" s="27"/>
      <c r="C143" s="28" t="s">
        <v>2471</v>
      </c>
      <c r="D143" s="28" t="s">
        <v>2472</v>
      </c>
      <c r="E143" s="27"/>
      <c r="F143" s="28" t="s">
        <v>2473</v>
      </c>
      <c r="G143" s="17" t="str">
        <f t="shared" si="33"/>
        <v>145-150</v>
      </c>
      <c r="H143" s="28">
        <v>145</v>
      </c>
      <c r="I143" s="28">
        <v>150</v>
      </c>
      <c r="J143" s="28">
        <f t="shared" si="34"/>
        <v>6</v>
      </c>
      <c r="K143" s="28">
        <v>2011</v>
      </c>
      <c r="L143" s="28" t="s">
        <v>49</v>
      </c>
      <c r="M143" s="28" t="s">
        <v>2474</v>
      </c>
      <c r="N143" s="30" t="s">
        <v>2475</v>
      </c>
      <c r="O143" s="26" t="b">
        <v>1</v>
      </c>
      <c r="P143" s="27" t="b">
        <v>0</v>
      </c>
      <c r="Q143" s="26" t="b">
        <v>1</v>
      </c>
      <c r="R143" s="27" t="b">
        <v>0</v>
      </c>
      <c r="S143" s="27" t="b">
        <v>0</v>
      </c>
      <c r="T143" s="27" t="b">
        <v>0</v>
      </c>
      <c r="U143" s="26" t="str">
        <f t="shared" si="0"/>
        <v>NO</v>
      </c>
      <c r="V143" s="26" t="s">
        <v>717</v>
      </c>
      <c r="W143" t="str">
        <f>IF(ISNA(VLOOKUP(D143,Papers_ACM!D:D,1,FALSE)),"",VLOOKUP(D143,Papers_ACM!D:D,1,FALSE))</f>
        <v/>
      </c>
      <c r="X143" t="str">
        <f>IF(ISNA(VLOOKUP(D143,Papers_Scopus!H:H,1,FALSE)),"",VLOOKUP(D143,Papers_Scopus!H:H,1,FALSE))</f>
        <v/>
      </c>
    </row>
    <row r="144" spans="1:24" ht="13">
      <c r="A144" s="26" t="s">
        <v>33</v>
      </c>
      <c r="B144" s="48"/>
      <c r="C144" s="28" t="s">
        <v>2483</v>
      </c>
      <c r="D144" s="28" t="s">
        <v>2484</v>
      </c>
      <c r="E144" s="27"/>
      <c r="F144" s="28" t="s">
        <v>2485</v>
      </c>
      <c r="G144" s="17" t="str">
        <f t="shared" si="33"/>
        <v>1-8</v>
      </c>
      <c r="H144" s="28">
        <v>1</v>
      </c>
      <c r="I144" s="28">
        <v>8</v>
      </c>
      <c r="J144" s="28">
        <f t="shared" si="34"/>
        <v>8</v>
      </c>
      <c r="K144" s="28">
        <v>2010</v>
      </c>
      <c r="L144" s="28" t="s">
        <v>49</v>
      </c>
      <c r="M144" s="28" t="s">
        <v>2486</v>
      </c>
      <c r="N144" s="30" t="s">
        <v>2487</v>
      </c>
      <c r="O144" s="26" t="b">
        <v>1</v>
      </c>
      <c r="P144" s="27" t="b">
        <v>0</v>
      </c>
      <c r="Q144" s="26" t="b">
        <v>1</v>
      </c>
      <c r="R144" s="27" t="b">
        <v>0</v>
      </c>
      <c r="S144" s="27" t="b">
        <v>0</v>
      </c>
      <c r="T144" s="27" t="b">
        <v>0</v>
      </c>
      <c r="U144" s="26" t="str">
        <f t="shared" si="0"/>
        <v>NO</v>
      </c>
      <c r="V144" s="26" t="s">
        <v>717</v>
      </c>
      <c r="W144" t="str">
        <f>IF(ISNA(VLOOKUP(D144,Papers_ACM!D:D,1,FALSE)),"",VLOOKUP(D144,Papers_ACM!D:D,1,FALSE))</f>
        <v/>
      </c>
      <c r="X144" t="str">
        <f>IF(ISNA(VLOOKUP(D144,Papers_Scopus!H:H,1,FALSE)),"",VLOOKUP(D144,Papers_Scopus!H:H,1,FALSE))</f>
        <v/>
      </c>
    </row>
    <row r="145" spans="1:24" ht="13">
      <c r="A145" s="13" t="s">
        <v>33</v>
      </c>
      <c r="B145" s="17"/>
      <c r="C145" s="18" t="s">
        <v>2493</v>
      </c>
      <c r="D145" s="18" t="s">
        <v>2494</v>
      </c>
      <c r="E145" s="17"/>
      <c r="F145" s="18" t="s">
        <v>2495</v>
      </c>
      <c r="G145" s="17" t="str">
        <f t="shared" si="33"/>
        <v>283-286</v>
      </c>
      <c r="H145" s="18">
        <v>283</v>
      </c>
      <c r="I145" s="18">
        <v>286</v>
      </c>
      <c r="J145" s="18"/>
      <c r="K145" s="18">
        <v>2017</v>
      </c>
      <c r="L145" s="18" t="s">
        <v>49</v>
      </c>
      <c r="M145" s="18" t="s">
        <v>2496</v>
      </c>
      <c r="N145" s="25" t="s">
        <v>2497</v>
      </c>
      <c r="O145" s="17" t="b">
        <v>0</v>
      </c>
      <c r="P145" s="17" t="b">
        <v>0</v>
      </c>
      <c r="Q145" s="17" t="b">
        <v>0</v>
      </c>
      <c r="R145" s="17" t="b">
        <v>0</v>
      </c>
      <c r="S145" s="17" t="b">
        <v>0</v>
      </c>
      <c r="T145" s="17" t="b">
        <v>0</v>
      </c>
      <c r="U145" s="13" t="str">
        <f t="shared" si="0"/>
        <v>NO</v>
      </c>
      <c r="V145" s="17" t="str">
        <f>IF(W145&lt;&gt;"","Duplicate",IF(X145&lt;&gt;"","Duplicate",""))</f>
        <v>Duplicate</v>
      </c>
      <c r="W145" t="str">
        <f>IF(ISNA(VLOOKUP(D145,Papers_ACM!D:D,1,FALSE)),"",VLOOKUP(D145,Papers_ACM!D:D,1,FALSE))</f>
        <v/>
      </c>
      <c r="X145" t="str">
        <f>IF(ISNA(VLOOKUP(D145,Papers_Scopus!H:H,1,FALSE)),"",VLOOKUP(D145,Papers_Scopus!H:H,1,FALSE))</f>
        <v>An effective semi-supervised model for intrusion detection using feature selection based LapSVM</v>
      </c>
    </row>
    <row r="146" spans="1:24" ht="13">
      <c r="A146" s="26" t="s">
        <v>33</v>
      </c>
      <c r="B146" s="48"/>
      <c r="C146" s="28" t="s">
        <v>2505</v>
      </c>
      <c r="D146" s="28" t="s">
        <v>2506</v>
      </c>
      <c r="E146" s="27"/>
      <c r="F146" s="28" t="s">
        <v>2507</v>
      </c>
      <c r="G146" s="17" t="str">
        <f t="shared" si="33"/>
        <v>1-6</v>
      </c>
      <c r="H146" s="28">
        <v>1</v>
      </c>
      <c r="I146" s="28">
        <v>6</v>
      </c>
      <c r="J146" s="28">
        <f t="shared" ref="J146:J148" si="35">I146-H146+1</f>
        <v>6</v>
      </c>
      <c r="K146" s="28">
        <v>2016</v>
      </c>
      <c r="L146" s="28" t="s">
        <v>49</v>
      </c>
      <c r="M146" s="28" t="s">
        <v>2513</v>
      </c>
      <c r="N146" s="30" t="s">
        <v>2514</v>
      </c>
      <c r="O146" s="26" t="b">
        <v>1</v>
      </c>
      <c r="P146" s="27" t="b">
        <v>0</v>
      </c>
      <c r="Q146" s="26" t="b">
        <v>1</v>
      </c>
      <c r="R146" s="27" t="b">
        <v>0</v>
      </c>
      <c r="S146" s="27" t="b">
        <v>0</v>
      </c>
      <c r="T146" s="27" t="b">
        <v>0</v>
      </c>
      <c r="U146" s="26" t="str">
        <f t="shared" si="0"/>
        <v>NO</v>
      </c>
      <c r="V146" s="26" t="s">
        <v>2516</v>
      </c>
      <c r="W146" t="str">
        <f>IF(ISNA(VLOOKUP(D146,Papers_ACM!D:D,1,FALSE)),"",VLOOKUP(D146,Papers_ACM!D:D,1,FALSE))</f>
        <v/>
      </c>
      <c r="X146" t="str">
        <f>IF(ISNA(VLOOKUP(D146,Papers_Scopus!H:H,1,FALSE)),"",VLOOKUP(D146,Papers_Scopus!H:H,1,FALSE))</f>
        <v/>
      </c>
    </row>
    <row r="147" spans="1:24" ht="13">
      <c r="A147" s="15" t="s">
        <v>33</v>
      </c>
      <c r="B147" s="23"/>
      <c r="C147" s="21" t="s">
        <v>2520</v>
      </c>
      <c r="D147" s="21" t="s">
        <v>1631</v>
      </c>
      <c r="E147" s="23"/>
      <c r="F147" s="21" t="s">
        <v>2521</v>
      </c>
      <c r="G147" s="17" t="str">
        <f t="shared" si="33"/>
        <v>187-194</v>
      </c>
      <c r="H147" s="21">
        <v>187</v>
      </c>
      <c r="I147" s="21">
        <v>194</v>
      </c>
      <c r="J147" s="21">
        <f t="shared" si="35"/>
        <v>8</v>
      </c>
      <c r="K147" s="21">
        <v>2008</v>
      </c>
      <c r="L147" s="21" t="s">
        <v>49</v>
      </c>
      <c r="M147" s="21" t="s">
        <v>2525</v>
      </c>
      <c r="N147" s="58" t="s">
        <v>2526</v>
      </c>
      <c r="O147" s="15" t="b">
        <v>0</v>
      </c>
      <c r="P147" s="15" t="b">
        <v>0</v>
      </c>
      <c r="Q147" s="15" t="b">
        <v>0</v>
      </c>
      <c r="R147" s="23" t="b">
        <v>0</v>
      </c>
      <c r="S147" s="23" t="b">
        <v>0</v>
      </c>
      <c r="T147" s="23" t="b">
        <v>0</v>
      </c>
      <c r="U147" s="15" t="str">
        <f t="shared" si="0"/>
        <v>NO</v>
      </c>
      <c r="V147" s="23" t="str">
        <f>IF(W147&lt;&gt;"","Duplicate",IF(X147&lt;&gt;"","Duplicate",""))</f>
        <v>Duplicate</v>
      </c>
      <c r="W147" t="str">
        <f>IF(ISNA(VLOOKUP(D147,Papers_ACM!D:D,1,FALSE)),"",VLOOKUP(D147,Papers_ACM!D:D,1,FALSE))</f>
        <v/>
      </c>
      <c r="X147" t="str">
        <f>IF(ISNA(VLOOKUP(D147,Papers_Scopus!H:H,1,FALSE)),"",VLOOKUP(D147,Papers_Scopus!H:H,1,FALSE))</f>
        <v>Measuring Non-Functional Properties in Software Product Line for Product Derivation</v>
      </c>
    </row>
    <row r="148" spans="1:24" ht="13">
      <c r="A148" s="26" t="s">
        <v>33</v>
      </c>
      <c r="B148" s="27"/>
      <c r="C148" s="28" t="s">
        <v>2535</v>
      </c>
      <c r="D148" s="28" t="s">
        <v>2536</v>
      </c>
      <c r="E148" s="27"/>
      <c r="F148" s="28" t="s">
        <v>2537</v>
      </c>
      <c r="G148" s="17" t="str">
        <f t="shared" si="33"/>
        <v>221-227</v>
      </c>
      <c r="H148" s="28">
        <v>221</v>
      </c>
      <c r="I148" s="28">
        <v>227</v>
      </c>
      <c r="J148" s="28">
        <f t="shared" si="35"/>
        <v>7</v>
      </c>
      <c r="K148" s="28">
        <v>2014</v>
      </c>
      <c r="L148" s="28" t="s">
        <v>49</v>
      </c>
      <c r="M148" s="28" t="s">
        <v>2538</v>
      </c>
      <c r="N148" s="30" t="s">
        <v>2539</v>
      </c>
      <c r="O148" s="26" t="b">
        <v>1</v>
      </c>
      <c r="P148" s="27" t="b">
        <v>0</v>
      </c>
      <c r="Q148" s="26" t="b">
        <v>1</v>
      </c>
      <c r="R148" s="27" t="b">
        <v>0</v>
      </c>
      <c r="S148" s="27" t="b">
        <v>0</v>
      </c>
      <c r="T148" s="27" t="b">
        <v>0</v>
      </c>
      <c r="U148" s="26" t="str">
        <f t="shared" si="0"/>
        <v>NO</v>
      </c>
      <c r="V148" s="26" t="s">
        <v>2541</v>
      </c>
      <c r="W148" t="str">
        <f>IF(ISNA(VLOOKUP(D148,Papers_ACM!D:D,1,FALSE)),"",VLOOKUP(D148,Papers_ACM!D:D,1,FALSE))</f>
        <v/>
      </c>
      <c r="X148" t="str">
        <f>IF(ISNA(VLOOKUP(D148,Papers_Scopus!H:H,1,FALSE)),"",VLOOKUP(D148,Papers_Scopus!H:H,1,FALSE))</f>
        <v/>
      </c>
    </row>
    <row r="149" spans="1:24" ht="13">
      <c r="A149" s="13" t="s">
        <v>33</v>
      </c>
      <c r="B149" s="17"/>
      <c r="C149" s="18" t="s">
        <v>2542</v>
      </c>
      <c r="D149" s="18" t="s">
        <v>2543</v>
      </c>
      <c r="E149" s="17"/>
      <c r="F149" s="18" t="s">
        <v>2544</v>
      </c>
      <c r="G149" s="17" t="str">
        <f t="shared" si="33"/>
        <v>332-341</v>
      </c>
      <c r="H149" s="18">
        <v>332</v>
      </c>
      <c r="I149" s="18">
        <v>341</v>
      </c>
      <c r="J149" s="18"/>
      <c r="K149" s="18">
        <v>2006</v>
      </c>
      <c r="L149" s="18" t="s">
        <v>49</v>
      </c>
      <c r="M149" s="18" t="s">
        <v>2545</v>
      </c>
      <c r="N149" s="25" t="s">
        <v>2546</v>
      </c>
      <c r="O149" s="17" t="b">
        <v>0</v>
      </c>
      <c r="P149" s="17" t="b">
        <v>0</v>
      </c>
      <c r="Q149" s="17" t="b">
        <v>0</v>
      </c>
      <c r="R149" s="17" t="b">
        <v>0</v>
      </c>
      <c r="S149" s="17" t="b">
        <v>0</v>
      </c>
      <c r="T149" s="17" t="b">
        <v>0</v>
      </c>
      <c r="U149" s="13" t="str">
        <f t="shared" si="0"/>
        <v>NO</v>
      </c>
      <c r="V149" s="17" t="str">
        <f>IF(W149&lt;&gt;"","Duplicate",IF(X149&lt;&gt;"","Duplicate",""))</f>
        <v>Duplicate</v>
      </c>
      <c r="W149" t="str">
        <f>IF(ISNA(VLOOKUP(D149,Papers_ACM!D:D,1,FALSE)),"",VLOOKUP(D149,Papers_ACM!D:D,1,FALSE))</f>
        <v/>
      </c>
      <c r="X149" t="str">
        <f>IF(ISNA(VLOOKUP(D149,Papers_Scopus!H:H,1,FALSE)),"",VLOOKUP(D149,Papers_Scopus!H:H,1,FALSE))</f>
        <v>Compression and machine learning: A new perspective on feature space vectors</v>
      </c>
    </row>
    <row r="150" spans="1:24" ht="13">
      <c r="A150" s="26" t="s">
        <v>33</v>
      </c>
      <c r="B150" s="27"/>
      <c r="C150" s="28" t="s">
        <v>2555</v>
      </c>
      <c r="D150" s="28" t="s">
        <v>2556</v>
      </c>
      <c r="E150" s="27"/>
      <c r="F150" s="28" t="s">
        <v>2557</v>
      </c>
      <c r="G150" s="17" t="str">
        <f t="shared" si="33"/>
        <v>1-1</v>
      </c>
      <c r="H150" s="28">
        <v>1</v>
      </c>
      <c r="I150" s="28">
        <v>1</v>
      </c>
      <c r="J150" s="28">
        <f>I150-H150+1</f>
        <v>1</v>
      </c>
      <c r="K150" s="28">
        <v>2018</v>
      </c>
      <c r="L150" s="28" t="s">
        <v>49</v>
      </c>
      <c r="M150" s="28" t="s">
        <v>2560</v>
      </c>
      <c r="N150" s="30" t="s">
        <v>2562</v>
      </c>
      <c r="O150" s="27" t="b">
        <v>0</v>
      </c>
      <c r="P150" s="27" t="b">
        <v>0</v>
      </c>
      <c r="Q150" s="27" t="b">
        <v>0</v>
      </c>
      <c r="R150" s="27" t="b">
        <v>0</v>
      </c>
      <c r="S150" s="26" t="b">
        <v>1</v>
      </c>
      <c r="T150" s="27" t="b">
        <v>0</v>
      </c>
      <c r="U150" s="26" t="str">
        <f t="shared" si="0"/>
        <v>NO</v>
      </c>
      <c r="V150" s="26" t="s">
        <v>281</v>
      </c>
      <c r="W150" t="str">
        <f>IF(ISNA(VLOOKUP(D150,Papers_ACM!D:D,1,FALSE)),"",VLOOKUP(D150,Papers_ACM!D:D,1,FALSE))</f>
        <v/>
      </c>
      <c r="X150" t="str">
        <f>IF(ISNA(VLOOKUP(D150,Papers_Scopus!H:H,1,FALSE)),"",VLOOKUP(D150,Papers_Scopus!H:H,1,FALSE))</f>
        <v/>
      </c>
    </row>
    <row r="151" spans="1:24" ht="13">
      <c r="A151" s="13" t="s">
        <v>33</v>
      </c>
      <c r="B151" s="17"/>
      <c r="C151" s="18" t="s">
        <v>2565</v>
      </c>
      <c r="D151" s="18" t="s">
        <v>2566</v>
      </c>
      <c r="E151" s="17"/>
      <c r="F151" s="18" t="s">
        <v>2567</v>
      </c>
      <c r="G151" s="17" t="str">
        <f t="shared" si="33"/>
        <v>157-166</v>
      </c>
      <c r="H151" s="18">
        <v>157</v>
      </c>
      <c r="I151" s="18">
        <v>166</v>
      </c>
      <c r="J151" s="18"/>
      <c r="K151" s="18">
        <v>2013</v>
      </c>
      <c r="L151" s="18" t="s">
        <v>49</v>
      </c>
      <c r="M151" s="18" t="s">
        <v>2568</v>
      </c>
      <c r="N151" s="25" t="s">
        <v>2569</v>
      </c>
      <c r="O151" s="17" t="b">
        <v>0</v>
      </c>
      <c r="P151" s="17" t="b">
        <v>0</v>
      </c>
      <c r="Q151" s="17" t="b">
        <v>0</v>
      </c>
      <c r="R151" s="17" t="b">
        <v>0</v>
      </c>
      <c r="S151" s="17" t="b">
        <v>0</v>
      </c>
      <c r="T151" s="17" t="b">
        <v>0</v>
      </c>
      <c r="U151" s="13" t="str">
        <f t="shared" si="0"/>
        <v>NO</v>
      </c>
      <c r="V151" s="17" t="str">
        <f t="shared" ref="V151:V152" si="36">IF(W151&lt;&gt;"","Duplicate",IF(X151&lt;&gt;"","Duplicate",""))</f>
        <v>Duplicate</v>
      </c>
      <c r="W151" t="str">
        <f>IF(ISNA(VLOOKUP(D151,Papers_ACM!D:D,1,FALSE)),"",VLOOKUP(D151,Papers_ACM!D:D,1,FALSE))</f>
        <v/>
      </c>
      <c r="X151" t="str">
        <f>IF(ISNA(VLOOKUP(D151,Papers_Scopus!H:H,1,FALSE)),"",VLOOKUP(D151,Papers_Scopus!H:H,1,FALSE))</f>
        <v>An extended assessment of data-driven Bayesian Networks in software effort prediction</v>
      </c>
    </row>
    <row r="152" spans="1:24" ht="13">
      <c r="A152" s="13" t="s">
        <v>33</v>
      </c>
      <c r="B152" s="17"/>
      <c r="C152" s="18" t="s">
        <v>2578</v>
      </c>
      <c r="D152" s="18" t="s">
        <v>2579</v>
      </c>
      <c r="E152" s="17"/>
      <c r="F152" s="18" t="s">
        <v>2580</v>
      </c>
      <c r="G152" s="17" t="str">
        <f t="shared" si="33"/>
        <v>3911-3915</v>
      </c>
      <c r="H152" s="18">
        <v>3911</v>
      </c>
      <c r="I152" s="18">
        <v>3915</v>
      </c>
      <c r="J152" s="18"/>
      <c r="K152" s="18">
        <v>2007</v>
      </c>
      <c r="L152" s="18" t="s">
        <v>49</v>
      </c>
      <c r="M152" s="18" t="s">
        <v>2582</v>
      </c>
      <c r="N152" s="25" t="s">
        <v>2583</v>
      </c>
      <c r="O152" s="17" t="b">
        <v>0</v>
      </c>
      <c r="P152" s="17" t="b">
        <v>0</v>
      </c>
      <c r="Q152" s="17" t="b">
        <v>0</v>
      </c>
      <c r="R152" s="17" t="b">
        <v>0</v>
      </c>
      <c r="S152" s="17" t="b">
        <v>0</v>
      </c>
      <c r="T152" s="17" t="b">
        <v>0</v>
      </c>
      <c r="U152" s="13" t="str">
        <f t="shared" si="0"/>
        <v>NO</v>
      </c>
      <c r="V152" s="17" t="str">
        <f t="shared" si="36"/>
        <v>Duplicate</v>
      </c>
      <c r="W152" t="str">
        <f>IF(ISNA(VLOOKUP(D152,Papers_ACM!D:D,1,FALSE)),"",VLOOKUP(D152,Papers_ACM!D:D,1,FALSE))</f>
        <v/>
      </c>
      <c r="X152" t="str">
        <f>IF(ISNA(VLOOKUP(D152,Papers_Scopus!H:H,1,FALSE)),"",VLOOKUP(D152,Papers_Scopus!H:H,1,FALSE))</f>
        <v>An improved document classification approach with maximum entropy and entropy feature selection</v>
      </c>
    </row>
    <row r="153" spans="1:24" ht="13">
      <c r="A153" s="26" t="s">
        <v>33</v>
      </c>
      <c r="B153" s="27"/>
      <c r="C153" s="28" t="s">
        <v>2589</v>
      </c>
      <c r="D153" s="28" t="s">
        <v>2590</v>
      </c>
      <c r="E153" s="27"/>
      <c r="F153" s="28" t="s">
        <v>2591</v>
      </c>
      <c r="G153" s="17" t="str">
        <f t="shared" si="33"/>
        <v>635-638</v>
      </c>
      <c r="H153" s="28">
        <v>635</v>
      </c>
      <c r="I153" s="28">
        <v>638</v>
      </c>
      <c r="J153" s="28">
        <f>I153-H153+1</f>
        <v>4</v>
      </c>
      <c r="K153" s="28">
        <v>2017</v>
      </c>
      <c r="L153" s="28" t="s">
        <v>49</v>
      </c>
      <c r="M153" s="28" t="s">
        <v>2592</v>
      </c>
      <c r="N153" s="30" t="s">
        <v>2593</v>
      </c>
      <c r="O153" s="27" t="b">
        <v>0</v>
      </c>
      <c r="P153" s="27" t="b">
        <v>0</v>
      </c>
      <c r="Q153" s="27" t="b">
        <v>0</v>
      </c>
      <c r="R153" s="27" t="b">
        <v>0</v>
      </c>
      <c r="S153" s="26" t="b">
        <v>1</v>
      </c>
      <c r="T153" s="27" t="b">
        <v>0</v>
      </c>
      <c r="U153" s="26" t="str">
        <f t="shared" si="0"/>
        <v>NO</v>
      </c>
      <c r="V153" s="26" t="s">
        <v>281</v>
      </c>
      <c r="W153" t="str">
        <f>IF(ISNA(VLOOKUP(D153,Papers_ACM!D:D,1,FALSE)),"",VLOOKUP(D153,Papers_ACM!D:D,1,FALSE))</f>
        <v/>
      </c>
      <c r="X153" t="str">
        <f>IF(ISNA(VLOOKUP(D153,Papers_Scopus!H:H,1,FALSE)),"",VLOOKUP(D153,Papers_Scopus!H:H,1,FALSE))</f>
        <v/>
      </c>
    </row>
    <row r="154" spans="1:24" ht="13">
      <c r="A154" s="13" t="s">
        <v>33</v>
      </c>
      <c r="B154" s="17"/>
      <c r="C154" s="18" t="s">
        <v>2603</v>
      </c>
      <c r="D154" s="18" t="s">
        <v>2604</v>
      </c>
      <c r="E154" s="17"/>
      <c r="F154" s="18" t="s">
        <v>2430</v>
      </c>
      <c r="G154" s="17" t="str">
        <f t="shared" si="33"/>
        <v>552-569</v>
      </c>
      <c r="H154" s="18">
        <v>552</v>
      </c>
      <c r="I154" s="18">
        <v>569</v>
      </c>
      <c r="J154" s="18"/>
      <c r="K154" s="18">
        <v>2013</v>
      </c>
      <c r="L154" s="18" t="s">
        <v>49</v>
      </c>
      <c r="M154" s="18" t="s">
        <v>2431</v>
      </c>
      <c r="N154" s="25" t="s">
        <v>2605</v>
      </c>
      <c r="O154" s="17" t="b">
        <v>0</v>
      </c>
      <c r="P154" s="17" t="b">
        <v>0</v>
      </c>
      <c r="Q154" s="17" t="b">
        <v>0</v>
      </c>
      <c r="R154" s="17" t="b">
        <v>0</v>
      </c>
      <c r="S154" s="17" t="b">
        <v>0</v>
      </c>
      <c r="T154" s="17" t="b">
        <v>0</v>
      </c>
      <c r="U154" s="13" t="str">
        <f t="shared" si="0"/>
        <v>NO</v>
      </c>
      <c r="V154" s="17" t="str">
        <f>IF(W154&lt;&gt;"","Duplicate",IF(X154&lt;&gt;"","Duplicate",""))</f>
        <v>Duplicate</v>
      </c>
      <c r="W154" t="str">
        <f>IF(ISNA(VLOOKUP(D154,Papers_ACM!D:D,1,FALSE)),"",VLOOKUP(D154,Papers_ACM!D:D,1,FALSE))</f>
        <v/>
      </c>
      <c r="X154" t="str">
        <f>IF(ISNA(VLOOKUP(D154,Papers_Scopus!H:H,1,FALSE)),"",VLOOKUP(D154,Papers_Scopus!H:H,1,FALSE))</f>
        <v>Reducing features to improve code change-based bug prediction</v>
      </c>
    </row>
    <row r="155" spans="1:24" ht="13">
      <c r="A155" s="26" t="s">
        <v>33</v>
      </c>
      <c r="B155" s="27"/>
      <c r="C155" s="28" t="s">
        <v>2613</v>
      </c>
      <c r="D155" s="28" t="s">
        <v>2614</v>
      </c>
      <c r="E155" s="27"/>
      <c r="F155" s="28" t="s">
        <v>2615</v>
      </c>
      <c r="G155" s="17" t="str">
        <f t="shared" si="33"/>
        <v>241-246</v>
      </c>
      <c r="H155" s="28">
        <v>241</v>
      </c>
      <c r="I155" s="28">
        <v>246</v>
      </c>
      <c r="J155" s="28">
        <f>I155-H155+1</f>
        <v>6</v>
      </c>
      <c r="K155" s="28">
        <v>2009</v>
      </c>
      <c r="L155" s="28" t="s">
        <v>49</v>
      </c>
      <c r="M155" s="28" t="s">
        <v>2616</v>
      </c>
      <c r="N155" s="30" t="s">
        <v>2617</v>
      </c>
      <c r="O155" s="26" t="b">
        <v>1</v>
      </c>
      <c r="P155" s="26" t="b">
        <v>0</v>
      </c>
      <c r="Q155" s="26" t="b">
        <v>1</v>
      </c>
      <c r="R155" s="27" t="b">
        <v>0</v>
      </c>
      <c r="S155" s="27" t="b">
        <v>0</v>
      </c>
      <c r="T155" s="27" t="b">
        <v>0</v>
      </c>
      <c r="U155" s="26" t="str">
        <f t="shared" si="0"/>
        <v>NO</v>
      </c>
      <c r="V155" s="26" t="s">
        <v>2625</v>
      </c>
      <c r="W155" t="str">
        <f>IF(ISNA(VLOOKUP(D155,Papers_ACM!D:D,1,FALSE)),"",VLOOKUP(D155,Papers_ACM!D:D,1,FALSE))</f>
        <v/>
      </c>
      <c r="X155" t="str">
        <f>IF(ISNA(VLOOKUP(D155,Papers_Scopus!H:H,1,FALSE)),"",VLOOKUP(D155,Papers_Scopus!H:H,1,FALSE))</f>
        <v/>
      </c>
    </row>
    <row r="156" spans="1:24" ht="13">
      <c r="A156" s="13" t="s">
        <v>33</v>
      </c>
      <c r="B156" s="17"/>
      <c r="C156" s="18" t="s">
        <v>2629</v>
      </c>
      <c r="D156" s="18" t="s">
        <v>2630</v>
      </c>
      <c r="E156" s="17"/>
      <c r="F156" s="18" t="s">
        <v>2631</v>
      </c>
      <c r="G156" s="17" t="str">
        <f t="shared" si="33"/>
        <v>45-49</v>
      </c>
      <c r="H156" s="18">
        <v>45</v>
      </c>
      <c r="I156" s="18">
        <v>49</v>
      </c>
      <c r="J156" s="18"/>
      <c r="K156" s="18">
        <v>2009</v>
      </c>
      <c r="L156" s="18" t="s">
        <v>49</v>
      </c>
      <c r="M156" s="18" t="s">
        <v>2632</v>
      </c>
      <c r="N156" s="25" t="s">
        <v>2633</v>
      </c>
      <c r="O156" s="17" t="b">
        <v>0</v>
      </c>
      <c r="P156" s="17" t="b">
        <v>0</v>
      </c>
      <c r="Q156" s="17" t="b">
        <v>0</v>
      </c>
      <c r="R156" s="17" t="b">
        <v>0</v>
      </c>
      <c r="S156" s="17" t="b">
        <v>0</v>
      </c>
      <c r="T156" s="17" t="b">
        <v>0</v>
      </c>
      <c r="U156" s="13" t="str">
        <f t="shared" si="0"/>
        <v>NO</v>
      </c>
      <c r="V156" s="17" t="str">
        <f>IF(W156&lt;&gt;"","Duplicate",IF(X156&lt;&gt;"","Duplicate",""))</f>
        <v>Duplicate</v>
      </c>
      <c r="W156" t="str">
        <f>IF(ISNA(VLOOKUP(D156,Papers_ACM!D:D,1,FALSE)),"",VLOOKUP(D156,Papers_ACM!D:D,1,FALSE))</f>
        <v/>
      </c>
      <c r="X156" t="str">
        <f>IF(ISNA(VLOOKUP(D156,Papers_Scopus!H:H,1,FALSE)),"",VLOOKUP(D156,Papers_Scopus!H:H,1,FALSE))</f>
        <v>Floating-bagging-adaboost ensemble for object detection using local shape-based features</v>
      </c>
    </row>
    <row r="157" spans="1:24" ht="13">
      <c r="A157" s="26" t="s">
        <v>33</v>
      </c>
      <c r="B157" s="27"/>
      <c r="C157" s="28" t="s">
        <v>2641</v>
      </c>
      <c r="D157" s="28" t="s">
        <v>2643</v>
      </c>
      <c r="E157" s="27"/>
      <c r="F157" s="28" t="s">
        <v>2644</v>
      </c>
      <c r="G157" s="17" t="str">
        <f t="shared" si="33"/>
        <v>797-802</v>
      </c>
      <c r="H157" s="28">
        <v>797</v>
      </c>
      <c r="I157" s="28">
        <v>802</v>
      </c>
      <c r="J157" s="28">
        <f t="shared" ref="J157:J158" si="37">I157-H157+1</f>
        <v>6</v>
      </c>
      <c r="K157" s="28">
        <v>1998</v>
      </c>
      <c r="L157" s="28" t="s">
        <v>49</v>
      </c>
      <c r="M157" s="28" t="s">
        <v>2645</v>
      </c>
      <c r="N157" s="30" t="s">
        <v>2646</v>
      </c>
      <c r="O157" s="26" t="b">
        <v>1</v>
      </c>
      <c r="P157" s="27" t="b">
        <v>0</v>
      </c>
      <c r="Q157" s="26" t="b">
        <v>1</v>
      </c>
      <c r="R157" s="27" t="b">
        <v>0</v>
      </c>
      <c r="S157" s="27" t="b">
        <v>0</v>
      </c>
      <c r="T157" s="27" t="b">
        <v>0</v>
      </c>
      <c r="U157" s="26" t="str">
        <f t="shared" si="0"/>
        <v>NO</v>
      </c>
      <c r="V157" s="26" t="s">
        <v>2647</v>
      </c>
      <c r="W157" t="str">
        <f>IF(ISNA(VLOOKUP(D157,Papers_ACM!D:D,1,FALSE)),"",VLOOKUP(D157,Papers_ACM!D:D,1,FALSE))</f>
        <v/>
      </c>
      <c r="X157" t="str">
        <f>IF(ISNA(VLOOKUP(D157,Papers_Scopus!H:H,1,FALSE)),"",VLOOKUP(D157,Papers_Scopus!H:H,1,FALSE))</f>
        <v/>
      </c>
    </row>
    <row r="158" spans="1:24" ht="13">
      <c r="A158" s="26" t="s">
        <v>33</v>
      </c>
      <c r="B158" s="27"/>
      <c r="C158" s="28" t="s">
        <v>2652</v>
      </c>
      <c r="D158" s="28" t="s">
        <v>2654</v>
      </c>
      <c r="E158" s="27"/>
      <c r="F158" s="28" t="s">
        <v>2656</v>
      </c>
      <c r="G158" s="17" t="str">
        <f t="shared" si="33"/>
        <v>169-173</v>
      </c>
      <c r="H158" s="28">
        <v>169</v>
      </c>
      <c r="I158" s="28">
        <v>173</v>
      </c>
      <c r="J158" s="28">
        <f t="shared" si="37"/>
        <v>5</v>
      </c>
      <c r="K158" s="28">
        <v>2004</v>
      </c>
      <c r="L158" s="28" t="s">
        <v>49</v>
      </c>
      <c r="M158" s="28" t="s">
        <v>2659</v>
      </c>
      <c r="N158" s="30" t="s">
        <v>2660</v>
      </c>
      <c r="O158" s="26" t="b">
        <v>1</v>
      </c>
      <c r="P158" s="27" t="b">
        <v>0</v>
      </c>
      <c r="Q158" s="26" t="b">
        <v>1</v>
      </c>
      <c r="R158" s="27" t="b">
        <v>0</v>
      </c>
      <c r="S158" s="27" t="b">
        <v>0</v>
      </c>
      <c r="T158" s="27" t="b">
        <v>0</v>
      </c>
      <c r="U158" s="26" t="str">
        <f t="shared" si="0"/>
        <v>NO</v>
      </c>
      <c r="V158" s="26" t="s">
        <v>2661</v>
      </c>
      <c r="W158" t="str">
        <f>IF(ISNA(VLOOKUP(D158,Papers_ACM!D:D,1,FALSE)),"",VLOOKUP(D158,Papers_ACM!D:D,1,FALSE))</f>
        <v/>
      </c>
      <c r="X158" t="str">
        <f>IF(ISNA(VLOOKUP(D158,Papers_Scopus!H:H,1,FALSE)),"",VLOOKUP(D158,Papers_Scopus!H:H,1,FALSE))</f>
        <v/>
      </c>
    </row>
    <row r="159" spans="1:24" ht="13">
      <c r="A159" s="13" t="s">
        <v>33</v>
      </c>
      <c r="B159" s="17"/>
      <c r="C159" s="18" t="s">
        <v>2666</v>
      </c>
      <c r="D159" s="18" t="s">
        <v>2667</v>
      </c>
      <c r="E159" s="17"/>
      <c r="F159" s="18" t="s">
        <v>2668</v>
      </c>
      <c r="G159" s="17" t="str">
        <f t="shared" si="33"/>
        <v>79-86</v>
      </c>
      <c r="H159" s="18">
        <v>79</v>
      </c>
      <c r="I159" s="18">
        <v>86</v>
      </c>
      <c r="J159" s="18"/>
      <c r="K159" s="18">
        <v>2013</v>
      </c>
      <c r="L159" s="18" t="s">
        <v>49</v>
      </c>
      <c r="M159" s="18" t="s">
        <v>2670</v>
      </c>
      <c r="N159" s="25" t="s">
        <v>2671</v>
      </c>
      <c r="O159" s="17" t="b">
        <v>0</v>
      </c>
      <c r="P159" s="17" t="b">
        <v>0</v>
      </c>
      <c r="Q159" s="17" t="b">
        <v>0</v>
      </c>
      <c r="R159" s="17" t="b">
        <v>0</v>
      </c>
      <c r="S159" s="17" t="b">
        <v>0</v>
      </c>
      <c r="T159" s="17" t="b">
        <v>0</v>
      </c>
      <c r="U159" s="13" t="str">
        <f t="shared" si="0"/>
        <v>NO</v>
      </c>
      <c r="V159" s="17" t="str">
        <f t="shared" ref="V159:V160" si="38">IF(W159&lt;&gt;"","Duplicate",IF(X159&lt;&gt;"","Duplicate",""))</f>
        <v>Duplicate</v>
      </c>
      <c r="W159" t="str">
        <f>IF(ISNA(VLOOKUP(D159,Papers_ACM!D:D,1,FALSE)),"",VLOOKUP(D159,Papers_ACM!D:D,1,FALSE))</f>
        <v/>
      </c>
      <c r="X159" t="str">
        <f>IF(ISNA(VLOOKUP(D159,Papers_Scopus!H:H,1,FALSE)),"",VLOOKUP(D159,Papers_Scopus!H:H,1,FALSE))</f>
        <v>Exploring sketches for probability estimation with sublinear memory</v>
      </c>
    </row>
    <row r="160" spans="1:24" ht="13">
      <c r="A160" s="13" t="s">
        <v>33</v>
      </c>
      <c r="B160" s="17"/>
      <c r="C160" s="18" t="s">
        <v>2677</v>
      </c>
      <c r="D160" s="18" t="s">
        <v>2678</v>
      </c>
      <c r="E160" s="17"/>
      <c r="F160" s="18" t="s">
        <v>1217</v>
      </c>
      <c r="G160" s="17" t="str">
        <f t="shared" si="33"/>
        <v>860-865</v>
      </c>
      <c r="H160" s="18">
        <v>860</v>
      </c>
      <c r="I160" s="18">
        <v>865</v>
      </c>
      <c r="J160" s="18"/>
      <c r="K160" s="18">
        <v>2015</v>
      </c>
      <c r="L160" s="18" t="s">
        <v>49</v>
      </c>
      <c r="M160" s="18" t="s">
        <v>2679</v>
      </c>
      <c r="N160" s="25" t="s">
        <v>2680</v>
      </c>
      <c r="O160" s="17" t="b">
        <v>0</v>
      </c>
      <c r="P160" s="17" t="b">
        <v>0</v>
      </c>
      <c r="Q160" s="17" t="b">
        <v>0</v>
      </c>
      <c r="R160" s="17" t="b">
        <v>0</v>
      </c>
      <c r="S160" s="17" t="b">
        <v>0</v>
      </c>
      <c r="T160" s="17" t="b">
        <v>0</v>
      </c>
      <c r="U160" s="13" t="str">
        <f t="shared" si="0"/>
        <v>NO</v>
      </c>
      <c r="V160" s="17" t="str">
        <f t="shared" si="38"/>
        <v>Duplicate</v>
      </c>
      <c r="W160" t="str">
        <f>IF(ISNA(VLOOKUP(D160,Papers_ACM!D:D,1,FALSE)),"",VLOOKUP(D160,Papers_ACM!D:D,1,FALSE))</f>
        <v/>
      </c>
      <c r="X160" t="str">
        <f>IF(ISNA(VLOOKUP(D160,Papers_Scopus!H:H,1,FALSE)),"",VLOOKUP(D160,Papers_Scopus!H:H,1,FALSE))</f>
        <v>Attribute reduction using distance-based fuzzy rough sets</v>
      </c>
    </row>
    <row r="161" spans="1:24" ht="13">
      <c r="A161" s="26" t="s">
        <v>33</v>
      </c>
      <c r="B161" s="27"/>
      <c r="C161" s="28" t="s">
        <v>2689</v>
      </c>
      <c r="D161" s="28" t="s">
        <v>2690</v>
      </c>
      <c r="E161" s="48"/>
      <c r="F161" s="28" t="s">
        <v>2691</v>
      </c>
      <c r="G161" s="17" t="str">
        <f t="shared" si="33"/>
        <v>1-8</v>
      </c>
      <c r="H161" s="28">
        <v>1</v>
      </c>
      <c r="I161" s="28">
        <v>8</v>
      </c>
      <c r="J161" s="28">
        <f t="shared" ref="J161:J165" si="39">I161-H161+1</f>
        <v>8</v>
      </c>
      <c r="K161" s="28">
        <v>2018</v>
      </c>
      <c r="L161" s="28" t="s">
        <v>49</v>
      </c>
      <c r="M161" s="28" t="s">
        <v>2699</v>
      </c>
      <c r="N161" s="30" t="s">
        <v>2700</v>
      </c>
      <c r="O161" s="26" t="b">
        <v>1</v>
      </c>
      <c r="P161" s="27" t="b">
        <v>0</v>
      </c>
      <c r="Q161" s="26" t="b">
        <v>1</v>
      </c>
      <c r="R161" s="27" t="b">
        <v>0</v>
      </c>
      <c r="S161" s="27" t="b">
        <v>0</v>
      </c>
      <c r="T161" s="27" t="b">
        <v>0</v>
      </c>
      <c r="U161" s="26" t="str">
        <f t="shared" si="0"/>
        <v>NO</v>
      </c>
      <c r="V161" s="26" t="s">
        <v>717</v>
      </c>
      <c r="W161" t="str">
        <f>IF(ISNA(VLOOKUP(D161,Papers_ACM!D:D,1,FALSE)),"",VLOOKUP(D161,Papers_ACM!D:D,1,FALSE))</f>
        <v/>
      </c>
      <c r="X161" t="str">
        <f>IF(ISNA(VLOOKUP(D161,Papers_Scopus!H:H,1,FALSE)),"",VLOOKUP(D161,Papers_Scopus!H:H,1,FALSE))</f>
        <v/>
      </c>
    </row>
    <row r="162" spans="1:24" ht="13">
      <c r="A162" s="26" t="s">
        <v>33</v>
      </c>
      <c r="B162" s="27"/>
      <c r="C162" s="28" t="s">
        <v>2708</v>
      </c>
      <c r="D162" s="28" t="s">
        <v>2709</v>
      </c>
      <c r="E162" s="48"/>
      <c r="F162" s="28" t="s">
        <v>2710</v>
      </c>
      <c r="G162" s="17" t="str">
        <f t="shared" si="33"/>
        <v>702-712</v>
      </c>
      <c r="H162" s="28">
        <v>702</v>
      </c>
      <c r="I162" s="28">
        <v>712</v>
      </c>
      <c r="J162" s="28">
        <f t="shared" si="39"/>
        <v>11</v>
      </c>
      <c r="K162" s="28">
        <v>2007</v>
      </c>
      <c r="L162" s="28" t="s">
        <v>49</v>
      </c>
      <c r="M162" s="28" t="s">
        <v>2711</v>
      </c>
      <c r="N162" s="30" t="s">
        <v>2712</v>
      </c>
      <c r="O162" s="26" t="b">
        <v>1</v>
      </c>
      <c r="P162" s="27" t="b">
        <v>0</v>
      </c>
      <c r="Q162" s="26" t="b">
        <v>1</v>
      </c>
      <c r="R162" s="27" t="b">
        <v>0</v>
      </c>
      <c r="S162" s="27" t="b">
        <v>0</v>
      </c>
      <c r="T162" s="27" t="b">
        <v>0</v>
      </c>
      <c r="U162" s="26" t="str">
        <f t="shared" si="0"/>
        <v>NO</v>
      </c>
      <c r="V162" s="26" t="s">
        <v>2720</v>
      </c>
      <c r="W162" t="str">
        <f>IF(ISNA(VLOOKUP(D162,Papers_ACM!D:D,1,FALSE)),"",VLOOKUP(D162,Papers_ACM!D:D,1,FALSE))</f>
        <v/>
      </c>
      <c r="X162" t="str">
        <f>IF(ISNA(VLOOKUP(D162,Papers_Scopus!H:H,1,FALSE)),"",VLOOKUP(D162,Papers_Scopus!H:H,1,FALSE))</f>
        <v/>
      </c>
    </row>
    <row r="163" spans="1:24" ht="13">
      <c r="A163" s="26" t="s">
        <v>33</v>
      </c>
      <c r="B163" s="27"/>
      <c r="C163" s="28" t="s">
        <v>2721</v>
      </c>
      <c r="D163" s="28" t="s">
        <v>2722</v>
      </c>
      <c r="E163" s="48"/>
      <c r="F163" s="28" t="s">
        <v>2723</v>
      </c>
      <c r="G163" s="17" t="str">
        <f t="shared" si="33"/>
        <v>1040-1049</v>
      </c>
      <c r="H163" s="28">
        <v>1040</v>
      </c>
      <c r="I163" s="28">
        <v>1049</v>
      </c>
      <c r="J163" s="28">
        <f t="shared" si="39"/>
        <v>10</v>
      </c>
      <c r="K163" s="28">
        <v>2012</v>
      </c>
      <c r="L163" s="28" t="s">
        <v>49</v>
      </c>
      <c r="M163" s="28" t="s">
        <v>2724</v>
      </c>
      <c r="N163" s="30" t="s">
        <v>2725</v>
      </c>
      <c r="O163" s="26" t="b">
        <v>1</v>
      </c>
      <c r="P163" s="27" t="b">
        <v>0</v>
      </c>
      <c r="Q163" s="26" t="b">
        <v>1</v>
      </c>
      <c r="R163" s="27" t="b">
        <v>0</v>
      </c>
      <c r="S163" s="27" t="b">
        <v>0</v>
      </c>
      <c r="T163" s="27" t="b">
        <v>0</v>
      </c>
      <c r="U163" s="26" t="str">
        <f t="shared" si="0"/>
        <v>NO</v>
      </c>
      <c r="V163" s="26" t="s">
        <v>2733</v>
      </c>
      <c r="W163" t="str">
        <f>IF(ISNA(VLOOKUP(D163,Papers_ACM!D:D,1,FALSE)),"",VLOOKUP(D163,Papers_ACM!D:D,1,FALSE))</f>
        <v/>
      </c>
      <c r="X163" t="str">
        <f>IF(ISNA(VLOOKUP(D163,Papers_Scopus!H:H,1,FALSE)),"",VLOOKUP(D163,Papers_Scopus!H:H,1,FALSE))</f>
        <v/>
      </c>
    </row>
    <row r="164" spans="1:24" ht="13">
      <c r="A164" s="26" t="s">
        <v>33</v>
      </c>
      <c r="B164" s="27"/>
      <c r="C164" s="28" t="s">
        <v>2735</v>
      </c>
      <c r="D164" s="28" t="s">
        <v>2736</v>
      </c>
      <c r="E164" s="27"/>
      <c r="F164" s="28" t="s">
        <v>2737</v>
      </c>
      <c r="G164" s="17" t="str">
        <f t="shared" si="33"/>
        <v>953-958</v>
      </c>
      <c r="H164" s="28">
        <v>953</v>
      </c>
      <c r="I164" s="28">
        <v>958</v>
      </c>
      <c r="J164" s="28">
        <f t="shared" si="39"/>
        <v>6</v>
      </c>
      <c r="K164" s="28">
        <v>2010</v>
      </c>
      <c r="L164" s="28" t="s">
        <v>49</v>
      </c>
      <c r="M164" s="28" t="s">
        <v>2738</v>
      </c>
      <c r="N164" s="30" t="s">
        <v>2739</v>
      </c>
      <c r="O164" s="26" t="b">
        <v>1</v>
      </c>
      <c r="P164" s="26" t="b">
        <v>0</v>
      </c>
      <c r="Q164" s="26" t="b">
        <v>1</v>
      </c>
      <c r="R164" s="27" t="b">
        <v>0</v>
      </c>
      <c r="S164" s="27" t="b">
        <v>0</v>
      </c>
      <c r="T164" s="27" t="b">
        <v>0</v>
      </c>
      <c r="U164" s="26" t="str">
        <f t="shared" si="0"/>
        <v>NO</v>
      </c>
      <c r="V164" s="26" t="s">
        <v>2740</v>
      </c>
      <c r="W164" t="str">
        <f>IF(ISNA(VLOOKUP(D164,Papers_ACM!D:D,1,FALSE)),"",VLOOKUP(D164,Papers_ACM!D:D,1,FALSE))</f>
        <v/>
      </c>
      <c r="X164" t="str">
        <f>IF(ISNA(VLOOKUP(D164,Papers_Scopus!H:H,1,FALSE)),"",VLOOKUP(D164,Papers_Scopus!H:H,1,FALSE))</f>
        <v/>
      </c>
    </row>
    <row r="165" spans="1:24" ht="13">
      <c r="A165" s="26" t="s">
        <v>33</v>
      </c>
      <c r="B165" s="27"/>
      <c r="C165" s="28" t="s">
        <v>2743</v>
      </c>
      <c r="D165" s="28" t="s">
        <v>2744</v>
      </c>
      <c r="E165" s="27"/>
      <c r="F165" s="28" t="s">
        <v>2745</v>
      </c>
      <c r="G165" s="17" t="str">
        <f t="shared" si="33"/>
        <v>576-579</v>
      </c>
      <c r="H165" s="28">
        <v>576</v>
      </c>
      <c r="I165" s="28">
        <v>579</v>
      </c>
      <c r="J165" s="28">
        <f t="shared" si="39"/>
        <v>4</v>
      </c>
      <c r="K165" s="28">
        <v>2009</v>
      </c>
      <c r="L165" s="28" t="s">
        <v>49</v>
      </c>
      <c r="M165" s="28" t="s">
        <v>2748</v>
      </c>
      <c r="N165" s="30" t="s">
        <v>2749</v>
      </c>
      <c r="O165" s="27" t="b">
        <v>0</v>
      </c>
      <c r="P165" s="27" t="b">
        <v>0</v>
      </c>
      <c r="Q165" s="27" t="b">
        <v>0</v>
      </c>
      <c r="R165" s="27" t="b">
        <v>0</v>
      </c>
      <c r="S165" s="26" t="b">
        <v>1</v>
      </c>
      <c r="T165" s="27" t="b">
        <v>0</v>
      </c>
      <c r="U165" s="26" t="str">
        <f t="shared" si="0"/>
        <v>NO</v>
      </c>
      <c r="V165" s="26" t="s">
        <v>281</v>
      </c>
      <c r="W165" t="str">
        <f>IF(ISNA(VLOOKUP(D165,Papers_ACM!D:D,1,FALSE)),"",VLOOKUP(D165,Papers_ACM!D:D,1,FALSE))</f>
        <v/>
      </c>
      <c r="X165" t="str">
        <f>IF(ISNA(VLOOKUP(D165,Papers_Scopus!H:H,1,FALSE)),"",VLOOKUP(D165,Papers_Scopus!H:H,1,FALSE))</f>
        <v/>
      </c>
    </row>
    <row r="166" spans="1:24" ht="13">
      <c r="A166" s="13" t="s">
        <v>33</v>
      </c>
      <c r="B166" s="17"/>
      <c r="C166" s="18" t="s">
        <v>2757</v>
      </c>
      <c r="D166" s="18" t="s">
        <v>2758</v>
      </c>
      <c r="E166" s="17"/>
      <c r="F166" s="18" t="s">
        <v>2759</v>
      </c>
      <c r="G166" s="17" t="str">
        <f t="shared" si="33"/>
        <v>1-6</v>
      </c>
      <c r="H166" s="18">
        <v>1</v>
      </c>
      <c r="I166" s="18">
        <v>6</v>
      </c>
      <c r="J166" s="18"/>
      <c r="K166" s="18">
        <v>2016</v>
      </c>
      <c r="L166" s="18" t="s">
        <v>49</v>
      </c>
      <c r="M166" s="18" t="s">
        <v>2760</v>
      </c>
      <c r="N166" s="25" t="s">
        <v>2761</v>
      </c>
      <c r="O166" s="17" t="b">
        <v>0</v>
      </c>
      <c r="P166" s="17" t="b">
        <v>0</v>
      </c>
      <c r="Q166" s="17" t="b">
        <v>0</v>
      </c>
      <c r="R166" s="17" t="b">
        <v>0</v>
      </c>
      <c r="S166" s="17" t="b">
        <v>0</v>
      </c>
      <c r="T166" s="17" t="b">
        <v>0</v>
      </c>
      <c r="U166" s="13" t="str">
        <f t="shared" si="0"/>
        <v>NO</v>
      </c>
      <c r="V166" s="17" t="str">
        <f>IF(W166&lt;&gt;"","Duplicate",IF(X166&lt;&gt;"","Duplicate",""))</f>
        <v>Duplicate</v>
      </c>
      <c r="W166" t="str">
        <f>IF(ISNA(VLOOKUP(D166,Papers_ACM!D:D,1,FALSE)),"",VLOOKUP(D166,Papers_ACM!D:D,1,FALSE))</f>
        <v/>
      </c>
      <c r="X166" t="str">
        <f>IF(ISNA(VLOOKUP(D166,Papers_Scopus!H:H,1,FALSE)),"",VLOOKUP(D166,Papers_Scopus!H:H,1,FALSE))</f>
        <v>A binary Krill Herd approach based feature selection for high dimensional data</v>
      </c>
    </row>
    <row r="167" spans="1:24" ht="13">
      <c r="A167" s="26" t="s">
        <v>33</v>
      </c>
      <c r="B167" s="27"/>
      <c r="C167" s="28" t="s">
        <v>2766</v>
      </c>
      <c r="D167" s="28" t="s">
        <v>2767</v>
      </c>
      <c r="E167" s="27"/>
      <c r="F167" s="28" t="s">
        <v>2068</v>
      </c>
      <c r="G167" s="17" t="str">
        <f t="shared" si="33"/>
        <v>1205-1208</v>
      </c>
      <c r="H167" s="28">
        <v>1205</v>
      </c>
      <c r="I167" s="28">
        <v>1208</v>
      </c>
      <c r="J167" s="28">
        <f t="shared" ref="J167:J169" si="40">I167-H167+1</f>
        <v>4</v>
      </c>
      <c r="K167" s="28">
        <v>2012</v>
      </c>
      <c r="L167" s="28" t="s">
        <v>49</v>
      </c>
      <c r="M167" s="36"/>
      <c r="N167" s="30" t="s">
        <v>2768</v>
      </c>
      <c r="O167" s="27" t="b">
        <v>0</v>
      </c>
      <c r="P167" s="27" t="b">
        <v>0</v>
      </c>
      <c r="Q167" s="27" t="b">
        <v>0</v>
      </c>
      <c r="R167" s="27" t="b">
        <v>0</v>
      </c>
      <c r="S167" s="26" t="b">
        <v>1</v>
      </c>
      <c r="T167" s="27" t="b">
        <v>0</v>
      </c>
      <c r="U167" s="26" t="str">
        <f t="shared" si="0"/>
        <v>NO</v>
      </c>
      <c r="V167" s="26" t="s">
        <v>281</v>
      </c>
      <c r="W167" t="str">
        <f>IF(ISNA(VLOOKUP(D167,Papers_ACM!D:D,1,FALSE)),"",VLOOKUP(D167,Papers_ACM!D:D,1,FALSE))</f>
        <v/>
      </c>
      <c r="X167" t="str">
        <f>IF(ISNA(VLOOKUP(D167,Papers_Scopus!H:H,1,FALSE)),"",VLOOKUP(D167,Papers_Scopus!H:H,1,FALSE))</f>
        <v/>
      </c>
    </row>
    <row r="168" spans="1:24" ht="13">
      <c r="A168" s="26" t="s">
        <v>33</v>
      </c>
      <c r="B168" s="27"/>
      <c r="C168" s="28" t="s">
        <v>2775</v>
      </c>
      <c r="D168" s="28" t="s">
        <v>2776</v>
      </c>
      <c r="E168" s="27"/>
      <c r="F168" s="28" t="s">
        <v>1481</v>
      </c>
      <c r="G168" s="17" t="str">
        <f t="shared" si="33"/>
        <v>157-162</v>
      </c>
      <c r="H168" s="28">
        <v>157</v>
      </c>
      <c r="I168" s="28">
        <v>162</v>
      </c>
      <c r="J168" s="28">
        <f t="shared" si="40"/>
        <v>6</v>
      </c>
      <c r="K168" s="28">
        <v>2012</v>
      </c>
      <c r="L168" s="28" t="s">
        <v>49</v>
      </c>
      <c r="M168" s="28" t="s">
        <v>2777</v>
      </c>
      <c r="N168" s="30" t="s">
        <v>2778</v>
      </c>
      <c r="O168" s="26" t="b">
        <v>1</v>
      </c>
      <c r="P168" s="27" t="b">
        <v>0</v>
      </c>
      <c r="Q168" s="26" t="b">
        <v>1</v>
      </c>
      <c r="R168" s="27" t="b">
        <v>0</v>
      </c>
      <c r="S168" s="27" t="b">
        <v>0</v>
      </c>
      <c r="T168" s="27" t="b">
        <v>0</v>
      </c>
      <c r="U168" s="26" t="str">
        <f t="shared" si="0"/>
        <v>NO</v>
      </c>
      <c r="V168" s="26" t="s">
        <v>717</v>
      </c>
      <c r="W168" t="str">
        <f>IF(ISNA(VLOOKUP(D168,Papers_ACM!D:D,1,FALSE)),"",VLOOKUP(D168,Papers_ACM!D:D,1,FALSE))</f>
        <v/>
      </c>
      <c r="X168" t="str">
        <f>IF(ISNA(VLOOKUP(D168,Papers_Scopus!H:H,1,FALSE)),"",VLOOKUP(D168,Papers_Scopus!H:H,1,FALSE))</f>
        <v/>
      </c>
    </row>
    <row r="169" spans="1:24" ht="13">
      <c r="A169" s="26" t="s">
        <v>33</v>
      </c>
      <c r="B169" s="27"/>
      <c r="C169" s="28" t="s">
        <v>2784</v>
      </c>
      <c r="D169" s="28" t="s">
        <v>2785</v>
      </c>
      <c r="E169" s="27"/>
      <c r="F169" s="28" t="s">
        <v>2786</v>
      </c>
      <c r="G169" s="17" t="str">
        <f t="shared" si="33"/>
        <v>397-402</v>
      </c>
      <c r="H169" s="28">
        <v>397</v>
      </c>
      <c r="I169" s="28">
        <v>402</v>
      </c>
      <c r="J169" s="28">
        <f t="shared" si="40"/>
        <v>6</v>
      </c>
      <c r="K169" s="28">
        <v>2014</v>
      </c>
      <c r="L169" s="28" t="s">
        <v>49</v>
      </c>
      <c r="M169" s="28" t="s">
        <v>2788</v>
      </c>
      <c r="N169" s="30" t="s">
        <v>2789</v>
      </c>
      <c r="O169" s="26" t="b">
        <v>1</v>
      </c>
      <c r="P169" s="27" t="b">
        <v>0</v>
      </c>
      <c r="Q169" s="26" t="b">
        <v>1</v>
      </c>
      <c r="R169" s="27" t="b">
        <v>0</v>
      </c>
      <c r="S169" s="27" t="b">
        <v>0</v>
      </c>
      <c r="T169" s="27" t="b">
        <v>0</v>
      </c>
      <c r="U169" s="26" t="str">
        <f t="shared" si="0"/>
        <v>NO</v>
      </c>
      <c r="V169" s="26" t="s">
        <v>243</v>
      </c>
      <c r="W169" t="str">
        <f>IF(ISNA(VLOOKUP(D169,Papers_ACM!D:D,1,FALSE)),"",VLOOKUP(D169,Papers_ACM!D:D,1,FALSE))</f>
        <v/>
      </c>
      <c r="X169" t="str">
        <f>IF(ISNA(VLOOKUP(D169,Papers_Scopus!H:H,1,FALSE)),"",VLOOKUP(D169,Papers_Scopus!H:H,1,FALSE))</f>
        <v/>
      </c>
    </row>
    <row r="170" spans="1:24" ht="13">
      <c r="A170" s="13" t="s">
        <v>33</v>
      </c>
      <c r="B170" s="17"/>
      <c r="C170" s="18" t="s">
        <v>2800</v>
      </c>
      <c r="D170" s="18" t="s">
        <v>2801</v>
      </c>
      <c r="E170" s="17"/>
      <c r="F170" s="18" t="s">
        <v>2802</v>
      </c>
      <c r="G170" s="17" t="str">
        <f t="shared" si="33"/>
        <v>75-81</v>
      </c>
      <c r="H170" s="18">
        <v>75</v>
      </c>
      <c r="I170" s="18">
        <v>81</v>
      </c>
      <c r="J170" s="18"/>
      <c r="K170" s="18">
        <v>2011</v>
      </c>
      <c r="L170" s="18" t="s">
        <v>49</v>
      </c>
      <c r="M170" s="18" t="s">
        <v>2803</v>
      </c>
      <c r="N170" s="25" t="s">
        <v>2805</v>
      </c>
      <c r="O170" s="17" t="b">
        <v>0</v>
      </c>
      <c r="P170" s="17" t="b">
        <v>0</v>
      </c>
      <c r="Q170" s="17" t="b">
        <v>0</v>
      </c>
      <c r="R170" s="17" t="b">
        <v>0</v>
      </c>
      <c r="S170" s="17" t="b">
        <v>0</v>
      </c>
      <c r="T170" s="17" t="b">
        <v>0</v>
      </c>
      <c r="U170" s="13" t="str">
        <f t="shared" si="0"/>
        <v>NO</v>
      </c>
      <c r="V170" s="17" t="str">
        <f>IF(W170&lt;&gt;"","Duplicate",IF(X170&lt;&gt;"","Duplicate",""))</f>
        <v>Duplicate</v>
      </c>
      <c r="W170" t="str">
        <f>IF(ISNA(VLOOKUP(D170,Papers_ACM!D:D,1,FALSE)),"",VLOOKUP(D170,Papers_ACM!D:D,1,FALSE))</f>
        <v/>
      </c>
      <c r="X170" t="str">
        <f>IF(ISNA(VLOOKUP(D170,Papers_Scopus!H:H,1,FALSE)),"",VLOOKUP(D170,Papers_Scopus!H:H,1,FALSE))</f>
        <v>Applying feature selection to payload-based Web Application Firewalls</v>
      </c>
    </row>
    <row r="171" spans="1:24" ht="13">
      <c r="A171" s="26" t="s">
        <v>33</v>
      </c>
      <c r="B171" s="27"/>
      <c r="C171" s="28" t="s">
        <v>2818</v>
      </c>
      <c r="D171" s="28" t="s">
        <v>2819</v>
      </c>
      <c r="E171" s="27"/>
      <c r="F171" s="28" t="s">
        <v>2821</v>
      </c>
      <c r="G171" s="17" t="str">
        <f t="shared" si="33"/>
        <v>V-797</v>
      </c>
      <c r="H171" s="28" t="s">
        <v>2824</v>
      </c>
      <c r="I171" s="28">
        <v>797</v>
      </c>
      <c r="J171" s="28">
        <v>4</v>
      </c>
      <c r="K171" s="28">
        <v>2004</v>
      </c>
      <c r="L171" s="28" t="s">
        <v>49</v>
      </c>
      <c r="M171" s="28" t="s">
        <v>2825</v>
      </c>
      <c r="N171" s="30" t="s">
        <v>2827</v>
      </c>
      <c r="O171" s="27" t="b">
        <v>0</v>
      </c>
      <c r="P171" s="27" t="b">
        <v>0</v>
      </c>
      <c r="Q171" s="27" t="b">
        <v>0</v>
      </c>
      <c r="R171" s="27" t="b">
        <v>0</v>
      </c>
      <c r="S171" s="26" t="b">
        <v>1</v>
      </c>
      <c r="T171" s="27" t="b">
        <v>0</v>
      </c>
      <c r="U171" s="26" t="str">
        <f t="shared" si="0"/>
        <v>NO</v>
      </c>
      <c r="V171" s="26" t="s">
        <v>281</v>
      </c>
      <c r="W171" t="str">
        <f>IF(ISNA(VLOOKUP(D171,Papers_ACM!D:D,1,FALSE)),"",VLOOKUP(D171,Papers_ACM!D:D,1,FALSE))</f>
        <v/>
      </c>
      <c r="X171" t="str">
        <f>IF(ISNA(VLOOKUP(D171,Papers_Scopus!H:H,1,FALSE)),"",VLOOKUP(D171,Papers_Scopus!H:H,1,FALSE))</f>
        <v/>
      </c>
    </row>
    <row r="172" spans="1:24" ht="13">
      <c r="A172" s="26" t="s">
        <v>33</v>
      </c>
      <c r="B172" s="27"/>
      <c r="C172" s="28" t="s">
        <v>2838</v>
      </c>
      <c r="D172" s="28" t="s">
        <v>2839</v>
      </c>
      <c r="E172" s="27"/>
      <c r="F172" s="28" t="s">
        <v>2840</v>
      </c>
      <c r="G172" s="17" t="str">
        <f t="shared" si="33"/>
        <v>7C5-1-7C5-10</v>
      </c>
      <c r="H172" s="28" t="s">
        <v>2841</v>
      </c>
      <c r="I172" s="28" t="s">
        <v>2842</v>
      </c>
      <c r="J172" s="28">
        <v>10</v>
      </c>
      <c r="K172" s="28">
        <v>2011</v>
      </c>
      <c r="L172" s="28" t="s">
        <v>49</v>
      </c>
      <c r="M172" s="28" t="s">
        <v>2844</v>
      </c>
      <c r="N172" s="30" t="s">
        <v>2846</v>
      </c>
      <c r="O172" s="26" t="b">
        <v>1</v>
      </c>
      <c r="P172" s="26" t="b">
        <v>0</v>
      </c>
      <c r="Q172" s="26" t="b">
        <v>1</v>
      </c>
      <c r="R172" s="27" t="b">
        <v>0</v>
      </c>
      <c r="S172" s="27" t="b">
        <v>0</v>
      </c>
      <c r="T172" s="27" t="b">
        <v>0</v>
      </c>
      <c r="U172" s="26" t="str">
        <f t="shared" si="0"/>
        <v>NO</v>
      </c>
      <c r="V172" s="26" t="s">
        <v>2851</v>
      </c>
      <c r="W172" t="str">
        <f>IF(ISNA(VLOOKUP(D172,Papers_ACM!D:D,1,FALSE)),"",VLOOKUP(D172,Papers_ACM!D:D,1,FALSE))</f>
        <v/>
      </c>
      <c r="X172" t="str">
        <f>IF(ISNA(VLOOKUP(D172,Papers_Scopus!H:H,1,FALSE)),"",VLOOKUP(D172,Papers_Scopus!H:H,1,FALSE))</f>
        <v/>
      </c>
    </row>
    <row r="173" spans="1:24" ht="13">
      <c r="A173" s="26" t="s">
        <v>33</v>
      </c>
      <c r="B173" s="27"/>
      <c r="C173" s="28" t="s">
        <v>2857</v>
      </c>
      <c r="D173" s="28" t="s">
        <v>2858</v>
      </c>
      <c r="E173" s="27"/>
      <c r="F173" s="28" t="s">
        <v>1670</v>
      </c>
      <c r="G173" s="17" t="str">
        <f t="shared" si="33"/>
        <v>301-307</v>
      </c>
      <c r="H173" s="28">
        <v>301</v>
      </c>
      <c r="I173" s="28">
        <v>307</v>
      </c>
      <c r="J173" s="28">
        <f>I173-H173+1</f>
        <v>7</v>
      </c>
      <c r="K173" s="28">
        <v>2012</v>
      </c>
      <c r="L173" s="28" t="s">
        <v>49</v>
      </c>
      <c r="M173" s="28" t="s">
        <v>2860</v>
      </c>
      <c r="N173" s="30" t="s">
        <v>2861</v>
      </c>
      <c r="O173" s="26" t="b">
        <v>1</v>
      </c>
      <c r="P173" s="26" t="b">
        <v>0</v>
      </c>
      <c r="Q173" s="26" t="b">
        <v>1</v>
      </c>
      <c r="R173" s="27" t="b">
        <v>0</v>
      </c>
      <c r="S173" s="27" t="b">
        <v>0</v>
      </c>
      <c r="T173" s="27" t="b">
        <v>0</v>
      </c>
      <c r="U173" s="26" t="str">
        <f t="shared" si="0"/>
        <v>NO</v>
      </c>
      <c r="V173" s="26" t="s">
        <v>2870</v>
      </c>
      <c r="W173" t="str">
        <f>IF(ISNA(VLOOKUP(D173,Papers_ACM!D:D,1,FALSE)),"",VLOOKUP(D173,Papers_ACM!D:D,1,FALSE))</f>
        <v/>
      </c>
      <c r="X173" t="str">
        <f>IF(ISNA(VLOOKUP(D173,Papers_Scopus!H:H,1,FALSE)),"",VLOOKUP(D173,Papers_Scopus!H:H,1,FALSE))</f>
        <v/>
      </c>
    </row>
    <row r="174" spans="1:24" ht="13">
      <c r="A174" s="13" t="s">
        <v>33</v>
      </c>
      <c r="B174" s="17"/>
      <c r="C174" s="18" t="s">
        <v>2874</v>
      </c>
      <c r="D174" s="18" t="s">
        <v>2875</v>
      </c>
      <c r="E174" s="17"/>
      <c r="F174" s="18" t="s">
        <v>2876</v>
      </c>
      <c r="G174" s="17" t="str">
        <f t="shared" si="33"/>
        <v>578-583</v>
      </c>
      <c r="H174" s="18">
        <v>578</v>
      </c>
      <c r="I174" s="18">
        <v>583</v>
      </c>
      <c r="J174" s="18"/>
      <c r="K174" s="18">
        <v>2016</v>
      </c>
      <c r="L174" s="18" t="s">
        <v>49</v>
      </c>
      <c r="M174" s="18" t="s">
        <v>2878</v>
      </c>
      <c r="N174" s="25" t="s">
        <v>2880</v>
      </c>
      <c r="O174" s="17" t="b">
        <v>0</v>
      </c>
      <c r="P174" s="17" t="b">
        <v>0</v>
      </c>
      <c r="Q174" s="17" t="b">
        <v>0</v>
      </c>
      <c r="R174" s="17" t="b">
        <v>0</v>
      </c>
      <c r="S174" s="17" t="b">
        <v>0</v>
      </c>
      <c r="T174" s="17" t="b">
        <v>0</v>
      </c>
      <c r="U174" s="13" t="str">
        <f t="shared" si="0"/>
        <v>NO</v>
      </c>
      <c r="V174" s="17" t="str">
        <f>IF(W174&lt;&gt;"","Duplicate",IF(X174&lt;&gt;"","Duplicate",""))</f>
        <v>Duplicate</v>
      </c>
      <c r="W174" t="str">
        <f>IF(ISNA(VLOOKUP(D174,Papers_ACM!D:D,1,FALSE)),"",VLOOKUP(D174,Papers_ACM!D:D,1,FALSE))</f>
        <v/>
      </c>
      <c r="X174" t="str">
        <f>IF(ISNA(VLOOKUP(D174,Papers_Scopus!H:H,1,FALSE)),"",VLOOKUP(D174,Papers_Scopus!H:H,1,FALSE))</f>
        <v>Multi-feature selection of handwriting for gender identification using mutual information</v>
      </c>
    </row>
    <row r="175" spans="1:24" ht="13">
      <c r="A175" s="26" t="s">
        <v>33</v>
      </c>
      <c r="B175" s="27"/>
      <c r="C175" s="28" t="s">
        <v>2894</v>
      </c>
      <c r="D175" s="28" t="s">
        <v>2895</v>
      </c>
      <c r="E175" s="27"/>
      <c r="F175" s="28" t="s">
        <v>2896</v>
      </c>
      <c r="G175" s="17" t="str">
        <f t="shared" si="33"/>
        <v>23-27</v>
      </c>
      <c r="H175" s="28">
        <v>23</v>
      </c>
      <c r="I175" s="28">
        <v>27</v>
      </c>
      <c r="J175" s="28">
        <f t="shared" ref="J175:J177" si="41">I175-H175+1</f>
        <v>5</v>
      </c>
      <c r="K175" s="28">
        <v>2011</v>
      </c>
      <c r="L175" s="28" t="s">
        <v>49</v>
      </c>
      <c r="M175" s="28" t="s">
        <v>2897</v>
      </c>
      <c r="N175" s="30" t="s">
        <v>2898</v>
      </c>
      <c r="O175" s="26" t="b">
        <v>1</v>
      </c>
      <c r="P175" s="27" t="b">
        <v>0</v>
      </c>
      <c r="Q175" s="26" t="b">
        <v>1</v>
      </c>
      <c r="R175" s="27" t="b">
        <v>0</v>
      </c>
      <c r="S175" s="27" t="b">
        <v>0</v>
      </c>
      <c r="T175" s="27" t="b">
        <v>0</v>
      </c>
      <c r="U175" s="26" t="str">
        <f t="shared" si="0"/>
        <v>NO</v>
      </c>
      <c r="V175" s="26" t="s">
        <v>2905</v>
      </c>
      <c r="W175" t="str">
        <f>IF(ISNA(VLOOKUP(D175,Papers_ACM!D:D,1,FALSE)),"",VLOOKUP(D175,Papers_ACM!D:D,1,FALSE))</f>
        <v/>
      </c>
      <c r="X175" t="str">
        <f>IF(ISNA(VLOOKUP(D175,Papers_Scopus!H:H,1,FALSE)),"",VLOOKUP(D175,Papers_Scopus!H:H,1,FALSE))</f>
        <v/>
      </c>
    </row>
    <row r="176" spans="1:24" ht="13">
      <c r="A176" s="26" t="s">
        <v>33</v>
      </c>
      <c r="B176" s="27"/>
      <c r="C176" s="28" t="s">
        <v>2911</v>
      </c>
      <c r="D176" s="28" t="s">
        <v>2912</v>
      </c>
      <c r="E176" s="27"/>
      <c r="F176" s="28" t="s">
        <v>2913</v>
      </c>
      <c r="G176" s="17" t="str">
        <f t="shared" si="33"/>
        <v>3447-3456</v>
      </c>
      <c r="H176" s="28">
        <v>3447</v>
      </c>
      <c r="I176" s="28">
        <v>3456</v>
      </c>
      <c r="J176" s="28">
        <f t="shared" si="41"/>
        <v>10</v>
      </c>
      <c r="K176" s="28">
        <v>2013</v>
      </c>
      <c r="L176" s="28" t="s">
        <v>49</v>
      </c>
      <c r="M176" s="28" t="s">
        <v>2914</v>
      </c>
      <c r="N176" s="30" t="s">
        <v>2915</v>
      </c>
      <c r="O176" s="26" t="b">
        <v>1</v>
      </c>
      <c r="P176" s="27" t="b">
        <v>0</v>
      </c>
      <c r="Q176" s="26" t="b">
        <v>1</v>
      </c>
      <c r="R176" s="27" t="b">
        <v>0</v>
      </c>
      <c r="S176" s="27" t="b">
        <v>0</v>
      </c>
      <c r="T176" s="27" t="b">
        <v>0</v>
      </c>
      <c r="U176" s="26" t="str">
        <f t="shared" si="0"/>
        <v>NO</v>
      </c>
      <c r="V176" s="26" t="s">
        <v>2922</v>
      </c>
      <c r="W176" t="str">
        <f>IF(ISNA(VLOOKUP(D176,Papers_ACM!D:D,1,FALSE)),"",VLOOKUP(D176,Papers_ACM!D:D,1,FALSE))</f>
        <v/>
      </c>
      <c r="X176" t="str">
        <f>IF(ISNA(VLOOKUP(D176,Papers_Scopus!H:H,1,FALSE)),"",VLOOKUP(D176,Papers_Scopus!H:H,1,FALSE))</f>
        <v/>
      </c>
    </row>
    <row r="177" spans="1:24" ht="13">
      <c r="A177" s="26" t="s">
        <v>33</v>
      </c>
      <c r="B177" s="27"/>
      <c r="C177" s="28" t="s">
        <v>2933</v>
      </c>
      <c r="D177" s="28" t="s">
        <v>2935</v>
      </c>
      <c r="E177" s="27"/>
      <c r="F177" s="28" t="s">
        <v>2936</v>
      </c>
      <c r="G177" s="17" t="str">
        <f t="shared" si="33"/>
        <v>1647-1651</v>
      </c>
      <c r="H177" s="28">
        <v>1647</v>
      </c>
      <c r="I177" s="28">
        <v>1651</v>
      </c>
      <c r="J177" s="28">
        <f t="shared" si="41"/>
        <v>5</v>
      </c>
      <c r="K177" s="28">
        <v>2014</v>
      </c>
      <c r="L177" s="28" t="s">
        <v>49</v>
      </c>
      <c r="M177" s="28" t="s">
        <v>2937</v>
      </c>
      <c r="N177" s="30" t="s">
        <v>2938</v>
      </c>
      <c r="O177" s="26" t="b">
        <v>1</v>
      </c>
      <c r="P177" s="27" t="b">
        <v>0</v>
      </c>
      <c r="Q177" s="26" t="b">
        <v>1</v>
      </c>
      <c r="R177" s="27" t="b">
        <v>0</v>
      </c>
      <c r="S177" s="27" t="b">
        <v>0</v>
      </c>
      <c r="T177" s="27" t="b">
        <v>0</v>
      </c>
      <c r="U177" s="26" t="str">
        <f t="shared" si="0"/>
        <v>NO</v>
      </c>
      <c r="V177" s="26" t="s">
        <v>2943</v>
      </c>
      <c r="W177" t="str">
        <f>IF(ISNA(VLOOKUP(D177,Papers_ACM!D:D,1,FALSE)),"",VLOOKUP(D177,Papers_ACM!D:D,1,FALSE))</f>
        <v/>
      </c>
      <c r="X177" t="str">
        <f>IF(ISNA(VLOOKUP(D177,Papers_Scopus!H:H,1,FALSE)),"",VLOOKUP(D177,Papers_Scopus!H:H,1,FALSE))</f>
        <v/>
      </c>
    </row>
    <row r="178" spans="1:24" ht="13">
      <c r="A178" s="26" t="s">
        <v>33</v>
      </c>
      <c r="B178" s="27"/>
      <c r="C178" s="28" t="s">
        <v>2947</v>
      </c>
      <c r="D178" s="28" t="s">
        <v>2948</v>
      </c>
      <c r="E178" s="27"/>
      <c r="F178" s="28" t="s">
        <v>2949</v>
      </c>
      <c r="G178" s="17" t="str">
        <f t="shared" si="33"/>
        <v>9.C.4-9.C.4</v>
      </c>
      <c r="H178" s="28" t="s">
        <v>2950</v>
      </c>
      <c r="I178" s="28" t="s">
        <v>2950</v>
      </c>
      <c r="J178" s="28"/>
      <c r="K178" s="28">
        <v>1999</v>
      </c>
      <c r="L178" s="28" t="s">
        <v>49</v>
      </c>
      <c r="M178" s="28" t="s">
        <v>2952</v>
      </c>
      <c r="N178" s="30" t="s">
        <v>2954</v>
      </c>
      <c r="O178" s="26" t="b">
        <v>1</v>
      </c>
      <c r="P178" s="27" t="b">
        <v>0</v>
      </c>
      <c r="Q178" s="27" t="b">
        <v>0</v>
      </c>
      <c r="R178" s="27" t="b">
        <v>0</v>
      </c>
      <c r="S178" s="27" t="b">
        <v>0</v>
      </c>
      <c r="T178" s="27" t="b">
        <v>0</v>
      </c>
      <c r="U178" s="26" t="str">
        <f t="shared" si="0"/>
        <v>NO</v>
      </c>
      <c r="V178" s="26" t="s">
        <v>2661</v>
      </c>
      <c r="W178" t="str">
        <f>IF(ISNA(VLOOKUP(D178,Papers_ACM!D:D,1,FALSE)),"",VLOOKUP(D178,Papers_ACM!D:D,1,FALSE))</f>
        <v/>
      </c>
      <c r="X178" t="str">
        <f>IF(ISNA(VLOOKUP(D178,Papers_Scopus!H:H,1,FALSE)),"",VLOOKUP(D178,Papers_Scopus!H:H,1,FALSE))</f>
        <v/>
      </c>
    </row>
    <row r="179" spans="1:24" ht="13">
      <c r="A179" s="26" t="s">
        <v>33</v>
      </c>
      <c r="B179" s="27"/>
      <c r="C179" s="28" t="s">
        <v>2962</v>
      </c>
      <c r="D179" s="28" t="s">
        <v>2963</v>
      </c>
      <c r="E179" s="27"/>
      <c r="F179" s="28" t="s">
        <v>2964</v>
      </c>
      <c r="G179" s="17" t="str">
        <f t="shared" si="33"/>
        <v>513-514</v>
      </c>
      <c r="H179" s="28">
        <v>513</v>
      </c>
      <c r="I179" s="28">
        <v>514</v>
      </c>
      <c r="J179" s="28">
        <f>I179-H179+1</f>
        <v>2</v>
      </c>
      <c r="K179" s="28">
        <v>2015</v>
      </c>
      <c r="L179" s="28" t="s">
        <v>49</v>
      </c>
      <c r="M179" s="28" t="s">
        <v>2971</v>
      </c>
      <c r="N179" s="30" t="s">
        <v>2973</v>
      </c>
      <c r="O179" s="27" t="b">
        <v>0</v>
      </c>
      <c r="P179" s="27" t="b">
        <v>0</v>
      </c>
      <c r="Q179" s="27" t="b">
        <v>0</v>
      </c>
      <c r="R179" s="27" t="b">
        <v>0</v>
      </c>
      <c r="S179" s="26" t="b">
        <v>1</v>
      </c>
      <c r="T179" s="27" t="b">
        <v>0</v>
      </c>
      <c r="U179" s="26" t="str">
        <f t="shared" si="0"/>
        <v>NO</v>
      </c>
      <c r="V179" s="26" t="s">
        <v>281</v>
      </c>
      <c r="W179" t="str">
        <f>IF(ISNA(VLOOKUP(D179,Papers_ACM!D:D,1,FALSE)),"",VLOOKUP(D179,Papers_ACM!D:D,1,FALSE))</f>
        <v/>
      </c>
      <c r="X179" t="str">
        <f>IF(ISNA(VLOOKUP(D179,Papers_Scopus!H:H,1,FALSE)),"",VLOOKUP(D179,Papers_Scopus!H:H,1,FALSE))</f>
        <v/>
      </c>
    </row>
    <row r="180" spans="1:24" ht="13">
      <c r="A180" s="13" t="s">
        <v>33</v>
      </c>
      <c r="B180" s="17"/>
      <c r="C180" s="18" t="s">
        <v>2982</v>
      </c>
      <c r="D180" s="18" t="s">
        <v>2983</v>
      </c>
      <c r="E180" s="17"/>
      <c r="F180" s="18" t="s">
        <v>2984</v>
      </c>
      <c r="G180" s="17" t="str">
        <f t="shared" si="33"/>
        <v>517-521</v>
      </c>
      <c r="H180" s="18">
        <v>517</v>
      </c>
      <c r="I180" s="18">
        <v>521</v>
      </c>
      <c r="J180" s="18"/>
      <c r="K180" s="18">
        <v>2015</v>
      </c>
      <c r="L180" s="18" t="s">
        <v>49</v>
      </c>
      <c r="M180" s="18" t="s">
        <v>2985</v>
      </c>
      <c r="N180" s="25" t="s">
        <v>2986</v>
      </c>
      <c r="O180" s="17" t="b">
        <v>0</v>
      </c>
      <c r="P180" s="17" t="b">
        <v>0</v>
      </c>
      <c r="Q180" s="17" t="b">
        <v>0</v>
      </c>
      <c r="R180" s="17" t="b">
        <v>0</v>
      </c>
      <c r="S180" s="17" t="b">
        <v>0</v>
      </c>
      <c r="T180" s="17" t="b">
        <v>0</v>
      </c>
      <c r="U180" s="13" t="str">
        <f t="shared" si="0"/>
        <v>NO</v>
      </c>
      <c r="V180" s="17" t="str">
        <f>IF(W180&lt;&gt;"","Duplicate",IF(X180&lt;&gt;"","Duplicate",""))</f>
        <v>Duplicate</v>
      </c>
      <c r="W180" t="str">
        <f>IF(ISNA(VLOOKUP(D180,Papers_ACM!D:D,1,FALSE)),"",VLOOKUP(D180,Papers_ACM!D:D,1,FALSE))</f>
        <v/>
      </c>
      <c r="X180" t="str">
        <f>IF(ISNA(VLOOKUP(D180,Papers_Scopus!H:H,1,FALSE)),"",VLOOKUP(D180,Papers_Scopus!H:H,1,FALSE))</f>
        <v>Intelligent feature selection method rooted in Binary Bat Algorithm for intrusion detection</v>
      </c>
    </row>
    <row r="181" spans="1:24" ht="13">
      <c r="A181" s="26" t="s">
        <v>33</v>
      </c>
      <c r="B181" s="27"/>
      <c r="C181" s="28" t="s">
        <v>2998</v>
      </c>
      <c r="D181" s="28" t="s">
        <v>2999</v>
      </c>
      <c r="E181" s="27"/>
      <c r="F181" s="28" t="s">
        <v>3000</v>
      </c>
      <c r="G181" s="17" t="str">
        <f t="shared" si="33"/>
        <v>579-583</v>
      </c>
      <c r="H181" s="28">
        <v>579</v>
      </c>
      <c r="I181" s="28">
        <v>583</v>
      </c>
      <c r="J181" s="28">
        <f>I181-H181+1</f>
        <v>5</v>
      </c>
      <c r="K181" s="28">
        <v>2010</v>
      </c>
      <c r="L181" s="28" t="s">
        <v>49</v>
      </c>
      <c r="M181" s="28" t="s">
        <v>3004</v>
      </c>
      <c r="N181" s="30" t="s">
        <v>3005</v>
      </c>
      <c r="O181" s="26" t="b">
        <v>1</v>
      </c>
      <c r="P181" s="27" t="b">
        <v>0</v>
      </c>
      <c r="Q181" s="26" t="b">
        <v>1</v>
      </c>
      <c r="R181" s="27" t="b">
        <v>0</v>
      </c>
      <c r="S181" s="27" t="b">
        <v>0</v>
      </c>
      <c r="T181" s="27" t="b">
        <v>0</v>
      </c>
      <c r="U181" s="26" t="str">
        <f t="shared" si="0"/>
        <v>NO</v>
      </c>
      <c r="V181" s="64" t="s">
        <v>3009</v>
      </c>
      <c r="W181" t="str">
        <f>IF(ISNA(VLOOKUP(D181,Papers_ACM!D:D,1,FALSE)),"",VLOOKUP(D181,Papers_ACM!D:D,1,FALSE))</f>
        <v/>
      </c>
      <c r="X181" t="str">
        <f>IF(ISNA(VLOOKUP(D181,Papers_Scopus!H:H,1,FALSE)),"",VLOOKUP(D181,Papers_Scopus!H:H,1,FALSE))</f>
        <v/>
      </c>
    </row>
    <row r="182" spans="1:24" ht="13">
      <c r="A182" s="26" t="s">
        <v>33</v>
      </c>
      <c r="B182" s="27"/>
      <c r="C182" s="28" t="s">
        <v>3014</v>
      </c>
      <c r="D182" s="28" t="s">
        <v>3015</v>
      </c>
      <c r="E182" s="27"/>
      <c r="F182" s="28" t="s">
        <v>3016</v>
      </c>
      <c r="G182" s="17" t="str">
        <f t="shared" si="33"/>
        <v>III/197-III/200</v>
      </c>
      <c r="H182" s="28" t="s">
        <v>3017</v>
      </c>
      <c r="I182" s="28" t="s">
        <v>3018</v>
      </c>
      <c r="J182" s="28">
        <v>4</v>
      </c>
      <c r="K182" s="28">
        <v>2005</v>
      </c>
      <c r="L182" s="28" t="s">
        <v>49</v>
      </c>
      <c r="M182" s="28" t="s">
        <v>3019</v>
      </c>
      <c r="N182" s="30" t="s">
        <v>3020</v>
      </c>
      <c r="O182" s="27" t="b">
        <v>0</v>
      </c>
      <c r="P182" s="27" t="b">
        <v>0</v>
      </c>
      <c r="Q182" s="27" t="b">
        <v>0</v>
      </c>
      <c r="R182" s="27" t="b">
        <v>0</v>
      </c>
      <c r="S182" s="26" t="b">
        <v>1</v>
      </c>
      <c r="T182" s="27" t="b">
        <v>0</v>
      </c>
      <c r="U182" s="26" t="str">
        <f t="shared" si="0"/>
        <v>NO</v>
      </c>
      <c r="V182" s="26" t="s">
        <v>281</v>
      </c>
      <c r="W182" t="str">
        <f>IF(ISNA(VLOOKUP(D182,Papers_ACM!D:D,1,FALSE)),"",VLOOKUP(D182,Papers_ACM!D:D,1,FALSE))</f>
        <v/>
      </c>
      <c r="X182" t="str">
        <f>IF(ISNA(VLOOKUP(D182,Papers_Scopus!H:H,1,FALSE)),"",VLOOKUP(D182,Papers_Scopus!H:H,1,FALSE))</f>
        <v/>
      </c>
    </row>
    <row r="183" spans="1:24" ht="13">
      <c r="A183" s="13" t="s">
        <v>33</v>
      </c>
      <c r="B183" s="17"/>
      <c r="C183" s="18" t="s">
        <v>3028</v>
      </c>
      <c r="D183" s="18" t="s">
        <v>3030</v>
      </c>
      <c r="E183" s="17"/>
      <c r="F183" s="18" t="s">
        <v>3031</v>
      </c>
      <c r="G183" s="17" t="str">
        <f t="shared" si="33"/>
        <v>21-23</v>
      </c>
      <c r="H183" s="18">
        <v>21</v>
      </c>
      <c r="I183" s="18">
        <v>23</v>
      </c>
      <c r="J183" s="18"/>
      <c r="K183" s="18">
        <v>2013</v>
      </c>
      <c r="L183" s="18" t="s">
        <v>49</v>
      </c>
      <c r="M183" s="18" t="s">
        <v>3033</v>
      </c>
      <c r="N183" s="25" t="s">
        <v>3034</v>
      </c>
      <c r="O183" s="17" t="b">
        <v>0</v>
      </c>
      <c r="P183" s="17" t="b">
        <v>0</v>
      </c>
      <c r="Q183" s="17" t="b">
        <v>0</v>
      </c>
      <c r="R183" s="17" t="b">
        <v>0</v>
      </c>
      <c r="S183" s="17" t="b">
        <v>0</v>
      </c>
      <c r="T183" s="17" t="b">
        <v>0</v>
      </c>
      <c r="U183" s="13" t="str">
        <f t="shared" si="0"/>
        <v>NO</v>
      </c>
      <c r="V183" s="17" t="str">
        <f t="shared" ref="V183:V184" si="42">IF(W183&lt;&gt;"","Duplicate",IF(X183&lt;&gt;"","Duplicate",""))</f>
        <v>Duplicate</v>
      </c>
      <c r="W183" t="str">
        <f>IF(ISNA(VLOOKUP(D183,Papers_ACM!D:D,1,FALSE)),"",VLOOKUP(D183,Papers_ACM!D:D,1,FALSE))</f>
        <v/>
      </c>
      <c r="X183" t="str">
        <f>IF(ISNA(VLOOKUP(D183,Papers_Scopus!H:H,1,FALSE)),"",VLOOKUP(D183,Papers_Scopus!H:H,1,FALSE))</f>
        <v>Machine learning for attack vector identification in malicious source code</v>
      </c>
    </row>
    <row r="184" spans="1:24" ht="13">
      <c r="A184" s="13" t="s">
        <v>33</v>
      </c>
      <c r="B184" s="17"/>
      <c r="C184" s="18" t="s">
        <v>3043</v>
      </c>
      <c r="D184" s="18" t="s">
        <v>3044</v>
      </c>
      <c r="E184" s="17"/>
      <c r="F184" s="18" t="s">
        <v>3045</v>
      </c>
      <c r="G184" s="17" t="str">
        <f t="shared" si="33"/>
        <v>527-530</v>
      </c>
      <c r="H184" s="18">
        <v>527</v>
      </c>
      <c r="I184" s="18">
        <v>530</v>
      </c>
      <c r="J184" s="18"/>
      <c r="K184" s="18">
        <v>2012</v>
      </c>
      <c r="L184" s="18" t="s">
        <v>49</v>
      </c>
      <c r="M184" s="18" t="s">
        <v>3046</v>
      </c>
      <c r="N184" s="25" t="s">
        <v>3047</v>
      </c>
      <c r="O184" s="17" t="b">
        <v>0</v>
      </c>
      <c r="P184" s="17" t="b">
        <v>0</v>
      </c>
      <c r="Q184" s="17" t="b">
        <v>0</v>
      </c>
      <c r="R184" s="17" t="b">
        <v>0</v>
      </c>
      <c r="S184" s="17" t="b">
        <v>0</v>
      </c>
      <c r="T184" s="17" t="b">
        <v>0</v>
      </c>
      <c r="U184" s="13" t="str">
        <f t="shared" si="0"/>
        <v>NO</v>
      </c>
      <c r="V184" s="17" t="str">
        <f t="shared" si="42"/>
        <v>Duplicate</v>
      </c>
      <c r="W184" t="str">
        <f>IF(ISNA(VLOOKUP(D184,Papers_ACM!D:D,1,FALSE)),"",VLOOKUP(D184,Papers_ACM!D:D,1,FALSE))</f>
        <v/>
      </c>
      <c r="X184" t="str">
        <f>IF(ISNA(VLOOKUP(D184,Papers_Scopus!H:H,1,FALSE)),"",VLOOKUP(D184,Papers_Scopus!H:H,1,FALSE))</f>
        <v>The impact of collocational features in Turkish word sense disambiguation</v>
      </c>
    </row>
    <row r="185" spans="1:24" ht="13">
      <c r="A185" s="26" t="s">
        <v>33</v>
      </c>
      <c r="B185" s="27"/>
      <c r="C185" s="28" t="s">
        <v>3060</v>
      </c>
      <c r="D185" s="28" t="s">
        <v>3061</v>
      </c>
      <c r="E185" s="27"/>
      <c r="F185" s="28" t="s">
        <v>3062</v>
      </c>
      <c r="G185" s="17" t="str">
        <f t="shared" si="33"/>
        <v>1-6</v>
      </c>
      <c r="H185" s="28">
        <v>1</v>
      </c>
      <c r="I185" s="28">
        <v>6</v>
      </c>
      <c r="J185" s="28">
        <f>I185-H185+1</f>
        <v>6</v>
      </c>
      <c r="K185" s="28">
        <v>2012</v>
      </c>
      <c r="L185" s="28" t="s">
        <v>49</v>
      </c>
      <c r="M185" s="28" t="s">
        <v>3063</v>
      </c>
      <c r="N185" s="30" t="s">
        <v>3064</v>
      </c>
      <c r="O185" s="26" t="b">
        <v>1</v>
      </c>
      <c r="P185" s="27" t="b">
        <v>0</v>
      </c>
      <c r="Q185" s="26" t="b">
        <v>1</v>
      </c>
      <c r="R185" s="27" t="b">
        <v>0</v>
      </c>
      <c r="S185" s="27" t="b">
        <v>0</v>
      </c>
      <c r="T185" s="27" t="b">
        <v>0</v>
      </c>
      <c r="U185" s="26" t="str">
        <f t="shared" si="0"/>
        <v>NO</v>
      </c>
      <c r="V185" s="26" t="s">
        <v>717</v>
      </c>
      <c r="W185" t="str">
        <f>IF(ISNA(VLOOKUP(D185,Papers_ACM!D:D,1,FALSE)),"",VLOOKUP(D185,Papers_ACM!D:D,1,FALSE))</f>
        <v/>
      </c>
      <c r="X185" t="str">
        <f>IF(ISNA(VLOOKUP(D185,Papers_Scopus!H:H,1,FALSE)),"",VLOOKUP(D185,Papers_Scopus!H:H,1,FALSE))</f>
        <v/>
      </c>
    </row>
    <row r="186" spans="1:24" ht="13">
      <c r="A186" s="13" t="s">
        <v>33</v>
      </c>
      <c r="B186" s="17"/>
      <c r="C186" s="18" t="s">
        <v>3070</v>
      </c>
      <c r="D186" s="18" t="s">
        <v>3071</v>
      </c>
      <c r="E186" s="17"/>
      <c r="F186" s="18" t="s">
        <v>3072</v>
      </c>
      <c r="G186" s="17" t="str">
        <f t="shared" si="33"/>
        <v>246-250</v>
      </c>
      <c r="H186" s="18">
        <v>246</v>
      </c>
      <c r="I186" s="18">
        <v>250</v>
      </c>
      <c r="J186" s="18"/>
      <c r="K186" s="18">
        <v>2011</v>
      </c>
      <c r="L186" s="18" t="s">
        <v>49</v>
      </c>
      <c r="M186" s="18" t="s">
        <v>3073</v>
      </c>
      <c r="N186" s="25" t="s">
        <v>3074</v>
      </c>
      <c r="O186" s="17" t="b">
        <v>0</v>
      </c>
      <c r="P186" s="17" t="b">
        <v>0</v>
      </c>
      <c r="Q186" s="17" t="b">
        <v>0</v>
      </c>
      <c r="R186" s="17" t="b">
        <v>0</v>
      </c>
      <c r="S186" s="17" t="b">
        <v>0</v>
      </c>
      <c r="T186" s="17" t="b">
        <v>0</v>
      </c>
      <c r="U186" s="13" t="str">
        <f t="shared" si="0"/>
        <v>NO</v>
      </c>
      <c r="V186" s="17" t="str">
        <f>IF(W186&lt;&gt;"","Duplicate",IF(X186&lt;&gt;"","Duplicate",""))</f>
        <v>Duplicate</v>
      </c>
      <c r="W186" t="str">
        <f>IF(ISNA(VLOOKUP(D186,Papers_ACM!D:D,1,FALSE)),"",VLOOKUP(D186,Papers_ACM!D:D,1,FALSE))</f>
        <v/>
      </c>
      <c r="X186" t="str">
        <f>IF(ISNA(VLOOKUP(D186,Papers_Scopus!H:H,1,FALSE)),"",VLOOKUP(D186,Papers_Scopus!H:H,1,FALSE))</f>
        <v>An improved feature selection approach based on ReliefF and Mutual Information</v>
      </c>
    </row>
    <row r="187" spans="1:24" ht="13">
      <c r="A187" s="26" t="s">
        <v>33</v>
      </c>
      <c r="B187" s="27"/>
      <c r="C187" s="28" t="s">
        <v>3082</v>
      </c>
      <c r="D187" s="28" t="s">
        <v>3083</v>
      </c>
      <c r="E187" s="27"/>
      <c r="F187" s="28" t="s">
        <v>3084</v>
      </c>
      <c r="G187" s="17" t="str">
        <f t="shared" si="33"/>
        <v>145-150</v>
      </c>
      <c r="H187" s="28">
        <v>145</v>
      </c>
      <c r="I187" s="28">
        <v>150</v>
      </c>
      <c r="J187" s="28">
        <f t="shared" ref="J187:J198" si="43">I187-H187+1</f>
        <v>6</v>
      </c>
      <c r="K187" s="28">
        <v>2014</v>
      </c>
      <c r="L187" s="28" t="s">
        <v>49</v>
      </c>
      <c r="M187" s="28" t="s">
        <v>3085</v>
      </c>
      <c r="N187" s="30" t="s">
        <v>3086</v>
      </c>
      <c r="O187" s="26" t="b">
        <v>1</v>
      </c>
      <c r="P187" s="27" t="b">
        <v>0</v>
      </c>
      <c r="Q187" s="26" t="b">
        <v>1</v>
      </c>
      <c r="R187" s="27" t="b">
        <v>0</v>
      </c>
      <c r="S187" s="27" t="b">
        <v>0</v>
      </c>
      <c r="T187" s="27" t="b">
        <v>0</v>
      </c>
      <c r="U187" s="26" t="str">
        <f t="shared" si="0"/>
        <v>NO</v>
      </c>
      <c r="V187" s="26" t="s">
        <v>717</v>
      </c>
      <c r="W187" t="str">
        <f>IF(ISNA(VLOOKUP(D187,Papers_ACM!D:D,1,FALSE)),"",VLOOKUP(D187,Papers_ACM!D:D,1,FALSE))</f>
        <v/>
      </c>
      <c r="X187" t="str">
        <f>IF(ISNA(VLOOKUP(D187,Papers_Scopus!H:H,1,FALSE)),"",VLOOKUP(D187,Papers_Scopus!H:H,1,FALSE))</f>
        <v/>
      </c>
    </row>
    <row r="188" spans="1:24" ht="13">
      <c r="A188" s="26" t="s">
        <v>33</v>
      </c>
      <c r="B188" s="27"/>
      <c r="C188" s="28" t="s">
        <v>3095</v>
      </c>
      <c r="D188" s="28" t="s">
        <v>3096</v>
      </c>
      <c r="E188" s="27"/>
      <c r="F188" s="28" t="s">
        <v>3097</v>
      </c>
      <c r="G188" s="17" t="str">
        <f t="shared" si="33"/>
        <v>437-442</v>
      </c>
      <c r="H188" s="28">
        <v>437</v>
      </c>
      <c r="I188" s="28">
        <v>442</v>
      </c>
      <c r="J188" s="28">
        <f t="shared" si="43"/>
        <v>6</v>
      </c>
      <c r="K188" s="28">
        <v>2014</v>
      </c>
      <c r="L188" s="28" t="s">
        <v>49</v>
      </c>
      <c r="M188" s="28" t="s">
        <v>3099</v>
      </c>
      <c r="N188" s="30" t="s">
        <v>3100</v>
      </c>
      <c r="O188" s="26" t="b">
        <v>1</v>
      </c>
      <c r="P188" s="27" t="b">
        <v>0</v>
      </c>
      <c r="Q188" s="26" t="b">
        <v>1</v>
      </c>
      <c r="R188" s="27" t="b">
        <v>0</v>
      </c>
      <c r="S188" s="27" t="b">
        <v>0</v>
      </c>
      <c r="T188" s="27" t="b">
        <v>0</v>
      </c>
      <c r="U188" s="26" t="str">
        <f t="shared" si="0"/>
        <v>NO</v>
      </c>
      <c r="V188" s="26" t="s">
        <v>3102</v>
      </c>
      <c r="W188" t="str">
        <f>IF(ISNA(VLOOKUP(D188,Papers_ACM!D:D,1,FALSE)),"",VLOOKUP(D188,Papers_ACM!D:D,1,FALSE))</f>
        <v/>
      </c>
      <c r="X188" t="str">
        <f>IF(ISNA(VLOOKUP(D188,Papers_Scopus!H:H,1,FALSE)),"",VLOOKUP(D188,Papers_Scopus!H:H,1,FALSE))</f>
        <v/>
      </c>
    </row>
    <row r="189" spans="1:24" ht="13">
      <c r="A189" s="26" t="s">
        <v>33</v>
      </c>
      <c r="B189" s="27"/>
      <c r="C189" s="28" t="s">
        <v>3112</v>
      </c>
      <c r="D189" s="28" t="s">
        <v>3114</v>
      </c>
      <c r="E189" s="27"/>
      <c r="F189" s="28" t="s">
        <v>3115</v>
      </c>
      <c r="G189" s="17" t="str">
        <f t="shared" si="33"/>
        <v>140-146</v>
      </c>
      <c r="H189" s="28">
        <v>140</v>
      </c>
      <c r="I189" s="28">
        <v>146</v>
      </c>
      <c r="J189" s="28">
        <f t="shared" si="43"/>
        <v>7</v>
      </c>
      <c r="K189" s="28">
        <v>2012</v>
      </c>
      <c r="L189" s="28" t="s">
        <v>49</v>
      </c>
      <c r="M189" s="28" t="s">
        <v>3116</v>
      </c>
      <c r="N189" s="30" t="s">
        <v>3117</v>
      </c>
      <c r="O189" s="26" t="b">
        <v>1</v>
      </c>
      <c r="P189" s="27" t="b">
        <v>0</v>
      </c>
      <c r="Q189" s="26" t="b">
        <v>1</v>
      </c>
      <c r="R189" s="27" t="b">
        <v>0</v>
      </c>
      <c r="S189" s="27" t="b">
        <v>0</v>
      </c>
      <c r="T189" s="27" t="b">
        <v>0</v>
      </c>
      <c r="U189" s="26" t="str">
        <f t="shared" si="0"/>
        <v>NO</v>
      </c>
      <c r="V189" s="26" t="s">
        <v>717</v>
      </c>
      <c r="W189" t="str">
        <f>IF(ISNA(VLOOKUP(D189,Papers_ACM!D:D,1,FALSE)),"",VLOOKUP(D189,Papers_ACM!D:D,1,FALSE))</f>
        <v/>
      </c>
      <c r="X189" t="str">
        <f>IF(ISNA(VLOOKUP(D189,Papers_Scopus!H:H,1,FALSE)),"",VLOOKUP(D189,Papers_Scopus!H:H,1,FALSE))</f>
        <v/>
      </c>
    </row>
    <row r="190" spans="1:24" ht="13">
      <c r="A190" s="26" t="s">
        <v>33</v>
      </c>
      <c r="B190" s="27"/>
      <c r="C190" s="28" t="s">
        <v>3123</v>
      </c>
      <c r="D190" s="28" t="s">
        <v>3124</v>
      </c>
      <c r="E190" s="27"/>
      <c r="F190" s="28" t="s">
        <v>1102</v>
      </c>
      <c r="G190" s="17" t="str">
        <f t="shared" si="33"/>
        <v>978-981</v>
      </c>
      <c r="H190" s="28">
        <v>978</v>
      </c>
      <c r="I190" s="28">
        <v>981</v>
      </c>
      <c r="J190" s="28">
        <f t="shared" si="43"/>
        <v>4</v>
      </c>
      <c r="K190" s="28">
        <v>2002</v>
      </c>
      <c r="L190" s="28" t="s">
        <v>49</v>
      </c>
      <c r="M190" s="28" t="s">
        <v>3125</v>
      </c>
      <c r="N190" s="30" t="s">
        <v>3126</v>
      </c>
      <c r="O190" s="27" t="b">
        <v>0</v>
      </c>
      <c r="P190" s="27" t="b">
        <v>0</v>
      </c>
      <c r="Q190" s="27" t="b">
        <v>0</v>
      </c>
      <c r="R190" s="27" t="b">
        <v>0</v>
      </c>
      <c r="S190" s="26" t="b">
        <v>1</v>
      </c>
      <c r="T190" s="27" t="b">
        <v>0</v>
      </c>
      <c r="U190" s="26" t="str">
        <f t="shared" si="0"/>
        <v>NO</v>
      </c>
      <c r="V190" s="26" t="s">
        <v>281</v>
      </c>
      <c r="W190" t="str">
        <f>IF(ISNA(VLOOKUP(D190,Papers_ACM!D:D,1,FALSE)),"",VLOOKUP(D190,Papers_ACM!D:D,1,FALSE))</f>
        <v/>
      </c>
      <c r="X190" t="str">
        <f>IF(ISNA(VLOOKUP(D190,Papers_Scopus!H:H,1,FALSE)),"",VLOOKUP(D190,Papers_Scopus!H:H,1,FALSE))</f>
        <v/>
      </c>
    </row>
    <row r="191" spans="1:24" ht="13">
      <c r="A191" s="26" t="s">
        <v>33</v>
      </c>
      <c r="B191" s="27"/>
      <c r="C191" s="28" t="s">
        <v>3131</v>
      </c>
      <c r="D191" s="28" t="s">
        <v>3133</v>
      </c>
      <c r="E191" s="27"/>
      <c r="F191" s="28" t="s">
        <v>834</v>
      </c>
      <c r="G191" s="17" t="str">
        <f t="shared" si="33"/>
        <v>190-197</v>
      </c>
      <c r="H191" s="28">
        <v>190</v>
      </c>
      <c r="I191" s="28">
        <v>197</v>
      </c>
      <c r="J191" s="28">
        <f t="shared" si="43"/>
        <v>8</v>
      </c>
      <c r="K191" s="28">
        <v>2010</v>
      </c>
      <c r="L191" s="28" t="s">
        <v>49</v>
      </c>
      <c r="M191" s="28" t="s">
        <v>3135</v>
      </c>
      <c r="N191" s="30" t="s">
        <v>3136</v>
      </c>
      <c r="O191" s="26" t="b">
        <v>1</v>
      </c>
      <c r="P191" s="27" t="b">
        <v>0</v>
      </c>
      <c r="Q191" s="26" t="b">
        <v>1</v>
      </c>
      <c r="R191" s="27" t="b">
        <v>0</v>
      </c>
      <c r="S191" s="27" t="b">
        <v>0</v>
      </c>
      <c r="T191" s="27" t="b">
        <v>0</v>
      </c>
      <c r="U191" s="26" t="str">
        <f t="shared" si="0"/>
        <v>NO</v>
      </c>
      <c r="V191" s="26" t="s">
        <v>717</v>
      </c>
      <c r="W191" t="str">
        <f>IF(ISNA(VLOOKUP(D191,Papers_ACM!D:D,1,FALSE)),"",VLOOKUP(D191,Papers_ACM!D:D,1,FALSE))</f>
        <v/>
      </c>
      <c r="X191" t="str">
        <f>IF(ISNA(VLOOKUP(D191,Papers_Scopus!H:H,1,FALSE)),"",VLOOKUP(D191,Papers_Scopus!H:H,1,FALSE))</f>
        <v/>
      </c>
    </row>
    <row r="192" spans="1:24" ht="13">
      <c r="A192" s="26" t="s">
        <v>33</v>
      </c>
      <c r="B192" s="27"/>
      <c r="C192" s="28" t="s">
        <v>3141</v>
      </c>
      <c r="D192" s="28" t="s">
        <v>3142</v>
      </c>
      <c r="E192" s="27"/>
      <c r="F192" s="28" t="s">
        <v>3143</v>
      </c>
      <c r="G192" s="17" t="str">
        <f t="shared" si="33"/>
        <v>60-64</v>
      </c>
      <c r="H192" s="28">
        <v>60</v>
      </c>
      <c r="I192" s="28">
        <v>64</v>
      </c>
      <c r="J192" s="28">
        <f t="shared" si="43"/>
        <v>5</v>
      </c>
      <c r="K192" s="28">
        <v>2016</v>
      </c>
      <c r="L192" s="28" t="s">
        <v>49</v>
      </c>
      <c r="M192" s="28" t="s">
        <v>3144</v>
      </c>
      <c r="N192" s="30" t="s">
        <v>3145</v>
      </c>
      <c r="O192" s="26" t="b">
        <v>1</v>
      </c>
      <c r="P192" s="27" t="b">
        <v>0</v>
      </c>
      <c r="Q192" s="26" t="b">
        <v>1</v>
      </c>
      <c r="R192" s="27" t="b">
        <v>0</v>
      </c>
      <c r="S192" s="27" t="b">
        <v>0</v>
      </c>
      <c r="T192" s="27" t="b">
        <v>0</v>
      </c>
      <c r="U192" s="26" t="str">
        <f t="shared" si="0"/>
        <v>NO</v>
      </c>
      <c r="V192" s="26" t="s">
        <v>3150</v>
      </c>
      <c r="W192" t="str">
        <f>IF(ISNA(VLOOKUP(D192,Papers_ACM!D:D,1,FALSE)),"",VLOOKUP(D192,Papers_ACM!D:D,1,FALSE))</f>
        <v/>
      </c>
      <c r="X192" t="str">
        <f>IF(ISNA(VLOOKUP(D192,Papers_Scopus!H:H,1,FALSE)),"",VLOOKUP(D192,Papers_Scopus!H:H,1,FALSE))</f>
        <v/>
      </c>
    </row>
    <row r="193" spans="1:24" ht="13">
      <c r="A193" s="26" t="s">
        <v>33</v>
      </c>
      <c r="B193" s="27"/>
      <c r="C193" s="28" t="s">
        <v>3153</v>
      </c>
      <c r="D193" s="28" t="s">
        <v>3154</v>
      </c>
      <c r="E193" s="27"/>
      <c r="F193" s="28" t="s">
        <v>1234</v>
      </c>
      <c r="G193" s="17" t="str">
        <f t="shared" si="33"/>
        <v>20449-20462</v>
      </c>
      <c r="H193" s="28">
        <v>20449</v>
      </c>
      <c r="I193" s="28">
        <v>20462</v>
      </c>
      <c r="J193" s="28">
        <f t="shared" si="43"/>
        <v>14</v>
      </c>
      <c r="K193" s="28">
        <v>2017</v>
      </c>
      <c r="L193" s="28" t="s">
        <v>49</v>
      </c>
      <c r="M193" s="28" t="s">
        <v>3155</v>
      </c>
      <c r="N193" s="30" t="s">
        <v>3156</v>
      </c>
      <c r="O193" s="26" t="b">
        <v>1</v>
      </c>
      <c r="P193" s="27" t="b">
        <v>0</v>
      </c>
      <c r="Q193" s="26" t="b">
        <v>1</v>
      </c>
      <c r="R193" s="27" t="b">
        <v>0</v>
      </c>
      <c r="S193" s="27" t="b">
        <v>0</v>
      </c>
      <c r="T193" s="27" t="b">
        <v>0</v>
      </c>
      <c r="U193" s="26" t="str">
        <f t="shared" si="0"/>
        <v>NO</v>
      </c>
      <c r="V193" s="26" t="s">
        <v>3162</v>
      </c>
      <c r="W193" t="str">
        <f>IF(ISNA(VLOOKUP(D193,Papers_ACM!D:D,1,FALSE)),"",VLOOKUP(D193,Papers_ACM!D:D,1,FALSE))</f>
        <v/>
      </c>
      <c r="X193" t="str">
        <f>IF(ISNA(VLOOKUP(D193,Papers_Scopus!H:H,1,FALSE)),"",VLOOKUP(D193,Papers_Scopus!H:H,1,FALSE))</f>
        <v/>
      </c>
    </row>
    <row r="194" spans="1:24" ht="13">
      <c r="A194" s="26" t="s">
        <v>33</v>
      </c>
      <c r="B194" s="27"/>
      <c r="C194" s="28" t="s">
        <v>3164</v>
      </c>
      <c r="D194" s="28" t="s">
        <v>3165</v>
      </c>
      <c r="E194" s="27"/>
      <c r="F194" s="28" t="s">
        <v>1745</v>
      </c>
      <c r="G194" s="17" t="str">
        <f t="shared" si="33"/>
        <v>940-952</v>
      </c>
      <c r="H194" s="28">
        <v>940</v>
      </c>
      <c r="I194" s="28">
        <v>952</v>
      </c>
      <c r="J194" s="28">
        <f t="shared" si="43"/>
        <v>13</v>
      </c>
      <c r="K194" s="28">
        <v>2013</v>
      </c>
      <c r="L194" s="28" t="s">
        <v>49</v>
      </c>
      <c r="M194" s="28" t="s">
        <v>3167</v>
      </c>
      <c r="N194" s="30" t="s">
        <v>3168</v>
      </c>
      <c r="O194" s="26" t="b">
        <v>1</v>
      </c>
      <c r="P194" s="27" t="b">
        <v>0</v>
      </c>
      <c r="Q194" s="26" t="b">
        <v>1</v>
      </c>
      <c r="R194" s="27" t="b">
        <v>0</v>
      </c>
      <c r="S194" s="27" t="b">
        <v>0</v>
      </c>
      <c r="T194" s="27" t="b">
        <v>0</v>
      </c>
      <c r="U194" s="26" t="str">
        <f t="shared" si="0"/>
        <v>NO</v>
      </c>
      <c r="V194" s="26" t="s">
        <v>717</v>
      </c>
      <c r="W194" t="str">
        <f>IF(ISNA(VLOOKUP(D194,Papers_ACM!D:D,1,FALSE)),"",VLOOKUP(D194,Papers_ACM!D:D,1,FALSE))</f>
        <v/>
      </c>
      <c r="X194" t="str">
        <f>IF(ISNA(VLOOKUP(D194,Papers_Scopus!H:H,1,FALSE)),"",VLOOKUP(D194,Papers_Scopus!H:H,1,FALSE))</f>
        <v/>
      </c>
    </row>
    <row r="195" spans="1:24" ht="13">
      <c r="A195" s="26" t="s">
        <v>33</v>
      </c>
      <c r="B195" s="27"/>
      <c r="C195" s="28" t="s">
        <v>3176</v>
      </c>
      <c r="D195" s="28" t="s">
        <v>3177</v>
      </c>
      <c r="E195" s="27"/>
      <c r="F195" s="28" t="s">
        <v>1670</v>
      </c>
      <c r="G195" s="17" t="str">
        <f t="shared" si="33"/>
        <v>324-329</v>
      </c>
      <c r="H195" s="28">
        <v>324</v>
      </c>
      <c r="I195" s="28">
        <v>329</v>
      </c>
      <c r="J195" s="28">
        <f t="shared" si="43"/>
        <v>6</v>
      </c>
      <c r="K195" s="28">
        <v>2012</v>
      </c>
      <c r="L195" s="28" t="s">
        <v>49</v>
      </c>
      <c r="M195" s="28" t="s">
        <v>3178</v>
      </c>
      <c r="N195" s="30" t="s">
        <v>3179</v>
      </c>
      <c r="O195" s="26" t="b">
        <v>1</v>
      </c>
      <c r="P195" s="27" t="b">
        <v>0</v>
      </c>
      <c r="Q195" s="26" t="b">
        <v>1</v>
      </c>
      <c r="R195" s="27" t="b">
        <v>0</v>
      </c>
      <c r="S195" s="27" t="b">
        <v>0</v>
      </c>
      <c r="T195" s="27" t="b">
        <v>0</v>
      </c>
      <c r="U195" s="26" t="str">
        <f t="shared" si="0"/>
        <v>NO</v>
      </c>
      <c r="V195" s="26" t="s">
        <v>717</v>
      </c>
      <c r="W195" t="str">
        <f>IF(ISNA(VLOOKUP(D195,Papers_ACM!D:D,1,FALSE)),"",VLOOKUP(D195,Papers_ACM!D:D,1,FALSE))</f>
        <v/>
      </c>
      <c r="X195" t="str">
        <f>IF(ISNA(VLOOKUP(D195,Papers_Scopus!H:H,1,FALSE)),"",VLOOKUP(D195,Papers_Scopus!H:H,1,FALSE))</f>
        <v/>
      </c>
    </row>
    <row r="196" spans="1:24" ht="13">
      <c r="A196" s="26" t="s">
        <v>33</v>
      </c>
      <c r="B196" s="27"/>
      <c r="C196" s="28" t="s">
        <v>3185</v>
      </c>
      <c r="D196" s="28" t="s">
        <v>3186</v>
      </c>
      <c r="E196" s="27"/>
      <c r="F196" s="28" t="s">
        <v>3187</v>
      </c>
      <c r="G196" s="17" t="str">
        <f t="shared" ref="G196:G259" si="44">CONCATENATE(CONCATENATE(H196,"-"),I196)</f>
        <v>162-169</v>
      </c>
      <c r="H196" s="28">
        <v>162</v>
      </c>
      <c r="I196" s="28">
        <v>169</v>
      </c>
      <c r="J196" s="28">
        <f t="shared" si="43"/>
        <v>8</v>
      </c>
      <c r="K196" s="28">
        <v>2012</v>
      </c>
      <c r="L196" s="28" t="s">
        <v>49</v>
      </c>
      <c r="M196" s="28" t="s">
        <v>3188</v>
      </c>
      <c r="N196" s="30" t="s">
        <v>3189</v>
      </c>
      <c r="O196" s="26" t="b">
        <v>1</v>
      </c>
      <c r="P196" s="26" t="b">
        <v>0</v>
      </c>
      <c r="Q196" s="26" t="b">
        <v>0</v>
      </c>
      <c r="R196" s="27" t="b">
        <v>0</v>
      </c>
      <c r="S196" s="27" t="b">
        <v>0</v>
      </c>
      <c r="T196" s="27" t="b">
        <v>0</v>
      </c>
      <c r="U196" s="26" t="str">
        <f t="shared" si="0"/>
        <v>NO</v>
      </c>
      <c r="V196" s="26" t="s">
        <v>3198</v>
      </c>
      <c r="W196" t="str">
        <f>IF(ISNA(VLOOKUP(D196,Papers_ACM!D:D,1,FALSE)),"",VLOOKUP(D196,Papers_ACM!D:D,1,FALSE))</f>
        <v/>
      </c>
      <c r="X196" t="str">
        <f>IF(ISNA(VLOOKUP(D196,Papers_Scopus!H:H,1,FALSE)),"",VLOOKUP(D196,Papers_Scopus!H:H,1,FALSE))</f>
        <v/>
      </c>
    </row>
    <row r="197" spans="1:24" ht="13">
      <c r="A197" s="26" t="s">
        <v>33</v>
      </c>
      <c r="B197" s="27"/>
      <c r="C197" s="28" t="s">
        <v>3199</v>
      </c>
      <c r="D197" s="28" t="s">
        <v>3200</v>
      </c>
      <c r="E197" s="27"/>
      <c r="F197" s="28" t="s">
        <v>3201</v>
      </c>
      <c r="G197" s="17" t="str">
        <f t="shared" si="44"/>
        <v>116-123</v>
      </c>
      <c r="H197" s="28">
        <v>116</v>
      </c>
      <c r="I197" s="28">
        <v>123</v>
      </c>
      <c r="J197" s="28">
        <f t="shared" si="43"/>
        <v>8</v>
      </c>
      <c r="K197" s="28">
        <v>2016</v>
      </c>
      <c r="L197" s="28" t="s">
        <v>49</v>
      </c>
      <c r="M197" s="28" t="s">
        <v>3204</v>
      </c>
      <c r="N197" s="30" t="s">
        <v>3206</v>
      </c>
      <c r="O197" s="26" t="b">
        <v>1</v>
      </c>
      <c r="P197" s="27" t="b">
        <v>0</v>
      </c>
      <c r="Q197" s="26" t="b">
        <v>1</v>
      </c>
      <c r="R197" s="27" t="b">
        <v>0</v>
      </c>
      <c r="S197" s="27" t="b">
        <v>0</v>
      </c>
      <c r="T197" s="27" t="b">
        <v>0</v>
      </c>
      <c r="U197" s="26" t="str">
        <f t="shared" si="0"/>
        <v>NO</v>
      </c>
      <c r="V197" s="26" t="s">
        <v>3208</v>
      </c>
      <c r="W197" t="str">
        <f>IF(ISNA(VLOOKUP(D197,Papers_ACM!D:D,1,FALSE)),"",VLOOKUP(D197,Papers_ACM!D:D,1,FALSE))</f>
        <v/>
      </c>
      <c r="X197" t="str">
        <f>IF(ISNA(VLOOKUP(D197,Papers_Scopus!H:H,1,FALSE)),"",VLOOKUP(D197,Papers_Scopus!H:H,1,FALSE))</f>
        <v/>
      </c>
    </row>
    <row r="198" spans="1:24" ht="13">
      <c r="A198" s="26" t="s">
        <v>33</v>
      </c>
      <c r="B198" s="27"/>
      <c r="C198" s="28" t="s">
        <v>3214</v>
      </c>
      <c r="D198" s="28" t="s">
        <v>3215</v>
      </c>
      <c r="E198" s="27"/>
      <c r="F198" s="28" t="s">
        <v>2109</v>
      </c>
      <c r="G198" s="17" t="str">
        <f t="shared" si="44"/>
        <v>243-250</v>
      </c>
      <c r="H198" s="28">
        <v>243</v>
      </c>
      <c r="I198" s="28">
        <v>250</v>
      </c>
      <c r="J198" s="28">
        <f t="shared" si="43"/>
        <v>8</v>
      </c>
      <c r="K198" s="28">
        <v>2014</v>
      </c>
      <c r="L198" s="28" t="s">
        <v>49</v>
      </c>
      <c r="M198" s="28" t="s">
        <v>3216</v>
      </c>
      <c r="N198" s="30" t="s">
        <v>3217</v>
      </c>
      <c r="O198" s="26" t="b">
        <v>1</v>
      </c>
      <c r="P198" s="27" t="b">
        <v>0</v>
      </c>
      <c r="Q198" s="26" t="b">
        <v>1</v>
      </c>
      <c r="R198" s="27" t="b">
        <v>0</v>
      </c>
      <c r="S198" s="27" t="b">
        <v>0</v>
      </c>
      <c r="T198" s="27" t="b">
        <v>0</v>
      </c>
      <c r="U198" s="26" t="str">
        <f t="shared" si="0"/>
        <v>NO</v>
      </c>
      <c r="V198" s="26" t="s">
        <v>717</v>
      </c>
      <c r="W198" t="str">
        <f>IF(ISNA(VLOOKUP(D198,Papers_ACM!D:D,1,FALSE)),"",VLOOKUP(D198,Papers_ACM!D:D,1,FALSE))</f>
        <v/>
      </c>
      <c r="X198" t="str">
        <f>IF(ISNA(VLOOKUP(D198,Papers_Scopus!H:H,1,FALSE)),"",VLOOKUP(D198,Papers_Scopus!H:H,1,FALSE))</f>
        <v/>
      </c>
    </row>
    <row r="199" spans="1:24" ht="13">
      <c r="A199" s="13" t="s">
        <v>33</v>
      </c>
      <c r="B199" s="17"/>
      <c r="C199" s="18" t="s">
        <v>3222</v>
      </c>
      <c r="D199" s="18" t="s">
        <v>3223</v>
      </c>
      <c r="E199" s="17"/>
      <c r="F199" s="18" t="s">
        <v>3224</v>
      </c>
      <c r="G199" s="17" t="str">
        <f t="shared" si="44"/>
        <v>7-11</v>
      </c>
      <c r="H199" s="18">
        <v>7</v>
      </c>
      <c r="I199" s="18">
        <v>11</v>
      </c>
      <c r="J199" s="18"/>
      <c r="K199" s="18">
        <v>2017</v>
      </c>
      <c r="L199" s="18" t="s">
        <v>49</v>
      </c>
      <c r="M199" s="18" t="s">
        <v>3227</v>
      </c>
      <c r="N199" s="25" t="s">
        <v>3228</v>
      </c>
      <c r="O199" s="17" t="b">
        <v>0</v>
      </c>
      <c r="P199" s="17" t="b">
        <v>0</v>
      </c>
      <c r="Q199" s="17" t="b">
        <v>0</v>
      </c>
      <c r="R199" s="17" t="b">
        <v>0</v>
      </c>
      <c r="S199" s="17" t="b">
        <v>0</v>
      </c>
      <c r="T199" s="17" t="b">
        <v>0</v>
      </c>
      <c r="U199" s="13" t="str">
        <f t="shared" si="0"/>
        <v>NO</v>
      </c>
      <c r="V199" s="17" t="str">
        <f>IF(W199&lt;&gt;"","Duplicate",IF(X199&lt;&gt;"","Duplicate",""))</f>
        <v>Duplicate</v>
      </c>
      <c r="W199" t="str">
        <f>IF(ISNA(VLOOKUP(D199,Papers_ACM!D:D,1,FALSE)),"",VLOOKUP(D199,Papers_ACM!D:D,1,FALSE))</f>
        <v/>
      </c>
      <c r="X199" t="str">
        <f>IF(ISNA(VLOOKUP(D199,Papers_Scopus!H:H,1,FALSE)),"",VLOOKUP(D199,Papers_Scopus!H:H,1,FALSE))</f>
        <v>A hybrid feature selection model for text clustering</v>
      </c>
    </row>
    <row r="200" spans="1:24" ht="13">
      <c r="A200" s="26" t="s">
        <v>33</v>
      </c>
      <c r="B200" s="27"/>
      <c r="C200" s="28" t="s">
        <v>3237</v>
      </c>
      <c r="D200" s="28" t="s">
        <v>3238</v>
      </c>
      <c r="E200" s="27"/>
      <c r="F200" s="28" t="s">
        <v>1287</v>
      </c>
      <c r="G200" s="17" t="str">
        <f t="shared" si="44"/>
        <v>102-107</v>
      </c>
      <c r="H200" s="28">
        <v>102</v>
      </c>
      <c r="I200" s="28">
        <v>107</v>
      </c>
      <c r="J200" s="28">
        <f>I200-H200+1</f>
        <v>6</v>
      </c>
      <c r="K200" s="28">
        <v>2011</v>
      </c>
      <c r="L200" s="28" t="s">
        <v>49</v>
      </c>
      <c r="M200" s="28" t="s">
        <v>3239</v>
      </c>
      <c r="N200" s="30" t="s">
        <v>3240</v>
      </c>
      <c r="O200" s="26" t="b">
        <v>1</v>
      </c>
      <c r="P200" s="27" t="b">
        <v>0</v>
      </c>
      <c r="Q200" s="26" t="b">
        <v>1</v>
      </c>
      <c r="R200" s="27" t="b">
        <v>0</v>
      </c>
      <c r="S200" s="27" t="b">
        <v>0</v>
      </c>
      <c r="T200" s="27" t="b">
        <v>0</v>
      </c>
      <c r="U200" s="26" t="str">
        <f t="shared" si="0"/>
        <v>NO</v>
      </c>
      <c r="V200" s="26" t="s">
        <v>717</v>
      </c>
      <c r="W200" t="str">
        <f>IF(ISNA(VLOOKUP(D200,Papers_ACM!D:D,1,FALSE)),"",VLOOKUP(D200,Papers_ACM!D:D,1,FALSE))</f>
        <v/>
      </c>
      <c r="X200" t="str">
        <f>IF(ISNA(VLOOKUP(D200,Papers_Scopus!H:H,1,FALSE)),"",VLOOKUP(D200,Papers_Scopus!H:H,1,FALSE))</f>
        <v/>
      </c>
    </row>
    <row r="201" spans="1:24" ht="13">
      <c r="A201" s="13" t="s">
        <v>33</v>
      </c>
      <c r="B201" s="17"/>
      <c r="C201" s="18" t="s">
        <v>3250</v>
      </c>
      <c r="D201" s="18" t="s">
        <v>3251</v>
      </c>
      <c r="E201" s="17"/>
      <c r="F201" s="18" t="s">
        <v>3252</v>
      </c>
      <c r="G201" s="17" t="str">
        <f t="shared" si="44"/>
        <v>1-6</v>
      </c>
      <c r="H201" s="18">
        <v>1</v>
      </c>
      <c r="I201" s="18">
        <v>6</v>
      </c>
      <c r="J201" s="18"/>
      <c r="K201" s="18">
        <v>2015</v>
      </c>
      <c r="L201" s="18" t="s">
        <v>49</v>
      </c>
      <c r="M201" s="18" t="s">
        <v>3253</v>
      </c>
      <c r="N201" s="25" t="s">
        <v>3254</v>
      </c>
      <c r="O201" s="17" t="b">
        <v>0</v>
      </c>
      <c r="P201" s="17" t="b">
        <v>0</v>
      </c>
      <c r="Q201" s="17" t="b">
        <v>0</v>
      </c>
      <c r="R201" s="17" t="b">
        <v>0</v>
      </c>
      <c r="S201" s="17" t="b">
        <v>0</v>
      </c>
      <c r="T201" s="17" t="b">
        <v>0</v>
      </c>
      <c r="U201" s="13" t="str">
        <f t="shared" si="0"/>
        <v>NO</v>
      </c>
      <c r="V201" s="17" t="str">
        <f>IF(W201&lt;&gt;"","Duplicate",IF(X201&lt;&gt;"","Duplicate",""))</f>
        <v>Duplicate</v>
      </c>
      <c r="W201" t="str">
        <f>IF(ISNA(VLOOKUP(D201,Papers_ACM!D:D,1,FALSE)),"",VLOOKUP(D201,Papers_ACM!D:D,1,FALSE))</f>
        <v/>
      </c>
      <c r="X201" t="str">
        <f>IF(ISNA(VLOOKUP(D201,Papers_Scopus!H:H,1,FALSE)),"",VLOOKUP(D201,Papers_Scopus!H:H,1,FALSE))</f>
        <v>Automatic multilabel classification for Indonesian news articles</v>
      </c>
    </row>
    <row r="202" spans="1:24" ht="13">
      <c r="A202" s="26" t="s">
        <v>33</v>
      </c>
      <c r="B202" s="27"/>
      <c r="C202" s="28" t="s">
        <v>3265</v>
      </c>
      <c r="D202" s="28" t="s">
        <v>3266</v>
      </c>
      <c r="E202" s="27"/>
      <c r="F202" s="28" t="s">
        <v>3267</v>
      </c>
      <c r="G202" s="17" t="str">
        <f t="shared" si="44"/>
        <v>1019-1023</v>
      </c>
      <c r="H202" s="28">
        <v>1019</v>
      </c>
      <c r="I202" s="28">
        <v>1023</v>
      </c>
      <c r="J202" s="28">
        <f>I202-H202+1</f>
        <v>5</v>
      </c>
      <c r="K202" s="28">
        <v>2011</v>
      </c>
      <c r="L202" s="28" t="s">
        <v>49</v>
      </c>
      <c r="M202" s="28" t="s">
        <v>3268</v>
      </c>
      <c r="N202" s="30" t="s">
        <v>3269</v>
      </c>
      <c r="O202" s="26" t="b">
        <v>1</v>
      </c>
      <c r="P202" s="27" t="b">
        <v>0</v>
      </c>
      <c r="Q202" s="26" t="b">
        <v>1</v>
      </c>
      <c r="R202" s="27" t="b">
        <v>0</v>
      </c>
      <c r="S202" s="27" t="b">
        <v>0</v>
      </c>
      <c r="T202" s="27" t="b">
        <v>0</v>
      </c>
      <c r="U202" s="26" t="str">
        <f t="shared" si="0"/>
        <v>NO</v>
      </c>
      <c r="V202" s="26" t="s">
        <v>3277</v>
      </c>
      <c r="W202" t="str">
        <f>IF(ISNA(VLOOKUP(D202,Papers_ACM!D:D,1,FALSE)),"",VLOOKUP(D202,Papers_ACM!D:D,1,FALSE))</f>
        <v/>
      </c>
      <c r="X202" t="str">
        <f>IF(ISNA(VLOOKUP(D202,Papers_Scopus!H:H,1,FALSE)),"",VLOOKUP(D202,Papers_Scopus!H:H,1,FALSE))</f>
        <v/>
      </c>
    </row>
    <row r="203" spans="1:24" ht="13">
      <c r="A203" s="26" t="s">
        <v>33</v>
      </c>
      <c r="B203" s="27"/>
      <c r="C203" s="28" t="s">
        <v>3280</v>
      </c>
      <c r="D203" s="28" t="s">
        <v>3281</v>
      </c>
      <c r="E203" s="27"/>
      <c r="F203" s="28" t="s">
        <v>3282</v>
      </c>
      <c r="G203" s="17" t="str">
        <f t="shared" si="44"/>
        <v>136-143</v>
      </c>
      <c r="H203" s="28">
        <v>136</v>
      </c>
      <c r="I203" s="28">
        <v>143</v>
      </c>
      <c r="J203" s="28"/>
      <c r="K203" s="28">
        <v>2016</v>
      </c>
      <c r="L203" s="28" t="s">
        <v>49</v>
      </c>
      <c r="M203" s="28" t="s">
        <v>3283</v>
      </c>
      <c r="N203" s="30" t="s">
        <v>3284</v>
      </c>
      <c r="O203" s="27" t="b">
        <v>0</v>
      </c>
      <c r="P203" s="27" t="b">
        <v>0</v>
      </c>
      <c r="Q203" s="27" t="b">
        <v>0</v>
      </c>
      <c r="R203" s="27" t="b">
        <v>0</v>
      </c>
      <c r="S203" s="27" t="b">
        <v>0</v>
      </c>
      <c r="T203" s="27" t="b">
        <v>0</v>
      </c>
      <c r="U203" s="26" t="str">
        <f t="shared" si="0"/>
        <v>NO</v>
      </c>
      <c r="V203" s="27" t="str">
        <f t="shared" ref="V203:V205" si="45">IF(W203&lt;&gt;"","Duplicate",IF(X203&lt;&gt;"","Duplicate",""))</f>
        <v>Duplicate</v>
      </c>
      <c r="W203" t="str">
        <f>IF(ISNA(VLOOKUP(D203,Papers_ACM!D:D,1,FALSE)),"",VLOOKUP(D203,Papers_ACM!D:D,1,FALSE))</f>
        <v/>
      </c>
      <c r="X203" t="str">
        <f>IF(ISNA(VLOOKUP(D203,Papers_Scopus!H:H,1,FALSE)),"",VLOOKUP(D203,Papers_Scopus!H:H,1,FALSE))</f>
        <v>From Training to Match Performance: A Predictive and Explanatory Study on Novel Tracking Data</v>
      </c>
    </row>
    <row r="204" spans="1:24" ht="13">
      <c r="A204" s="13" t="s">
        <v>33</v>
      </c>
      <c r="B204" s="17"/>
      <c r="C204" s="18" t="s">
        <v>3293</v>
      </c>
      <c r="D204" s="18" t="s">
        <v>3294</v>
      </c>
      <c r="E204" s="17"/>
      <c r="F204" s="18" t="s">
        <v>1200</v>
      </c>
      <c r="G204" s="17" t="str">
        <f t="shared" si="44"/>
        <v>1-6</v>
      </c>
      <c r="H204" s="18">
        <v>1</v>
      </c>
      <c r="I204" s="18">
        <v>6</v>
      </c>
      <c r="J204" s="18"/>
      <c r="K204" s="18">
        <v>2017</v>
      </c>
      <c r="L204" s="18" t="s">
        <v>49</v>
      </c>
      <c r="M204" s="18" t="s">
        <v>3296</v>
      </c>
      <c r="N204" s="25" t="s">
        <v>3299</v>
      </c>
      <c r="O204" s="17" t="b">
        <v>0</v>
      </c>
      <c r="P204" s="17" t="b">
        <v>0</v>
      </c>
      <c r="Q204" s="17" t="b">
        <v>0</v>
      </c>
      <c r="R204" s="17" t="b">
        <v>0</v>
      </c>
      <c r="S204" s="17" t="b">
        <v>0</v>
      </c>
      <c r="T204" s="17" t="b">
        <v>0</v>
      </c>
      <c r="U204" s="13" t="str">
        <f t="shared" si="0"/>
        <v>NO</v>
      </c>
      <c r="V204" s="17" t="str">
        <f t="shared" si="45"/>
        <v>Duplicate</v>
      </c>
      <c r="W204" t="str">
        <f>IF(ISNA(VLOOKUP(D204,Papers_ACM!D:D,1,FALSE)),"",VLOOKUP(D204,Papers_ACM!D:D,1,FALSE))</f>
        <v/>
      </c>
      <c r="X204" t="str">
        <f>IF(ISNA(VLOOKUP(D204,Papers_Scopus!H:H,1,FALSE)),"",VLOOKUP(D204,Papers_Scopus!H:H,1,FALSE))</f>
        <v>Fuzzy rough feature selection based on OWA aggregation of fuzzy relations</v>
      </c>
    </row>
    <row r="205" spans="1:24" ht="13">
      <c r="A205" s="13" t="s">
        <v>33</v>
      </c>
      <c r="B205" s="17"/>
      <c r="C205" s="18" t="s">
        <v>3303</v>
      </c>
      <c r="D205" s="18" t="s">
        <v>3304</v>
      </c>
      <c r="E205" s="17"/>
      <c r="F205" s="18" t="s">
        <v>3305</v>
      </c>
      <c r="G205" s="17" t="str">
        <f t="shared" si="44"/>
        <v>18-25</v>
      </c>
      <c r="H205" s="18">
        <v>18</v>
      </c>
      <c r="I205" s="18">
        <v>25</v>
      </c>
      <c r="J205" s="18"/>
      <c r="K205" s="18">
        <v>2017</v>
      </c>
      <c r="L205" s="18" t="s">
        <v>49</v>
      </c>
      <c r="M205" s="18" t="s">
        <v>3309</v>
      </c>
      <c r="N205" s="25" t="s">
        <v>3312</v>
      </c>
      <c r="O205" s="17" t="b">
        <v>0</v>
      </c>
      <c r="P205" s="17" t="b">
        <v>0</v>
      </c>
      <c r="Q205" s="17" t="b">
        <v>0</v>
      </c>
      <c r="R205" s="17" t="b">
        <v>0</v>
      </c>
      <c r="S205" s="17" t="b">
        <v>0</v>
      </c>
      <c r="T205" s="17" t="b">
        <v>0</v>
      </c>
      <c r="U205" s="13" t="str">
        <f t="shared" si="0"/>
        <v>NO</v>
      </c>
      <c r="V205" s="17" t="str">
        <f t="shared" si="45"/>
        <v>Duplicate</v>
      </c>
      <c r="W205" t="str">
        <f>IF(ISNA(VLOOKUP(D205,Papers_ACM!D:D,1,FALSE)),"",VLOOKUP(D205,Papers_ACM!D:D,1,FALSE))</f>
        <v/>
      </c>
      <c r="X205" t="str">
        <f>IF(ISNA(VLOOKUP(D205,Papers_Scopus!H:H,1,FALSE)),"",VLOOKUP(D205,Papers_Scopus!H:H,1,FALSE))</f>
        <v>A Machine Learning Approach to Automatic Creation of Architecture-Sensitive Performance Heuristics</v>
      </c>
    </row>
    <row r="206" spans="1:24" ht="13">
      <c r="A206" s="26" t="s">
        <v>33</v>
      </c>
      <c r="B206" s="27"/>
      <c r="C206" s="28" t="s">
        <v>3316</v>
      </c>
      <c r="D206" s="28" t="s">
        <v>3317</v>
      </c>
      <c r="E206" s="27"/>
      <c r="F206" s="28" t="s">
        <v>2160</v>
      </c>
      <c r="G206" s="17" t="str">
        <f t="shared" si="44"/>
        <v>1-4</v>
      </c>
      <c r="H206" s="28">
        <v>1</v>
      </c>
      <c r="I206" s="28">
        <v>4</v>
      </c>
      <c r="J206" s="28">
        <f t="shared" ref="J206:J207" si="46">I206-H206+1</f>
        <v>4</v>
      </c>
      <c r="K206" s="28">
        <v>2018</v>
      </c>
      <c r="L206" s="28" t="s">
        <v>49</v>
      </c>
      <c r="M206" s="28" t="s">
        <v>3322</v>
      </c>
      <c r="N206" s="30" t="s">
        <v>3323</v>
      </c>
      <c r="O206" s="27" t="b">
        <v>0</v>
      </c>
      <c r="P206" s="27" t="b">
        <v>0</v>
      </c>
      <c r="Q206" s="27" t="b">
        <v>0</v>
      </c>
      <c r="R206" s="27" t="b">
        <v>0</v>
      </c>
      <c r="S206" s="26" t="b">
        <v>1</v>
      </c>
      <c r="T206" s="27" t="b">
        <v>0</v>
      </c>
      <c r="U206" s="26" t="str">
        <f t="shared" si="0"/>
        <v>NO</v>
      </c>
      <c r="V206" s="26" t="s">
        <v>281</v>
      </c>
      <c r="W206" t="str">
        <f>IF(ISNA(VLOOKUP(D206,Papers_ACM!D:D,1,FALSE)),"",VLOOKUP(D206,Papers_ACM!D:D,1,FALSE))</f>
        <v/>
      </c>
      <c r="X206" t="str">
        <f>IF(ISNA(VLOOKUP(D206,Papers_Scopus!H:H,1,FALSE)),"",VLOOKUP(D206,Papers_Scopus!H:H,1,FALSE))</f>
        <v/>
      </c>
    </row>
    <row r="207" spans="1:24" ht="13">
      <c r="A207" s="26" t="s">
        <v>33</v>
      </c>
      <c r="B207" s="27"/>
      <c r="C207" s="28" t="s">
        <v>3331</v>
      </c>
      <c r="D207" s="28" t="s">
        <v>3332</v>
      </c>
      <c r="E207" s="27"/>
      <c r="F207" s="28" t="s">
        <v>2005</v>
      </c>
      <c r="G207" s="17" t="str">
        <f t="shared" si="44"/>
        <v>1217-1226</v>
      </c>
      <c r="H207" s="28">
        <v>1217</v>
      </c>
      <c r="I207" s="28">
        <v>1226</v>
      </c>
      <c r="J207" s="28">
        <f t="shared" si="46"/>
        <v>10</v>
      </c>
      <c r="K207" s="28">
        <v>2014</v>
      </c>
      <c r="L207" s="28" t="s">
        <v>49</v>
      </c>
      <c r="M207" s="28" t="s">
        <v>3336</v>
      </c>
      <c r="N207" s="30" t="s">
        <v>3337</v>
      </c>
      <c r="O207" s="26" t="b">
        <v>1</v>
      </c>
      <c r="P207" s="27" t="b">
        <v>0</v>
      </c>
      <c r="Q207" s="26" t="b">
        <v>1</v>
      </c>
      <c r="R207" s="27" t="b">
        <v>0</v>
      </c>
      <c r="S207" s="27" t="b">
        <v>0</v>
      </c>
      <c r="T207" s="27" t="b">
        <v>0</v>
      </c>
      <c r="U207" s="26" t="str">
        <f t="shared" si="0"/>
        <v>NO</v>
      </c>
      <c r="V207" s="26" t="s">
        <v>717</v>
      </c>
      <c r="W207" t="str">
        <f>IF(ISNA(VLOOKUP(D207,Papers_ACM!D:D,1,FALSE)),"",VLOOKUP(D207,Papers_ACM!D:D,1,FALSE))</f>
        <v/>
      </c>
      <c r="X207" t="str">
        <f>IF(ISNA(VLOOKUP(D207,Papers_Scopus!H:H,1,FALSE)),"",VLOOKUP(D207,Papers_Scopus!H:H,1,FALSE))</f>
        <v/>
      </c>
    </row>
    <row r="208" spans="1:24" ht="13">
      <c r="A208" s="13" t="s">
        <v>33</v>
      </c>
      <c r="B208" s="17"/>
      <c r="C208" s="18" t="s">
        <v>3344</v>
      </c>
      <c r="D208" s="18" t="s">
        <v>3345</v>
      </c>
      <c r="E208" s="17"/>
      <c r="F208" s="18" t="s">
        <v>3346</v>
      </c>
      <c r="G208" s="17" t="str">
        <f t="shared" si="44"/>
        <v>74-78</v>
      </c>
      <c r="H208" s="18">
        <v>74</v>
      </c>
      <c r="I208" s="18">
        <v>78</v>
      </c>
      <c r="J208" s="18"/>
      <c r="K208" s="18">
        <v>2015</v>
      </c>
      <c r="L208" s="18" t="s">
        <v>49</v>
      </c>
      <c r="M208" s="18" t="s">
        <v>3347</v>
      </c>
      <c r="N208" s="25" t="s">
        <v>3348</v>
      </c>
      <c r="O208" s="17" t="b">
        <v>0</v>
      </c>
      <c r="P208" s="17" t="b">
        <v>0</v>
      </c>
      <c r="Q208" s="17" t="b">
        <v>0</v>
      </c>
      <c r="R208" s="17" t="b">
        <v>0</v>
      </c>
      <c r="S208" s="17" t="b">
        <v>0</v>
      </c>
      <c r="T208" s="17" t="b">
        <v>0</v>
      </c>
      <c r="U208" s="13" t="str">
        <f t="shared" si="0"/>
        <v>NO</v>
      </c>
      <c r="V208" s="17" t="str">
        <f>IF(W208&lt;&gt;"","Duplicate",IF(X208&lt;&gt;"","Duplicate",""))</f>
        <v>Duplicate</v>
      </c>
      <c r="W208" t="str">
        <f>IF(ISNA(VLOOKUP(D208,Papers_ACM!D:D,1,FALSE)),"",VLOOKUP(D208,Papers_ACM!D:D,1,FALSE))</f>
        <v/>
      </c>
      <c r="X208" t="str">
        <f>IF(ISNA(VLOOKUP(D208,Papers_Scopus!H:H,1,FALSE)),"",VLOOKUP(D208,Papers_Scopus!H:H,1,FALSE))</f>
        <v>Particle swarm optimization with k-means for simultaneous feature selection and data clustering</v>
      </c>
    </row>
    <row r="209" spans="1:24" ht="13">
      <c r="A209" s="26" t="s">
        <v>33</v>
      </c>
      <c r="B209" s="27"/>
      <c r="C209" s="28" t="s">
        <v>3357</v>
      </c>
      <c r="D209" s="28" t="s">
        <v>3358</v>
      </c>
      <c r="E209" s="27"/>
      <c r="F209" s="28" t="s">
        <v>1670</v>
      </c>
      <c r="G209" s="17" t="str">
        <f t="shared" si="44"/>
        <v>281-288</v>
      </c>
      <c r="H209" s="28">
        <v>281</v>
      </c>
      <c r="I209" s="28">
        <v>288</v>
      </c>
      <c r="J209" s="28">
        <f>I209-H209+1</f>
        <v>8</v>
      </c>
      <c r="K209" s="28">
        <v>2012</v>
      </c>
      <c r="L209" s="28" t="s">
        <v>49</v>
      </c>
      <c r="M209" s="28" t="s">
        <v>3362</v>
      </c>
      <c r="N209" s="30" t="s">
        <v>3363</v>
      </c>
      <c r="O209" s="26" t="b">
        <v>1</v>
      </c>
      <c r="P209" s="26" t="b">
        <v>0</v>
      </c>
      <c r="Q209" s="26" t="b">
        <v>1</v>
      </c>
      <c r="R209" s="27" t="b">
        <v>0</v>
      </c>
      <c r="S209" s="27" t="b">
        <v>0</v>
      </c>
      <c r="T209" s="27" t="b">
        <v>0</v>
      </c>
      <c r="U209" s="26" t="str">
        <f t="shared" si="0"/>
        <v>NO</v>
      </c>
      <c r="V209" s="26" t="s">
        <v>3366</v>
      </c>
      <c r="W209" t="str">
        <f>IF(ISNA(VLOOKUP(D209,Papers_ACM!D:D,1,FALSE)),"",VLOOKUP(D209,Papers_ACM!D:D,1,FALSE))</f>
        <v/>
      </c>
      <c r="X209" t="str">
        <f>IF(ISNA(VLOOKUP(D209,Papers_Scopus!H:H,1,FALSE)),"",VLOOKUP(D209,Papers_Scopus!H:H,1,FALSE))</f>
        <v/>
      </c>
    </row>
    <row r="210" spans="1:24" ht="13">
      <c r="A210" s="13" t="s">
        <v>33</v>
      </c>
      <c r="B210" s="17"/>
      <c r="C210" s="18" t="s">
        <v>3373</v>
      </c>
      <c r="D210" s="18" t="s">
        <v>3374</v>
      </c>
      <c r="E210" s="17"/>
      <c r="F210" s="18" t="s">
        <v>3375</v>
      </c>
      <c r="G210" s="17" t="str">
        <f t="shared" si="44"/>
        <v>225-235</v>
      </c>
      <c r="H210" s="18">
        <v>225</v>
      </c>
      <c r="I210" s="18">
        <v>235</v>
      </c>
      <c r="J210" s="18"/>
      <c r="K210" s="18">
        <v>2016</v>
      </c>
      <c r="L210" s="18" t="s">
        <v>49</v>
      </c>
      <c r="M210" s="18" t="s">
        <v>3376</v>
      </c>
      <c r="N210" s="25" t="s">
        <v>3377</v>
      </c>
      <c r="O210" s="17" t="b">
        <v>0</v>
      </c>
      <c r="P210" s="17" t="b">
        <v>0</v>
      </c>
      <c r="Q210" s="17" t="b">
        <v>0</v>
      </c>
      <c r="R210" s="17" t="b">
        <v>0</v>
      </c>
      <c r="S210" s="17" t="b">
        <v>0</v>
      </c>
      <c r="T210" s="17" t="b">
        <v>0</v>
      </c>
      <c r="U210" s="13" t="str">
        <f t="shared" si="0"/>
        <v>NO</v>
      </c>
      <c r="V210" s="17" t="str">
        <f>IF(W210&lt;&gt;"","Duplicate",IF(X210&lt;&gt;"","Duplicate",""))</f>
        <v>Duplicate</v>
      </c>
      <c r="W210" t="str">
        <f>IF(ISNA(VLOOKUP(D210,Papers_ACM!D:D,1,FALSE)),"",VLOOKUP(D210,Papers_ACM!D:D,1,FALSE))</f>
        <v/>
      </c>
      <c r="X210" t="str">
        <f>IF(ISNA(VLOOKUP(D210,Papers_Scopus!H:H,1,FALSE)),"",VLOOKUP(D210,Papers_Scopus!H:H,1,FALSE))</f>
        <v>A practice guide of software aging prediction in a web server based on machine learning</v>
      </c>
    </row>
    <row r="211" spans="1:24" ht="13">
      <c r="A211" s="26" t="s">
        <v>33</v>
      </c>
      <c r="B211" s="27"/>
      <c r="C211" s="28" t="s">
        <v>3386</v>
      </c>
      <c r="D211" s="28" t="s">
        <v>3387</v>
      </c>
      <c r="E211" s="27"/>
      <c r="F211" s="28" t="s">
        <v>3388</v>
      </c>
      <c r="G211" s="17" t="str">
        <f t="shared" si="44"/>
        <v>867-870</v>
      </c>
      <c r="H211" s="28">
        <v>867</v>
      </c>
      <c r="I211" s="28">
        <v>870</v>
      </c>
      <c r="J211" s="28">
        <f>I211-H211+1</f>
        <v>4</v>
      </c>
      <c r="K211" s="28">
        <v>1998</v>
      </c>
      <c r="L211" s="28" t="s">
        <v>49</v>
      </c>
      <c r="M211" s="28" t="s">
        <v>3391</v>
      </c>
      <c r="N211" s="30" t="s">
        <v>3392</v>
      </c>
      <c r="O211" s="27" t="b">
        <v>0</v>
      </c>
      <c r="P211" s="27" t="b">
        <v>0</v>
      </c>
      <c r="Q211" s="27" t="b">
        <v>0</v>
      </c>
      <c r="R211" s="27" t="b">
        <v>0</v>
      </c>
      <c r="S211" s="26" t="b">
        <v>1</v>
      </c>
      <c r="T211" s="27" t="b">
        <v>0</v>
      </c>
      <c r="U211" s="26" t="str">
        <f t="shared" si="0"/>
        <v>NO</v>
      </c>
      <c r="V211" s="26" t="s">
        <v>281</v>
      </c>
      <c r="W211" t="str">
        <f>IF(ISNA(VLOOKUP(D211,Papers_ACM!D:D,1,FALSE)),"",VLOOKUP(D211,Papers_ACM!D:D,1,FALSE))</f>
        <v/>
      </c>
      <c r="X211" t="str">
        <f>IF(ISNA(VLOOKUP(D211,Papers_Scopus!H:H,1,FALSE)),"",VLOOKUP(D211,Papers_Scopus!H:H,1,FALSE))</f>
        <v/>
      </c>
    </row>
    <row r="212" spans="1:24" ht="13">
      <c r="A212" s="13" t="s">
        <v>33</v>
      </c>
      <c r="B212" s="17"/>
      <c r="C212" s="18" t="s">
        <v>3400</v>
      </c>
      <c r="D212" s="18" t="s">
        <v>3401</v>
      </c>
      <c r="E212" s="17"/>
      <c r="F212" s="18" t="s">
        <v>3402</v>
      </c>
      <c r="G212" s="17" t="str">
        <f t="shared" si="44"/>
        <v>247-252</v>
      </c>
      <c r="H212" s="18">
        <v>247</v>
      </c>
      <c r="I212" s="18">
        <v>252</v>
      </c>
      <c r="J212" s="18"/>
      <c r="K212" s="18">
        <v>2014</v>
      </c>
      <c r="L212" s="18" t="s">
        <v>49</v>
      </c>
      <c r="M212" s="18" t="s">
        <v>3403</v>
      </c>
      <c r="N212" s="25" t="s">
        <v>3405</v>
      </c>
      <c r="O212" s="17" t="b">
        <v>0</v>
      </c>
      <c r="P212" s="17" t="b">
        <v>0</v>
      </c>
      <c r="Q212" s="17" t="b">
        <v>0</v>
      </c>
      <c r="R212" s="17" t="b">
        <v>0</v>
      </c>
      <c r="S212" s="17" t="b">
        <v>0</v>
      </c>
      <c r="T212" s="17" t="b">
        <v>0</v>
      </c>
      <c r="U212" s="13" t="str">
        <f t="shared" si="0"/>
        <v>NO</v>
      </c>
      <c r="V212" s="17" t="str">
        <f t="shared" ref="V212:V216" si="47">IF(W212&lt;&gt;"","Duplicate",IF(X212&lt;&gt;"","Duplicate",""))</f>
        <v>Duplicate</v>
      </c>
      <c r="W212" t="str">
        <f>IF(ISNA(VLOOKUP(D212,Papers_ACM!D:D,1,FALSE)),"",VLOOKUP(D212,Papers_ACM!D:D,1,FALSE))</f>
        <v/>
      </c>
      <c r="X212" t="str">
        <f>IF(ISNA(VLOOKUP(D212,Papers_Scopus!H:H,1,FALSE)),"",VLOOKUP(D212,Papers_Scopus!H:H,1,FALSE))</f>
        <v>Label construction for multi-label feature selection</v>
      </c>
    </row>
    <row r="213" spans="1:24" ht="13">
      <c r="A213" s="13" t="s">
        <v>33</v>
      </c>
      <c r="B213" s="17"/>
      <c r="C213" s="18" t="s">
        <v>3413</v>
      </c>
      <c r="D213" s="18" t="s">
        <v>3275</v>
      </c>
      <c r="E213" s="17"/>
      <c r="F213" s="18" t="s">
        <v>3414</v>
      </c>
      <c r="G213" s="17" t="str">
        <f t="shared" si="44"/>
        <v>181-189</v>
      </c>
      <c r="H213" s="18">
        <v>181</v>
      </c>
      <c r="I213" s="18">
        <v>189</v>
      </c>
      <c r="J213" s="18"/>
      <c r="K213" s="18">
        <v>2017</v>
      </c>
      <c r="L213" s="18" t="s">
        <v>49</v>
      </c>
      <c r="M213" s="18" t="s">
        <v>3278</v>
      </c>
      <c r="N213" s="25" t="s">
        <v>3416</v>
      </c>
      <c r="O213" s="17" t="b">
        <v>0</v>
      </c>
      <c r="P213" s="17" t="b">
        <v>0</v>
      </c>
      <c r="Q213" s="17" t="b">
        <v>0</v>
      </c>
      <c r="R213" s="17" t="b">
        <v>0</v>
      </c>
      <c r="S213" s="17" t="b">
        <v>0</v>
      </c>
      <c r="T213" s="17" t="b">
        <v>0</v>
      </c>
      <c r="U213" s="13" t="str">
        <f t="shared" si="0"/>
        <v>NO</v>
      </c>
      <c r="V213" s="17" t="str">
        <f t="shared" si="47"/>
        <v>Duplicate</v>
      </c>
      <c r="W213" t="str">
        <f>IF(ISNA(VLOOKUP(D213,Papers_ACM!D:D,1,FALSE)),"",VLOOKUP(D213,Papers_ACM!D:D,1,FALSE))</f>
        <v/>
      </c>
      <c r="X213" t="str">
        <f>IF(ISNA(VLOOKUP(D213,Papers_Scopus!H:H,1,FALSE)),"",VLOOKUP(D213,Papers_Scopus!H:H,1,FALSE))</f>
        <v>DeepFood: Automatic Multi-Class Classification of Food Ingredients Using Deep Learning</v>
      </c>
    </row>
    <row r="214" spans="1:24" ht="13">
      <c r="A214" s="13" t="s">
        <v>33</v>
      </c>
      <c r="B214" s="17"/>
      <c r="C214" s="18" t="s">
        <v>3426</v>
      </c>
      <c r="D214" s="18" t="s">
        <v>3427</v>
      </c>
      <c r="E214" s="17"/>
      <c r="F214" s="18" t="s">
        <v>3428</v>
      </c>
      <c r="G214" s="17" t="str">
        <f t="shared" si="44"/>
        <v>1921-1939</v>
      </c>
      <c r="H214" s="18">
        <v>1921</v>
      </c>
      <c r="I214" s="18">
        <v>1939</v>
      </c>
      <c r="J214" s="18"/>
      <c r="K214" s="18">
        <v>2010</v>
      </c>
      <c r="L214" s="18" t="s">
        <v>49</v>
      </c>
      <c r="M214" s="18" t="s">
        <v>3429</v>
      </c>
      <c r="N214" s="25" t="s">
        <v>3430</v>
      </c>
      <c r="O214" s="17" t="b">
        <v>0</v>
      </c>
      <c r="P214" s="17" t="b">
        <v>0</v>
      </c>
      <c r="Q214" s="17" t="b">
        <v>0</v>
      </c>
      <c r="R214" s="17" t="b">
        <v>0</v>
      </c>
      <c r="S214" s="17" t="b">
        <v>0</v>
      </c>
      <c r="T214" s="17" t="b">
        <v>0</v>
      </c>
      <c r="U214" s="13" t="str">
        <f t="shared" si="0"/>
        <v>NO</v>
      </c>
      <c r="V214" s="17" t="str">
        <f t="shared" si="47"/>
        <v>Duplicate</v>
      </c>
      <c r="W214" t="str">
        <f>IF(ISNA(VLOOKUP(D214,Papers_ACM!D:D,1,FALSE)),"",VLOOKUP(D214,Papers_ACM!D:D,1,FALSE))</f>
        <v/>
      </c>
      <c r="X214" t="str">
        <f>IF(ISNA(VLOOKUP(D214,Papers_Scopus!H:H,1,FALSE)),"",VLOOKUP(D214,Papers_Scopus!H:H,1,FALSE))</f>
        <v>Evaluating stability and comparing output of feature selectors that optimize feature subset cardinality</v>
      </c>
    </row>
    <row r="215" spans="1:24" ht="13">
      <c r="A215" s="13" t="s">
        <v>33</v>
      </c>
      <c r="B215" s="17"/>
      <c r="C215" s="18" t="s">
        <v>3442</v>
      </c>
      <c r="D215" s="18" t="s">
        <v>3443</v>
      </c>
      <c r="E215" s="17"/>
      <c r="F215" s="18" t="s">
        <v>3444</v>
      </c>
      <c r="G215" s="17" t="str">
        <f t="shared" si="44"/>
        <v>1488-1495</v>
      </c>
      <c r="H215" s="18">
        <v>1488</v>
      </c>
      <c r="I215" s="18">
        <v>1495</v>
      </c>
      <c r="J215" s="18"/>
      <c r="K215" s="18">
        <v>2014</v>
      </c>
      <c r="L215" s="18" t="s">
        <v>49</v>
      </c>
      <c r="M215" s="18" t="s">
        <v>3445</v>
      </c>
      <c r="N215" s="25" t="s">
        <v>3446</v>
      </c>
      <c r="O215" s="17" t="b">
        <v>0</v>
      </c>
      <c r="P215" s="17" t="b">
        <v>0</v>
      </c>
      <c r="Q215" s="17" t="b">
        <v>0</v>
      </c>
      <c r="R215" s="17" t="b">
        <v>0</v>
      </c>
      <c r="S215" s="17" t="b">
        <v>0</v>
      </c>
      <c r="T215" s="17" t="b">
        <v>0</v>
      </c>
      <c r="U215" s="13" t="str">
        <f t="shared" si="0"/>
        <v>NO</v>
      </c>
      <c r="V215" s="17" t="str">
        <f t="shared" si="47"/>
        <v>Duplicate</v>
      </c>
      <c r="W215" t="str">
        <f>IF(ISNA(VLOOKUP(D215,Papers_ACM!D:D,1,FALSE)),"",VLOOKUP(D215,Papers_ACM!D:D,1,FALSE))</f>
        <v/>
      </c>
      <c r="X215" t="str">
        <f>IF(ISNA(VLOOKUP(D215,Papers_Scopus!H:H,1,FALSE)),"",VLOOKUP(D215,Papers_Scopus!H:H,1,FALSE))</f>
        <v>Feature grouping-based fuzzy-rough feature selection</v>
      </c>
    </row>
    <row r="216" spans="1:24" ht="13">
      <c r="A216" s="26" t="s">
        <v>33</v>
      </c>
      <c r="B216" s="27"/>
      <c r="C216" s="28" t="s">
        <v>3458</v>
      </c>
      <c r="D216" s="28" t="s">
        <v>3459</v>
      </c>
      <c r="E216" s="27"/>
      <c r="F216" s="28" t="s">
        <v>3460</v>
      </c>
      <c r="G216" s="17" t="str">
        <f t="shared" si="44"/>
        <v>1-6</v>
      </c>
      <c r="H216" s="28">
        <v>1</v>
      </c>
      <c r="I216" s="28">
        <v>6</v>
      </c>
      <c r="J216" s="28"/>
      <c r="K216" s="28">
        <v>2011</v>
      </c>
      <c r="L216" s="28" t="s">
        <v>49</v>
      </c>
      <c r="M216" s="28" t="s">
        <v>3461</v>
      </c>
      <c r="N216" s="30" t="s">
        <v>3462</v>
      </c>
      <c r="O216" s="27" t="b">
        <v>0</v>
      </c>
      <c r="P216" s="27" t="b">
        <v>0</v>
      </c>
      <c r="Q216" s="27" t="b">
        <v>0</v>
      </c>
      <c r="R216" s="27" t="b">
        <v>0</v>
      </c>
      <c r="S216" s="27" t="b">
        <v>0</v>
      </c>
      <c r="T216" s="27" t="b">
        <v>0</v>
      </c>
      <c r="U216" s="26" t="str">
        <f t="shared" si="0"/>
        <v>NO</v>
      </c>
      <c r="V216" s="27" t="str">
        <f t="shared" si="47"/>
        <v>Duplicate</v>
      </c>
      <c r="W216" t="str">
        <f>IF(ISNA(VLOOKUP(D216,Papers_ACM!D:D,1,FALSE)),"",VLOOKUP(D216,Papers_ACM!D:D,1,FALSE))</f>
        <v/>
      </c>
      <c r="X216" t="str">
        <f>IF(ISNA(VLOOKUP(D216,Papers_Scopus!H:H,1,FALSE)),"",VLOOKUP(D216,Papers_Scopus!H:H,1,FALSE))</f>
        <v>Data representation and feature selection for colorimetric sensor arrays used as explosives detectors</v>
      </c>
    </row>
    <row r="217" spans="1:24" ht="13">
      <c r="A217" s="26" t="s">
        <v>33</v>
      </c>
      <c r="B217" s="27"/>
      <c r="C217" s="28" t="s">
        <v>3471</v>
      </c>
      <c r="D217" s="28" t="s">
        <v>3472</v>
      </c>
      <c r="E217" s="27"/>
      <c r="F217" s="28" t="s">
        <v>3473</v>
      </c>
      <c r="G217" s="17" t="str">
        <f t="shared" si="44"/>
        <v>440-445</v>
      </c>
      <c r="H217" s="28">
        <v>440</v>
      </c>
      <c r="I217" s="28">
        <v>445</v>
      </c>
      <c r="J217" s="28">
        <f>I217-H217+1</f>
        <v>6</v>
      </c>
      <c r="K217" s="28">
        <v>2011</v>
      </c>
      <c r="L217" s="28" t="s">
        <v>49</v>
      </c>
      <c r="M217" s="28" t="s">
        <v>3476</v>
      </c>
      <c r="N217" s="30" t="s">
        <v>3477</v>
      </c>
      <c r="O217" s="26" t="b">
        <v>1</v>
      </c>
      <c r="P217" s="27" t="b">
        <v>0</v>
      </c>
      <c r="Q217" s="26" t="b">
        <v>1</v>
      </c>
      <c r="R217" s="27" t="b">
        <v>0</v>
      </c>
      <c r="S217" s="27" t="b">
        <v>0</v>
      </c>
      <c r="T217" s="27" t="b">
        <v>0</v>
      </c>
      <c r="U217" s="26" t="str">
        <f t="shared" si="0"/>
        <v>NO</v>
      </c>
      <c r="V217" s="26" t="s">
        <v>3481</v>
      </c>
      <c r="W217" t="str">
        <f>IF(ISNA(VLOOKUP(D217,Papers_ACM!D:D,1,FALSE)),"",VLOOKUP(D217,Papers_ACM!D:D,1,FALSE))</f>
        <v/>
      </c>
      <c r="X217" t="str">
        <f>IF(ISNA(VLOOKUP(D217,Papers_Scopus!H:H,1,FALSE)),"",VLOOKUP(D217,Papers_Scopus!H:H,1,FALSE))</f>
        <v/>
      </c>
    </row>
    <row r="218" spans="1:24" ht="13">
      <c r="A218" s="13" t="s">
        <v>33</v>
      </c>
      <c r="B218" s="17"/>
      <c r="C218" s="18" t="s">
        <v>3484</v>
      </c>
      <c r="D218" s="18" t="s">
        <v>3485</v>
      </c>
      <c r="E218" s="17"/>
      <c r="F218" s="18" t="s">
        <v>3486</v>
      </c>
      <c r="G218" s="17" t="str">
        <f t="shared" si="44"/>
        <v>423-430</v>
      </c>
      <c r="H218" s="18">
        <v>423</v>
      </c>
      <c r="I218" s="18">
        <v>430</v>
      </c>
      <c r="J218" s="18"/>
      <c r="K218" s="18">
        <v>2016</v>
      </c>
      <c r="L218" s="18" t="s">
        <v>49</v>
      </c>
      <c r="M218" s="18" t="s">
        <v>3488</v>
      </c>
      <c r="N218" s="25" t="s">
        <v>3489</v>
      </c>
      <c r="O218" s="17" t="b">
        <v>0</v>
      </c>
      <c r="P218" s="17" t="b">
        <v>0</v>
      </c>
      <c r="Q218" s="17" t="b">
        <v>0</v>
      </c>
      <c r="R218" s="17" t="b">
        <v>0</v>
      </c>
      <c r="S218" s="17" t="b">
        <v>0</v>
      </c>
      <c r="T218" s="17" t="b">
        <v>0</v>
      </c>
      <c r="U218" s="13" t="str">
        <f t="shared" si="0"/>
        <v>NO</v>
      </c>
      <c r="V218" s="17" t="str">
        <f t="shared" ref="V218:V219" si="48">IF(W218&lt;&gt;"","Duplicate",IF(X218&lt;&gt;"","Duplicate",""))</f>
        <v>Duplicate</v>
      </c>
      <c r="W218" t="str">
        <f>IF(ISNA(VLOOKUP(D218,Papers_ACM!D:D,1,FALSE)),"",VLOOKUP(D218,Papers_ACM!D:D,1,FALSE))</f>
        <v/>
      </c>
      <c r="X218" t="str">
        <f>IF(ISNA(VLOOKUP(D218,Papers_Scopus!H:H,1,FALSE)),"",VLOOKUP(D218,Papers_Scopus!H:H,1,FALSE))</f>
        <v>Comprehensive analysis of network traffic data</v>
      </c>
    </row>
    <row r="219" spans="1:24" ht="13">
      <c r="A219" s="13" t="s">
        <v>33</v>
      </c>
      <c r="B219" s="17"/>
      <c r="C219" s="18" t="s">
        <v>3503</v>
      </c>
      <c r="D219" s="18" t="s">
        <v>3504</v>
      </c>
      <c r="E219" s="17"/>
      <c r="F219" s="18" t="s">
        <v>3505</v>
      </c>
      <c r="G219" s="17" t="str">
        <f t="shared" si="44"/>
        <v>302-307</v>
      </c>
      <c r="H219" s="18">
        <v>302</v>
      </c>
      <c r="I219" s="18">
        <v>307</v>
      </c>
      <c r="J219" s="18"/>
      <c r="K219" s="18">
        <v>2016</v>
      </c>
      <c r="L219" s="18" t="s">
        <v>49</v>
      </c>
      <c r="M219" s="18" t="s">
        <v>3506</v>
      </c>
      <c r="N219" s="25" t="s">
        <v>3507</v>
      </c>
      <c r="O219" s="17" t="b">
        <v>0</v>
      </c>
      <c r="P219" s="17" t="b">
        <v>0</v>
      </c>
      <c r="Q219" s="17" t="b">
        <v>0</v>
      </c>
      <c r="R219" s="17" t="b">
        <v>0</v>
      </c>
      <c r="S219" s="17" t="b">
        <v>0</v>
      </c>
      <c r="T219" s="17" t="b">
        <v>0</v>
      </c>
      <c r="U219" s="13" t="str">
        <f t="shared" si="0"/>
        <v>NO</v>
      </c>
      <c r="V219" s="17" t="str">
        <f t="shared" si="48"/>
        <v>Duplicate</v>
      </c>
      <c r="W219" t="str">
        <f>IF(ISNA(VLOOKUP(D219,Papers_ACM!D:D,1,FALSE)),"",VLOOKUP(D219,Papers_ACM!D:D,1,FALSE))</f>
        <v/>
      </c>
      <c r="X219" t="str">
        <f>IF(ISNA(VLOOKUP(D219,Papers_Scopus!H:H,1,FALSE)),"",VLOOKUP(D219,Papers_Scopus!H:H,1,FALSE))</f>
        <v>A Data-driven fuzzy modelling framework for the classification of imbalanced data</v>
      </c>
    </row>
    <row r="220" spans="1:24" ht="13">
      <c r="A220" s="26" t="s">
        <v>33</v>
      </c>
      <c r="B220" s="27"/>
      <c r="C220" s="28" t="s">
        <v>3518</v>
      </c>
      <c r="D220" s="28" t="s">
        <v>3519</v>
      </c>
      <c r="E220" s="27"/>
      <c r="F220" s="28" t="s">
        <v>3520</v>
      </c>
      <c r="G220" s="17" t="str">
        <f t="shared" si="44"/>
        <v>70-75</v>
      </c>
      <c r="H220" s="28">
        <v>70</v>
      </c>
      <c r="I220" s="28">
        <v>75</v>
      </c>
      <c r="J220" s="28">
        <f t="shared" ref="J220:J221" si="49">I220-H220+1</f>
        <v>6</v>
      </c>
      <c r="K220" s="28">
        <v>2016</v>
      </c>
      <c r="L220" s="28" t="s">
        <v>49</v>
      </c>
      <c r="M220" s="28" t="s">
        <v>3521</v>
      </c>
      <c r="N220" s="30" t="s">
        <v>3522</v>
      </c>
      <c r="O220" s="26" t="b">
        <v>1</v>
      </c>
      <c r="P220" s="27" t="b">
        <v>0</v>
      </c>
      <c r="Q220" s="26" t="b">
        <v>1</v>
      </c>
      <c r="R220" s="27" t="b">
        <v>0</v>
      </c>
      <c r="S220" s="27" t="b">
        <v>0</v>
      </c>
      <c r="T220" s="27" t="b">
        <v>0</v>
      </c>
      <c r="U220" s="26" t="str">
        <f t="shared" si="0"/>
        <v>NO</v>
      </c>
      <c r="V220" s="26" t="s">
        <v>717</v>
      </c>
      <c r="W220" t="str">
        <f>IF(ISNA(VLOOKUP(D220,Papers_ACM!D:D,1,FALSE)),"",VLOOKUP(D220,Papers_ACM!D:D,1,FALSE))</f>
        <v/>
      </c>
      <c r="X220" t="str">
        <f>IF(ISNA(VLOOKUP(D220,Papers_Scopus!H:H,1,FALSE)),"",VLOOKUP(D220,Papers_Scopus!H:H,1,FALSE))</f>
        <v/>
      </c>
    </row>
    <row r="221" spans="1:24" ht="13">
      <c r="A221" s="26" t="s">
        <v>33</v>
      </c>
      <c r="B221" s="27"/>
      <c r="C221" s="28" t="s">
        <v>3530</v>
      </c>
      <c r="D221" s="28" t="s">
        <v>3531</v>
      </c>
      <c r="E221" s="27"/>
      <c r="F221" s="28" t="s">
        <v>3532</v>
      </c>
      <c r="G221" s="17" t="str">
        <f t="shared" si="44"/>
        <v>1-6</v>
      </c>
      <c r="H221" s="28">
        <v>1</v>
      </c>
      <c r="I221" s="28">
        <v>6</v>
      </c>
      <c r="J221" s="28">
        <f t="shared" si="49"/>
        <v>6</v>
      </c>
      <c r="K221" s="28">
        <v>2010</v>
      </c>
      <c r="L221" s="28" t="s">
        <v>49</v>
      </c>
      <c r="M221" s="28" t="s">
        <v>3533</v>
      </c>
      <c r="N221" s="30" t="s">
        <v>3534</v>
      </c>
      <c r="O221" s="26" t="b">
        <v>1</v>
      </c>
      <c r="P221" s="27" t="b">
        <v>0</v>
      </c>
      <c r="Q221" s="26" t="b">
        <v>1</v>
      </c>
      <c r="R221" s="27" t="b">
        <v>0</v>
      </c>
      <c r="S221" s="27" t="b">
        <v>0</v>
      </c>
      <c r="T221" s="27" t="b">
        <v>0</v>
      </c>
      <c r="U221" s="26" t="str">
        <f t="shared" si="0"/>
        <v>NO</v>
      </c>
      <c r="V221" s="26" t="s">
        <v>717</v>
      </c>
      <c r="W221" t="str">
        <f>IF(ISNA(VLOOKUP(D221,Papers_ACM!D:D,1,FALSE)),"",VLOOKUP(D221,Papers_ACM!D:D,1,FALSE))</f>
        <v/>
      </c>
      <c r="X221" t="str">
        <f>IF(ISNA(VLOOKUP(D221,Papers_Scopus!H:H,1,FALSE)),"",VLOOKUP(D221,Papers_Scopus!H:H,1,FALSE))</f>
        <v/>
      </c>
    </row>
    <row r="222" spans="1:24" ht="13">
      <c r="A222" s="26" t="s">
        <v>33</v>
      </c>
      <c r="B222" s="27"/>
      <c r="C222" s="28" t="s">
        <v>3542</v>
      </c>
      <c r="D222" s="28" t="s">
        <v>3544</v>
      </c>
      <c r="E222" s="27"/>
      <c r="F222" s="28" t="s">
        <v>3545</v>
      </c>
      <c r="G222" s="17" t="str">
        <f t="shared" si="44"/>
        <v>1-5</v>
      </c>
      <c r="H222" s="28">
        <v>1</v>
      </c>
      <c r="I222" s="28">
        <v>5</v>
      </c>
      <c r="J222" s="28"/>
      <c r="K222" s="28">
        <v>2016</v>
      </c>
      <c r="L222" s="28" t="s">
        <v>49</v>
      </c>
      <c r="M222" s="28" t="s">
        <v>3546</v>
      </c>
      <c r="N222" s="30" t="s">
        <v>3547</v>
      </c>
      <c r="O222" s="27" t="b">
        <v>0</v>
      </c>
      <c r="P222" s="27" t="b">
        <v>0</v>
      </c>
      <c r="Q222" s="27" t="b">
        <v>0</v>
      </c>
      <c r="R222" s="27" t="b">
        <v>0</v>
      </c>
      <c r="S222" s="27" t="b">
        <v>0</v>
      </c>
      <c r="T222" s="27" t="b">
        <v>0</v>
      </c>
      <c r="U222" s="26" t="str">
        <f t="shared" si="0"/>
        <v>NO</v>
      </c>
      <c r="V222" s="27" t="str">
        <f>IF(W222&lt;&gt;"","Duplicate",IF(X222&lt;&gt;"","Duplicate",""))</f>
        <v>Duplicate</v>
      </c>
      <c r="W222" t="str">
        <f>IF(ISNA(VLOOKUP(D222,Papers_ACM!D:D,1,FALSE)),"",VLOOKUP(D222,Papers_ACM!D:D,1,FALSE))</f>
        <v/>
      </c>
      <c r="X222" t="str">
        <f>IF(ISNA(VLOOKUP(D222,Papers_Scopus!H:H,1,FALSE)),"",VLOOKUP(D222,Papers_Scopus!H:H,1,FALSE))</f>
        <v>Predicting popularity of online articles using Random Forest regression</v>
      </c>
    </row>
    <row r="223" spans="1:24" ht="13">
      <c r="A223" s="26" t="s">
        <v>33</v>
      </c>
      <c r="B223" s="27"/>
      <c r="C223" s="28" t="s">
        <v>3556</v>
      </c>
      <c r="D223" s="28" t="s">
        <v>3558</v>
      </c>
      <c r="E223" s="27"/>
      <c r="F223" s="28" t="s">
        <v>3559</v>
      </c>
      <c r="G223" s="17" t="str">
        <f t="shared" si="44"/>
        <v>1-9</v>
      </c>
      <c r="H223" s="28">
        <v>1</v>
      </c>
      <c r="I223" s="28">
        <v>9</v>
      </c>
      <c r="J223" s="28">
        <f t="shared" ref="J223:J224" si="50">I223-H223+1</f>
        <v>9</v>
      </c>
      <c r="K223" s="28">
        <v>2016</v>
      </c>
      <c r="L223" s="28" t="s">
        <v>49</v>
      </c>
      <c r="M223" s="28" t="s">
        <v>3562</v>
      </c>
      <c r="N223" s="30" t="s">
        <v>3563</v>
      </c>
      <c r="O223" s="26" t="b">
        <v>1</v>
      </c>
      <c r="P223" s="27" t="b">
        <v>0</v>
      </c>
      <c r="Q223" s="26" t="b">
        <v>1</v>
      </c>
      <c r="R223" s="27" t="b">
        <v>0</v>
      </c>
      <c r="S223" s="27" t="b">
        <v>0</v>
      </c>
      <c r="T223" s="27" t="b">
        <v>0</v>
      </c>
      <c r="U223" s="26" t="str">
        <f t="shared" si="0"/>
        <v>NO</v>
      </c>
      <c r="V223" s="26" t="s">
        <v>3570</v>
      </c>
      <c r="W223" t="str">
        <f>IF(ISNA(VLOOKUP(D223,Papers_ACM!D:D,1,FALSE)),"",VLOOKUP(D223,Papers_ACM!D:D,1,FALSE))</f>
        <v/>
      </c>
      <c r="X223" t="str">
        <f>IF(ISNA(VLOOKUP(D223,Papers_Scopus!H:H,1,FALSE)),"",VLOOKUP(D223,Papers_Scopus!H:H,1,FALSE))</f>
        <v/>
      </c>
    </row>
    <row r="224" spans="1:24" ht="13">
      <c r="A224" s="26" t="s">
        <v>33</v>
      </c>
      <c r="B224" s="27"/>
      <c r="C224" s="28" t="s">
        <v>3574</v>
      </c>
      <c r="D224" s="28" t="s">
        <v>3575</v>
      </c>
      <c r="E224" s="27"/>
      <c r="F224" s="28" t="s">
        <v>3576</v>
      </c>
      <c r="G224" s="17" t="str">
        <f t="shared" si="44"/>
        <v>365-370</v>
      </c>
      <c r="H224" s="28">
        <v>365</v>
      </c>
      <c r="I224" s="28">
        <v>370</v>
      </c>
      <c r="J224" s="28">
        <f t="shared" si="50"/>
        <v>6</v>
      </c>
      <c r="K224" s="28">
        <v>2006</v>
      </c>
      <c r="L224" s="28" t="s">
        <v>49</v>
      </c>
      <c r="M224" s="28" t="s">
        <v>3578</v>
      </c>
      <c r="N224" s="30" t="s">
        <v>3579</v>
      </c>
      <c r="O224" s="26" t="b">
        <v>1</v>
      </c>
      <c r="P224" s="27" t="b">
        <v>0</v>
      </c>
      <c r="Q224" s="26" t="b">
        <v>1</v>
      </c>
      <c r="R224" s="27" t="b">
        <v>0</v>
      </c>
      <c r="S224" s="27" t="b">
        <v>0</v>
      </c>
      <c r="T224" s="27" t="b">
        <v>0</v>
      </c>
      <c r="U224" s="26" t="str">
        <f t="shared" si="0"/>
        <v>NO</v>
      </c>
      <c r="V224" s="26" t="s">
        <v>3588</v>
      </c>
      <c r="W224" t="str">
        <f>IF(ISNA(VLOOKUP(D224,Papers_ACM!D:D,1,FALSE)),"",VLOOKUP(D224,Papers_ACM!D:D,1,FALSE))</f>
        <v/>
      </c>
      <c r="X224" t="str">
        <f>IF(ISNA(VLOOKUP(D224,Papers_Scopus!H:H,1,FALSE)),"",VLOOKUP(D224,Papers_Scopus!H:H,1,FALSE))</f>
        <v/>
      </c>
    </row>
    <row r="225" spans="1:24" ht="13">
      <c r="A225" s="13" t="s">
        <v>33</v>
      </c>
      <c r="B225" s="17"/>
      <c r="C225" s="18" t="s">
        <v>3590</v>
      </c>
      <c r="D225" s="18" t="s">
        <v>3591</v>
      </c>
      <c r="E225" s="17"/>
      <c r="F225" s="18" t="s">
        <v>3592</v>
      </c>
      <c r="G225" s="17" t="str">
        <f t="shared" si="44"/>
        <v>1-8</v>
      </c>
      <c r="H225" s="18">
        <v>1</v>
      </c>
      <c r="I225" s="18">
        <v>8</v>
      </c>
      <c r="J225" s="18"/>
      <c r="K225" s="18">
        <v>2011</v>
      </c>
      <c r="L225" s="18" t="s">
        <v>49</v>
      </c>
      <c r="M225" s="18" t="s">
        <v>3593</v>
      </c>
      <c r="N225" s="25" t="s">
        <v>3594</v>
      </c>
      <c r="O225" s="17" t="b">
        <v>0</v>
      </c>
      <c r="P225" s="17" t="b">
        <v>0</v>
      </c>
      <c r="Q225" s="17" t="b">
        <v>0</v>
      </c>
      <c r="R225" s="17" t="b">
        <v>0</v>
      </c>
      <c r="S225" s="17" t="b">
        <v>0</v>
      </c>
      <c r="T225" s="17" t="b">
        <v>0</v>
      </c>
      <c r="U225" s="13" t="str">
        <f t="shared" si="0"/>
        <v>NO</v>
      </c>
      <c r="V225" s="17" t="str">
        <f>IF(W225&lt;&gt;"","Duplicate",IF(X225&lt;&gt;"","Duplicate",""))</f>
        <v>Duplicate</v>
      </c>
      <c r="W225" t="str">
        <f>IF(ISNA(VLOOKUP(D225,Papers_ACM!D:D,1,FALSE)),"",VLOOKUP(D225,Papers_ACM!D:D,1,FALSE))</f>
        <v/>
      </c>
      <c r="X225" t="str">
        <f>IF(ISNA(VLOOKUP(D225,Papers_Scopus!H:H,1,FALSE)),"",VLOOKUP(D225,Papers_Scopus!H:H,1,FALSE))</f>
        <v>Informed software installation through license agreement categorization</v>
      </c>
    </row>
    <row r="226" spans="1:24" ht="13">
      <c r="A226" s="26" t="s">
        <v>33</v>
      </c>
      <c r="B226" s="27"/>
      <c r="C226" s="28" t="s">
        <v>3604</v>
      </c>
      <c r="D226" s="28" t="s">
        <v>3605</v>
      </c>
      <c r="E226" s="27"/>
      <c r="F226" s="28" t="s">
        <v>3606</v>
      </c>
      <c r="G226" s="17" t="str">
        <f t="shared" si="44"/>
        <v>1-4</v>
      </c>
      <c r="H226" s="28">
        <v>1</v>
      </c>
      <c r="I226" s="28">
        <v>4</v>
      </c>
      <c r="J226" s="28">
        <f>I226-H226+1</f>
        <v>4</v>
      </c>
      <c r="K226" s="28">
        <v>2012</v>
      </c>
      <c r="L226" s="28" t="s">
        <v>49</v>
      </c>
      <c r="M226" s="36"/>
      <c r="N226" s="30" t="s">
        <v>3607</v>
      </c>
      <c r="O226" s="27" t="b">
        <v>0</v>
      </c>
      <c r="P226" s="27" t="b">
        <v>0</v>
      </c>
      <c r="Q226" s="27" t="b">
        <v>0</v>
      </c>
      <c r="R226" s="27" t="b">
        <v>0</v>
      </c>
      <c r="S226" s="26" t="b">
        <v>1</v>
      </c>
      <c r="T226" s="27" t="b">
        <v>0</v>
      </c>
      <c r="U226" s="26" t="str">
        <f t="shared" si="0"/>
        <v>NO</v>
      </c>
      <c r="V226" s="26" t="s">
        <v>281</v>
      </c>
      <c r="W226" t="str">
        <f>IF(ISNA(VLOOKUP(D226,Papers_ACM!D:D,1,FALSE)),"",VLOOKUP(D226,Papers_ACM!D:D,1,FALSE))</f>
        <v/>
      </c>
      <c r="X226" t="str">
        <f>IF(ISNA(VLOOKUP(D226,Papers_Scopus!H:H,1,FALSE)),"",VLOOKUP(D226,Papers_Scopus!H:H,1,FALSE))</f>
        <v/>
      </c>
    </row>
    <row r="227" spans="1:24" ht="13">
      <c r="A227" s="26" t="s">
        <v>33</v>
      </c>
      <c r="B227" s="27"/>
      <c r="C227" s="28" t="s">
        <v>3616</v>
      </c>
      <c r="D227" s="28" t="s">
        <v>3417</v>
      </c>
      <c r="E227" s="27"/>
      <c r="F227" s="28" t="s">
        <v>3618</v>
      </c>
      <c r="G227" s="17" t="str">
        <f t="shared" si="44"/>
        <v>521-526</v>
      </c>
      <c r="H227" s="28">
        <v>521</v>
      </c>
      <c r="I227" s="28">
        <v>526</v>
      </c>
      <c r="J227" s="28"/>
      <c r="K227" s="28">
        <v>2017</v>
      </c>
      <c r="L227" s="28" t="s">
        <v>49</v>
      </c>
      <c r="M227" s="28" t="s">
        <v>3420</v>
      </c>
      <c r="N227" s="30" t="s">
        <v>3619</v>
      </c>
      <c r="O227" s="27" t="b">
        <v>0</v>
      </c>
      <c r="P227" s="27" t="b">
        <v>0</v>
      </c>
      <c r="Q227" s="27" t="b">
        <v>0</v>
      </c>
      <c r="R227" s="27" t="b">
        <v>0</v>
      </c>
      <c r="S227" s="27" t="b">
        <v>0</v>
      </c>
      <c r="T227" s="27" t="b">
        <v>0</v>
      </c>
      <c r="U227" s="26" t="str">
        <f t="shared" si="0"/>
        <v>NO</v>
      </c>
      <c r="V227" s="27" t="str">
        <f>IF(W227&lt;&gt;"","Duplicate",IF(X227&lt;&gt;"","Duplicate",""))</f>
        <v>Duplicate</v>
      </c>
      <c r="W227" t="str">
        <f>IF(ISNA(VLOOKUP(D227,Papers_ACM!D:D,1,FALSE)),"",VLOOKUP(D227,Papers_ACM!D:D,1,FALSE))</f>
        <v/>
      </c>
      <c r="X227" t="str">
        <f>IF(ISNA(VLOOKUP(D227,Papers_Scopus!H:H,1,FALSE)),"",VLOOKUP(D227,Papers_Scopus!H:H,1,FALSE))</f>
        <v>A Multi-model SVR Approach to Estimating the CEFR Proficiency Level of Grammar Item Features</v>
      </c>
    </row>
    <row r="228" spans="1:24" ht="13">
      <c r="A228" s="26" t="s">
        <v>33</v>
      </c>
      <c r="B228" s="27"/>
      <c r="C228" s="28" t="s">
        <v>3627</v>
      </c>
      <c r="D228" s="28" t="s">
        <v>3628</v>
      </c>
      <c r="E228" s="27"/>
      <c r="F228" s="28" t="s">
        <v>3629</v>
      </c>
      <c r="G228" s="17" t="str">
        <f t="shared" si="44"/>
        <v>315-320</v>
      </c>
      <c r="H228" s="28">
        <v>315</v>
      </c>
      <c r="I228" s="28">
        <v>320</v>
      </c>
      <c r="J228" s="28">
        <f>I228-H228+1</f>
        <v>6</v>
      </c>
      <c r="K228" s="28">
        <v>2017</v>
      </c>
      <c r="L228" s="28" t="s">
        <v>49</v>
      </c>
      <c r="M228" s="28" t="s">
        <v>3630</v>
      </c>
      <c r="N228" s="30" t="s">
        <v>3631</v>
      </c>
      <c r="O228" s="26" t="b">
        <v>1</v>
      </c>
      <c r="P228" s="27" t="b">
        <v>0</v>
      </c>
      <c r="Q228" s="26" t="b">
        <v>1</v>
      </c>
      <c r="R228" s="27" t="b">
        <v>0</v>
      </c>
      <c r="S228" s="27" t="b">
        <v>0</v>
      </c>
      <c r="T228" s="27" t="b">
        <v>0</v>
      </c>
      <c r="U228" s="26" t="str">
        <f t="shared" si="0"/>
        <v>NO</v>
      </c>
      <c r="V228" s="26" t="s">
        <v>3641</v>
      </c>
      <c r="W228" t="str">
        <f>IF(ISNA(VLOOKUP(D228,Papers_ACM!D:D,1,FALSE)),"",VLOOKUP(D228,Papers_ACM!D:D,1,FALSE))</f>
        <v/>
      </c>
      <c r="X228" t="str">
        <f>IF(ISNA(VLOOKUP(D228,Papers_Scopus!H:H,1,FALSE)),"",VLOOKUP(D228,Papers_Scopus!H:H,1,FALSE))</f>
        <v/>
      </c>
    </row>
    <row r="229" spans="1:24" ht="13">
      <c r="A229" s="13" t="s">
        <v>33</v>
      </c>
      <c r="B229" s="17"/>
      <c r="C229" s="18" t="s">
        <v>3644</v>
      </c>
      <c r="D229" s="18" t="s">
        <v>3645</v>
      </c>
      <c r="E229" s="17"/>
      <c r="F229" s="18" t="s">
        <v>3646</v>
      </c>
      <c r="G229" s="17" t="str">
        <f t="shared" si="44"/>
        <v>665-678</v>
      </c>
      <c r="H229" s="18">
        <v>665</v>
      </c>
      <c r="I229" s="18">
        <v>678</v>
      </c>
      <c r="J229" s="18"/>
      <c r="K229" s="18">
        <v>2016</v>
      </c>
      <c r="L229" s="18" t="s">
        <v>49</v>
      </c>
      <c r="M229" s="18" t="s">
        <v>3647</v>
      </c>
      <c r="N229" s="25" t="s">
        <v>3648</v>
      </c>
      <c r="O229" s="17" t="b">
        <v>0</v>
      </c>
      <c r="P229" s="17" t="b">
        <v>0</v>
      </c>
      <c r="Q229" s="17" t="b">
        <v>0</v>
      </c>
      <c r="R229" s="17" t="b">
        <v>0</v>
      </c>
      <c r="S229" s="17" t="b">
        <v>0</v>
      </c>
      <c r="T229" s="17" t="b">
        <v>0</v>
      </c>
      <c r="U229" s="13" t="str">
        <f t="shared" si="0"/>
        <v>NO</v>
      </c>
      <c r="V229" s="17" t="str">
        <f t="shared" ref="V229:V230" si="51">IF(W229&lt;&gt;"","Duplicate",IF(X229&lt;&gt;"","Duplicate",""))</f>
        <v>Duplicate</v>
      </c>
      <c r="W229" t="str">
        <f>IF(ISNA(VLOOKUP(D229,Papers_ACM!D:D,1,FALSE)),"",VLOOKUP(D229,Papers_ACM!D:D,1,FALSE))</f>
        <v/>
      </c>
      <c r="X229" t="str">
        <f>IF(ISNA(VLOOKUP(D229,Papers_Scopus!H:H,1,FALSE)),"",VLOOKUP(D229,Papers_Scopus!H:H,1,FALSE))</f>
        <v>On-chip droop-induced circuit delay prediction based on support-vector machines</v>
      </c>
    </row>
    <row r="230" spans="1:24" ht="13">
      <c r="A230" s="13" t="s">
        <v>33</v>
      </c>
      <c r="B230" s="17"/>
      <c r="C230" s="18" t="s">
        <v>3658</v>
      </c>
      <c r="D230" s="18" t="s">
        <v>3134</v>
      </c>
      <c r="E230" s="17"/>
      <c r="F230" s="18" t="s">
        <v>3660</v>
      </c>
      <c r="G230" s="17" t="str">
        <f t="shared" si="44"/>
        <v>167-177</v>
      </c>
      <c r="H230" s="18">
        <v>167</v>
      </c>
      <c r="I230" s="18">
        <v>177</v>
      </c>
      <c r="J230" s="18"/>
      <c r="K230" s="18">
        <v>2012</v>
      </c>
      <c r="L230" s="18" t="s">
        <v>49</v>
      </c>
      <c r="M230" s="18" t="s">
        <v>3661</v>
      </c>
      <c r="N230" s="25" t="s">
        <v>3662</v>
      </c>
      <c r="O230" s="17" t="b">
        <v>0</v>
      </c>
      <c r="P230" s="17" t="b">
        <v>0</v>
      </c>
      <c r="Q230" s="17" t="b">
        <v>0</v>
      </c>
      <c r="R230" s="17" t="b">
        <v>0</v>
      </c>
      <c r="S230" s="17" t="b">
        <v>0</v>
      </c>
      <c r="T230" s="17" t="b">
        <v>0</v>
      </c>
      <c r="U230" s="13" t="str">
        <f t="shared" si="0"/>
        <v>NO</v>
      </c>
      <c r="V230" s="17" t="str">
        <f t="shared" si="51"/>
        <v>Duplicate</v>
      </c>
      <c r="W230" t="str">
        <f>IF(ISNA(VLOOKUP(D230,Papers_ACM!D:D,1,FALSE)),"",VLOOKUP(D230,Papers_ACM!D:D,1,FALSE))</f>
        <v>Predicting Performance via Automated Feature-interaction Detection</v>
      </c>
      <c r="X230" t="str">
        <f>IF(ISNA(VLOOKUP(D230,Papers_Scopus!H:H,1,FALSE)),"",VLOOKUP(D230,Papers_Scopus!H:H,1,FALSE))</f>
        <v/>
      </c>
    </row>
    <row r="231" spans="1:24" ht="13">
      <c r="A231" s="26" t="s">
        <v>33</v>
      </c>
      <c r="B231" s="27"/>
      <c r="C231" s="28" t="s">
        <v>3668</v>
      </c>
      <c r="D231" s="28" t="s">
        <v>3669</v>
      </c>
      <c r="E231" s="27"/>
      <c r="F231" s="28" t="s">
        <v>3672</v>
      </c>
      <c r="G231" s="17" t="str">
        <f t="shared" si="44"/>
        <v>419-422</v>
      </c>
      <c r="H231" s="28">
        <v>419</v>
      </c>
      <c r="I231" s="28">
        <v>422</v>
      </c>
      <c r="J231" s="28">
        <f t="shared" ref="J231:J235" si="52">I231-H231+1</f>
        <v>4</v>
      </c>
      <c r="K231" s="28">
        <v>2016</v>
      </c>
      <c r="L231" s="28" t="s">
        <v>49</v>
      </c>
      <c r="M231" s="28" t="s">
        <v>3673</v>
      </c>
      <c r="N231" s="30" t="s">
        <v>3674</v>
      </c>
      <c r="O231" s="27" t="b">
        <v>0</v>
      </c>
      <c r="P231" s="27" t="b">
        <v>0</v>
      </c>
      <c r="Q231" s="27" t="b">
        <v>0</v>
      </c>
      <c r="R231" s="27" t="b">
        <v>0</v>
      </c>
      <c r="S231" s="26" t="b">
        <v>1</v>
      </c>
      <c r="T231" s="27" t="b">
        <v>0</v>
      </c>
      <c r="U231" s="26" t="str">
        <f t="shared" si="0"/>
        <v>NO</v>
      </c>
      <c r="V231" s="26" t="s">
        <v>281</v>
      </c>
      <c r="W231" t="str">
        <f>IF(ISNA(VLOOKUP(D231,Papers_ACM!D:D,1,FALSE)),"",VLOOKUP(D231,Papers_ACM!D:D,1,FALSE))</f>
        <v/>
      </c>
      <c r="X231" t="str">
        <f>IF(ISNA(VLOOKUP(D231,Papers_Scopus!H:H,1,FALSE)),"",VLOOKUP(D231,Papers_Scopus!H:H,1,FALSE))</f>
        <v/>
      </c>
    </row>
    <row r="232" spans="1:24" ht="13">
      <c r="A232" s="26" t="s">
        <v>33</v>
      </c>
      <c r="B232" s="27"/>
      <c r="C232" s="28" t="s">
        <v>3679</v>
      </c>
      <c r="D232" s="28" t="s">
        <v>3680</v>
      </c>
      <c r="E232" s="27"/>
      <c r="F232" s="28" t="s">
        <v>3681</v>
      </c>
      <c r="G232" s="17" t="str">
        <f t="shared" si="44"/>
        <v>220-226</v>
      </c>
      <c r="H232" s="28">
        <v>220</v>
      </c>
      <c r="I232" s="28">
        <v>226</v>
      </c>
      <c r="J232" s="28">
        <f t="shared" si="52"/>
        <v>7</v>
      </c>
      <c r="K232" s="28">
        <v>2015</v>
      </c>
      <c r="L232" s="28" t="s">
        <v>49</v>
      </c>
      <c r="M232" s="28" t="s">
        <v>3682</v>
      </c>
      <c r="N232" s="30" t="s">
        <v>3683</v>
      </c>
      <c r="O232" s="26" t="b">
        <v>1</v>
      </c>
      <c r="P232" s="27" t="b">
        <v>0</v>
      </c>
      <c r="Q232" s="26" t="b">
        <v>1</v>
      </c>
      <c r="R232" s="27" t="b">
        <v>0</v>
      </c>
      <c r="S232" s="27" t="b">
        <v>0</v>
      </c>
      <c r="T232" s="27" t="b">
        <v>0</v>
      </c>
      <c r="U232" s="26" t="str">
        <f t="shared" si="0"/>
        <v>NO</v>
      </c>
      <c r="V232" s="26" t="s">
        <v>3689</v>
      </c>
      <c r="W232" t="str">
        <f>IF(ISNA(VLOOKUP(D232,Papers_ACM!D:D,1,FALSE)),"",VLOOKUP(D232,Papers_ACM!D:D,1,FALSE))</f>
        <v/>
      </c>
      <c r="X232" t="str">
        <f>IF(ISNA(VLOOKUP(D232,Papers_Scopus!H:H,1,FALSE)),"",VLOOKUP(D232,Papers_Scopus!H:H,1,FALSE))</f>
        <v/>
      </c>
    </row>
    <row r="233" spans="1:24" ht="13">
      <c r="A233" s="26" t="s">
        <v>33</v>
      </c>
      <c r="B233" s="27"/>
      <c r="C233" s="28" t="s">
        <v>3693</v>
      </c>
      <c r="D233" s="28" t="s">
        <v>3694</v>
      </c>
      <c r="E233" s="27"/>
      <c r="F233" s="28" t="s">
        <v>2691</v>
      </c>
      <c r="G233" s="17" t="str">
        <f t="shared" si="44"/>
        <v>1-8</v>
      </c>
      <c r="H233" s="28">
        <v>1</v>
      </c>
      <c r="I233" s="28">
        <v>8</v>
      </c>
      <c r="J233" s="28">
        <f t="shared" si="52"/>
        <v>8</v>
      </c>
      <c r="K233" s="28">
        <v>2018</v>
      </c>
      <c r="L233" s="28" t="s">
        <v>49</v>
      </c>
      <c r="M233" s="28" t="s">
        <v>3695</v>
      </c>
      <c r="N233" s="30" t="s">
        <v>3696</v>
      </c>
      <c r="O233" s="26" t="b">
        <v>1</v>
      </c>
      <c r="P233" s="27" t="b">
        <v>0</v>
      </c>
      <c r="Q233" s="26" t="b">
        <v>1</v>
      </c>
      <c r="R233" s="27" t="b">
        <v>0</v>
      </c>
      <c r="S233" s="27" t="b">
        <v>0</v>
      </c>
      <c r="T233" s="27" t="b">
        <v>0</v>
      </c>
      <c r="U233" s="26" t="str">
        <f t="shared" si="0"/>
        <v>NO</v>
      </c>
      <c r="V233" s="26" t="s">
        <v>3698</v>
      </c>
      <c r="W233" t="str">
        <f>IF(ISNA(VLOOKUP(D233,Papers_ACM!D:D,1,FALSE)),"",VLOOKUP(D233,Papers_ACM!D:D,1,FALSE))</f>
        <v/>
      </c>
      <c r="X233" t="str">
        <f>IF(ISNA(VLOOKUP(D233,Papers_Scopus!H:H,1,FALSE)),"",VLOOKUP(D233,Papers_Scopus!H:H,1,FALSE))</f>
        <v/>
      </c>
    </row>
    <row r="234" spans="1:24" ht="13">
      <c r="A234" s="26" t="s">
        <v>33</v>
      </c>
      <c r="B234" s="27"/>
      <c r="C234" s="28" t="s">
        <v>3701</v>
      </c>
      <c r="D234" s="28" t="s">
        <v>3702</v>
      </c>
      <c r="E234" s="27"/>
      <c r="F234" s="28" t="s">
        <v>1745</v>
      </c>
      <c r="G234" s="17" t="str">
        <f t="shared" si="44"/>
        <v>4504-4509</v>
      </c>
      <c r="H234" s="28">
        <v>4504</v>
      </c>
      <c r="I234" s="28">
        <v>4509</v>
      </c>
      <c r="J234" s="28">
        <f t="shared" si="52"/>
        <v>6</v>
      </c>
      <c r="K234" s="28">
        <v>2018</v>
      </c>
      <c r="L234" s="28" t="s">
        <v>49</v>
      </c>
      <c r="M234" s="28" t="s">
        <v>3707</v>
      </c>
      <c r="N234" s="30" t="s">
        <v>3708</v>
      </c>
      <c r="O234" s="26" t="b">
        <v>1</v>
      </c>
      <c r="P234" s="27" t="b">
        <v>0</v>
      </c>
      <c r="Q234" s="26" t="b">
        <v>1</v>
      </c>
      <c r="R234" s="27" t="b">
        <v>0</v>
      </c>
      <c r="S234" s="27" t="b">
        <v>0</v>
      </c>
      <c r="T234" s="27" t="b">
        <v>0</v>
      </c>
      <c r="U234" s="26" t="str">
        <f t="shared" si="0"/>
        <v>NO</v>
      </c>
      <c r="V234" s="26" t="s">
        <v>717</v>
      </c>
      <c r="W234" t="str">
        <f>IF(ISNA(VLOOKUP(D234,Papers_ACM!D:D,1,FALSE)),"",VLOOKUP(D234,Papers_ACM!D:D,1,FALSE))</f>
        <v/>
      </c>
      <c r="X234" t="str">
        <f>IF(ISNA(VLOOKUP(D234,Papers_Scopus!H:H,1,FALSE)),"",VLOOKUP(D234,Papers_Scopus!H:H,1,FALSE))</f>
        <v/>
      </c>
    </row>
    <row r="235" spans="1:24" ht="13">
      <c r="A235" s="26" t="s">
        <v>33</v>
      </c>
      <c r="B235" s="27"/>
      <c r="C235" s="28" t="s">
        <v>3713</v>
      </c>
      <c r="D235" s="28" t="s">
        <v>3714</v>
      </c>
      <c r="E235" s="27"/>
      <c r="F235" s="28" t="s">
        <v>1852</v>
      </c>
      <c r="G235" s="17" t="str">
        <f t="shared" si="44"/>
        <v>1504-1513</v>
      </c>
      <c r="H235" s="28">
        <v>1504</v>
      </c>
      <c r="I235" s="28">
        <v>1513</v>
      </c>
      <c r="J235" s="28">
        <f t="shared" si="52"/>
        <v>10</v>
      </c>
      <c r="K235" s="28">
        <v>2017</v>
      </c>
      <c r="L235" s="28" t="s">
        <v>49</v>
      </c>
      <c r="M235" s="28" t="s">
        <v>3715</v>
      </c>
      <c r="N235" s="30" t="s">
        <v>3717</v>
      </c>
      <c r="O235" s="26" t="b">
        <v>1</v>
      </c>
      <c r="P235" s="27" t="b">
        <v>0</v>
      </c>
      <c r="Q235" s="26" t="b">
        <v>1</v>
      </c>
      <c r="R235" s="27" t="b">
        <v>0</v>
      </c>
      <c r="S235" s="27" t="b">
        <v>0</v>
      </c>
      <c r="T235" s="27" t="b">
        <v>0</v>
      </c>
      <c r="U235" s="26" t="str">
        <f t="shared" si="0"/>
        <v>NO</v>
      </c>
      <c r="V235" s="26" t="s">
        <v>3720</v>
      </c>
      <c r="W235" t="str">
        <f>IF(ISNA(VLOOKUP(D235,Papers_ACM!D:D,1,FALSE)),"",VLOOKUP(D235,Papers_ACM!D:D,1,FALSE))</f>
        <v/>
      </c>
      <c r="X235" t="str">
        <f>IF(ISNA(VLOOKUP(D235,Papers_Scopus!H:H,1,FALSE)),"",VLOOKUP(D235,Papers_Scopus!H:H,1,FALSE))</f>
        <v/>
      </c>
    </row>
    <row r="236" spans="1:24" ht="13">
      <c r="A236" s="13" t="s">
        <v>33</v>
      </c>
      <c r="B236" s="17"/>
      <c r="C236" s="18" t="s">
        <v>3723</v>
      </c>
      <c r="D236" s="18" t="s">
        <v>3724</v>
      </c>
      <c r="E236" s="17"/>
      <c r="F236" s="18" t="s">
        <v>3725</v>
      </c>
      <c r="G236" s="17" t="str">
        <f t="shared" si="44"/>
        <v>1-4</v>
      </c>
      <c r="H236" s="18">
        <v>1</v>
      </c>
      <c r="I236" s="18">
        <v>4</v>
      </c>
      <c r="J236" s="18"/>
      <c r="K236" s="18">
        <v>2016</v>
      </c>
      <c r="L236" s="18" t="s">
        <v>49</v>
      </c>
      <c r="M236" s="18" t="s">
        <v>3727</v>
      </c>
      <c r="N236" s="25" t="s">
        <v>3728</v>
      </c>
      <c r="O236" s="17" t="b">
        <v>0</v>
      </c>
      <c r="P236" s="17" t="b">
        <v>0</v>
      </c>
      <c r="Q236" s="17" t="b">
        <v>0</v>
      </c>
      <c r="R236" s="17" t="b">
        <v>0</v>
      </c>
      <c r="S236" s="17" t="b">
        <v>0</v>
      </c>
      <c r="T236" s="17" t="b">
        <v>0</v>
      </c>
      <c r="U236" s="13" t="str">
        <f t="shared" si="0"/>
        <v>NO</v>
      </c>
      <c r="V236" s="17" t="str">
        <f>IF(W236&lt;&gt;"","Duplicate",IF(X236&lt;&gt;"","Duplicate",""))</f>
        <v>Duplicate</v>
      </c>
      <c r="W236" t="str">
        <f>IF(ISNA(VLOOKUP(D236,Papers_ACM!D:D,1,FALSE)),"",VLOOKUP(D236,Papers_ACM!D:D,1,FALSE))</f>
        <v/>
      </c>
      <c r="X236" t="str">
        <f>IF(ISNA(VLOOKUP(D236,Papers_Scopus!H:H,1,FALSE)),"",VLOOKUP(D236,Papers_Scopus!H:H,1,FALSE))</f>
        <v>Financial Instability Analysis using ANN and Feature Selection Technique: Application to Stock Market Price Prediction</v>
      </c>
    </row>
    <row r="237" spans="1:24" ht="13">
      <c r="A237" s="26" t="s">
        <v>33</v>
      </c>
      <c r="B237" s="27"/>
      <c r="C237" s="28" t="s">
        <v>3735</v>
      </c>
      <c r="D237" s="28" t="s">
        <v>3736</v>
      </c>
      <c r="E237" s="27"/>
      <c r="F237" s="28" t="s">
        <v>3737</v>
      </c>
      <c r="G237" s="17" t="str">
        <f t="shared" si="44"/>
        <v>261-274</v>
      </c>
      <c r="H237" s="28">
        <v>261</v>
      </c>
      <c r="I237" s="28">
        <v>274</v>
      </c>
      <c r="J237" s="28">
        <f>I237-H237+1</f>
        <v>14</v>
      </c>
      <c r="K237" s="28">
        <v>2008</v>
      </c>
      <c r="L237" s="28" t="s">
        <v>49</v>
      </c>
      <c r="M237" s="28" t="s">
        <v>3738</v>
      </c>
      <c r="N237" s="30" t="s">
        <v>3739</v>
      </c>
      <c r="O237" s="26" t="b">
        <v>1</v>
      </c>
      <c r="P237" s="27" t="b">
        <v>0</v>
      </c>
      <c r="Q237" s="26" t="b">
        <v>1</v>
      </c>
      <c r="R237" s="27" t="b">
        <v>0</v>
      </c>
      <c r="S237" s="27" t="b">
        <v>0</v>
      </c>
      <c r="T237" s="27" t="b">
        <v>0</v>
      </c>
      <c r="U237" s="26" t="str">
        <f t="shared" si="0"/>
        <v>NO</v>
      </c>
      <c r="V237" s="26" t="s">
        <v>717</v>
      </c>
      <c r="W237" t="str">
        <f>IF(ISNA(VLOOKUP(D237,Papers_ACM!D:D,1,FALSE)),"",VLOOKUP(D237,Papers_ACM!D:D,1,FALSE))</f>
        <v/>
      </c>
      <c r="X237" t="str">
        <f>IF(ISNA(VLOOKUP(D237,Papers_Scopus!H:H,1,FALSE)),"",VLOOKUP(D237,Papers_Scopus!H:H,1,FALSE))</f>
        <v/>
      </c>
    </row>
    <row r="238" spans="1:24" ht="13">
      <c r="A238" s="13" t="s">
        <v>33</v>
      </c>
      <c r="B238" s="17"/>
      <c r="C238" s="18" t="s">
        <v>3751</v>
      </c>
      <c r="D238" s="18" t="s">
        <v>3752</v>
      </c>
      <c r="E238" s="17"/>
      <c r="F238" s="18" t="s">
        <v>2430</v>
      </c>
      <c r="G238" s="17" t="str">
        <f t="shared" si="44"/>
        <v>237-257</v>
      </c>
      <c r="H238" s="18">
        <v>237</v>
      </c>
      <c r="I238" s="18">
        <v>257</v>
      </c>
      <c r="J238" s="18"/>
      <c r="K238" s="18">
        <v>2013</v>
      </c>
      <c r="L238" s="18" t="s">
        <v>49</v>
      </c>
      <c r="M238" s="18" t="s">
        <v>2491</v>
      </c>
      <c r="N238" s="25" t="s">
        <v>3753</v>
      </c>
      <c r="O238" s="17" t="b">
        <v>0</v>
      </c>
      <c r="P238" s="17" t="b">
        <v>0</v>
      </c>
      <c r="Q238" s="17" t="b">
        <v>0</v>
      </c>
      <c r="R238" s="17" t="b">
        <v>0</v>
      </c>
      <c r="S238" s="17" t="b">
        <v>0</v>
      </c>
      <c r="T238" s="17" t="b">
        <v>0</v>
      </c>
      <c r="U238" s="13" t="str">
        <f t="shared" si="0"/>
        <v>NO</v>
      </c>
      <c r="V238" s="17" t="str">
        <f>IF(W238&lt;&gt;"","Duplicate",IF(X238&lt;&gt;"","Duplicate",""))</f>
        <v>Duplicate</v>
      </c>
      <c r="W238" t="str">
        <f>IF(ISNA(VLOOKUP(D238,Papers_ACM!D:D,1,FALSE)),"",VLOOKUP(D238,Papers_ACM!D:D,1,FALSE))</f>
        <v/>
      </c>
      <c r="X238" t="str">
        <f>IF(ISNA(VLOOKUP(D238,Papers_Scopus!H:H,1,FALSE)),"",VLOOKUP(D238,Papers_Scopus!H:H,1,FALSE))</f>
        <v>Toward comprehensible software fault prediction models using bayesian network classifiers</v>
      </c>
    </row>
    <row r="239" spans="1:24" ht="13">
      <c r="A239" s="26" t="s">
        <v>33</v>
      </c>
      <c r="B239" s="27"/>
      <c r="C239" s="28" t="s">
        <v>3757</v>
      </c>
      <c r="D239" s="28" t="s">
        <v>3758</v>
      </c>
      <c r="E239" s="27"/>
      <c r="F239" s="28" t="s">
        <v>3760</v>
      </c>
      <c r="G239" s="17" t="str">
        <f t="shared" si="44"/>
        <v>1-6</v>
      </c>
      <c r="H239" s="28">
        <v>1</v>
      </c>
      <c r="I239" s="28">
        <v>6</v>
      </c>
      <c r="J239" s="28">
        <f t="shared" ref="J239:J240" si="53">I239-H239+1</f>
        <v>6</v>
      </c>
      <c r="K239" s="28">
        <v>2014</v>
      </c>
      <c r="L239" s="28" t="s">
        <v>49</v>
      </c>
      <c r="M239" s="28" t="s">
        <v>3763</v>
      </c>
      <c r="N239" s="30" t="s">
        <v>3764</v>
      </c>
      <c r="O239" s="26" t="b">
        <v>1</v>
      </c>
      <c r="P239" s="27" t="b">
        <v>0</v>
      </c>
      <c r="Q239" s="26" t="b">
        <v>1</v>
      </c>
      <c r="R239" s="27" t="b">
        <v>0</v>
      </c>
      <c r="S239" s="27" t="b">
        <v>0</v>
      </c>
      <c r="T239" s="27" t="b">
        <v>0</v>
      </c>
      <c r="U239" s="26" t="str">
        <f t="shared" si="0"/>
        <v>NO</v>
      </c>
      <c r="V239" s="26" t="s">
        <v>3768</v>
      </c>
      <c r="W239" t="str">
        <f>IF(ISNA(VLOOKUP(D239,Papers_ACM!D:D,1,FALSE)),"",VLOOKUP(D239,Papers_ACM!D:D,1,FALSE))</f>
        <v/>
      </c>
      <c r="X239" t="str">
        <f>IF(ISNA(VLOOKUP(D239,Papers_Scopus!H:H,1,FALSE)),"",VLOOKUP(D239,Papers_Scopus!H:H,1,FALSE))</f>
        <v/>
      </c>
    </row>
    <row r="240" spans="1:24" ht="13">
      <c r="A240" s="26" t="s">
        <v>33</v>
      </c>
      <c r="B240" s="27"/>
      <c r="C240" s="28" t="s">
        <v>3772</v>
      </c>
      <c r="D240" s="28" t="s">
        <v>3773</v>
      </c>
      <c r="E240" s="27"/>
      <c r="F240" s="28" t="s">
        <v>3774</v>
      </c>
      <c r="G240" s="17" t="str">
        <f t="shared" si="44"/>
        <v>40-47</v>
      </c>
      <c r="H240" s="28">
        <v>40</v>
      </c>
      <c r="I240" s="28">
        <v>47</v>
      </c>
      <c r="J240" s="28">
        <f t="shared" si="53"/>
        <v>8</v>
      </c>
      <c r="K240" s="28">
        <v>2005</v>
      </c>
      <c r="L240" s="28" t="s">
        <v>49</v>
      </c>
      <c r="M240" s="28" t="s">
        <v>3775</v>
      </c>
      <c r="N240" s="30" t="s">
        <v>3776</v>
      </c>
      <c r="O240" s="26" t="b">
        <v>1</v>
      </c>
      <c r="P240" s="27" t="b">
        <v>0</v>
      </c>
      <c r="Q240" s="26" t="b">
        <v>1</v>
      </c>
      <c r="R240" s="27" t="b">
        <v>0</v>
      </c>
      <c r="S240" s="27" t="b">
        <v>0</v>
      </c>
      <c r="T240" s="27" t="b">
        <v>0</v>
      </c>
      <c r="U240" s="26" t="str">
        <f t="shared" si="0"/>
        <v>NO</v>
      </c>
      <c r="V240" s="26" t="s">
        <v>3782</v>
      </c>
      <c r="W240" t="str">
        <f>IF(ISNA(VLOOKUP(D240,Papers_ACM!D:D,1,FALSE)),"",VLOOKUP(D240,Papers_ACM!D:D,1,FALSE))</f>
        <v/>
      </c>
      <c r="X240" t="str">
        <f>IF(ISNA(VLOOKUP(D240,Papers_Scopus!H:H,1,FALSE)),"",VLOOKUP(D240,Papers_Scopus!H:H,1,FALSE))</f>
        <v/>
      </c>
    </row>
    <row r="241" spans="1:24" ht="13">
      <c r="A241" s="13" t="s">
        <v>33</v>
      </c>
      <c r="B241" s="17"/>
      <c r="C241" s="18" t="s">
        <v>3786</v>
      </c>
      <c r="D241" s="18" t="s">
        <v>3787</v>
      </c>
      <c r="E241" s="17"/>
      <c r="F241" s="18" t="s">
        <v>3788</v>
      </c>
      <c r="G241" s="17" t="str">
        <f t="shared" si="44"/>
        <v>69-81</v>
      </c>
      <c r="H241" s="18">
        <v>69</v>
      </c>
      <c r="I241" s="18">
        <v>81</v>
      </c>
      <c r="J241" s="18"/>
      <c r="K241" s="18">
        <v>2012</v>
      </c>
      <c r="L241" s="18" t="s">
        <v>49</v>
      </c>
      <c r="M241" s="18" t="s">
        <v>3789</v>
      </c>
      <c r="N241" s="25" t="s">
        <v>3790</v>
      </c>
      <c r="O241" s="17" t="b">
        <v>0</v>
      </c>
      <c r="P241" s="17" t="b">
        <v>0</v>
      </c>
      <c r="Q241" s="17" t="b">
        <v>0</v>
      </c>
      <c r="R241" s="17" t="b">
        <v>0</v>
      </c>
      <c r="S241" s="17" t="b">
        <v>0</v>
      </c>
      <c r="T241" s="17" t="b">
        <v>0</v>
      </c>
      <c r="U241" s="13" t="str">
        <f t="shared" si="0"/>
        <v>NO</v>
      </c>
      <c r="V241" s="17" t="str">
        <f t="shared" ref="V241:V242" si="54">IF(W241&lt;&gt;"","Duplicate",IF(X241&lt;&gt;"","Duplicate",""))</f>
        <v>Duplicate</v>
      </c>
      <c r="W241" t="str">
        <f>IF(ISNA(VLOOKUP(D241,Papers_ACM!D:D,1,FALSE)),"",VLOOKUP(D241,Papers_ACM!D:D,1,FALSE))</f>
        <v/>
      </c>
      <c r="X241" t="str">
        <f>IF(ISNA(VLOOKUP(D241,Papers_Scopus!H:H,1,FALSE)),"",VLOOKUP(D241,Papers_Scopus!H:H,1,FALSE))</f>
        <v>Feature selection for monotonic classification</v>
      </c>
    </row>
    <row r="242" spans="1:24" ht="13">
      <c r="A242" s="13" t="s">
        <v>33</v>
      </c>
      <c r="B242" s="17"/>
      <c r="C242" s="18" t="s">
        <v>3796</v>
      </c>
      <c r="D242" s="18" t="s">
        <v>3797</v>
      </c>
      <c r="E242" s="17"/>
      <c r="F242" s="18" t="s">
        <v>3798</v>
      </c>
      <c r="G242" s="17" t="str">
        <f t="shared" si="44"/>
        <v>2593-2598 vol.3</v>
      </c>
      <c r="H242" s="18">
        <v>2593</v>
      </c>
      <c r="I242" s="18" t="s">
        <v>3800</v>
      </c>
      <c r="J242" s="18"/>
      <c r="K242" s="18">
        <v>2003</v>
      </c>
      <c r="L242" s="18" t="s">
        <v>49</v>
      </c>
      <c r="M242" s="18" t="s">
        <v>3801</v>
      </c>
      <c r="N242" s="25" t="s">
        <v>3802</v>
      </c>
      <c r="O242" s="17" t="b">
        <v>0</v>
      </c>
      <c r="P242" s="17" t="b">
        <v>0</v>
      </c>
      <c r="Q242" s="17" t="b">
        <v>0</v>
      </c>
      <c r="R242" s="17" t="b">
        <v>0</v>
      </c>
      <c r="S242" s="17" t="b">
        <v>0</v>
      </c>
      <c r="T242" s="17" t="b">
        <v>0</v>
      </c>
      <c r="U242" s="13" t="str">
        <f t="shared" si="0"/>
        <v>NO</v>
      </c>
      <c r="V242" s="17" t="str">
        <f t="shared" si="54"/>
        <v>Duplicate</v>
      </c>
      <c r="W242" t="str">
        <f>IF(ISNA(VLOOKUP(D242,Papers_ACM!D:D,1,FALSE)),"",VLOOKUP(D242,Papers_ACM!D:D,1,FALSE))</f>
        <v/>
      </c>
      <c r="X242" t="str">
        <f>IF(ISNA(VLOOKUP(D242,Papers_Scopus!H:H,1,FALSE)),"",VLOOKUP(D242,Papers_Scopus!H:H,1,FALSE))</f>
        <v>Input sample selection for RBF neural network classification problems using sensitivity measure</v>
      </c>
    </row>
    <row r="243" spans="1:24" ht="13">
      <c r="A243" s="26" t="s">
        <v>33</v>
      </c>
      <c r="B243" s="27"/>
      <c r="C243" s="28" t="s">
        <v>3808</v>
      </c>
      <c r="D243" s="28" t="s">
        <v>3809</v>
      </c>
      <c r="E243" s="27"/>
      <c r="F243" s="28" t="s">
        <v>855</v>
      </c>
      <c r="G243" s="17" t="str">
        <f t="shared" si="44"/>
        <v>84-89</v>
      </c>
      <c r="H243" s="28">
        <v>84</v>
      </c>
      <c r="I243" s="28">
        <v>89</v>
      </c>
      <c r="J243" s="28">
        <f t="shared" ref="J243:J245" si="55">I243-H243+1</f>
        <v>6</v>
      </c>
      <c r="K243" s="28">
        <v>2013</v>
      </c>
      <c r="L243" s="28" t="s">
        <v>49</v>
      </c>
      <c r="M243" s="28" t="s">
        <v>3814</v>
      </c>
      <c r="N243" s="30" t="s">
        <v>3815</v>
      </c>
      <c r="O243" s="26" t="b">
        <v>1</v>
      </c>
      <c r="P243" s="26" t="b">
        <v>0</v>
      </c>
      <c r="Q243" s="26" t="b">
        <v>1</v>
      </c>
      <c r="R243" s="27" t="b">
        <v>0</v>
      </c>
      <c r="S243" s="26" t="b">
        <v>0</v>
      </c>
      <c r="T243" s="27" t="b">
        <v>0</v>
      </c>
      <c r="U243" s="26" t="str">
        <f t="shared" si="0"/>
        <v>NO</v>
      </c>
      <c r="V243" s="26" t="s">
        <v>2870</v>
      </c>
      <c r="W243" t="str">
        <f>IF(ISNA(VLOOKUP(D243,Papers_ACM!D:D,1,FALSE)),"",VLOOKUP(D243,Papers_ACM!D:D,1,FALSE))</f>
        <v/>
      </c>
      <c r="X243" t="str">
        <f>IF(ISNA(VLOOKUP(D243,Papers_Scopus!H:H,1,FALSE)),"",VLOOKUP(D243,Papers_Scopus!H:H,1,FALSE))</f>
        <v/>
      </c>
    </row>
    <row r="244" spans="1:24" ht="13">
      <c r="A244" s="26" t="s">
        <v>33</v>
      </c>
      <c r="B244" s="27"/>
      <c r="C244" s="28" t="s">
        <v>3826</v>
      </c>
      <c r="D244" s="28" t="s">
        <v>3827</v>
      </c>
      <c r="E244" s="27"/>
      <c r="F244" s="28" t="s">
        <v>3828</v>
      </c>
      <c r="G244" s="17" t="str">
        <f t="shared" si="44"/>
        <v>434-439</v>
      </c>
      <c r="H244" s="28">
        <v>434</v>
      </c>
      <c r="I244" s="28">
        <v>439</v>
      </c>
      <c r="J244" s="28">
        <f t="shared" si="55"/>
        <v>6</v>
      </c>
      <c r="K244" s="28">
        <v>2004</v>
      </c>
      <c r="L244" s="28" t="s">
        <v>49</v>
      </c>
      <c r="M244" s="28" t="s">
        <v>3829</v>
      </c>
      <c r="N244" s="30" t="s">
        <v>3830</v>
      </c>
      <c r="O244" s="27" t="b">
        <v>0</v>
      </c>
      <c r="P244" s="27" t="b">
        <v>0</v>
      </c>
      <c r="Q244" s="27" t="b">
        <v>0</v>
      </c>
      <c r="R244" s="27" t="b">
        <v>0</v>
      </c>
      <c r="S244" s="27" t="b">
        <v>0</v>
      </c>
      <c r="T244" s="27" t="b">
        <v>0</v>
      </c>
      <c r="U244" s="26" t="str">
        <f t="shared" si="0"/>
        <v>NO</v>
      </c>
      <c r="V244" s="26" t="s">
        <v>717</v>
      </c>
      <c r="W244" t="str">
        <f>IF(ISNA(VLOOKUP(D244,Papers_ACM!D:D,1,FALSE)),"",VLOOKUP(D244,Papers_ACM!D:D,1,FALSE))</f>
        <v/>
      </c>
      <c r="X244" t="str">
        <f>IF(ISNA(VLOOKUP(D244,Papers_Scopus!H:H,1,FALSE)),"",VLOOKUP(D244,Papers_Scopus!H:H,1,FALSE))</f>
        <v/>
      </c>
    </row>
    <row r="245" spans="1:24" ht="13">
      <c r="A245" s="26" t="s">
        <v>33</v>
      </c>
      <c r="B245" s="27"/>
      <c r="C245" s="28" t="s">
        <v>3841</v>
      </c>
      <c r="D245" s="28" t="s">
        <v>3842</v>
      </c>
      <c r="E245" s="27"/>
      <c r="F245" s="28" t="s">
        <v>3843</v>
      </c>
      <c r="G245" s="17" t="str">
        <f t="shared" si="44"/>
        <v>568-573</v>
      </c>
      <c r="H245" s="28">
        <v>568</v>
      </c>
      <c r="I245" s="28">
        <v>573</v>
      </c>
      <c r="J245" s="28">
        <f t="shared" si="55"/>
        <v>6</v>
      </c>
      <c r="K245" s="28">
        <v>2005</v>
      </c>
      <c r="L245" s="28" t="s">
        <v>49</v>
      </c>
      <c r="M245" s="28" t="s">
        <v>3844</v>
      </c>
      <c r="N245" s="30" t="s">
        <v>3845</v>
      </c>
      <c r="O245" s="26" t="b">
        <v>1</v>
      </c>
      <c r="P245" s="27" t="b">
        <v>0</v>
      </c>
      <c r="Q245" s="26" t="b">
        <v>1</v>
      </c>
      <c r="R245" s="27" t="b">
        <v>0</v>
      </c>
      <c r="S245" s="27" t="b">
        <v>0</v>
      </c>
      <c r="T245" s="27" t="b">
        <v>0</v>
      </c>
      <c r="U245" s="26" t="str">
        <f t="shared" si="0"/>
        <v>NO</v>
      </c>
      <c r="V245" s="26" t="s">
        <v>3846</v>
      </c>
      <c r="W245" t="str">
        <f>IF(ISNA(VLOOKUP(D245,Papers_ACM!D:D,1,FALSE)),"",VLOOKUP(D245,Papers_ACM!D:D,1,FALSE))</f>
        <v/>
      </c>
      <c r="X245" t="str">
        <f>IF(ISNA(VLOOKUP(D245,Papers_Scopus!H:H,1,FALSE)),"",VLOOKUP(D245,Papers_Scopus!H:H,1,FALSE))</f>
        <v/>
      </c>
    </row>
    <row r="246" spans="1:24" ht="13">
      <c r="A246" s="13" t="s">
        <v>33</v>
      </c>
      <c r="B246" s="17"/>
      <c r="C246" s="18" t="s">
        <v>3850</v>
      </c>
      <c r="D246" s="18" t="s">
        <v>3851</v>
      </c>
      <c r="E246" s="17"/>
      <c r="F246" s="18" t="s">
        <v>3852</v>
      </c>
      <c r="G246" s="17" t="str">
        <f t="shared" si="44"/>
        <v>137-150</v>
      </c>
      <c r="H246" s="18">
        <v>137</v>
      </c>
      <c r="I246" s="18">
        <v>150</v>
      </c>
      <c r="J246" s="18"/>
      <c r="K246" s="18">
        <v>2010</v>
      </c>
      <c r="L246" s="18" t="s">
        <v>49</v>
      </c>
      <c r="M246" s="18" t="s">
        <v>3854</v>
      </c>
      <c r="N246" s="25" t="s">
        <v>3855</v>
      </c>
      <c r="O246" s="17" t="b">
        <v>0</v>
      </c>
      <c r="P246" s="17" t="b">
        <v>0</v>
      </c>
      <c r="Q246" s="17" t="b">
        <v>0</v>
      </c>
      <c r="R246" s="17" t="b">
        <v>0</v>
      </c>
      <c r="S246" s="17" t="b">
        <v>0</v>
      </c>
      <c r="T246" s="17" t="b">
        <v>0</v>
      </c>
      <c r="U246" s="13" t="str">
        <f t="shared" si="0"/>
        <v>NO</v>
      </c>
      <c r="V246" s="17" t="str">
        <f t="shared" ref="V246:V247" si="56">IF(W246&lt;&gt;"","Duplicate",IF(X246&lt;&gt;"","Duplicate",""))</f>
        <v>Duplicate</v>
      </c>
      <c r="W246" t="str">
        <f>IF(ISNA(VLOOKUP(D246,Papers_ACM!D:D,1,FALSE)),"",VLOOKUP(D246,Papers_ACM!D:D,1,FALSE))</f>
        <v/>
      </c>
      <c r="X246" t="str">
        <f>IF(ISNA(VLOOKUP(D246,Papers_Scopus!H:H,1,FALSE)),"",VLOOKUP(D246,Papers_Scopus!H:H,1,FALSE))</f>
        <v>Selecting discrete and continuous features based on neighborhood decision error minimization</v>
      </c>
    </row>
    <row r="247" spans="1:24" ht="13">
      <c r="A247" s="13" t="s">
        <v>33</v>
      </c>
      <c r="B247" s="17"/>
      <c r="C247" s="18" t="s">
        <v>3860</v>
      </c>
      <c r="D247" s="18" t="s">
        <v>3861</v>
      </c>
      <c r="E247" s="17"/>
      <c r="F247" s="18" t="s">
        <v>3862</v>
      </c>
      <c r="G247" s="17" t="str">
        <f t="shared" si="44"/>
        <v>77-82</v>
      </c>
      <c r="H247" s="18">
        <v>77</v>
      </c>
      <c r="I247" s="18">
        <v>82</v>
      </c>
      <c r="J247" s="18"/>
      <c r="K247" s="18">
        <v>2014</v>
      </c>
      <c r="L247" s="18" t="s">
        <v>49</v>
      </c>
      <c r="M247" s="18" t="s">
        <v>3863</v>
      </c>
      <c r="N247" s="25" t="s">
        <v>3864</v>
      </c>
      <c r="O247" s="17" t="b">
        <v>0</v>
      </c>
      <c r="P247" s="17" t="b">
        <v>0</v>
      </c>
      <c r="Q247" s="17" t="b">
        <v>0</v>
      </c>
      <c r="R247" s="17" t="b">
        <v>0</v>
      </c>
      <c r="S247" s="17" t="b">
        <v>0</v>
      </c>
      <c r="T247" s="17" t="b">
        <v>0</v>
      </c>
      <c r="U247" s="13" t="str">
        <f t="shared" si="0"/>
        <v>NO</v>
      </c>
      <c r="V247" s="17" t="str">
        <f t="shared" si="56"/>
        <v>Duplicate</v>
      </c>
      <c r="W247" t="str">
        <f>IF(ISNA(VLOOKUP(D247,Papers_ACM!D:D,1,FALSE)),"",VLOOKUP(D247,Papers_ACM!D:D,1,FALSE))</f>
        <v/>
      </c>
      <c r="X247" t="str">
        <f>IF(ISNA(VLOOKUP(D247,Papers_Scopus!H:H,1,FALSE)),"",VLOOKUP(D247,Papers_Scopus!H:H,1,FALSE))</f>
        <v>Domain invariant speech features using a new divergence measure</v>
      </c>
    </row>
    <row r="248" spans="1:24" ht="13">
      <c r="A248" s="26" t="s">
        <v>33</v>
      </c>
      <c r="B248" s="27"/>
      <c r="C248" s="28" t="s">
        <v>3874</v>
      </c>
      <c r="D248" s="28" t="s">
        <v>3875</v>
      </c>
      <c r="E248" s="27"/>
      <c r="F248" s="28" t="s">
        <v>3876</v>
      </c>
      <c r="G248" s="17" t="str">
        <f t="shared" si="44"/>
        <v>11-18</v>
      </c>
      <c r="H248" s="28">
        <v>11</v>
      </c>
      <c r="I248" s="28">
        <v>18</v>
      </c>
      <c r="J248" s="28">
        <f>I248-H248+1</f>
        <v>8</v>
      </c>
      <c r="K248" s="28">
        <v>2015</v>
      </c>
      <c r="L248" s="28" t="s">
        <v>49</v>
      </c>
      <c r="M248" s="28" t="s">
        <v>3877</v>
      </c>
      <c r="N248" s="30" t="s">
        <v>3878</v>
      </c>
      <c r="O248" s="26" t="b">
        <v>1</v>
      </c>
      <c r="P248" s="27" t="b">
        <v>0</v>
      </c>
      <c r="Q248" s="26" t="b">
        <v>1</v>
      </c>
      <c r="R248" s="27" t="b">
        <v>0</v>
      </c>
      <c r="S248" s="27" t="b">
        <v>0</v>
      </c>
      <c r="T248" s="27" t="b">
        <v>0</v>
      </c>
      <c r="U248" s="26" t="str">
        <f t="shared" si="0"/>
        <v>NO</v>
      </c>
      <c r="V248" s="26" t="s">
        <v>717</v>
      </c>
      <c r="W248" t="str">
        <f>IF(ISNA(VLOOKUP(D248,Papers_ACM!D:D,1,FALSE)),"",VLOOKUP(D248,Papers_ACM!D:D,1,FALSE))</f>
        <v/>
      </c>
      <c r="X248" t="str">
        <f>IF(ISNA(VLOOKUP(D248,Papers_Scopus!H:H,1,FALSE)),"",VLOOKUP(D248,Papers_Scopus!H:H,1,FALSE))</f>
        <v/>
      </c>
    </row>
    <row r="249" spans="1:24" ht="13">
      <c r="A249" s="13" t="s">
        <v>33</v>
      </c>
      <c r="B249" s="17"/>
      <c r="C249" s="18" t="s">
        <v>3881</v>
      </c>
      <c r="D249" s="18" t="s">
        <v>3882</v>
      </c>
      <c r="E249" s="17"/>
      <c r="F249" s="18" t="s">
        <v>3883</v>
      </c>
      <c r="G249" s="17" t="str">
        <f t="shared" si="44"/>
        <v>414-418</v>
      </c>
      <c r="H249" s="18">
        <v>414</v>
      </c>
      <c r="I249" s="18">
        <v>418</v>
      </c>
      <c r="J249" s="18"/>
      <c r="K249" s="18">
        <v>2017</v>
      </c>
      <c r="L249" s="18" t="s">
        <v>49</v>
      </c>
      <c r="M249" s="18" t="s">
        <v>3888</v>
      </c>
      <c r="N249" s="25" t="s">
        <v>3890</v>
      </c>
      <c r="O249" s="17" t="b">
        <v>0</v>
      </c>
      <c r="P249" s="17" t="b">
        <v>0</v>
      </c>
      <c r="Q249" s="17" t="b">
        <v>0</v>
      </c>
      <c r="R249" s="17" t="b">
        <v>0</v>
      </c>
      <c r="S249" s="17" t="b">
        <v>0</v>
      </c>
      <c r="T249" s="17" t="b">
        <v>0</v>
      </c>
      <c r="U249" s="13" t="str">
        <f t="shared" si="0"/>
        <v>NO</v>
      </c>
      <c r="V249" s="17" t="str">
        <f>IF(W249&lt;&gt;"","Duplicate",IF(X249&lt;&gt;"","Duplicate",""))</f>
        <v>Duplicate</v>
      </c>
      <c r="W249" t="str">
        <f>IF(ISNA(VLOOKUP(D249,Papers_ACM!D:D,1,FALSE)),"",VLOOKUP(D249,Papers_ACM!D:D,1,FALSE))</f>
        <v/>
      </c>
      <c r="X249" t="str">
        <f>IF(ISNA(VLOOKUP(D249,Papers_Scopus!H:H,1,FALSE)),"",VLOOKUP(D249,Papers_Scopus!H:H,1,FALSE))</f>
        <v>Expert system for retrieval of documents using evolutionary approaches incorporating clustering</v>
      </c>
    </row>
    <row r="250" spans="1:24" ht="13">
      <c r="A250" s="26" t="s">
        <v>33</v>
      </c>
      <c r="B250" s="27"/>
      <c r="C250" s="28" t="s">
        <v>3895</v>
      </c>
      <c r="D250" s="28" t="s">
        <v>3896</v>
      </c>
      <c r="E250" s="27"/>
      <c r="F250" s="28" t="s">
        <v>3897</v>
      </c>
      <c r="G250" s="17" t="str">
        <f t="shared" si="44"/>
        <v>176-179</v>
      </c>
      <c r="H250" s="28">
        <v>176</v>
      </c>
      <c r="I250" s="28">
        <v>179</v>
      </c>
      <c r="J250" s="28">
        <f>I250-H250+1</f>
        <v>4</v>
      </c>
      <c r="K250" s="28">
        <v>2006</v>
      </c>
      <c r="L250" s="28" t="s">
        <v>49</v>
      </c>
      <c r="M250" s="28" t="s">
        <v>3900</v>
      </c>
      <c r="N250" s="30" t="s">
        <v>3901</v>
      </c>
      <c r="O250" s="27" t="b">
        <v>0</v>
      </c>
      <c r="P250" s="27" t="b">
        <v>0</v>
      </c>
      <c r="Q250" s="27" t="b">
        <v>0</v>
      </c>
      <c r="R250" s="27" t="b">
        <v>0</v>
      </c>
      <c r="S250" s="26" t="b">
        <v>1</v>
      </c>
      <c r="T250" s="27" t="b">
        <v>0</v>
      </c>
      <c r="U250" s="26" t="str">
        <f t="shared" si="0"/>
        <v>NO</v>
      </c>
      <c r="V250" s="26" t="s">
        <v>281</v>
      </c>
      <c r="W250" t="str">
        <f>IF(ISNA(VLOOKUP(D250,Papers_ACM!D:D,1,FALSE)),"",VLOOKUP(D250,Papers_ACM!D:D,1,FALSE))</f>
        <v/>
      </c>
      <c r="X250" t="str">
        <f>IF(ISNA(VLOOKUP(D250,Papers_Scopus!H:H,1,FALSE)),"",VLOOKUP(D250,Papers_Scopus!H:H,1,FALSE))</f>
        <v/>
      </c>
    </row>
    <row r="251" spans="1:24" ht="13">
      <c r="A251" s="26" t="s">
        <v>33</v>
      </c>
      <c r="B251" s="27"/>
      <c r="C251" s="28" t="s">
        <v>3909</v>
      </c>
      <c r="D251" s="28" t="s">
        <v>3910</v>
      </c>
      <c r="E251" s="27"/>
      <c r="F251" s="28" t="s">
        <v>3911</v>
      </c>
      <c r="G251" s="17" t="str">
        <f t="shared" si="44"/>
        <v>6 pp.-</v>
      </c>
      <c r="H251" s="28" t="s">
        <v>1069</v>
      </c>
      <c r="I251" s="63"/>
      <c r="J251" s="28">
        <v>6</v>
      </c>
      <c r="K251" s="28">
        <v>2005</v>
      </c>
      <c r="L251" s="28" t="s">
        <v>49</v>
      </c>
      <c r="M251" s="28" t="s">
        <v>3912</v>
      </c>
      <c r="N251" s="30" t="s">
        <v>3913</v>
      </c>
      <c r="O251" s="26" t="b">
        <v>1</v>
      </c>
      <c r="P251" s="27" t="b">
        <v>0</v>
      </c>
      <c r="Q251" s="26" t="b">
        <v>1</v>
      </c>
      <c r="R251" s="26" t="b">
        <v>0</v>
      </c>
      <c r="S251" s="27" t="b">
        <v>0</v>
      </c>
      <c r="T251" s="27" t="b">
        <v>0</v>
      </c>
      <c r="U251" s="26" t="str">
        <f t="shared" si="0"/>
        <v>NO</v>
      </c>
      <c r="V251" s="26" t="s">
        <v>717</v>
      </c>
      <c r="W251" t="str">
        <f>IF(ISNA(VLOOKUP(D251,Papers_ACM!D:D,1,FALSE)),"",VLOOKUP(D251,Papers_ACM!D:D,1,FALSE))</f>
        <v/>
      </c>
      <c r="X251" t="str">
        <f>IF(ISNA(VLOOKUP(D251,Papers_Scopus!H:H,1,FALSE)),"",VLOOKUP(D251,Papers_Scopus!H:H,1,FALSE))</f>
        <v/>
      </c>
    </row>
    <row r="252" spans="1:24" ht="13">
      <c r="A252" s="13" t="s">
        <v>33</v>
      </c>
      <c r="B252" s="17"/>
      <c r="C252" s="18" t="s">
        <v>3923</v>
      </c>
      <c r="D252" s="18" t="s">
        <v>3924</v>
      </c>
      <c r="E252" s="17"/>
      <c r="F252" s="18" t="s">
        <v>3428</v>
      </c>
      <c r="G252" s="17" t="str">
        <f t="shared" si="44"/>
        <v>2472-2486</v>
      </c>
      <c r="H252" s="18">
        <v>2472</v>
      </c>
      <c r="I252" s="18">
        <v>2486</v>
      </c>
      <c r="J252" s="18"/>
      <c r="K252" s="18">
        <v>2016</v>
      </c>
      <c r="L252" s="18" t="s">
        <v>49</v>
      </c>
      <c r="M252" s="18" t="s">
        <v>3925</v>
      </c>
      <c r="N252" s="25" t="s">
        <v>3926</v>
      </c>
      <c r="O252" s="17" t="b">
        <v>0</v>
      </c>
      <c r="P252" s="17" t="b">
        <v>0</v>
      </c>
      <c r="Q252" s="17" t="b">
        <v>0</v>
      </c>
      <c r="R252" s="17" t="b">
        <v>0</v>
      </c>
      <c r="S252" s="17" t="b">
        <v>0</v>
      </c>
      <c r="T252" s="17" t="b">
        <v>0</v>
      </c>
      <c r="U252" s="13" t="str">
        <f t="shared" si="0"/>
        <v>NO</v>
      </c>
      <c r="V252" s="17" t="str">
        <f>IF(W252&lt;&gt;"","Duplicate",IF(X252&lt;&gt;"","Duplicate",""))</f>
        <v>Duplicate</v>
      </c>
      <c r="W252" t="str">
        <f>IF(ISNA(VLOOKUP(D252,Papers_ACM!D:D,1,FALSE)),"",VLOOKUP(D252,Papers_ACM!D:D,1,FALSE))</f>
        <v/>
      </c>
      <c r="X252" t="str">
        <f>IF(ISNA(VLOOKUP(D252,Papers_Scopus!H:H,1,FALSE)),"",VLOOKUP(D252,Papers_Scopus!H:H,1,FALSE))</f>
        <v>Making Trillion Correlations Feasible in Feature Grouping and Selection</v>
      </c>
    </row>
    <row r="253" spans="1:24" ht="13">
      <c r="A253" s="26" t="s">
        <v>33</v>
      </c>
      <c r="B253" s="27"/>
      <c r="C253" s="28" t="s">
        <v>3937</v>
      </c>
      <c r="D253" s="28" t="s">
        <v>3938</v>
      </c>
      <c r="E253" s="27"/>
      <c r="F253" s="28" t="s">
        <v>354</v>
      </c>
      <c r="G253" s="17" t="str">
        <f t="shared" si="44"/>
        <v>713-718</v>
      </c>
      <c r="H253" s="28">
        <v>713</v>
      </c>
      <c r="I253" s="28">
        <v>718</v>
      </c>
      <c r="J253" s="28">
        <f>I253-H253+1</f>
        <v>6</v>
      </c>
      <c r="K253" s="28">
        <v>2010</v>
      </c>
      <c r="L253" s="28" t="s">
        <v>49</v>
      </c>
      <c r="M253" s="28" t="s">
        <v>3939</v>
      </c>
      <c r="N253" s="30" t="s">
        <v>3941</v>
      </c>
      <c r="O253" s="26" t="b">
        <v>1</v>
      </c>
      <c r="P253" s="27" t="b">
        <v>0</v>
      </c>
      <c r="Q253" s="26" t="b">
        <v>1</v>
      </c>
      <c r="R253" s="27" t="b">
        <v>0</v>
      </c>
      <c r="S253" s="27" t="b">
        <v>0</v>
      </c>
      <c r="T253" s="27" t="b">
        <v>0</v>
      </c>
      <c r="U253" s="26" t="str">
        <f t="shared" si="0"/>
        <v>NO</v>
      </c>
      <c r="V253" s="26" t="s">
        <v>3947</v>
      </c>
      <c r="W253" t="str">
        <f>IF(ISNA(VLOOKUP(D253,Papers_ACM!D:D,1,FALSE)),"",VLOOKUP(D253,Papers_ACM!D:D,1,FALSE))</f>
        <v/>
      </c>
      <c r="X253" t="str">
        <f>IF(ISNA(VLOOKUP(D253,Papers_Scopus!H:H,1,FALSE)),"",VLOOKUP(D253,Papers_Scopus!H:H,1,FALSE))</f>
        <v/>
      </c>
    </row>
    <row r="254" spans="1:24" ht="13">
      <c r="A254" s="13" t="s">
        <v>33</v>
      </c>
      <c r="B254" s="17"/>
      <c r="C254" s="18" t="s">
        <v>3951</v>
      </c>
      <c r="D254" s="18" t="s">
        <v>3952</v>
      </c>
      <c r="E254" s="17"/>
      <c r="F254" s="18" t="s">
        <v>3953</v>
      </c>
      <c r="G254" s="17" t="str">
        <f t="shared" si="44"/>
        <v>263-268</v>
      </c>
      <c r="H254" s="18">
        <v>263</v>
      </c>
      <c r="I254" s="18">
        <v>268</v>
      </c>
      <c r="J254" s="18"/>
      <c r="K254" s="18">
        <v>2015</v>
      </c>
      <c r="L254" s="18" t="s">
        <v>49</v>
      </c>
      <c r="M254" s="18" t="s">
        <v>3954</v>
      </c>
      <c r="N254" s="25" t="s">
        <v>3955</v>
      </c>
      <c r="O254" s="17" t="b">
        <v>0</v>
      </c>
      <c r="P254" s="17" t="b">
        <v>0</v>
      </c>
      <c r="Q254" s="17" t="b">
        <v>0</v>
      </c>
      <c r="R254" s="17" t="b">
        <v>0</v>
      </c>
      <c r="S254" s="17" t="b">
        <v>0</v>
      </c>
      <c r="T254" s="17" t="b">
        <v>0</v>
      </c>
      <c r="U254" s="13" t="str">
        <f t="shared" si="0"/>
        <v>NO</v>
      </c>
      <c r="V254" s="17" t="str">
        <f>IF(W254&lt;&gt;"","Duplicate",IF(X254&lt;&gt;"","Duplicate",""))</f>
        <v>Duplicate</v>
      </c>
      <c r="W254" t="str">
        <f>IF(ISNA(VLOOKUP(D254,Papers_ACM!D:D,1,FALSE)),"",VLOOKUP(D254,Papers_ACM!D:D,1,FALSE))</f>
        <v/>
      </c>
      <c r="X254" t="str">
        <f>IF(ISNA(VLOOKUP(D254,Papers_Scopus!H:H,1,FALSE)),"",VLOOKUP(D254,Papers_Scopus!H:H,1,FALSE))</f>
        <v>Optimized Stock market prediction using ensemble learning</v>
      </c>
    </row>
    <row r="255" spans="1:24" ht="13">
      <c r="A255" s="26" t="s">
        <v>33</v>
      </c>
      <c r="B255" s="27"/>
      <c r="C255" s="28" t="s">
        <v>3966</v>
      </c>
      <c r="D255" s="28" t="s">
        <v>3967</v>
      </c>
      <c r="E255" s="27"/>
      <c r="F255" s="28" t="s">
        <v>3968</v>
      </c>
      <c r="G255" s="17" t="str">
        <f t="shared" si="44"/>
        <v>59-65</v>
      </c>
      <c r="H255" s="28">
        <v>59</v>
      </c>
      <c r="I255" s="28">
        <v>65</v>
      </c>
      <c r="J255" s="28">
        <f t="shared" ref="J255:J259" si="57">I255-H255+1</f>
        <v>7</v>
      </c>
      <c r="K255" s="28">
        <v>2007</v>
      </c>
      <c r="L255" s="28" t="s">
        <v>49</v>
      </c>
      <c r="M255" s="28" t="s">
        <v>3969</v>
      </c>
      <c r="N255" s="30" t="s">
        <v>3970</v>
      </c>
      <c r="O255" s="26" t="b">
        <v>1</v>
      </c>
      <c r="P255" s="27" t="b">
        <v>0</v>
      </c>
      <c r="Q255" s="26" t="b">
        <v>1</v>
      </c>
      <c r="R255" s="27" t="b">
        <v>0</v>
      </c>
      <c r="S255" s="27" t="b">
        <v>0</v>
      </c>
      <c r="T255" s="27" t="b">
        <v>0</v>
      </c>
      <c r="U255" s="26" t="str">
        <f t="shared" si="0"/>
        <v>NO</v>
      </c>
      <c r="V255" s="26" t="s">
        <v>717</v>
      </c>
      <c r="W255" t="str">
        <f>IF(ISNA(VLOOKUP(D255,Papers_ACM!D:D,1,FALSE)),"",VLOOKUP(D255,Papers_ACM!D:D,1,FALSE))</f>
        <v/>
      </c>
      <c r="X255" t="str">
        <f>IF(ISNA(VLOOKUP(D255,Papers_Scopus!H:H,1,FALSE)),"",VLOOKUP(D255,Papers_Scopus!H:H,1,FALSE))</f>
        <v/>
      </c>
    </row>
    <row r="256" spans="1:24" ht="13">
      <c r="A256" s="26" t="s">
        <v>33</v>
      </c>
      <c r="B256" s="27"/>
      <c r="C256" s="28" t="s">
        <v>3976</v>
      </c>
      <c r="D256" s="28" t="s">
        <v>3977</v>
      </c>
      <c r="E256" s="27"/>
      <c r="F256" s="28" t="s">
        <v>3978</v>
      </c>
      <c r="G256" s="17" t="str">
        <f t="shared" si="44"/>
        <v>1-6</v>
      </c>
      <c r="H256" s="28">
        <v>1</v>
      </c>
      <c r="I256" s="28">
        <v>6</v>
      </c>
      <c r="J256" s="28">
        <f t="shared" si="57"/>
        <v>6</v>
      </c>
      <c r="K256" s="28">
        <v>2008</v>
      </c>
      <c r="L256" s="28" t="s">
        <v>49</v>
      </c>
      <c r="M256" s="28" t="s">
        <v>3979</v>
      </c>
      <c r="N256" s="30" t="s">
        <v>3980</v>
      </c>
      <c r="O256" s="26" t="b">
        <v>1</v>
      </c>
      <c r="P256" s="27" t="b">
        <v>0</v>
      </c>
      <c r="Q256" s="26" t="b">
        <v>1</v>
      </c>
      <c r="R256" s="27" t="b">
        <v>0</v>
      </c>
      <c r="S256" s="27" t="b">
        <v>0</v>
      </c>
      <c r="T256" s="27" t="b">
        <v>0</v>
      </c>
      <c r="U256" s="26" t="str">
        <f t="shared" si="0"/>
        <v>NO</v>
      </c>
      <c r="V256" s="26" t="s">
        <v>3986</v>
      </c>
      <c r="W256" t="str">
        <f>IF(ISNA(VLOOKUP(D256,Papers_ACM!D:D,1,FALSE)),"",VLOOKUP(D256,Papers_ACM!D:D,1,FALSE))</f>
        <v/>
      </c>
      <c r="X256" t="str">
        <f>IF(ISNA(VLOOKUP(D256,Papers_Scopus!H:H,1,FALSE)),"",VLOOKUP(D256,Papers_Scopus!H:H,1,FALSE))</f>
        <v/>
      </c>
    </row>
    <row r="257" spans="1:24" ht="13">
      <c r="A257" s="26" t="s">
        <v>33</v>
      </c>
      <c r="B257" s="27"/>
      <c r="C257" s="28" t="s">
        <v>3990</v>
      </c>
      <c r="D257" s="28" t="s">
        <v>3991</v>
      </c>
      <c r="E257" s="27"/>
      <c r="F257" s="28" t="s">
        <v>2473</v>
      </c>
      <c r="G257" s="17" t="str">
        <f t="shared" si="44"/>
        <v>269-274</v>
      </c>
      <c r="H257" s="28">
        <v>269</v>
      </c>
      <c r="I257" s="28">
        <v>274</v>
      </c>
      <c r="J257" s="28">
        <f t="shared" si="57"/>
        <v>6</v>
      </c>
      <c r="K257" s="28">
        <v>2011</v>
      </c>
      <c r="L257" s="28" t="s">
        <v>49</v>
      </c>
      <c r="M257" s="28" t="s">
        <v>3992</v>
      </c>
      <c r="N257" s="30" t="s">
        <v>3993</v>
      </c>
      <c r="O257" s="26" t="b">
        <v>1</v>
      </c>
      <c r="P257" s="27" t="b">
        <v>0</v>
      </c>
      <c r="Q257" s="26" t="b">
        <v>1</v>
      </c>
      <c r="R257" s="27" t="b">
        <v>0</v>
      </c>
      <c r="S257" s="27" t="b">
        <v>0</v>
      </c>
      <c r="T257" s="27" t="b">
        <v>0</v>
      </c>
      <c r="U257" s="26" t="str">
        <f t="shared" si="0"/>
        <v>NO</v>
      </c>
      <c r="V257" s="26" t="s">
        <v>3998</v>
      </c>
      <c r="W257" t="str">
        <f>IF(ISNA(VLOOKUP(D257,Papers_ACM!D:D,1,FALSE)),"",VLOOKUP(D257,Papers_ACM!D:D,1,FALSE))</f>
        <v/>
      </c>
      <c r="X257" t="str">
        <f>IF(ISNA(VLOOKUP(D257,Papers_Scopus!H:H,1,FALSE)),"",VLOOKUP(D257,Papers_Scopus!H:H,1,FALSE))</f>
        <v/>
      </c>
    </row>
    <row r="258" spans="1:24" ht="13">
      <c r="A258" s="26" t="s">
        <v>33</v>
      </c>
      <c r="B258" s="27"/>
      <c r="C258" s="28" t="s">
        <v>4004</v>
      </c>
      <c r="D258" s="28" t="s">
        <v>4005</v>
      </c>
      <c r="E258" s="27"/>
      <c r="F258" s="28" t="s">
        <v>4006</v>
      </c>
      <c r="G258" s="17" t="str">
        <f t="shared" si="44"/>
        <v>1-7</v>
      </c>
      <c r="H258" s="28">
        <v>1</v>
      </c>
      <c r="I258" s="28">
        <v>7</v>
      </c>
      <c r="J258" s="28">
        <f t="shared" si="57"/>
        <v>7</v>
      </c>
      <c r="K258" s="28">
        <v>2018</v>
      </c>
      <c r="L258" s="28" t="s">
        <v>49</v>
      </c>
      <c r="M258" s="28" t="s">
        <v>4007</v>
      </c>
      <c r="N258" s="30" t="s">
        <v>4009</v>
      </c>
      <c r="O258" s="26" t="b">
        <v>1</v>
      </c>
      <c r="P258" s="27" t="b">
        <v>0</v>
      </c>
      <c r="Q258" s="26" t="b">
        <v>1</v>
      </c>
      <c r="R258" s="27" t="b">
        <v>0</v>
      </c>
      <c r="S258" s="27" t="b">
        <v>0</v>
      </c>
      <c r="T258" s="27" t="b">
        <v>0</v>
      </c>
      <c r="U258" s="26" t="str">
        <f t="shared" si="0"/>
        <v>NO</v>
      </c>
      <c r="V258" s="26" t="s">
        <v>717</v>
      </c>
      <c r="W258" t="str">
        <f>IF(ISNA(VLOOKUP(D258,Papers_ACM!D:D,1,FALSE)),"",VLOOKUP(D258,Papers_ACM!D:D,1,FALSE))</f>
        <v/>
      </c>
      <c r="X258" t="str">
        <f>IF(ISNA(VLOOKUP(D258,Papers_Scopus!H:H,1,FALSE)),"",VLOOKUP(D258,Papers_Scopus!H:H,1,FALSE))</f>
        <v/>
      </c>
    </row>
    <row r="259" spans="1:24" ht="13">
      <c r="A259" s="26" t="s">
        <v>33</v>
      </c>
      <c r="B259" s="27"/>
      <c r="C259" s="28" t="s">
        <v>4015</v>
      </c>
      <c r="D259" s="28" t="s">
        <v>4017</v>
      </c>
      <c r="E259" s="27"/>
      <c r="F259" s="28" t="s">
        <v>4018</v>
      </c>
      <c r="G259" s="17" t="str">
        <f t="shared" si="44"/>
        <v>1-10</v>
      </c>
      <c r="H259" s="28">
        <v>1</v>
      </c>
      <c r="I259" s="28">
        <v>10</v>
      </c>
      <c r="J259" s="28">
        <f t="shared" si="57"/>
        <v>10</v>
      </c>
      <c r="K259" s="28">
        <v>2017</v>
      </c>
      <c r="L259" s="28" t="s">
        <v>49</v>
      </c>
      <c r="M259" s="28" t="s">
        <v>4019</v>
      </c>
      <c r="N259" s="30" t="s">
        <v>4020</v>
      </c>
      <c r="O259" s="26" t="b">
        <v>1</v>
      </c>
      <c r="P259" s="27" t="b">
        <v>0</v>
      </c>
      <c r="Q259" s="26" t="b">
        <v>1</v>
      </c>
      <c r="R259" s="27" t="b">
        <v>0</v>
      </c>
      <c r="S259" s="27" t="b">
        <v>0</v>
      </c>
      <c r="T259" s="27" t="b">
        <v>0</v>
      </c>
      <c r="U259" s="26" t="str">
        <f t="shared" si="0"/>
        <v>NO</v>
      </c>
      <c r="V259" s="26" t="s">
        <v>4026</v>
      </c>
      <c r="W259" t="str">
        <f>IF(ISNA(VLOOKUP(D259,Papers_ACM!D:D,1,FALSE)),"",VLOOKUP(D259,Papers_ACM!D:D,1,FALSE))</f>
        <v/>
      </c>
      <c r="X259" t="str">
        <f>IF(ISNA(VLOOKUP(D259,Papers_Scopus!H:H,1,FALSE)),"",VLOOKUP(D259,Papers_Scopus!H:H,1,FALSE))</f>
        <v/>
      </c>
    </row>
    <row r="260" spans="1:24" ht="13">
      <c r="A260" s="13" t="s">
        <v>33</v>
      </c>
      <c r="B260" s="17"/>
      <c r="C260" s="18" t="s">
        <v>4027</v>
      </c>
      <c r="D260" s="18" t="s">
        <v>4028</v>
      </c>
      <c r="E260" s="17"/>
      <c r="F260" s="18" t="s">
        <v>4029</v>
      </c>
      <c r="G260" s="17" t="str">
        <f t="shared" ref="G260:G323" si="58">CONCATENATE(CONCATENATE(H260,"-"),I260)</f>
        <v>516-521</v>
      </c>
      <c r="H260" s="18">
        <v>516</v>
      </c>
      <c r="I260" s="18">
        <v>521</v>
      </c>
      <c r="J260" s="18"/>
      <c r="K260" s="18">
        <v>2009</v>
      </c>
      <c r="L260" s="18" t="s">
        <v>49</v>
      </c>
      <c r="M260" s="18" t="s">
        <v>4030</v>
      </c>
      <c r="N260" s="25" t="s">
        <v>4031</v>
      </c>
      <c r="O260" s="17" t="b">
        <v>0</v>
      </c>
      <c r="P260" s="17" t="b">
        <v>0</v>
      </c>
      <c r="Q260" s="17" t="b">
        <v>0</v>
      </c>
      <c r="R260" s="17" t="b">
        <v>0</v>
      </c>
      <c r="S260" s="17" t="b">
        <v>0</v>
      </c>
      <c r="T260" s="17" t="b">
        <v>0</v>
      </c>
      <c r="U260" s="13" t="str">
        <f t="shared" si="0"/>
        <v>NO</v>
      </c>
      <c r="V260" s="17" t="str">
        <f t="shared" ref="V260:V261" si="59">IF(W260&lt;&gt;"","Duplicate",IF(X260&lt;&gt;"","Duplicate",""))</f>
        <v>Duplicate</v>
      </c>
      <c r="W260" t="str">
        <f>IF(ISNA(VLOOKUP(D260,Papers_ACM!D:D,1,FALSE)),"",VLOOKUP(D260,Papers_ACM!D:D,1,FALSE))</f>
        <v/>
      </c>
      <c r="X260" t="str">
        <f>IF(ISNA(VLOOKUP(D260,Papers_Scopus!H:H,1,FALSE)),"",VLOOKUP(D260,Papers_Scopus!H:H,1,FALSE))</f>
        <v>Experimental study of different FSAs in classifying protein function</v>
      </c>
    </row>
    <row r="261" spans="1:24" ht="13">
      <c r="A261" s="13" t="s">
        <v>33</v>
      </c>
      <c r="B261" s="17"/>
      <c r="C261" s="18" t="s">
        <v>4037</v>
      </c>
      <c r="D261" s="18" t="s">
        <v>4038</v>
      </c>
      <c r="E261" s="17"/>
      <c r="F261" s="18" t="s">
        <v>4039</v>
      </c>
      <c r="G261" s="17" t="str">
        <f t="shared" si="58"/>
        <v>262-266</v>
      </c>
      <c r="H261" s="18">
        <v>262</v>
      </c>
      <c r="I261" s="18">
        <v>266</v>
      </c>
      <c r="J261" s="18"/>
      <c r="K261" s="18">
        <v>2013</v>
      </c>
      <c r="L261" s="18" t="s">
        <v>49</v>
      </c>
      <c r="M261" s="18" t="s">
        <v>4040</v>
      </c>
      <c r="N261" s="25" t="s">
        <v>4041</v>
      </c>
      <c r="O261" s="17" t="b">
        <v>0</v>
      </c>
      <c r="P261" s="17" t="b">
        <v>0</v>
      </c>
      <c r="Q261" s="17" t="b">
        <v>0</v>
      </c>
      <c r="R261" s="17" t="b">
        <v>0</v>
      </c>
      <c r="S261" s="17" t="b">
        <v>0</v>
      </c>
      <c r="T261" s="17" t="b">
        <v>0</v>
      </c>
      <c r="U261" s="13" t="str">
        <f t="shared" si="0"/>
        <v>NO</v>
      </c>
      <c r="V261" s="17" t="str">
        <f t="shared" si="59"/>
        <v>Duplicate</v>
      </c>
      <c r="W261" t="str">
        <f>IF(ISNA(VLOOKUP(D261,Papers_ACM!D:D,1,FALSE)),"",VLOOKUP(D261,Papers_ACM!D:D,1,FALSE))</f>
        <v/>
      </c>
      <c r="X261" t="str">
        <f>IF(ISNA(VLOOKUP(D261,Papers_Scopus!H:H,1,FALSE)),"",VLOOKUP(D261,Papers_Scopus!H:H,1,FALSE))</f>
        <v>Relationship between Naïve Bayes error and max-dependency criterion in feature selection problems</v>
      </c>
    </row>
    <row r="262" spans="1:24" ht="13">
      <c r="A262" s="26" t="s">
        <v>33</v>
      </c>
      <c r="B262" s="27"/>
      <c r="C262" s="28" t="s">
        <v>4045</v>
      </c>
      <c r="D262" s="28" t="s">
        <v>4046</v>
      </c>
      <c r="E262" s="27"/>
      <c r="F262" s="28" t="s">
        <v>2121</v>
      </c>
      <c r="G262" s="17" t="str">
        <f t="shared" si="58"/>
        <v>4193-4203</v>
      </c>
      <c r="H262" s="28">
        <v>4193</v>
      </c>
      <c r="I262" s="28">
        <v>4203</v>
      </c>
      <c r="J262" s="28">
        <f t="shared" ref="J262:J267" si="60">I262-H262+1</f>
        <v>11</v>
      </c>
      <c r="K262" s="28">
        <v>2010</v>
      </c>
      <c r="L262" s="28" t="s">
        <v>49</v>
      </c>
      <c r="M262" s="28" t="s">
        <v>4047</v>
      </c>
      <c r="N262" s="30" t="s">
        <v>4048</v>
      </c>
      <c r="O262" s="26" t="b">
        <v>1</v>
      </c>
      <c r="P262" s="27" t="b">
        <v>0</v>
      </c>
      <c r="Q262" s="26" t="b">
        <v>1</v>
      </c>
      <c r="R262" s="27" t="b">
        <v>0</v>
      </c>
      <c r="S262" s="27" t="b">
        <v>0</v>
      </c>
      <c r="T262" s="27" t="b">
        <v>0</v>
      </c>
      <c r="U262" s="26" t="str">
        <f t="shared" si="0"/>
        <v>NO</v>
      </c>
      <c r="V262" s="26" t="s">
        <v>4049</v>
      </c>
      <c r="W262" t="str">
        <f>IF(ISNA(VLOOKUP(D262,Papers_ACM!D:D,1,FALSE)),"",VLOOKUP(D262,Papers_ACM!D:D,1,FALSE))</f>
        <v/>
      </c>
      <c r="X262" t="str">
        <f>IF(ISNA(VLOOKUP(D262,Papers_Scopus!H:H,1,FALSE)),"",VLOOKUP(D262,Papers_Scopus!H:H,1,FALSE))</f>
        <v/>
      </c>
    </row>
    <row r="263" spans="1:24" ht="13">
      <c r="A263" s="26" t="s">
        <v>33</v>
      </c>
      <c r="B263" s="27"/>
      <c r="C263" s="28" t="s">
        <v>4050</v>
      </c>
      <c r="D263" s="28" t="s">
        <v>4051</v>
      </c>
      <c r="E263" s="27"/>
      <c r="F263" s="28" t="s">
        <v>4052</v>
      </c>
      <c r="G263" s="17" t="str">
        <f t="shared" si="58"/>
        <v>588-592</v>
      </c>
      <c r="H263" s="28">
        <v>588</v>
      </c>
      <c r="I263" s="28">
        <v>592</v>
      </c>
      <c r="J263" s="28">
        <f t="shared" si="60"/>
        <v>5</v>
      </c>
      <c r="K263" s="28">
        <v>2018</v>
      </c>
      <c r="L263" s="28" t="s">
        <v>49</v>
      </c>
      <c r="M263" s="28" t="s">
        <v>4055</v>
      </c>
      <c r="N263" s="30" t="s">
        <v>4056</v>
      </c>
      <c r="O263" s="26" t="b">
        <v>1</v>
      </c>
      <c r="P263" s="27" t="b">
        <v>0</v>
      </c>
      <c r="Q263" s="26" t="b">
        <v>1</v>
      </c>
      <c r="R263" s="27" t="b">
        <v>0</v>
      </c>
      <c r="S263" s="27" t="b">
        <v>0</v>
      </c>
      <c r="T263" s="27" t="b">
        <v>0</v>
      </c>
      <c r="U263" s="26" t="str">
        <f t="shared" si="0"/>
        <v>NO</v>
      </c>
      <c r="V263" s="26" t="s">
        <v>4059</v>
      </c>
      <c r="W263" t="str">
        <f>IF(ISNA(VLOOKUP(D263,Papers_ACM!D:D,1,FALSE)),"",VLOOKUP(D263,Papers_ACM!D:D,1,FALSE))</f>
        <v/>
      </c>
      <c r="X263" t="str">
        <f>IF(ISNA(VLOOKUP(D263,Papers_Scopus!H:H,1,FALSE)),"",VLOOKUP(D263,Papers_Scopus!H:H,1,FALSE))</f>
        <v/>
      </c>
    </row>
    <row r="264" spans="1:24" ht="13">
      <c r="A264" s="26" t="s">
        <v>33</v>
      </c>
      <c r="B264" s="27"/>
      <c r="C264" s="28" t="s">
        <v>4060</v>
      </c>
      <c r="D264" s="28" t="s">
        <v>4061</v>
      </c>
      <c r="E264" s="27"/>
      <c r="F264" s="28" t="s">
        <v>4062</v>
      </c>
      <c r="G264" s="17" t="str">
        <f t="shared" si="58"/>
        <v>151-157</v>
      </c>
      <c r="H264" s="28">
        <v>151</v>
      </c>
      <c r="I264" s="28">
        <v>157</v>
      </c>
      <c r="J264" s="28">
        <f t="shared" si="60"/>
        <v>7</v>
      </c>
      <c r="K264" s="28">
        <v>2013</v>
      </c>
      <c r="L264" s="28" t="s">
        <v>49</v>
      </c>
      <c r="M264" s="28" t="s">
        <v>4063</v>
      </c>
      <c r="N264" s="30" t="s">
        <v>4064</v>
      </c>
      <c r="O264" s="26" t="b">
        <v>1</v>
      </c>
      <c r="P264" s="27" t="b">
        <v>0</v>
      </c>
      <c r="Q264" s="26" t="b">
        <v>1</v>
      </c>
      <c r="R264" s="27" t="b">
        <v>0</v>
      </c>
      <c r="S264" s="27" t="b">
        <v>0</v>
      </c>
      <c r="T264" s="27" t="b">
        <v>0</v>
      </c>
      <c r="U264" s="26" t="str">
        <f t="shared" si="0"/>
        <v>NO</v>
      </c>
      <c r="V264" s="26" t="s">
        <v>717</v>
      </c>
      <c r="W264" t="str">
        <f>IF(ISNA(VLOOKUP(D264,Papers_ACM!D:D,1,FALSE)),"",VLOOKUP(D264,Papers_ACM!D:D,1,FALSE))</f>
        <v/>
      </c>
      <c r="X264" t="str">
        <f>IF(ISNA(VLOOKUP(D264,Papers_Scopus!H:H,1,FALSE)),"",VLOOKUP(D264,Papers_Scopus!H:H,1,FALSE))</f>
        <v/>
      </c>
    </row>
    <row r="265" spans="1:24" ht="13">
      <c r="A265" s="26" t="s">
        <v>33</v>
      </c>
      <c r="B265" s="27"/>
      <c r="C265" s="28" t="s">
        <v>4071</v>
      </c>
      <c r="D265" s="28" t="s">
        <v>4072</v>
      </c>
      <c r="E265" s="27"/>
      <c r="F265" s="28" t="s">
        <v>855</v>
      </c>
      <c r="G265" s="17" t="str">
        <f t="shared" si="58"/>
        <v>27-33</v>
      </c>
      <c r="H265" s="28">
        <v>27</v>
      </c>
      <c r="I265" s="28">
        <v>33</v>
      </c>
      <c r="J265" s="28">
        <f t="shared" si="60"/>
        <v>7</v>
      </c>
      <c r="K265" s="28">
        <v>2013</v>
      </c>
      <c r="L265" s="28" t="s">
        <v>49</v>
      </c>
      <c r="M265" s="28" t="s">
        <v>4073</v>
      </c>
      <c r="N265" s="30" t="s">
        <v>4074</v>
      </c>
      <c r="O265" s="26" t="b">
        <v>1</v>
      </c>
      <c r="P265" s="26" t="b">
        <v>0</v>
      </c>
      <c r="Q265" s="26" t="b">
        <v>1</v>
      </c>
      <c r="R265" s="27" t="b">
        <v>0</v>
      </c>
      <c r="S265" s="27" t="b">
        <v>0</v>
      </c>
      <c r="T265" s="27" t="b">
        <v>0</v>
      </c>
      <c r="U265" s="26" t="str">
        <f t="shared" si="0"/>
        <v>NO</v>
      </c>
      <c r="V265" s="26" t="s">
        <v>4075</v>
      </c>
      <c r="W265" t="str">
        <f>IF(ISNA(VLOOKUP(D265,Papers_ACM!D:D,1,FALSE)),"",VLOOKUP(D265,Papers_ACM!D:D,1,FALSE))</f>
        <v/>
      </c>
      <c r="X265" t="str">
        <f>IF(ISNA(VLOOKUP(D265,Papers_Scopus!H:H,1,FALSE)),"",VLOOKUP(D265,Papers_Scopus!H:H,1,FALSE))</f>
        <v/>
      </c>
    </row>
    <row r="266" spans="1:24" ht="13">
      <c r="A266" s="26" t="s">
        <v>33</v>
      </c>
      <c r="B266" s="27"/>
      <c r="C266" s="28" t="s">
        <v>4081</v>
      </c>
      <c r="D266" s="28" t="s">
        <v>4082</v>
      </c>
      <c r="E266" s="27"/>
      <c r="F266" s="28" t="s">
        <v>4083</v>
      </c>
      <c r="G266" s="17" t="str">
        <f t="shared" si="58"/>
        <v>1-6</v>
      </c>
      <c r="H266" s="28">
        <v>1</v>
      </c>
      <c r="I266" s="28">
        <v>6</v>
      </c>
      <c r="J266" s="28">
        <f t="shared" si="60"/>
        <v>6</v>
      </c>
      <c r="K266" s="28">
        <v>2016</v>
      </c>
      <c r="L266" s="28" t="s">
        <v>49</v>
      </c>
      <c r="M266" s="28" t="s">
        <v>4084</v>
      </c>
      <c r="N266" s="30" t="s">
        <v>4085</v>
      </c>
      <c r="O266" s="26" t="b">
        <v>1</v>
      </c>
      <c r="P266" s="27" t="b">
        <v>0</v>
      </c>
      <c r="Q266" s="26" t="b">
        <v>1</v>
      </c>
      <c r="R266" s="27" t="b">
        <v>0</v>
      </c>
      <c r="S266" s="27" t="b">
        <v>0</v>
      </c>
      <c r="T266" s="27" t="b">
        <v>0</v>
      </c>
      <c r="U266" s="26" t="str">
        <f t="shared" si="0"/>
        <v>NO</v>
      </c>
      <c r="V266" s="26" t="s">
        <v>717</v>
      </c>
      <c r="W266" t="str">
        <f>IF(ISNA(VLOOKUP(D266,Papers_ACM!D:D,1,FALSE)),"",VLOOKUP(D266,Papers_ACM!D:D,1,FALSE))</f>
        <v/>
      </c>
      <c r="X266" t="str">
        <f>IF(ISNA(VLOOKUP(D266,Papers_Scopus!H:H,1,FALSE)),"",VLOOKUP(D266,Papers_Scopus!H:H,1,FALSE))</f>
        <v/>
      </c>
    </row>
    <row r="267" spans="1:24" ht="13">
      <c r="A267" s="26" t="s">
        <v>33</v>
      </c>
      <c r="B267" s="27"/>
      <c r="C267" s="28" t="s">
        <v>4091</v>
      </c>
      <c r="D267" s="28" t="s">
        <v>4092</v>
      </c>
      <c r="E267" s="27"/>
      <c r="F267" s="28" t="s">
        <v>4093</v>
      </c>
      <c r="G267" s="17" t="str">
        <f t="shared" si="58"/>
        <v>662-668</v>
      </c>
      <c r="H267" s="28">
        <v>662</v>
      </c>
      <c r="I267" s="28">
        <v>668</v>
      </c>
      <c r="J267" s="28">
        <f t="shared" si="60"/>
        <v>7</v>
      </c>
      <c r="K267" s="28">
        <v>2014</v>
      </c>
      <c r="L267" s="28" t="s">
        <v>49</v>
      </c>
      <c r="M267" s="28" t="s">
        <v>4094</v>
      </c>
      <c r="N267" s="30" t="s">
        <v>4095</v>
      </c>
      <c r="O267" s="26" t="b">
        <v>1</v>
      </c>
      <c r="P267" s="27" t="b">
        <v>0</v>
      </c>
      <c r="Q267" s="26" t="b">
        <v>1</v>
      </c>
      <c r="R267" s="27" t="b">
        <v>0</v>
      </c>
      <c r="S267" s="27" t="b">
        <v>0</v>
      </c>
      <c r="T267" s="27" t="b">
        <v>0</v>
      </c>
      <c r="U267" s="26" t="str">
        <f t="shared" si="0"/>
        <v>NO</v>
      </c>
      <c r="V267" s="26" t="s">
        <v>4096</v>
      </c>
      <c r="W267" t="str">
        <f>IF(ISNA(VLOOKUP(D267,Papers_ACM!D:D,1,FALSE)),"",VLOOKUP(D267,Papers_ACM!D:D,1,FALSE))</f>
        <v/>
      </c>
      <c r="X267" t="str">
        <f>IF(ISNA(VLOOKUP(D267,Papers_Scopus!H:H,1,FALSE)),"",VLOOKUP(D267,Papers_Scopus!H:H,1,FALSE))</f>
        <v/>
      </c>
    </row>
    <row r="268" spans="1:24" ht="13">
      <c r="A268" s="13" t="s">
        <v>33</v>
      </c>
      <c r="B268" s="17"/>
      <c r="C268" s="18" t="s">
        <v>4097</v>
      </c>
      <c r="D268" s="18" t="s">
        <v>4098</v>
      </c>
      <c r="E268" s="17"/>
      <c r="F268" s="18" t="s">
        <v>4099</v>
      </c>
      <c r="G268" s="17" t="str">
        <f t="shared" si="58"/>
        <v>1-6</v>
      </c>
      <c r="H268" s="18">
        <v>1</v>
      </c>
      <c r="I268" s="18">
        <v>6</v>
      </c>
      <c r="J268" s="18"/>
      <c r="K268" s="18">
        <v>2017</v>
      </c>
      <c r="L268" s="18" t="s">
        <v>49</v>
      </c>
      <c r="M268" s="18" t="s">
        <v>4100</v>
      </c>
      <c r="N268" s="25" t="s">
        <v>4101</v>
      </c>
      <c r="O268" s="17" t="b">
        <v>0</v>
      </c>
      <c r="P268" s="17" t="b">
        <v>0</v>
      </c>
      <c r="Q268" s="17" t="b">
        <v>0</v>
      </c>
      <c r="R268" s="17" t="b">
        <v>0</v>
      </c>
      <c r="S268" s="17" t="b">
        <v>0</v>
      </c>
      <c r="T268" s="17" t="b">
        <v>0</v>
      </c>
      <c r="U268" s="13" t="str">
        <f t="shared" si="0"/>
        <v>NO</v>
      </c>
      <c r="V268" s="17" t="str">
        <f t="shared" ref="V268:V269" si="61">IF(W268&lt;&gt;"","Duplicate",IF(X268&lt;&gt;"","Duplicate",""))</f>
        <v>Duplicate</v>
      </c>
      <c r="W268" t="str">
        <f>IF(ISNA(VLOOKUP(D268,Papers_ACM!D:D,1,FALSE)),"",VLOOKUP(D268,Papers_ACM!D:D,1,FALSE))</f>
        <v/>
      </c>
      <c r="X268" t="str">
        <f>IF(ISNA(VLOOKUP(D268,Papers_Scopus!H:H,1,FALSE)),"",VLOOKUP(D268,Papers_Scopus!H:H,1,FALSE))</f>
        <v>Ensembles based combined learning for improved software fault prediction: A comparative study</v>
      </c>
    </row>
    <row r="269" spans="1:24" ht="13">
      <c r="A269" s="13" t="s">
        <v>33</v>
      </c>
      <c r="B269" s="17"/>
      <c r="C269" s="18" t="s">
        <v>4106</v>
      </c>
      <c r="D269" s="18" t="s">
        <v>4107</v>
      </c>
      <c r="E269" s="17"/>
      <c r="F269" s="18" t="s">
        <v>1745</v>
      </c>
      <c r="G269" s="17" t="str">
        <f t="shared" si="58"/>
        <v>1287-1297</v>
      </c>
      <c r="H269" s="18">
        <v>1287</v>
      </c>
      <c r="I269" s="18">
        <v>1297</v>
      </c>
      <c r="J269" s="18"/>
      <c r="K269" s="18">
        <v>2014</v>
      </c>
      <c r="L269" s="18" t="s">
        <v>49</v>
      </c>
      <c r="M269" s="18" t="s">
        <v>4108</v>
      </c>
      <c r="N269" s="25" t="s">
        <v>4109</v>
      </c>
      <c r="O269" s="17" t="b">
        <v>0</v>
      </c>
      <c r="P269" s="17" t="b">
        <v>0</v>
      </c>
      <c r="Q269" s="17" t="b">
        <v>0</v>
      </c>
      <c r="R269" s="17" t="b">
        <v>0</v>
      </c>
      <c r="S269" s="17" t="b">
        <v>0</v>
      </c>
      <c r="T269" s="17" t="b">
        <v>0</v>
      </c>
      <c r="U269" s="13" t="str">
        <f t="shared" si="0"/>
        <v>NO</v>
      </c>
      <c r="V269" s="17" t="str">
        <f t="shared" si="61"/>
        <v>Duplicate</v>
      </c>
      <c r="W269" t="str">
        <f>IF(ISNA(VLOOKUP(D269,Papers_ACM!D:D,1,FALSE)),"",VLOOKUP(D269,Papers_ACM!D:D,1,FALSE))</f>
        <v/>
      </c>
      <c r="X269" t="str">
        <f>IF(ISNA(VLOOKUP(D269,Papers_Scopus!H:H,1,FALSE)),"",VLOOKUP(D269,Papers_Scopus!H:H,1,FALSE))</f>
        <v>A unifying framework for typical multitask multiple kernel learning problems</v>
      </c>
    </row>
    <row r="270" spans="1:24" ht="13">
      <c r="A270" s="26" t="s">
        <v>33</v>
      </c>
      <c r="B270" s="27"/>
      <c r="C270" s="28" t="s">
        <v>4116</v>
      </c>
      <c r="D270" s="28" t="s">
        <v>4117</v>
      </c>
      <c r="E270" s="27"/>
      <c r="F270" s="28" t="s">
        <v>546</v>
      </c>
      <c r="G270" s="17" t="str">
        <f t="shared" si="58"/>
        <v>220-225</v>
      </c>
      <c r="H270" s="28">
        <v>220</v>
      </c>
      <c r="I270" s="28">
        <v>225</v>
      </c>
      <c r="J270" s="28">
        <f t="shared" ref="J270:J273" si="62">I270-H270+1</f>
        <v>6</v>
      </c>
      <c r="K270" s="28">
        <v>2015</v>
      </c>
      <c r="L270" s="28" t="s">
        <v>49</v>
      </c>
      <c r="M270" s="28" t="s">
        <v>4119</v>
      </c>
      <c r="N270" s="30" t="s">
        <v>4120</v>
      </c>
      <c r="O270" s="26" t="b">
        <v>1</v>
      </c>
      <c r="P270" s="27" t="b">
        <v>0</v>
      </c>
      <c r="Q270" s="26" t="b">
        <v>1</v>
      </c>
      <c r="R270" s="27" t="b">
        <v>0</v>
      </c>
      <c r="S270" s="27" t="b">
        <v>0</v>
      </c>
      <c r="T270" s="27" t="b">
        <v>0</v>
      </c>
      <c r="U270" s="26" t="str">
        <f t="shared" si="0"/>
        <v>NO</v>
      </c>
      <c r="V270" s="26" t="s">
        <v>717</v>
      </c>
      <c r="W270" t="str">
        <f>IF(ISNA(VLOOKUP(D270,Papers_ACM!D:D,1,FALSE)),"",VLOOKUP(D270,Papers_ACM!D:D,1,FALSE))</f>
        <v/>
      </c>
      <c r="X270" t="str">
        <f>IF(ISNA(VLOOKUP(D270,Papers_Scopus!H:H,1,FALSE)),"",VLOOKUP(D270,Papers_Scopus!H:H,1,FALSE))</f>
        <v/>
      </c>
    </row>
    <row r="271" spans="1:24" ht="13">
      <c r="A271" s="26" t="s">
        <v>33</v>
      </c>
      <c r="B271" s="27"/>
      <c r="C271" s="28" t="s">
        <v>4125</v>
      </c>
      <c r="D271" s="28" t="s">
        <v>4126</v>
      </c>
      <c r="E271" s="27"/>
      <c r="F271" s="28" t="s">
        <v>4127</v>
      </c>
      <c r="G271" s="17" t="str">
        <f t="shared" si="58"/>
        <v>221-229</v>
      </c>
      <c r="H271" s="28">
        <v>221</v>
      </c>
      <c r="I271" s="28">
        <v>229</v>
      </c>
      <c r="J271" s="28">
        <f t="shared" si="62"/>
        <v>9</v>
      </c>
      <c r="K271" s="28">
        <v>2017</v>
      </c>
      <c r="L271" s="28" t="s">
        <v>49</v>
      </c>
      <c r="M271" s="28" t="s">
        <v>4128</v>
      </c>
      <c r="N271" s="30" t="s">
        <v>4129</v>
      </c>
      <c r="O271" s="26" t="b">
        <v>1</v>
      </c>
      <c r="P271" s="27" t="b">
        <v>0</v>
      </c>
      <c r="Q271" s="26" t="b">
        <v>1</v>
      </c>
      <c r="R271" s="27" t="b">
        <v>0</v>
      </c>
      <c r="S271" s="27" t="b">
        <v>0</v>
      </c>
      <c r="T271" s="27" t="b">
        <v>0</v>
      </c>
      <c r="U271" s="26" t="str">
        <f t="shared" si="0"/>
        <v>NO</v>
      </c>
      <c r="V271" s="26" t="s">
        <v>4130</v>
      </c>
      <c r="W271" t="str">
        <f>IF(ISNA(VLOOKUP(D271,Papers_ACM!D:D,1,FALSE)),"",VLOOKUP(D271,Papers_ACM!D:D,1,FALSE))</f>
        <v/>
      </c>
      <c r="X271" t="str">
        <f>IF(ISNA(VLOOKUP(D271,Papers_Scopus!H:H,1,FALSE)),"",VLOOKUP(D271,Papers_Scopus!H:H,1,FALSE))</f>
        <v/>
      </c>
    </row>
    <row r="272" spans="1:24" ht="13">
      <c r="A272" s="26" t="s">
        <v>33</v>
      </c>
      <c r="B272" s="27"/>
      <c r="C272" s="28" t="s">
        <v>4135</v>
      </c>
      <c r="D272" s="28" t="s">
        <v>4136</v>
      </c>
      <c r="E272" s="27"/>
      <c r="F272" s="28" t="s">
        <v>4137</v>
      </c>
      <c r="G272" s="17" t="str">
        <f t="shared" si="58"/>
        <v>1-6</v>
      </c>
      <c r="H272" s="28">
        <v>1</v>
      </c>
      <c r="I272" s="28">
        <v>6</v>
      </c>
      <c r="J272" s="28">
        <f t="shared" si="62"/>
        <v>6</v>
      </c>
      <c r="K272" s="28">
        <v>2014</v>
      </c>
      <c r="L272" s="28" t="s">
        <v>49</v>
      </c>
      <c r="M272" s="28" t="s">
        <v>4138</v>
      </c>
      <c r="N272" s="30" t="s">
        <v>4139</v>
      </c>
      <c r="O272" s="26" t="b">
        <v>1</v>
      </c>
      <c r="P272" s="27" t="b">
        <v>0</v>
      </c>
      <c r="Q272" s="26" t="b">
        <v>1</v>
      </c>
      <c r="R272" s="27" t="b">
        <v>0</v>
      </c>
      <c r="S272" s="27" t="b">
        <v>0</v>
      </c>
      <c r="T272" s="27" t="b">
        <v>0</v>
      </c>
      <c r="U272" s="26" t="str">
        <f t="shared" si="0"/>
        <v>NO</v>
      </c>
      <c r="V272" s="26" t="s">
        <v>4140</v>
      </c>
      <c r="W272" t="str">
        <f>IF(ISNA(VLOOKUP(D272,Papers_ACM!D:D,1,FALSE)),"",VLOOKUP(D272,Papers_ACM!D:D,1,FALSE))</f>
        <v/>
      </c>
      <c r="X272" t="str">
        <f>IF(ISNA(VLOOKUP(D272,Papers_Scopus!H:H,1,FALSE)),"",VLOOKUP(D272,Papers_Scopus!H:H,1,FALSE))</f>
        <v/>
      </c>
    </row>
    <row r="273" spans="1:24" ht="13">
      <c r="A273" s="26" t="s">
        <v>33</v>
      </c>
      <c r="B273" s="27"/>
      <c r="C273" s="28" t="s">
        <v>4141</v>
      </c>
      <c r="D273" s="28" t="s">
        <v>4142</v>
      </c>
      <c r="E273" s="27"/>
      <c r="F273" s="28" t="s">
        <v>4143</v>
      </c>
      <c r="G273" s="17" t="str">
        <f t="shared" si="58"/>
        <v>663-669</v>
      </c>
      <c r="H273" s="28">
        <v>663</v>
      </c>
      <c r="I273" s="28">
        <v>669</v>
      </c>
      <c r="J273" s="28">
        <f t="shared" si="62"/>
        <v>7</v>
      </c>
      <c r="K273" s="28">
        <v>2013</v>
      </c>
      <c r="L273" s="28" t="s">
        <v>49</v>
      </c>
      <c r="M273" s="28" t="s">
        <v>4146</v>
      </c>
      <c r="N273" s="30" t="s">
        <v>4147</v>
      </c>
      <c r="O273" s="26" t="b">
        <v>1</v>
      </c>
      <c r="P273" s="26" t="b">
        <v>0</v>
      </c>
      <c r="Q273" s="26" t="b">
        <v>1</v>
      </c>
      <c r="R273" s="27" t="b">
        <v>0</v>
      </c>
      <c r="S273" s="27" t="b">
        <v>0</v>
      </c>
      <c r="T273" s="27" t="b">
        <v>0</v>
      </c>
      <c r="U273" s="26" t="str">
        <f t="shared" si="0"/>
        <v>NO</v>
      </c>
      <c r="V273" s="26" t="s">
        <v>4150</v>
      </c>
      <c r="W273" t="str">
        <f>IF(ISNA(VLOOKUP(D273,Papers_ACM!D:D,1,FALSE)),"",VLOOKUP(D273,Papers_ACM!D:D,1,FALSE))</f>
        <v/>
      </c>
      <c r="X273" t="str">
        <f>IF(ISNA(VLOOKUP(D273,Papers_Scopus!H:H,1,FALSE)),"",VLOOKUP(D273,Papers_Scopus!H:H,1,FALSE))</f>
        <v/>
      </c>
    </row>
    <row r="274" spans="1:24" ht="13">
      <c r="A274" s="13" t="s">
        <v>33</v>
      </c>
      <c r="B274" s="17"/>
      <c r="C274" s="18" t="s">
        <v>4151</v>
      </c>
      <c r="D274" s="18" t="s">
        <v>4152</v>
      </c>
      <c r="E274" s="17"/>
      <c r="F274" s="18" t="s">
        <v>4153</v>
      </c>
      <c r="G274" s="17" t="str">
        <f t="shared" si="58"/>
        <v>312-322</v>
      </c>
      <c r="H274" s="18">
        <v>312</v>
      </c>
      <c r="I274" s="18">
        <v>322</v>
      </c>
      <c r="J274" s="18"/>
      <c r="K274" s="18">
        <v>2014</v>
      </c>
      <c r="L274" s="18" t="s">
        <v>49</v>
      </c>
      <c r="M274" s="18" t="s">
        <v>3456</v>
      </c>
      <c r="N274" s="25" t="s">
        <v>4154</v>
      </c>
      <c r="O274" s="17" t="b">
        <v>0</v>
      </c>
      <c r="P274" s="17" t="b">
        <v>0</v>
      </c>
      <c r="Q274" s="17" t="b">
        <v>0</v>
      </c>
      <c r="R274" s="17" t="b">
        <v>0</v>
      </c>
      <c r="S274" s="17" t="b">
        <v>0</v>
      </c>
      <c r="T274" s="17" t="b">
        <v>0</v>
      </c>
      <c r="U274" s="13" t="str">
        <f t="shared" si="0"/>
        <v>NO</v>
      </c>
      <c r="V274" s="17" t="str">
        <f t="shared" ref="V274:V275" si="63">IF(W274&lt;&gt;"","Duplicate",IF(X274&lt;&gt;"","Duplicate",""))</f>
        <v>Duplicate</v>
      </c>
      <c r="W274" t="str">
        <f>IF(ISNA(VLOOKUP(D274,Papers_ACM!D:D,1,FALSE)),"",VLOOKUP(D274,Papers_ACM!D:D,1,FALSE))</f>
        <v/>
      </c>
      <c r="X274" t="str">
        <f>IF(ISNA(VLOOKUP(D274,Papers_Scopus!H:H,1,FALSE)),"",VLOOKUP(D274,Papers_Scopus!H:H,1,FALSE))</f>
        <v>Defect prediction between software versions with active learning and dimensionality reduction</v>
      </c>
    </row>
    <row r="275" spans="1:24" ht="13">
      <c r="A275" s="13" t="s">
        <v>33</v>
      </c>
      <c r="B275" s="17"/>
      <c r="C275" s="18" t="s">
        <v>4160</v>
      </c>
      <c r="D275" s="18" t="s">
        <v>4161</v>
      </c>
      <c r="E275" s="17"/>
      <c r="F275" s="18" t="s">
        <v>4162</v>
      </c>
      <c r="G275" s="17" t="str">
        <f t="shared" si="58"/>
        <v>42-46</v>
      </c>
      <c r="H275" s="18">
        <v>42</v>
      </c>
      <c r="I275" s="18">
        <v>46</v>
      </c>
      <c r="J275" s="18"/>
      <c r="K275" s="18">
        <v>2017</v>
      </c>
      <c r="L275" s="18" t="s">
        <v>49</v>
      </c>
      <c r="M275" s="18" t="s">
        <v>4163</v>
      </c>
      <c r="N275" s="25" t="s">
        <v>4164</v>
      </c>
      <c r="O275" s="17" t="b">
        <v>0</v>
      </c>
      <c r="P275" s="17" t="b">
        <v>0</v>
      </c>
      <c r="Q275" s="17" t="b">
        <v>0</v>
      </c>
      <c r="R275" s="17" t="b">
        <v>0</v>
      </c>
      <c r="S275" s="17" t="b">
        <v>0</v>
      </c>
      <c r="T275" s="17" t="b">
        <v>0</v>
      </c>
      <c r="U275" s="13" t="str">
        <f t="shared" si="0"/>
        <v>NO</v>
      </c>
      <c r="V275" s="17" t="str">
        <f t="shared" si="63"/>
        <v>Duplicate</v>
      </c>
      <c r="W275" t="str">
        <f>IF(ISNA(VLOOKUP(D275,Papers_ACM!D:D,1,FALSE)),"",VLOOKUP(D275,Papers_ACM!D:D,1,FALSE))</f>
        <v/>
      </c>
      <c r="X275" t="str">
        <f>IF(ISNA(VLOOKUP(D275,Papers_Scopus!H:H,1,FALSE)),"",VLOOKUP(D275,Papers_Scopus!H:H,1,FALSE))</f>
        <v>Genetic programming and K-nearest neighbour classifier based intrusion detection model</v>
      </c>
    </row>
    <row r="276" spans="1:24" ht="13">
      <c r="A276" s="26" t="s">
        <v>33</v>
      </c>
      <c r="B276" s="27"/>
      <c r="C276" s="28" t="s">
        <v>4170</v>
      </c>
      <c r="D276" s="28" t="s">
        <v>4171</v>
      </c>
      <c r="E276" s="27"/>
      <c r="F276" s="28" t="s">
        <v>4172</v>
      </c>
      <c r="G276" s="17" t="str">
        <f t="shared" si="58"/>
        <v>1838-1843</v>
      </c>
      <c r="H276" s="28">
        <v>1838</v>
      </c>
      <c r="I276" s="28">
        <v>1843</v>
      </c>
      <c r="J276" s="28">
        <f>I276-H276+1</f>
        <v>6</v>
      </c>
      <c r="K276" s="28">
        <v>2003</v>
      </c>
      <c r="L276" s="28" t="s">
        <v>49</v>
      </c>
      <c r="M276" s="28" t="s">
        <v>4173</v>
      </c>
      <c r="N276" s="30" t="s">
        <v>4174</v>
      </c>
      <c r="O276" s="26" t="b">
        <v>1</v>
      </c>
      <c r="P276" s="27" t="b">
        <v>0</v>
      </c>
      <c r="Q276" s="26" t="b">
        <v>1</v>
      </c>
      <c r="R276" s="27" t="b">
        <v>0</v>
      </c>
      <c r="S276" s="27" t="b">
        <v>0</v>
      </c>
      <c r="T276" s="27" t="b">
        <v>0</v>
      </c>
      <c r="U276" s="26" t="str">
        <f t="shared" si="0"/>
        <v>NO</v>
      </c>
      <c r="V276" s="26" t="s">
        <v>717</v>
      </c>
      <c r="W276" t="str">
        <f>IF(ISNA(VLOOKUP(D276,Papers_ACM!D:D,1,FALSE)),"",VLOOKUP(D276,Papers_ACM!D:D,1,FALSE))</f>
        <v/>
      </c>
      <c r="X276" t="str">
        <f>IF(ISNA(VLOOKUP(D276,Papers_Scopus!H:H,1,FALSE)),"",VLOOKUP(D276,Papers_Scopus!H:H,1,FALSE))</f>
        <v/>
      </c>
    </row>
    <row r="277" spans="1:24" ht="13">
      <c r="A277" s="13" t="s">
        <v>33</v>
      </c>
      <c r="B277" s="17"/>
      <c r="C277" s="18" t="s">
        <v>4178</v>
      </c>
      <c r="D277" s="18" t="s">
        <v>4179</v>
      </c>
      <c r="E277" s="17"/>
      <c r="F277" s="18" t="s">
        <v>2308</v>
      </c>
      <c r="G277" s="17" t="str">
        <f t="shared" si="58"/>
        <v>2085-2098</v>
      </c>
      <c r="H277" s="18">
        <v>2085</v>
      </c>
      <c r="I277" s="18">
        <v>2098</v>
      </c>
      <c r="J277" s="18"/>
      <c r="K277" s="18">
        <v>2014</v>
      </c>
      <c r="L277" s="18" t="s">
        <v>49</v>
      </c>
      <c r="M277" s="18" t="s">
        <v>4180</v>
      </c>
      <c r="N277" s="25" t="s">
        <v>4181</v>
      </c>
      <c r="O277" s="17" t="b">
        <v>0</v>
      </c>
      <c r="P277" s="17" t="b">
        <v>0</v>
      </c>
      <c r="Q277" s="17" t="b">
        <v>0</v>
      </c>
      <c r="R277" s="17" t="b">
        <v>0</v>
      </c>
      <c r="S277" s="17" t="b">
        <v>0</v>
      </c>
      <c r="T277" s="17" t="b">
        <v>0</v>
      </c>
      <c r="U277" s="13" t="str">
        <f t="shared" si="0"/>
        <v>NO</v>
      </c>
      <c r="V277" s="17" t="str">
        <f t="shared" ref="V277:V278" si="64">IF(W277&lt;&gt;"","Duplicate",IF(X277&lt;&gt;"","Duplicate",""))</f>
        <v>Duplicate</v>
      </c>
      <c r="W277" t="str">
        <f>IF(ISNA(VLOOKUP(D277,Papers_ACM!D:D,1,FALSE)),"",VLOOKUP(D277,Papers_ACM!D:D,1,FALSE))</f>
        <v/>
      </c>
      <c r="X277" t="str">
        <f>IF(ISNA(VLOOKUP(D277,Papers_Scopus!H:H,1,FALSE)),"",VLOOKUP(D277,Papers_Scopus!H:H,1,FALSE))</f>
        <v>Content-based prediction of movie style, aesthetics, and affect: Data set and baseline experiments</v>
      </c>
    </row>
    <row r="278" spans="1:24" ht="13">
      <c r="A278" s="13" t="s">
        <v>33</v>
      </c>
      <c r="B278" s="17"/>
      <c r="C278" s="18" t="s">
        <v>4186</v>
      </c>
      <c r="D278" s="18" t="s">
        <v>4187</v>
      </c>
      <c r="E278" s="17"/>
      <c r="F278" s="18" t="s">
        <v>4188</v>
      </c>
      <c r="G278" s="17" t="str">
        <f t="shared" si="58"/>
        <v>1-5</v>
      </c>
      <c r="H278" s="18">
        <v>1</v>
      </c>
      <c r="I278" s="18">
        <v>5</v>
      </c>
      <c r="J278" s="18"/>
      <c r="K278" s="18">
        <v>2017</v>
      </c>
      <c r="L278" s="18" t="s">
        <v>49</v>
      </c>
      <c r="M278" s="18" t="s">
        <v>4189</v>
      </c>
      <c r="N278" s="25" t="s">
        <v>4190</v>
      </c>
      <c r="O278" s="17" t="b">
        <v>0</v>
      </c>
      <c r="P278" s="17" t="b">
        <v>0</v>
      </c>
      <c r="Q278" s="17" t="b">
        <v>0</v>
      </c>
      <c r="R278" s="17" t="b">
        <v>0</v>
      </c>
      <c r="S278" s="17" t="b">
        <v>0</v>
      </c>
      <c r="T278" s="17" t="b">
        <v>0</v>
      </c>
      <c r="U278" s="13" t="str">
        <f t="shared" si="0"/>
        <v>NO</v>
      </c>
      <c r="V278" s="17" t="str">
        <f t="shared" si="64"/>
        <v>Duplicate</v>
      </c>
      <c r="W278" t="str">
        <f>IF(ISNA(VLOOKUP(D278,Papers_ACM!D:D,1,FALSE)),"",VLOOKUP(D278,Papers_ACM!D:D,1,FALSE))</f>
        <v/>
      </c>
      <c r="X278" t="str">
        <f>IF(ISNA(VLOOKUP(D278,Papers_Scopus!H:H,1,FALSE)),"",VLOOKUP(D278,Papers_Scopus!H:H,1,FALSE))</f>
        <v>Evaluation of Feature Selection Techniques for Software Maintenance Prediction</v>
      </c>
    </row>
    <row r="279" spans="1:24" ht="13">
      <c r="A279" s="26" t="s">
        <v>33</v>
      </c>
      <c r="B279" s="27"/>
      <c r="C279" s="28" t="s">
        <v>4191</v>
      </c>
      <c r="D279" s="28" t="s">
        <v>4192</v>
      </c>
      <c r="E279" s="27"/>
      <c r="F279" s="28" t="s">
        <v>4193</v>
      </c>
      <c r="G279" s="17" t="str">
        <f t="shared" si="58"/>
        <v>3060-3062</v>
      </c>
      <c r="H279" s="28">
        <v>3060</v>
      </c>
      <c r="I279" s="28">
        <v>3062</v>
      </c>
      <c r="J279" s="28">
        <f t="shared" ref="J279:J281" si="65">I279-H279+1</f>
        <v>3</v>
      </c>
      <c r="K279" s="28">
        <v>2000</v>
      </c>
      <c r="L279" s="28" t="s">
        <v>49</v>
      </c>
      <c r="M279" s="28" t="s">
        <v>4194</v>
      </c>
      <c r="N279" s="30" t="s">
        <v>4196</v>
      </c>
      <c r="O279" s="27" t="b">
        <v>0</v>
      </c>
      <c r="P279" s="27" t="b">
        <v>0</v>
      </c>
      <c r="Q279" s="27" t="b">
        <v>0</v>
      </c>
      <c r="R279" s="27" t="b">
        <v>0</v>
      </c>
      <c r="S279" s="26" t="b">
        <v>1</v>
      </c>
      <c r="T279" s="27" t="b">
        <v>0</v>
      </c>
      <c r="U279" s="26" t="str">
        <f t="shared" si="0"/>
        <v>NO</v>
      </c>
      <c r="V279" s="26" t="s">
        <v>281</v>
      </c>
      <c r="W279" t="str">
        <f>IF(ISNA(VLOOKUP(D279,Papers_ACM!D:D,1,FALSE)),"",VLOOKUP(D279,Papers_ACM!D:D,1,FALSE))</f>
        <v/>
      </c>
      <c r="X279" t="str">
        <f>IF(ISNA(VLOOKUP(D279,Papers_Scopus!H:H,1,FALSE)),"",VLOOKUP(D279,Papers_Scopus!H:H,1,FALSE))</f>
        <v/>
      </c>
    </row>
    <row r="280" spans="1:24" ht="13">
      <c r="A280" s="26" t="s">
        <v>33</v>
      </c>
      <c r="B280" s="27"/>
      <c r="C280" s="28" t="s">
        <v>4200</v>
      </c>
      <c r="D280" s="28" t="s">
        <v>4201</v>
      </c>
      <c r="E280" s="27"/>
      <c r="F280" s="28" t="s">
        <v>4202</v>
      </c>
      <c r="G280" s="17" t="str">
        <f t="shared" si="58"/>
        <v>4092-4099</v>
      </c>
      <c r="H280" s="28">
        <v>4092</v>
      </c>
      <c r="I280" s="28">
        <v>4099</v>
      </c>
      <c r="J280" s="28">
        <f t="shared" si="65"/>
        <v>8</v>
      </c>
      <c r="K280" s="28">
        <v>2017</v>
      </c>
      <c r="L280" s="28" t="s">
        <v>49</v>
      </c>
      <c r="M280" s="28" t="s">
        <v>4203</v>
      </c>
      <c r="N280" s="30" t="s">
        <v>4204</v>
      </c>
      <c r="O280" s="26" t="b">
        <v>1</v>
      </c>
      <c r="P280" s="27" t="b">
        <v>0</v>
      </c>
      <c r="Q280" s="26" t="b">
        <v>1</v>
      </c>
      <c r="R280" s="27" t="b">
        <v>0</v>
      </c>
      <c r="S280" s="27" t="b">
        <v>0</v>
      </c>
      <c r="T280" s="27" t="b">
        <v>0</v>
      </c>
      <c r="U280" s="26" t="str">
        <f t="shared" si="0"/>
        <v>NO</v>
      </c>
      <c r="V280" s="26" t="s">
        <v>4210</v>
      </c>
      <c r="W280" t="str">
        <f>IF(ISNA(VLOOKUP(D280,Papers_ACM!D:D,1,FALSE)),"",VLOOKUP(D280,Papers_ACM!D:D,1,FALSE))</f>
        <v/>
      </c>
      <c r="X280" t="str">
        <f>IF(ISNA(VLOOKUP(D280,Papers_Scopus!H:H,1,FALSE)),"",VLOOKUP(D280,Papers_Scopus!H:H,1,FALSE))</f>
        <v/>
      </c>
    </row>
    <row r="281" spans="1:24" ht="13">
      <c r="A281" s="26" t="s">
        <v>33</v>
      </c>
      <c r="B281" s="27"/>
      <c r="C281" s="28" t="s">
        <v>4211</v>
      </c>
      <c r="D281" s="28" t="s">
        <v>4212</v>
      </c>
      <c r="E281" s="27"/>
      <c r="F281" s="28" t="s">
        <v>4213</v>
      </c>
      <c r="G281" s="17" t="str">
        <f t="shared" si="58"/>
        <v>1468-1476</v>
      </c>
      <c r="H281" s="28">
        <v>1468</v>
      </c>
      <c r="I281" s="28">
        <v>1476</v>
      </c>
      <c r="J281" s="28">
        <f t="shared" si="65"/>
        <v>9</v>
      </c>
      <c r="K281" s="28">
        <v>2016</v>
      </c>
      <c r="L281" s="28" t="s">
        <v>731</v>
      </c>
      <c r="M281" s="28" t="s">
        <v>4214</v>
      </c>
      <c r="N281" s="30" t="s">
        <v>4215</v>
      </c>
      <c r="O281" s="26" t="b">
        <v>1</v>
      </c>
      <c r="P281" s="27" t="b">
        <v>0</v>
      </c>
      <c r="Q281" s="26" t="b">
        <v>1</v>
      </c>
      <c r="R281" s="27" t="b">
        <v>0</v>
      </c>
      <c r="S281" s="27" t="b">
        <v>0</v>
      </c>
      <c r="T281" s="27" t="b">
        <v>0</v>
      </c>
      <c r="U281" s="26" t="str">
        <f t="shared" si="0"/>
        <v>NO</v>
      </c>
      <c r="V281" s="26" t="s">
        <v>4216</v>
      </c>
      <c r="W281" t="str">
        <f>IF(ISNA(VLOOKUP(D281,Papers_ACM!D:D,1,FALSE)),"",VLOOKUP(D281,Papers_ACM!D:D,1,FALSE))</f>
        <v/>
      </c>
      <c r="X281" t="str">
        <f>IF(ISNA(VLOOKUP(D281,Papers_Scopus!H:H,1,FALSE)),"",VLOOKUP(D281,Papers_Scopus!H:H,1,FALSE))</f>
        <v/>
      </c>
    </row>
    <row r="282" spans="1:24" ht="13">
      <c r="A282" s="13" t="s">
        <v>33</v>
      </c>
      <c r="B282" s="17"/>
      <c r="C282" s="18" t="s">
        <v>4223</v>
      </c>
      <c r="D282" s="18" t="s">
        <v>4224</v>
      </c>
      <c r="E282" s="17"/>
      <c r="F282" s="18" t="s">
        <v>4225</v>
      </c>
      <c r="G282" s="17" t="str">
        <f t="shared" si="58"/>
        <v>544-548</v>
      </c>
      <c r="H282" s="18">
        <v>544</v>
      </c>
      <c r="I282" s="18">
        <v>548</v>
      </c>
      <c r="J282" s="18"/>
      <c r="K282" s="18">
        <v>2014</v>
      </c>
      <c r="L282" s="18" t="s">
        <v>49</v>
      </c>
      <c r="M282" s="18" t="s">
        <v>4226</v>
      </c>
      <c r="N282" s="25" t="s">
        <v>4227</v>
      </c>
      <c r="O282" s="17" t="b">
        <v>0</v>
      </c>
      <c r="P282" s="17" t="b">
        <v>0</v>
      </c>
      <c r="Q282" s="17" t="b">
        <v>0</v>
      </c>
      <c r="R282" s="17" t="b">
        <v>0</v>
      </c>
      <c r="S282" s="17" t="b">
        <v>0</v>
      </c>
      <c r="T282" s="17" t="b">
        <v>0</v>
      </c>
      <c r="U282" s="13" t="str">
        <f t="shared" si="0"/>
        <v>NO</v>
      </c>
      <c r="V282" s="17" t="str">
        <f>IF(W282&lt;&gt;"","Duplicate",IF(X282&lt;&gt;"","Duplicate",""))</f>
        <v>Duplicate</v>
      </c>
      <c r="W282" t="str">
        <f>IF(ISNA(VLOOKUP(D282,Papers_ACM!D:D,1,FALSE)),"",VLOOKUP(D282,Papers_ACM!D:D,1,FALSE))</f>
        <v/>
      </c>
      <c r="X282" t="str">
        <f>IF(ISNA(VLOOKUP(D282,Papers_Scopus!H:H,1,FALSE)),"",VLOOKUP(D282,Papers_Scopus!H:H,1,FALSE))</f>
        <v>Multi-objective genetic algorithm approach to feature subset optimization</v>
      </c>
    </row>
    <row r="283" spans="1:24" ht="13">
      <c r="A283" s="26" t="s">
        <v>33</v>
      </c>
      <c r="B283" s="27"/>
      <c r="C283" s="28" t="s">
        <v>4232</v>
      </c>
      <c r="D283" s="28" t="s">
        <v>4233</v>
      </c>
      <c r="E283" s="27"/>
      <c r="F283" s="28" t="s">
        <v>4234</v>
      </c>
      <c r="G283" s="17" t="str">
        <f t="shared" si="58"/>
        <v>723-727</v>
      </c>
      <c r="H283" s="28">
        <v>723</v>
      </c>
      <c r="I283" s="28">
        <v>727</v>
      </c>
      <c r="J283" s="28">
        <f t="shared" ref="J283:J288" si="66">I283-H283+1</f>
        <v>5</v>
      </c>
      <c r="K283" s="28">
        <v>2015</v>
      </c>
      <c r="L283" s="28" t="s">
        <v>49</v>
      </c>
      <c r="M283" s="28" t="s">
        <v>4235</v>
      </c>
      <c r="N283" s="30" t="s">
        <v>4236</v>
      </c>
      <c r="O283" s="26" t="b">
        <v>1</v>
      </c>
      <c r="P283" s="27" t="b">
        <v>0</v>
      </c>
      <c r="Q283" s="26" t="b">
        <v>1</v>
      </c>
      <c r="R283" s="27" t="b">
        <v>0</v>
      </c>
      <c r="S283" s="27" t="b">
        <v>0</v>
      </c>
      <c r="T283" s="27" t="b">
        <v>0</v>
      </c>
      <c r="U283" s="26" t="str">
        <f t="shared" si="0"/>
        <v>NO</v>
      </c>
      <c r="V283" s="26" t="s">
        <v>4239</v>
      </c>
      <c r="W283" t="str">
        <f>IF(ISNA(VLOOKUP(D283,Papers_ACM!D:D,1,FALSE)),"",VLOOKUP(D283,Papers_ACM!D:D,1,FALSE))</f>
        <v/>
      </c>
      <c r="X283" t="str">
        <f>IF(ISNA(VLOOKUP(D283,Papers_Scopus!H:H,1,FALSE)),"",VLOOKUP(D283,Papers_Scopus!H:H,1,FALSE))</f>
        <v/>
      </c>
    </row>
    <row r="284" spans="1:24" ht="13">
      <c r="A284" s="26" t="s">
        <v>33</v>
      </c>
      <c r="B284" s="27"/>
      <c r="C284" s="28" t="s">
        <v>4241</v>
      </c>
      <c r="D284" s="28" t="s">
        <v>4242</v>
      </c>
      <c r="E284" s="27"/>
      <c r="F284" s="28" t="s">
        <v>4243</v>
      </c>
      <c r="G284" s="17" t="str">
        <f t="shared" si="58"/>
        <v>727-733</v>
      </c>
      <c r="H284" s="28">
        <v>727</v>
      </c>
      <c r="I284" s="28">
        <v>733</v>
      </c>
      <c r="J284" s="28">
        <f t="shared" si="66"/>
        <v>7</v>
      </c>
      <c r="K284" s="28">
        <v>2015</v>
      </c>
      <c r="L284" s="28" t="s">
        <v>49</v>
      </c>
      <c r="M284" s="28" t="s">
        <v>4244</v>
      </c>
      <c r="N284" s="30" t="s">
        <v>4245</v>
      </c>
      <c r="O284" s="26" t="b">
        <v>1</v>
      </c>
      <c r="P284" s="27" t="b">
        <v>0</v>
      </c>
      <c r="Q284" s="26" t="b">
        <v>1</v>
      </c>
      <c r="R284" s="27" t="b">
        <v>0</v>
      </c>
      <c r="S284" s="27" t="b">
        <v>0</v>
      </c>
      <c r="T284" s="27" t="b">
        <v>0</v>
      </c>
      <c r="U284" s="26" t="str">
        <f t="shared" si="0"/>
        <v>NO</v>
      </c>
      <c r="V284" s="26" t="s">
        <v>4249</v>
      </c>
      <c r="W284" t="str">
        <f>IF(ISNA(VLOOKUP(D284,Papers_ACM!D:D,1,FALSE)),"",VLOOKUP(D284,Papers_ACM!D:D,1,FALSE))</f>
        <v/>
      </c>
      <c r="X284" t="str">
        <f>IF(ISNA(VLOOKUP(D284,Papers_Scopus!H:H,1,FALSE)),"",VLOOKUP(D284,Papers_Scopus!H:H,1,FALSE))</f>
        <v/>
      </c>
    </row>
    <row r="285" spans="1:24" ht="13">
      <c r="A285" s="26" t="s">
        <v>33</v>
      </c>
      <c r="B285" s="27"/>
      <c r="C285" s="28" t="s">
        <v>4250</v>
      </c>
      <c r="D285" s="28" t="s">
        <v>4251</v>
      </c>
      <c r="E285" s="27"/>
      <c r="F285" s="28" t="s">
        <v>4252</v>
      </c>
      <c r="G285" s="17" t="str">
        <f t="shared" si="58"/>
        <v>582-585</v>
      </c>
      <c r="H285" s="28">
        <v>582</v>
      </c>
      <c r="I285" s="28">
        <v>585</v>
      </c>
      <c r="J285" s="28">
        <f t="shared" si="66"/>
        <v>4</v>
      </c>
      <c r="K285" s="28">
        <v>1996</v>
      </c>
      <c r="L285" s="28" t="s">
        <v>49</v>
      </c>
      <c r="M285" s="28" t="s">
        <v>4253</v>
      </c>
      <c r="N285" s="30" t="s">
        <v>4254</v>
      </c>
      <c r="O285" s="27" t="b">
        <v>0</v>
      </c>
      <c r="P285" s="27" t="b">
        <v>0</v>
      </c>
      <c r="Q285" s="27" t="b">
        <v>0</v>
      </c>
      <c r="R285" s="27" t="b">
        <v>0</v>
      </c>
      <c r="S285" s="26" t="b">
        <v>1</v>
      </c>
      <c r="T285" s="27" t="b">
        <v>0</v>
      </c>
      <c r="U285" s="26" t="str">
        <f t="shared" si="0"/>
        <v>NO</v>
      </c>
      <c r="V285" s="26" t="s">
        <v>281</v>
      </c>
      <c r="W285" t="str">
        <f>IF(ISNA(VLOOKUP(D285,Papers_ACM!D:D,1,FALSE)),"",VLOOKUP(D285,Papers_ACM!D:D,1,FALSE))</f>
        <v/>
      </c>
      <c r="X285" t="str">
        <f>IF(ISNA(VLOOKUP(D285,Papers_Scopus!H:H,1,FALSE)),"",VLOOKUP(D285,Papers_Scopus!H:H,1,FALSE))</f>
        <v/>
      </c>
    </row>
    <row r="286" spans="1:24" ht="13">
      <c r="A286" s="26" t="s">
        <v>33</v>
      </c>
      <c r="B286" s="27"/>
      <c r="C286" s="28" t="s">
        <v>4258</v>
      </c>
      <c r="D286" s="28" t="s">
        <v>4259</v>
      </c>
      <c r="E286" s="27"/>
      <c r="F286" s="28" t="s">
        <v>3852</v>
      </c>
      <c r="G286" s="17" t="str">
        <f t="shared" si="58"/>
        <v>915-927</v>
      </c>
      <c r="H286" s="28">
        <v>915</v>
      </c>
      <c r="I286" s="28">
        <v>927</v>
      </c>
      <c r="J286" s="28">
        <f t="shared" si="66"/>
        <v>13</v>
      </c>
      <c r="K286" s="28">
        <v>2005</v>
      </c>
      <c r="L286" s="28" t="s">
        <v>49</v>
      </c>
      <c r="M286" s="28" t="s">
        <v>4260</v>
      </c>
      <c r="N286" s="30" t="s">
        <v>4261</v>
      </c>
      <c r="O286" s="26" t="b">
        <v>1</v>
      </c>
      <c r="P286" s="27" t="b">
        <v>0</v>
      </c>
      <c r="Q286" s="26" t="b">
        <v>1</v>
      </c>
      <c r="R286" s="27" t="b">
        <v>0</v>
      </c>
      <c r="S286" s="27" t="b">
        <v>0</v>
      </c>
      <c r="T286" s="27" t="b">
        <v>0</v>
      </c>
      <c r="U286" s="26" t="str">
        <f t="shared" si="0"/>
        <v>NO</v>
      </c>
      <c r="V286" s="26" t="s">
        <v>4266</v>
      </c>
      <c r="W286" t="str">
        <f>IF(ISNA(VLOOKUP(D286,Papers_ACM!D:D,1,FALSE)),"",VLOOKUP(D286,Papers_ACM!D:D,1,FALSE))</f>
        <v/>
      </c>
      <c r="X286" t="str">
        <f>IF(ISNA(VLOOKUP(D286,Papers_Scopus!H:H,1,FALSE)),"",VLOOKUP(D286,Papers_Scopus!H:H,1,FALSE))</f>
        <v/>
      </c>
    </row>
    <row r="287" spans="1:24" ht="13">
      <c r="A287" s="26" t="s">
        <v>33</v>
      </c>
      <c r="B287" s="27"/>
      <c r="C287" s="28" t="s">
        <v>4270</v>
      </c>
      <c r="D287" s="28" t="s">
        <v>4271</v>
      </c>
      <c r="E287" s="27"/>
      <c r="F287" s="28" t="s">
        <v>4272</v>
      </c>
      <c r="G287" s="17" t="str">
        <f t="shared" si="58"/>
        <v>1-5</v>
      </c>
      <c r="H287" s="28">
        <v>1</v>
      </c>
      <c r="I287" s="28">
        <v>5</v>
      </c>
      <c r="J287" s="28">
        <f t="shared" si="66"/>
        <v>5</v>
      </c>
      <c r="K287" s="28">
        <v>2016</v>
      </c>
      <c r="L287" s="28" t="s">
        <v>49</v>
      </c>
      <c r="M287" s="28" t="s">
        <v>4273</v>
      </c>
      <c r="N287" s="30" t="s">
        <v>4275</v>
      </c>
      <c r="O287" s="26" t="b">
        <v>1</v>
      </c>
      <c r="P287" s="27" t="b">
        <v>0</v>
      </c>
      <c r="Q287" s="26" t="b">
        <v>1</v>
      </c>
      <c r="R287" s="27" t="b">
        <v>0</v>
      </c>
      <c r="S287" s="27" t="b">
        <v>0</v>
      </c>
      <c r="T287" s="27" t="b">
        <v>0</v>
      </c>
      <c r="U287" s="26" t="str">
        <f t="shared" si="0"/>
        <v>NO</v>
      </c>
      <c r="V287" s="26" t="s">
        <v>4266</v>
      </c>
      <c r="W287" t="str">
        <f>IF(ISNA(VLOOKUP(D287,Papers_ACM!D:D,1,FALSE)),"",VLOOKUP(D287,Papers_ACM!D:D,1,FALSE))</f>
        <v/>
      </c>
      <c r="X287" t="str">
        <f>IF(ISNA(VLOOKUP(D287,Papers_Scopus!H:H,1,FALSE)),"",VLOOKUP(D287,Papers_Scopus!H:H,1,FALSE))</f>
        <v/>
      </c>
    </row>
    <row r="288" spans="1:24" ht="13">
      <c r="A288" s="26" t="s">
        <v>33</v>
      </c>
      <c r="B288" s="27"/>
      <c r="C288" s="28" t="s">
        <v>4281</v>
      </c>
      <c r="D288" s="28" t="s">
        <v>4282</v>
      </c>
      <c r="E288" s="27"/>
      <c r="F288" s="28" t="s">
        <v>4283</v>
      </c>
      <c r="G288" s="17" t="str">
        <f t="shared" si="58"/>
        <v>423-428</v>
      </c>
      <c r="H288" s="28">
        <v>423</v>
      </c>
      <c r="I288" s="28">
        <v>428</v>
      </c>
      <c r="J288" s="28">
        <f t="shared" si="66"/>
        <v>6</v>
      </c>
      <c r="K288" s="28">
        <v>2007</v>
      </c>
      <c r="L288" s="28" t="s">
        <v>49</v>
      </c>
      <c r="M288" s="28" t="s">
        <v>4284</v>
      </c>
      <c r="N288" s="30" t="s">
        <v>4285</v>
      </c>
      <c r="O288" s="26" t="b">
        <v>1</v>
      </c>
      <c r="P288" s="27" t="b">
        <v>0</v>
      </c>
      <c r="Q288" s="26" t="b">
        <v>1</v>
      </c>
      <c r="R288" s="27" t="b">
        <v>0</v>
      </c>
      <c r="S288" s="27" t="b">
        <v>0</v>
      </c>
      <c r="T288" s="27" t="b">
        <v>0</v>
      </c>
      <c r="U288" s="26" t="str">
        <f t="shared" si="0"/>
        <v>NO</v>
      </c>
      <c r="V288" s="26" t="s">
        <v>717</v>
      </c>
      <c r="W288" t="str">
        <f>IF(ISNA(VLOOKUP(D288,Papers_ACM!D:D,1,FALSE)),"",VLOOKUP(D288,Papers_ACM!D:D,1,FALSE))</f>
        <v/>
      </c>
      <c r="X288" t="str">
        <f>IF(ISNA(VLOOKUP(D288,Papers_Scopus!H:H,1,FALSE)),"",VLOOKUP(D288,Papers_Scopus!H:H,1,FALSE))</f>
        <v/>
      </c>
    </row>
    <row r="289" spans="1:24" ht="13">
      <c r="A289" s="13" t="s">
        <v>33</v>
      </c>
      <c r="B289" s="17"/>
      <c r="C289" s="18" t="s">
        <v>4290</v>
      </c>
      <c r="D289" s="18" t="s">
        <v>4291</v>
      </c>
      <c r="E289" s="17"/>
      <c r="F289" s="18" t="s">
        <v>4292</v>
      </c>
      <c r="G289" s="17" t="str">
        <f t="shared" si="58"/>
        <v>1072-1081</v>
      </c>
      <c r="H289" s="18">
        <v>1072</v>
      </c>
      <c r="I289" s="18">
        <v>1081</v>
      </c>
      <c r="J289" s="18"/>
      <c r="K289" s="18">
        <v>2015</v>
      </c>
      <c r="L289" s="18" t="s">
        <v>49</v>
      </c>
      <c r="M289" s="18" t="s">
        <v>4293</v>
      </c>
      <c r="N289" s="25" t="s">
        <v>4294</v>
      </c>
      <c r="O289" s="17" t="b">
        <v>0</v>
      </c>
      <c r="P289" s="17" t="b">
        <v>0</v>
      </c>
      <c r="Q289" s="17" t="b">
        <v>0</v>
      </c>
      <c r="R289" s="17" t="b">
        <v>0</v>
      </c>
      <c r="S289" s="17" t="b">
        <v>0</v>
      </c>
      <c r="T289" s="17" t="b">
        <v>0</v>
      </c>
      <c r="U289" s="13" t="str">
        <f t="shared" si="0"/>
        <v>NO</v>
      </c>
      <c r="V289" s="17" t="str">
        <f t="shared" ref="V289:V290" si="67">IF(W289&lt;&gt;"","Duplicate",IF(X289&lt;&gt;"","Duplicate",""))</f>
        <v>Duplicate</v>
      </c>
      <c r="W289" t="str">
        <f>IF(ISNA(VLOOKUP(D289,Papers_ACM!D:D,1,FALSE)),"",VLOOKUP(D289,Papers_ACM!D:D,1,FALSE))</f>
        <v/>
      </c>
      <c r="X289" t="str">
        <f>IF(ISNA(VLOOKUP(D289,Papers_Scopus!H:H,1,FALSE)),"",VLOOKUP(D289,Papers_Scopus!H:H,1,FALSE))</f>
        <v>A Machine Learning-Based Framework for Building Application Failure Prediction Models</v>
      </c>
    </row>
    <row r="290" spans="1:24" ht="13">
      <c r="A290" s="13" t="s">
        <v>33</v>
      </c>
      <c r="B290" s="17"/>
      <c r="C290" s="18" t="s">
        <v>4300</v>
      </c>
      <c r="D290" s="18" t="s">
        <v>4296</v>
      </c>
      <c r="E290" s="17"/>
      <c r="F290" s="18" t="s">
        <v>4301</v>
      </c>
      <c r="G290" s="17" t="str">
        <f t="shared" si="58"/>
        <v>3615-3620</v>
      </c>
      <c r="H290" s="18">
        <v>3615</v>
      </c>
      <c r="I290" s="18">
        <v>3620</v>
      </c>
      <c r="J290" s="18"/>
      <c r="K290" s="18">
        <v>2016</v>
      </c>
      <c r="L290" s="18" t="s">
        <v>49</v>
      </c>
      <c r="M290" s="18" t="s">
        <v>4298</v>
      </c>
      <c r="N290" s="25" t="s">
        <v>4302</v>
      </c>
      <c r="O290" s="17" t="b">
        <v>0</v>
      </c>
      <c r="P290" s="17" t="b">
        <v>0</v>
      </c>
      <c r="Q290" s="17" t="b">
        <v>0</v>
      </c>
      <c r="R290" s="17" t="b">
        <v>0</v>
      </c>
      <c r="S290" s="17" t="b">
        <v>0</v>
      </c>
      <c r="T290" s="17" t="b">
        <v>0</v>
      </c>
      <c r="U290" s="13" t="str">
        <f t="shared" si="0"/>
        <v>NO</v>
      </c>
      <c r="V290" s="17" t="str">
        <f t="shared" si="67"/>
        <v>Duplicate</v>
      </c>
      <c r="W290" t="str">
        <f>IF(ISNA(VLOOKUP(D290,Papers_ACM!D:D,1,FALSE)),"",VLOOKUP(D290,Papers_ACM!D:D,1,FALSE))</f>
        <v/>
      </c>
      <c r="X290" t="str">
        <f>IF(ISNA(VLOOKUP(D290,Papers_Scopus!H:H,1,FALSE)),"",VLOOKUP(D290,Papers_Scopus!H:H,1,FALSE))</f>
        <v>Robust unsupervised feature selection by nonnegative sparse subspace learning</v>
      </c>
    </row>
    <row r="291" spans="1:24" ht="13">
      <c r="A291" s="26" t="s">
        <v>33</v>
      </c>
      <c r="B291" s="27"/>
      <c r="C291" s="28" t="s">
        <v>4303</v>
      </c>
      <c r="D291" s="28" t="s">
        <v>4304</v>
      </c>
      <c r="E291" s="27"/>
      <c r="F291" s="28" t="s">
        <v>4305</v>
      </c>
      <c r="G291" s="17" t="str">
        <f t="shared" si="58"/>
        <v>299-302</v>
      </c>
      <c r="H291" s="28">
        <v>299</v>
      </c>
      <c r="I291" s="28">
        <v>302</v>
      </c>
      <c r="J291" s="28">
        <f t="shared" ref="J291:J299" si="68">I291-H291+1</f>
        <v>4</v>
      </c>
      <c r="K291" s="28">
        <v>2009</v>
      </c>
      <c r="L291" s="28" t="s">
        <v>49</v>
      </c>
      <c r="M291" s="28" t="s">
        <v>4308</v>
      </c>
      <c r="N291" s="30" t="s">
        <v>4309</v>
      </c>
      <c r="O291" s="27" t="b">
        <v>0</v>
      </c>
      <c r="P291" s="27" t="b">
        <v>0</v>
      </c>
      <c r="Q291" s="27" t="b">
        <v>0</v>
      </c>
      <c r="R291" s="27" t="b">
        <v>0</v>
      </c>
      <c r="S291" s="26" t="b">
        <v>1</v>
      </c>
      <c r="T291" s="27" t="b">
        <v>0</v>
      </c>
      <c r="U291" s="26" t="str">
        <f t="shared" si="0"/>
        <v>NO</v>
      </c>
      <c r="V291" s="26" t="s">
        <v>281</v>
      </c>
      <c r="W291" t="str">
        <f>IF(ISNA(VLOOKUP(D291,Papers_ACM!D:D,1,FALSE)),"",VLOOKUP(D291,Papers_ACM!D:D,1,FALSE))</f>
        <v/>
      </c>
      <c r="X291" t="str">
        <f>IF(ISNA(VLOOKUP(D291,Papers_Scopus!H:H,1,FALSE)),"",VLOOKUP(D291,Papers_Scopus!H:H,1,FALSE))</f>
        <v/>
      </c>
    </row>
    <row r="292" spans="1:24" ht="13">
      <c r="A292" s="26" t="s">
        <v>33</v>
      </c>
      <c r="B292" s="27"/>
      <c r="C292" s="28" t="s">
        <v>4312</v>
      </c>
      <c r="D292" s="28" t="s">
        <v>4313</v>
      </c>
      <c r="E292" s="27"/>
      <c r="F292" s="28" t="s">
        <v>4314</v>
      </c>
      <c r="G292" s="17" t="str">
        <f t="shared" si="58"/>
        <v>362-367</v>
      </c>
      <c r="H292" s="28">
        <v>362</v>
      </c>
      <c r="I292" s="28">
        <v>367</v>
      </c>
      <c r="J292" s="28">
        <f t="shared" si="68"/>
        <v>6</v>
      </c>
      <c r="K292" s="28">
        <v>2009</v>
      </c>
      <c r="L292" s="28" t="s">
        <v>49</v>
      </c>
      <c r="M292" s="28" t="s">
        <v>4315</v>
      </c>
      <c r="N292" s="30" t="s">
        <v>4316</v>
      </c>
      <c r="O292" s="26" t="b">
        <v>1</v>
      </c>
      <c r="P292" s="27" t="b">
        <v>0</v>
      </c>
      <c r="Q292" s="26" t="b">
        <v>1</v>
      </c>
      <c r="R292" s="27" t="b">
        <v>0</v>
      </c>
      <c r="S292" s="27" t="b">
        <v>0</v>
      </c>
      <c r="T292" s="27" t="b">
        <v>0</v>
      </c>
      <c r="U292" s="26" t="str">
        <f t="shared" si="0"/>
        <v>NO</v>
      </c>
      <c r="V292" s="26" t="s">
        <v>717</v>
      </c>
      <c r="W292" t="str">
        <f>IF(ISNA(VLOOKUP(D292,Papers_ACM!D:D,1,FALSE)),"",VLOOKUP(D292,Papers_ACM!D:D,1,FALSE))</f>
        <v/>
      </c>
      <c r="X292" t="str">
        <f>IF(ISNA(VLOOKUP(D292,Papers_Scopus!H:H,1,FALSE)),"",VLOOKUP(D292,Papers_Scopus!H:H,1,FALSE))</f>
        <v/>
      </c>
    </row>
    <row r="293" spans="1:24" ht="13">
      <c r="A293" s="26" t="s">
        <v>33</v>
      </c>
      <c r="B293" s="27"/>
      <c r="C293" s="28" t="s">
        <v>1850</v>
      </c>
      <c r="D293" s="28" t="s">
        <v>4321</v>
      </c>
      <c r="E293" s="27"/>
      <c r="F293" s="28" t="s">
        <v>1852</v>
      </c>
      <c r="G293" s="17" t="str">
        <f t="shared" si="58"/>
        <v>2160-2167</v>
      </c>
      <c r="H293" s="28">
        <v>2160</v>
      </c>
      <c r="I293" s="28">
        <v>2167</v>
      </c>
      <c r="J293" s="28">
        <f t="shared" si="68"/>
        <v>8</v>
      </c>
      <c r="K293" s="28">
        <v>2017</v>
      </c>
      <c r="L293" s="28" t="s">
        <v>49</v>
      </c>
      <c r="M293" s="28" t="s">
        <v>4322</v>
      </c>
      <c r="N293" s="30" t="s">
        <v>4323</v>
      </c>
      <c r="O293" s="26" t="b">
        <v>1</v>
      </c>
      <c r="P293" s="26" t="b">
        <v>0</v>
      </c>
      <c r="Q293" s="26" t="b">
        <v>1</v>
      </c>
      <c r="R293" s="27" t="b">
        <v>0</v>
      </c>
      <c r="S293" s="27" t="b">
        <v>0</v>
      </c>
      <c r="T293" s="27" t="b">
        <v>0</v>
      </c>
      <c r="U293" s="26" t="str">
        <f t="shared" si="0"/>
        <v>NO</v>
      </c>
      <c r="V293" s="27" t="str">
        <f>IF(W293&lt;&gt;"","Duplicate",IF(X293&lt;&gt;"","Duplicate",""))</f>
        <v/>
      </c>
      <c r="W293" t="str">
        <f>IF(ISNA(VLOOKUP(D293,Papers_ACM!D:D,1,FALSE)),"",VLOOKUP(D293,Papers_ACM!D:D,1,FALSE))</f>
        <v/>
      </c>
      <c r="X293" t="str">
        <f>IF(ISNA(VLOOKUP(D293,Papers_Scopus!H:H,1,FALSE)),"",VLOOKUP(D293,Papers_Scopus!H:H,1,FALSE))</f>
        <v/>
      </c>
    </row>
    <row r="294" spans="1:24" ht="13">
      <c r="A294" s="26" t="s">
        <v>33</v>
      </c>
      <c r="B294" s="27"/>
      <c r="C294" s="28" t="s">
        <v>4326</v>
      </c>
      <c r="D294" s="28" t="s">
        <v>4327</v>
      </c>
      <c r="E294" s="27"/>
      <c r="F294" s="28" t="s">
        <v>4328</v>
      </c>
      <c r="G294" s="17" t="str">
        <f t="shared" si="58"/>
        <v>235-239</v>
      </c>
      <c r="H294" s="28">
        <v>235</v>
      </c>
      <c r="I294" s="28">
        <v>239</v>
      </c>
      <c r="J294" s="28">
        <f t="shared" si="68"/>
        <v>5</v>
      </c>
      <c r="K294" s="28">
        <v>2013</v>
      </c>
      <c r="L294" s="28" t="s">
        <v>49</v>
      </c>
      <c r="M294" s="28" t="s">
        <v>4329</v>
      </c>
      <c r="N294" s="30" t="s">
        <v>4330</v>
      </c>
      <c r="O294" s="26" t="b">
        <v>1</v>
      </c>
      <c r="P294" s="26" t="b">
        <v>0</v>
      </c>
      <c r="Q294" s="26" t="b">
        <v>1</v>
      </c>
      <c r="R294" s="27" t="b">
        <v>0</v>
      </c>
      <c r="S294" s="27" t="b">
        <v>0</v>
      </c>
      <c r="T294" s="27" t="b">
        <v>0</v>
      </c>
      <c r="U294" s="26" t="str">
        <f t="shared" si="0"/>
        <v>NO</v>
      </c>
      <c r="V294" s="26" t="s">
        <v>4331</v>
      </c>
      <c r="W294" t="str">
        <f>IF(ISNA(VLOOKUP(D294,Papers_ACM!D:D,1,FALSE)),"",VLOOKUP(D294,Papers_ACM!D:D,1,FALSE))</f>
        <v/>
      </c>
      <c r="X294" t="str">
        <f>IF(ISNA(VLOOKUP(D294,Papers_Scopus!H:H,1,FALSE)),"",VLOOKUP(D294,Papers_Scopus!H:H,1,FALSE))</f>
        <v/>
      </c>
    </row>
    <row r="295" spans="1:24" ht="13">
      <c r="A295" s="26" t="s">
        <v>33</v>
      </c>
      <c r="B295" s="27"/>
      <c r="C295" s="28" t="s">
        <v>4335</v>
      </c>
      <c r="D295" s="28" t="s">
        <v>4336</v>
      </c>
      <c r="E295" s="27"/>
      <c r="F295" s="28" t="s">
        <v>1234</v>
      </c>
      <c r="G295" s="17" t="str">
        <f t="shared" si="58"/>
        <v>204-215</v>
      </c>
      <c r="H295" s="28">
        <v>204</v>
      </c>
      <c r="I295" s="28">
        <v>215</v>
      </c>
      <c r="J295" s="28">
        <f t="shared" si="68"/>
        <v>12</v>
      </c>
      <c r="K295" s="28">
        <v>2016</v>
      </c>
      <c r="L295" s="28" t="s">
        <v>49</v>
      </c>
      <c r="M295" s="28" t="s">
        <v>4337</v>
      </c>
      <c r="N295" s="30" t="s">
        <v>4338</v>
      </c>
      <c r="O295" s="26" t="b">
        <v>1</v>
      </c>
      <c r="P295" s="27" t="b">
        <v>0</v>
      </c>
      <c r="Q295" s="26" t="b">
        <v>1</v>
      </c>
      <c r="R295" s="27" t="b">
        <v>0</v>
      </c>
      <c r="S295" s="27" t="b">
        <v>0</v>
      </c>
      <c r="T295" s="27" t="b">
        <v>0</v>
      </c>
      <c r="U295" s="26" t="str">
        <f t="shared" si="0"/>
        <v>NO</v>
      </c>
      <c r="V295" s="26" t="s">
        <v>4339</v>
      </c>
      <c r="W295" t="str">
        <f>IF(ISNA(VLOOKUP(D295,Papers_ACM!D:D,1,FALSE)),"",VLOOKUP(D295,Papers_ACM!D:D,1,FALSE))</f>
        <v/>
      </c>
      <c r="X295" t="str">
        <f>IF(ISNA(VLOOKUP(D295,Papers_Scopus!H:H,1,FALSE)),"",VLOOKUP(D295,Papers_Scopus!H:H,1,FALSE))</f>
        <v/>
      </c>
    </row>
    <row r="296" spans="1:24" ht="13">
      <c r="A296" s="26" t="s">
        <v>33</v>
      </c>
      <c r="B296" s="27"/>
      <c r="C296" s="28" t="s">
        <v>4343</v>
      </c>
      <c r="D296" s="28" t="s">
        <v>4344</v>
      </c>
      <c r="E296" s="27"/>
      <c r="F296" s="28" t="s">
        <v>4345</v>
      </c>
      <c r="G296" s="17" t="str">
        <f t="shared" si="58"/>
        <v>42-46</v>
      </c>
      <c r="H296" s="28">
        <v>42</v>
      </c>
      <c r="I296" s="28">
        <v>46</v>
      </c>
      <c r="J296" s="28">
        <f t="shared" si="68"/>
        <v>5</v>
      </c>
      <c r="K296" s="28">
        <v>2011</v>
      </c>
      <c r="L296" s="28" t="s">
        <v>49</v>
      </c>
      <c r="M296" s="28" t="s">
        <v>4346</v>
      </c>
      <c r="N296" s="30" t="s">
        <v>4347</v>
      </c>
      <c r="O296" s="26" t="b">
        <v>1</v>
      </c>
      <c r="P296" s="27" t="b">
        <v>0</v>
      </c>
      <c r="Q296" s="26" t="b">
        <v>1</v>
      </c>
      <c r="R296" s="27" t="b">
        <v>0</v>
      </c>
      <c r="S296" s="27" t="b">
        <v>0</v>
      </c>
      <c r="T296" s="27" t="b">
        <v>0</v>
      </c>
      <c r="U296" s="26" t="str">
        <f t="shared" si="0"/>
        <v>NO</v>
      </c>
      <c r="V296" s="26" t="s">
        <v>717</v>
      </c>
      <c r="W296" t="str">
        <f>IF(ISNA(VLOOKUP(D296,Papers_ACM!D:D,1,FALSE)),"",VLOOKUP(D296,Papers_ACM!D:D,1,FALSE))</f>
        <v/>
      </c>
      <c r="X296" t="str">
        <f>IF(ISNA(VLOOKUP(D296,Papers_Scopus!H:H,1,FALSE)),"",VLOOKUP(D296,Papers_Scopus!H:H,1,FALSE))</f>
        <v/>
      </c>
    </row>
    <row r="297" spans="1:24" ht="13">
      <c r="A297" s="26" t="s">
        <v>33</v>
      </c>
      <c r="B297" s="27"/>
      <c r="C297" s="28" t="s">
        <v>4350</v>
      </c>
      <c r="D297" s="28" t="s">
        <v>4352</v>
      </c>
      <c r="E297" s="27"/>
      <c r="F297" s="28" t="s">
        <v>4353</v>
      </c>
      <c r="G297" s="17" t="str">
        <f t="shared" si="58"/>
        <v>3993-3996</v>
      </c>
      <c r="H297" s="28">
        <v>3993</v>
      </c>
      <c r="I297" s="28">
        <v>3996</v>
      </c>
      <c r="J297" s="28">
        <f t="shared" si="68"/>
        <v>4</v>
      </c>
      <c r="K297" s="28">
        <v>2008</v>
      </c>
      <c r="L297" s="28" t="s">
        <v>49</v>
      </c>
      <c r="M297" s="28" t="s">
        <v>4354</v>
      </c>
      <c r="N297" s="30" t="s">
        <v>4355</v>
      </c>
      <c r="O297" s="27" t="b">
        <v>0</v>
      </c>
      <c r="P297" s="27" t="b">
        <v>0</v>
      </c>
      <c r="Q297" s="27" t="b">
        <v>0</v>
      </c>
      <c r="R297" s="27" t="b">
        <v>0</v>
      </c>
      <c r="S297" s="26" t="b">
        <v>1</v>
      </c>
      <c r="T297" s="27" t="b">
        <v>0</v>
      </c>
      <c r="U297" s="26" t="str">
        <f t="shared" si="0"/>
        <v>NO</v>
      </c>
      <c r="V297" s="26" t="s">
        <v>281</v>
      </c>
      <c r="W297" t="str">
        <f>IF(ISNA(VLOOKUP(D297,Papers_ACM!D:D,1,FALSE)),"",VLOOKUP(D297,Papers_ACM!D:D,1,FALSE))</f>
        <v/>
      </c>
      <c r="X297" t="str">
        <f>IF(ISNA(VLOOKUP(D297,Papers_Scopus!H:H,1,FALSE)),"",VLOOKUP(D297,Papers_Scopus!H:H,1,FALSE))</f>
        <v/>
      </c>
    </row>
    <row r="298" spans="1:24" ht="13">
      <c r="A298" s="26" t="s">
        <v>33</v>
      </c>
      <c r="B298" s="27"/>
      <c r="C298" s="28" t="s">
        <v>4362</v>
      </c>
      <c r="D298" s="28" t="s">
        <v>4363</v>
      </c>
      <c r="E298" s="27"/>
      <c r="F298" s="28" t="s">
        <v>4364</v>
      </c>
      <c r="G298" s="17" t="str">
        <f t="shared" si="58"/>
        <v>44-49</v>
      </c>
      <c r="H298" s="28">
        <v>44</v>
      </c>
      <c r="I298" s="28">
        <v>49</v>
      </c>
      <c r="J298" s="28">
        <f t="shared" si="68"/>
        <v>6</v>
      </c>
      <c r="K298" s="28">
        <v>2007</v>
      </c>
      <c r="L298" s="28" t="s">
        <v>49</v>
      </c>
      <c r="M298" s="28" t="s">
        <v>4365</v>
      </c>
      <c r="N298" s="30" t="s">
        <v>4366</v>
      </c>
      <c r="O298" s="26" t="b">
        <v>1</v>
      </c>
      <c r="P298" s="27" t="b">
        <v>0</v>
      </c>
      <c r="Q298" s="26" t="b">
        <v>1</v>
      </c>
      <c r="R298" s="27" t="b">
        <v>0</v>
      </c>
      <c r="S298" s="27" t="b">
        <v>0</v>
      </c>
      <c r="T298" s="27" t="b">
        <v>0</v>
      </c>
      <c r="U298" s="26" t="str">
        <f t="shared" si="0"/>
        <v>NO</v>
      </c>
      <c r="V298" s="26" t="s">
        <v>4367</v>
      </c>
      <c r="W298" t="str">
        <f>IF(ISNA(VLOOKUP(D298,Papers_ACM!D:D,1,FALSE)),"",VLOOKUP(D298,Papers_ACM!D:D,1,FALSE))</f>
        <v/>
      </c>
      <c r="X298" t="str">
        <f>IF(ISNA(VLOOKUP(D298,Papers_Scopus!H:H,1,FALSE)),"",VLOOKUP(D298,Papers_Scopus!H:H,1,FALSE))</f>
        <v/>
      </c>
    </row>
    <row r="299" spans="1:24" ht="13">
      <c r="A299" s="26" t="s">
        <v>33</v>
      </c>
      <c r="B299" s="27"/>
      <c r="C299" s="28" t="s">
        <v>4369</v>
      </c>
      <c r="D299" s="28" t="s">
        <v>4370</v>
      </c>
      <c r="E299" s="27"/>
      <c r="F299" s="28" t="s">
        <v>855</v>
      </c>
      <c r="G299" s="17" t="str">
        <f t="shared" si="58"/>
        <v>535-539</v>
      </c>
      <c r="H299" s="28">
        <v>535</v>
      </c>
      <c r="I299" s="28">
        <v>539</v>
      </c>
      <c r="J299" s="28">
        <f t="shared" si="68"/>
        <v>5</v>
      </c>
      <c r="K299" s="28">
        <v>2013</v>
      </c>
      <c r="L299" s="28" t="s">
        <v>49</v>
      </c>
      <c r="M299" s="28" t="s">
        <v>4371</v>
      </c>
      <c r="N299" s="30" t="s">
        <v>4372</v>
      </c>
      <c r="O299" s="26" t="b">
        <v>1</v>
      </c>
      <c r="P299" s="27" t="b">
        <v>0</v>
      </c>
      <c r="Q299" s="26" t="b">
        <v>1</v>
      </c>
      <c r="R299" s="27" t="b">
        <v>0</v>
      </c>
      <c r="S299" s="27" t="b">
        <v>0</v>
      </c>
      <c r="T299" s="27" t="b">
        <v>0</v>
      </c>
      <c r="U299" s="26" t="str">
        <f t="shared" si="0"/>
        <v>NO</v>
      </c>
      <c r="V299" s="26" t="s">
        <v>4373</v>
      </c>
      <c r="W299" t="str">
        <f>IF(ISNA(VLOOKUP(D299,Papers_ACM!D:D,1,FALSE)),"",VLOOKUP(D299,Papers_ACM!D:D,1,FALSE))</f>
        <v/>
      </c>
      <c r="X299" t="str">
        <f>IF(ISNA(VLOOKUP(D299,Papers_Scopus!H:H,1,FALSE)),"",VLOOKUP(D299,Papers_Scopus!H:H,1,FALSE))</f>
        <v/>
      </c>
    </row>
    <row r="300" spans="1:24" ht="13">
      <c r="A300" s="13" t="s">
        <v>33</v>
      </c>
      <c r="B300" s="17"/>
      <c r="C300" s="18" t="s">
        <v>4378</v>
      </c>
      <c r="D300" s="18" t="s">
        <v>3210</v>
      </c>
      <c r="E300" s="17"/>
      <c r="F300" s="18" t="s">
        <v>4379</v>
      </c>
      <c r="G300" s="17" t="str">
        <f t="shared" si="58"/>
        <v>33-39</v>
      </c>
      <c r="H300" s="18">
        <v>33</v>
      </c>
      <c r="I300" s="18">
        <v>39</v>
      </c>
      <c r="J300" s="18"/>
      <c r="K300" s="18">
        <v>2017</v>
      </c>
      <c r="L300" s="18" t="s">
        <v>49</v>
      </c>
      <c r="M300" s="18" t="s">
        <v>3212</v>
      </c>
      <c r="N300" s="25" t="s">
        <v>4380</v>
      </c>
      <c r="O300" s="17" t="b">
        <v>0</v>
      </c>
      <c r="P300" s="17" t="b">
        <v>0</v>
      </c>
      <c r="Q300" s="17" t="b">
        <v>0</v>
      </c>
      <c r="R300" s="17" t="b">
        <v>0</v>
      </c>
      <c r="S300" s="17" t="b">
        <v>0</v>
      </c>
      <c r="T300" s="17" t="b">
        <v>0</v>
      </c>
      <c r="U300" s="13" t="str">
        <f t="shared" si="0"/>
        <v>NO</v>
      </c>
      <c r="V300" s="17" t="str">
        <f>IF(W300&lt;&gt;"","Duplicate",IF(X300&lt;&gt;"","Duplicate",""))</f>
        <v>Duplicate</v>
      </c>
      <c r="W300" t="str">
        <f>IF(ISNA(VLOOKUP(D300,Papers_ACM!D:D,1,FALSE)),"",VLOOKUP(D300,Papers_ACM!D:D,1,FALSE))</f>
        <v/>
      </c>
      <c r="X300" t="str">
        <f>IF(ISNA(VLOOKUP(D300,Papers_Scopus!H:H,1,FALSE)),"",VLOOKUP(D300,Papers_Scopus!H:H,1,FALSE))</f>
        <v>An implementation of Botnet dataset to predict accuracy based on network flow model</v>
      </c>
    </row>
    <row r="301" spans="1:24" ht="13">
      <c r="A301" s="26" t="s">
        <v>33</v>
      </c>
      <c r="B301" s="27"/>
      <c r="C301" s="28" t="s">
        <v>4384</v>
      </c>
      <c r="D301" s="28" t="s">
        <v>4385</v>
      </c>
      <c r="E301" s="27"/>
      <c r="F301" s="28" t="s">
        <v>4386</v>
      </c>
      <c r="G301" s="17" t="str">
        <f t="shared" si="58"/>
        <v>3266-3270</v>
      </c>
      <c r="H301" s="28">
        <v>3266</v>
      </c>
      <c r="I301" s="28">
        <v>3270</v>
      </c>
      <c r="J301" s="28">
        <f>I301-H301+1</f>
        <v>5</v>
      </c>
      <c r="K301" s="28">
        <v>2006</v>
      </c>
      <c r="L301" s="28" t="s">
        <v>49</v>
      </c>
      <c r="M301" s="28" t="s">
        <v>4387</v>
      </c>
      <c r="N301" s="30" t="s">
        <v>4388</v>
      </c>
      <c r="O301" s="26" t="b">
        <v>1</v>
      </c>
      <c r="P301" s="27" t="b">
        <v>0</v>
      </c>
      <c r="Q301" s="26" t="b">
        <v>1</v>
      </c>
      <c r="R301" s="27" t="b">
        <v>0</v>
      </c>
      <c r="S301" s="27" t="b">
        <v>0</v>
      </c>
      <c r="T301" s="27" t="b">
        <v>0</v>
      </c>
      <c r="U301" s="26" t="str">
        <f t="shared" si="0"/>
        <v>NO</v>
      </c>
      <c r="V301" s="26" t="s">
        <v>4389</v>
      </c>
      <c r="W301" t="str">
        <f>IF(ISNA(VLOOKUP(D301,Papers_ACM!D:D,1,FALSE)),"",VLOOKUP(D301,Papers_ACM!D:D,1,FALSE))</f>
        <v/>
      </c>
      <c r="X301" t="str">
        <f>IF(ISNA(VLOOKUP(D301,Papers_Scopus!H:H,1,FALSE)),"",VLOOKUP(D301,Papers_Scopus!H:H,1,FALSE))</f>
        <v/>
      </c>
    </row>
    <row r="302" spans="1:24" ht="13">
      <c r="A302" s="13" t="s">
        <v>33</v>
      </c>
      <c r="B302" s="17"/>
      <c r="C302" s="18" t="s">
        <v>4391</v>
      </c>
      <c r="D302" s="18" t="s">
        <v>2009</v>
      </c>
      <c r="E302" s="17"/>
      <c r="F302" s="18" t="s">
        <v>1745</v>
      </c>
      <c r="G302" s="17" t="str">
        <f t="shared" si="58"/>
        <v>1-10</v>
      </c>
      <c r="H302" s="18">
        <v>1</v>
      </c>
      <c r="I302" s="18">
        <v>10</v>
      </c>
      <c r="J302" s="18"/>
      <c r="K302" s="18">
        <v>2018</v>
      </c>
      <c r="L302" s="18" t="s">
        <v>49</v>
      </c>
      <c r="M302" s="18" t="s">
        <v>2010</v>
      </c>
      <c r="N302" s="25" t="s">
        <v>4394</v>
      </c>
      <c r="O302" s="17" t="b">
        <v>0</v>
      </c>
      <c r="P302" s="17" t="b">
        <v>0</v>
      </c>
      <c r="Q302" s="17" t="b">
        <v>0</v>
      </c>
      <c r="R302" s="17" t="b">
        <v>0</v>
      </c>
      <c r="S302" s="17" t="b">
        <v>0</v>
      </c>
      <c r="T302" s="17" t="b">
        <v>0</v>
      </c>
      <c r="U302" s="13" t="str">
        <f t="shared" si="0"/>
        <v>NO</v>
      </c>
      <c r="V302" s="17" t="str">
        <f>IF(W302&lt;&gt;"","Duplicate",IF(X302&lt;&gt;"","Duplicate",""))</f>
        <v>Duplicate</v>
      </c>
      <c r="W302" t="str">
        <f>IF(ISNA(VLOOKUP(D302,Papers_ACM!D:D,1,FALSE)),"",VLOOKUP(D302,Papers_ACM!D:D,1,FALSE))</f>
        <v/>
      </c>
      <c r="X302" t="str">
        <f>IF(ISNA(VLOOKUP(D302,Papers_Scopus!H:H,1,FALSE)),"",VLOOKUP(D302,Papers_Scopus!H:H,1,FALSE))</f>
        <v>Feature Selection Based on the Neighborhood Entropy</v>
      </c>
    </row>
    <row r="303" spans="1:24" ht="13">
      <c r="A303" s="26" t="s">
        <v>33</v>
      </c>
      <c r="B303" s="27"/>
      <c r="C303" s="28" t="s">
        <v>4395</v>
      </c>
      <c r="D303" s="28" t="s">
        <v>4396</v>
      </c>
      <c r="E303" s="27"/>
      <c r="F303" s="28" t="s">
        <v>4397</v>
      </c>
      <c r="G303" s="17" t="str">
        <f t="shared" si="58"/>
        <v>186-191</v>
      </c>
      <c r="H303" s="28">
        <v>186</v>
      </c>
      <c r="I303" s="28">
        <v>191</v>
      </c>
      <c r="J303" s="28">
        <f t="shared" ref="J303:J304" si="69">I303-H303+1</f>
        <v>6</v>
      </c>
      <c r="K303" s="28">
        <v>2015</v>
      </c>
      <c r="L303" s="28" t="s">
        <v>49</v>
      </c>
      <c r="M303" s="28" t="s">
        <v>4401</v>
      </c>
      <c r="N303" s="30" t="s">
        <v>4403</v>
      </c>
      <c r="O303" s="26" t="b">
        <v>1</v>
      </c>
      <c r="P303" s="27" t="b">
        <v>0</v>
      </c>
      <c r="Q303" s="26" t="b">
        <v>1</v>
      </c>
      <c r="R303" s="27" t="b">
        <v>0</v>
      </c>
      <c r="S303" s="27" t="b">
        <v>0</v>
      </c>
      <c r="T303" s="27" t="b">
        <v>0</v>
      </c>
      <c r="U303" s="26" t="str">
        <f t="shared" si="0"/>
        <v>NO</v>
      </c>
      <c r="V303" s="26" t="s">
        <v>717</v>
      </c>
      <c r="W303" t="str">
        <f>IF(ISNA(VLOOKUP(D303,Papers_ACM!D:D,1,FALSE)),"",VLOOKUP(D303,Papers_ACM!D:D,1,FALSE))</f>
        <v/>
      </c>
      <c r="X303" t="str">
        <f>IF(ISNA(VLOOKUP(D303,Papers_Scopus!H:H,1,FALSE)),"",VLOOKUP(D303,Papers_Scopus!H:H,1,FALSE))</f>
        <v/>
      </c>
    </row>
    <row r="304" spans="1:24" ht="13">
      <c r="A304" s="26" t="s">
        <v>33</v>
      </c>
      <c r="B304" s="27"/>
      <c r="C304" s="28" t="s">
        <v>4404</v>
      </c>
      <c r="D304" s="28" t="s">
        <v>4405</v>
      </c>
      <c r="E304" s="27"/>
      <c r="F304" s="28" t="s">
        <v>1765</v>
      </c>
      <c r="G304" s="17" t="str">
        <f t="shared" si="58"/>
        <v>165-170</v>
      </c>
      <c r="H304" s="28">
        <v>165</v>
      </c>
      <c r="I304" s="28">
        <v>170</v>
      </c>
      <c r="J304" s="28">
        <f t="shared" si="69"/>
        <v>6</v>
      </c>
      <c r="K304" s="28">
        <v>2017</v>
      </c>
      <c r="L304" s="28" t="s">
        <v>49</v>
      </c>
      <c r="M304" s="28" t="s">
        <v>4406</v>
      </c>
      <c r="N304" s="30" t="s">
        <v>4407</v>
      </c>
      <c r="O304" s="26" t="b">
        <v>1</v>
      </c>
      <c r="P304" s="27" t="b">
        <v>0</v>
      </c>
      <c r="Q304" s="26" t="b">
        <v>1</v>
      </c>
      <c r="R304" s="27" t="b">
        <v>0</v>
      </c>
      <c r="S304" s="27" t="b">
        <v>0</v>
      </c>
      <c r="T304" s="27" t="b">
        <v>0</v>
      </c>
      <c r="U304" s="26" t="str">
        <f t="shared" si="0"/>
        <v>NO</v>
      </c>
      <c r="V304" s="26" t="s">
        <v>717</v>
      </c>
      <c r="W304" t="str">
        <f>IF(ISNA(VLOOKUP(D304,Papers_ACM!D:D,1,FALSE)),"",VLOOKUP(D304,Papers_ACM!D:D,1,FALSE))</f>
        <v/>
      </c>
      <c r="X304" t="str">
        <f>IF(ISNA(VLOOKUP(D304,Papers_Scopus!H:H,1,FALSE)),"",VLOOKUP(D304,Papers_Scopus!H:H,1,FALSE))</f>
        <v/>
      </c>
    </row>
    <row r="305" spans="1:24" ht="13">
      <c r="A305" s="13" t="s">
        <v>33</v>
      </c>
      <c r="B305" s="17"/>
      <c r="C305" s="18" t="s">
        <v>4411</v>
      </c>
      <c r="D305" s="18" t="s">
        <v>4412</v>
      </c>
      <c r="E305" s="17"/>
      <c r="F305" s="18" t="s">
        <v>4413</v>
      </c>
      <c r="G305" s="17" t="str">
        <f t="shared" si="58"/>
        <v>1-8</v>
      </c>
      <c r="H305" s="18">
        <v>1</v>
      </c>
      <c r="I305" s="18">
        <v>8</v>
      </c>
      <c r="J305" s="18"/>
      <c r="K305" s="18">
        <v>2012</v>
      </c>
      <c r="L305" s="18" t="s">
        <v>49</v>
      </c>
      <c r="M305" s="18" t="s">
        <v>4414</v>
      </c>
      <c r="N305" s="25" t="s">
        <v>4415</v>
      </c>
      <c r="O305" s="17" t="b">
        <v>0</v>
      </c>
      <c r="P305" s="17" t="b">
        <v>0</v>
      </c>
      <c r="Q305" s="17" t="b">
        <v>0</v>
      </c>
      <c r="R305" s="17" t="b">
        <v>0</v>
      </c>
      <c r="S305" s="17" t="b">
        <v>0</v>
      </c>
      <c r="T305" s="17" t="b">
        <v>0</v>
      </c>
      <c r="U305" s="13" t="str">
        <f t="shared" si="0"/>
        <v>NO</v>
      </c>
      <c r="V305" s="17" t="str">
        <f>IF(W305&lt;&gt;"","Duplicate",IF(X305&lt;&gt;"","Duplicate",""))</f>
        <v>Duplicate</v>
      </c>
      <c r="W305" t="str">
        <f>IF(ISNA(VLOOKUP(D305,Papers_ACM!D:D,1,FALSE)),"",VLOOKUP(D305,Papers_ACM!D:D,1,FALSE))</f>
        <v/>
      </c>
      <c r="X305" t="str">
        <f>IF(ISNA(VLOOKUP(D305,Papers_Scopus!H:H,1,FALSE)),"",VLOOKUP(D305,Papers_Scopus!H:H,1,FALSE))</f>
        <v>Electricity load forecasting using non-decimated wavelet prediction methods with two-stage feature selection</v>
      </c>
    </row>
    <row r="306" spans="1:24" ht="13">
      <c r="A306" s="26" t="s">
        <v>33</v>
      </c>
      <c r="B306" s="27"/>
      <c r="C306" s="28" t="s">
        <v>4418</v>
      </c>
      <c r="D306" s="28" t="s">
        <v>4419</v>
      </c>
      <c r="E306" s="27"/>
      <c r="F306" s="28" t="s">
        <v>2691</v>
      </c>
      <c r="G306" s="17" t="str">
        <f t="shared" si="58"/>
        <v>1-8</v>
      </c>
      <c r="H306" s="28">
        <v>1</v>
      </c>
      <c r="I306" s="28">
        <v>8</v>
      </c>
      <c r="J306" s="28">
        <f t="shared" ref="J306:J309" si="70">I306-H306+1</f>
        <v>8</v>
      </c>
      <c r="K306" s="28">
        <v>2018</v>
      </c>
      <c r="L306" s="28" t="s">
        <v>49</v>
      </c>
      <c r="M306" s="28" t="s">
        <v>4422</v>
      </c>
      <c r="N306" s="30" t="s">
        <v>4423</v>
      </c>
      <c r="O306" s="26" t="b">
        <v>1</v>
      </c>
      <c r="P306" s="27" t="b">
        <v>0</v>
      </c>
      <c r="Q306" s="26" t="b">
        <v>1</v>
      </c>
      <c r="R306" s="27" t="b">
        <v>0</v>
      </c>
      <c r="S306" s="27" t="b">
        <v>0</v>
      </c>
      <c r="T306" s="27" t="b">
        <v>0</v>
      </c>
      <c r="U306" s="26" t="str">
        <f t="shared" si="0"/>
        <v>NO</v>
      </c>
      <c r="V306" s="26" t="s">
        <v>717</v>
      </c>
      <c r="W306" t="str">
        <f>IF(ISNA(VLOOKUP(D306,Papers_ACM!D:D,1,FALSE)),"",VLOOKUP(D306,Papers_ACM!D:D,1,FALSE))</f>
        <v/>
      </c>
      <c r="X306" t="str">
        <f>IF(ISNA(VLOOKUP(D306,Papers_Scopus!H:H,1,FALSE)),"",VLOOKUP(D306,Papers_Scopus!H:H,1,FALSE))</f>
        <v/>
      </c>
    </row>
    <row r="307" spans="1:24" ht="13">
      <c r="A307" s="26" t="s">
        <v>33</v>
      </c>
      <c r="B307" s="27"/>
      <c r="C307" s="28" t="s">
        <v>4424</v>
      </c>
      <c r="D307" s="28" t="s">
        <v>4425</v>
      </c>
      <c r="E307" s="27"/>
      <c r="F307" s="28" t="s">
        <v>4426</v>
      </c>
      <c r="G307" s="17" t="str">
        <f t="shared" si="58"/>
        <v>463-468</v>
      </c>
      <c r="H307" s="28">
        <v>463</v>
      </c>
      <c r="I307" s="28">
        <v>468</v>
      </c>
      <c r="J307" s="28">
        <f t="shared" si="70"/>
        <v>6</v>
      </c>
      <c r="K307" s="28">
        <v>2016</v>
      </c>
      <c r="L307" s="28" t="s">
        <v>49</v>
      </c>
      <c r="M307" s="28" t="s">
        <v>4427</v>
      </c>
      <c r="N307" s="30" t="s">
        <v>4428</v>
      </c>
      <c r="O307" s="26" t="b">
        <v>1</v>
      </c>
      <c r="P307" s="27" t="b">
        <v>0</v>
      </c>
      <c r="Q307" s="26" t="b">
        <v>1</v>
      </c>
      <c r="R307" s="27" t="b">
        <v>0</v>
      </c>
      <c r="S307" s="27" t="b">
        <v>0</v>
      </c>
      <c r="T307" s="27" t="b">
        <v>0</v>
      </c>
      <c r="U307" s="26" t="str">
        <f t="shared" si="0"/>
        <v>NO</v>
      </c>
      <c r="V307" s="26" t="s">
        <v>4433</v>
      </c>
      <c r="W307" t="str">
        <f>IF(ISNA(VLOOKUP(D307,Papers_ACM!D:D,1,FALSE)),"",VLOOKUP(D307,Papers_ACM!D:D,1,FALSE))</f>
        <v/>
      </c>
      <c r="X307" t="str">
        <f>IF(ISNA(VLOOKUP(D307,Papers_Scopus!H:H,1,FALSE)),"",VLOOKUP(D307,Papers_Scopus!H:H,1,FALSE))</f>
        <v/>
      </c>
    </row>
    <row r="308" spans="1:24" ht="13">
      <c r="A308" s="26" t="s">
        <v>33</v>
      </c>
      <c r="B308" s="27"/>
      <c r="C308" s="28" t="s">
        <v>4434</v>
      </c>
      <c r="D308" s="28" t="s">
        <v>4435</v>
      </c>
      <c r="E308" s="27"/>
      <c r="F308" s="28" t="s">
        <v>4437</v>
      </c>
      <c r="G308" s="17" t="str">
        <f t="shared" si="58"/>
        <v>1965-1970</v>
      </c>
      <c r="H308" s="28">
        <v>1965</v>
      </c>
      <c r="I308" s="28">
        <v>1970</v>
      </c>
      <c r="J308" s="28">
        <f t="shared" si="70"/>
        <v>6</v>
      </c>
      <c r="K308" s="28">
        <v>2005</v>
      </c>
      <c r="L308" s="28" t="s">
        <v>49</v>
      </c>
      <c r="M308" s="28" t="s">
        <v>4439</v>
      </c>
      <c r="N308" s="30" t="s">
        <v>4440</v>
      </c>
      <c r="O308" s="26" t="b">
        <v>1</v>
      </c>
      <c r="P308" s="27" t="b">
        <v>0</v>
      </c>
      <c r="Q308" s="26" t="b">
        <v>1</v>
      </c>
      <c r="R308" s="27" t="b">
        <v>0</v>
      </c>
      <c r="S308" s="27" t="b">
        <v>0</v>
      </c>
      <c r="T308" s="27" t="b">
        <v>0</v>
      </c>
      <c r="U308" s="26" t="str">
        <f t="shared" si="0"/>
        <v>NO</v>
      </c>
      <c r="V308" s="26" t="s">
        <v>717</v>
      </c>
      <c r="W308" t="str">
        <f>IF(ISNA(VLOOKUP(D308,Papers_ACM!D:D,1,FALSE)),"",VLOOKUP(D308,Papers_ACM!D:D,1,FALSE))</f>
        <v/>
      </c>
      <c r="X308" t="str">
        <f>IF(ISNA(VLOOKUP(D308,Papers_Scopus!H:H,1,FALSE)),"",VLOOKUP(D308,Papers_Scopus!H:H,1,FALSE))</f>
        <v/>
      </c>
    </row>
    <row r="309" spans="1:24" ht="13">
      <c r="A309" s="26" t="s">
        <v>33</v>
      </c>
      <c r="B309" s="27"/>
      <c r="C309" s="28" t="s">
        <v>4442</v>
      </c>
      <c r="D309" s="28" t="s">
        <v>4443</v>
      </c>
      <c r="E309" s="27"/>
      <c r="F309" s="28" t="s">
        <v>4444</v>
      </c>
      <c r="G309" s="17" t="str">
        <f t="shared" si="58"/>
        <v>1-6</v>
      </c>
      <c r="H309" s="28">
        <v>1</v>
      </c>
      <c r="I309" s="28">
        <v>6</v>
      </c>
      <c r="J309" s="28">
        <f t="shared" si="70"/>
        <v>6</v>
      </c>
      <c r="K309" s="28">
        <v>2014</v>
      </c>
      <c r="L309" s="28" t="s">
        <v>49</v>
      </c>
      <c r="M309" s="28" t="s">
        <v>4445</v>
      </c>
      <c r="N309" s="30" t="s">
        <v>4446</v>
      </c>
      <c r="O309" s="26" t="b">
        <v>1</v>
      </c>
      <c r="P309" s="26" t="b">
        <v>0</v>
      </c>
      <c r="Q309" s="26" t="b">
        <v>1</v>
      </c>
      <c r="R309" s="27" t="b">
        <v>0</v>
      </c>
      <c r="S309" s="27" t="b">
        <v>0</v>
      </c>
      <c r="T309" s="27" t="b">
        <v>0</v>
      </c>
      <c r="U309" s="26" t="str">
        <f t="shared" si="0"/>
        <v>NO</v>
      </c>
      <c r="V309" s="26" t="s">
        <v>4447</v>
      </c>
      <c r="W309" t="str">
        <f>IF(ISNA(VLOOKUP(D309,Papers_ACM!D:D,1,FALSE)),"",VLOOKUP(D309,Papers_ACM!D:D,1,FALSE))</f>
        <v/>
      </c>
      <c r="X309" t="str">
        <f>IF(ISNA(VLOOKUP(D309,Papers_Scopus!H:H,1,FALSE)),"",VLOOKUP(D309,Papers_Scopus!H:H,1,FALSE))</f>
        <v/>
      </c>
    </row>
    <row r="310" spans="1:24" ht="13">
      <c r="A310" s="13" t="s">
        <v>33</v>
      </c>
      <c r="B310" s="17"/>
      <c r="C310" s="18" t="s">
        <v>4453</v>
      </c>
      <c r="D310" s="18" t="s">
        <v>3260</v>
      </c>
      <c r="E310" s="17"/>
      <c r="F310" s="18" t="s">
        <v>4454</v>
      </c>
      <c r="G310" s="17" t="str">
        <f t="shared" si="58"/>
        <v>501-506</v>
      </c>
      <c r="H310" s="18">
        <v>501</v>
      </c>
      <c r="I310" s="18">
        <v>506</v>
      </c>
      <c r="J310" s="18"/>
      <c r="K310" s="18">
        <v>2017</v>
      </c>
      <c r="L310" s="18" t="s">
        <v>49</v>
      </c>
      <c r="M310" s="18" t="s">
        <v>3262</v>
      </c>
      <c r="N310" s="25" t="s">
        <v>4455</v>
      </c>
      <c r="O310" s="17" t="b">
        <v>0</v>
      </c>
      <c r="P310" s="17" t="b">
        <v>0</v>
      </c>
      <c r="Q310" s="17" t="b">
        <v>0</v>
      </c>
      <c r="R310" s="17" t="b">
        <v>0</v>
      </c>
      <c r="S310" s="17" t="b">
        <v>0</v>
      </c>
      <c r="T310" s="17" t="b">
        <v>0</v>
      </c>
      <c r="U310" s="13" t="str">
        <f t="shared" si="0"/>
        <v>NO</v>
      </c>
      <c r="V310" s="17" t="str">
        <f>IF(W310&lt;&gt;"","Duplicate",IF(X310&lt;&gt;"","Duplicate",""))</f>
        <v>Duplicate</v>
      </c>
      <c r="W310" t="str">
        <f>IF(ISNA(VLOOKUP(D310,Papers_ACM!D:D,1,FALSE)),"",VLOOKUP(D310,Papers_ACM!D:D,1,FALSE))</f>
        <v/>
      </c>
      <c r="X310" t="str">
        <f>IF(ISNA(VLOOKUP(D310,Papers_Scopus!H:H,1,FALSE)),"",VLOOKUP(D310,Papers_Scopus!H:H,1,FALSE))</f>
        <v>Characterizing driving environments through Bluetooth discovery</v>
      </c>
    </row>
    <row r="311" spans="1:24" ht="13">
      <c r="A311" s="26" t="s">
        <v>33</v>
      </c>
      <c r="B311" s="27"/>
      <c r="C311" s="28" t="s">
        <v>4458</v>
      </c>
      <c r="D311" s="28" t="s">
        <v>4459</v>
      </c>
      <c r="E311" s="27"/>
      <c r="F311" s="28" t="s">
        <v>4460</v>
      </c>
      <c r="G311" s="17" t="str">
        <f t="shared" si="58"/>
        <v>120-125</v>
      </c>
      <c r="H311" s="28">
        <v>120</v>
      </c>
      <c r="I311" s="28">
        <v>125</v>
      </c>
      <c r="J311" s="28">
        <f>I311-H311+1</f>
        <v>6</v>
      </c>
      <c r="K311" s="28">
        <v>2014</v>
      </c>
      <c r="L311" s="28" t="s">
        <v>49</v>
      </c>
      <c r="M311" s="28" t="s">
        <v>4461</v>
      </c>
      <c r="N311" s="30" t="s">
        <v>4462</v>
      </c>
      <c r="O311" s="26" t="b">
        <v>1</v>
      </c>
      <c r="P311" s="26" t="b">
        <v>0</v>
      </c>
      <c r="Q311" s="26" t="b">
        <v>1</v>
      </c>
      <c r="R311" s="27" t="b">
        <v>0</v>
      </c>
      <c r="S311" s="27" t="b">
        <v>0</v>
      </c>
      <c r="T311" s="27" t="b">
        <v>0</v>
      </c>
      <c r="U311" s="26" t="str">
        <f t="shared" si="0"/>
        <v>NO</v>
      </c>
      <c r="V311" s="26" t="s">
        <v>4466</v>
      </c>
      <c r="W311" t="str">
        <f>IF(ISNA(VLOOKUP(D311,Papers_ACM!D:D,1,FALSE)),"",VLOOKUP(D311,Papers_ACM!D:D,1,FALSE))</f>
        <v/>
      </c>
      <c r="X311" t="str">
        <f>IF(ISNA(VLOOKUP(D311,Papers_Scopus!H:H,1,FALSE)),"",VLOOKUP(D311,Papers_Scopus!H:H,1,FALSE))</f>
        <v/>
      </c>
    </row>
    <row r="312" spans="1:24" ht="13">
      <c r="A312" s="32" t="s">
        <v>33</v>
      </c>
      <c r="B312" s="35"/>
      <c r="C312" s="34" t="s">
        <v>4467</v>
      </c>
      <c r="D312" s="34" t="s">
        <v>3298</v>
      </c>
      <c r="E312" s="35"/>
      <c r="F312" s="34" t="s">
        <v>4468</v>
      </c>
      <c r="G312" s="17" t="str">
        <f t="shared" si="58"/>
        <v>365-373</v>
      </c>
      <c r="H312" s="34">
        <v>365</v>
      </c>
      <c r="I312" s="34">
        <v>373</v>
      </c>
      <c r="J312" s="34">
        <v>9</v>
      </c>
      <c r="K312" s="34">
        <v>2015</v>
      </c>
      <c r="L312" s="34" t="s">
        <v>49</v>
      </c>
      <c r="M312" s="34" t="s">
        <v>3301</v>
      </c>
      <c r="N312" s="75" t="s">
        <v>4469</v>
      </c>
      <c r="O312" s="32" t="b">
        <v>1</v>
      </c>
      <c r="P312" s="32" t="b">
        <v>1</v>
      </c>
      <c r="Q312" s="32" t="b">
        <v>1</v>
      </c>
      <c r="R312" s="35" t="b">
        <v>0</v>
      </c>
      <c r="S312" s="35" t="b">
        <v>0</v>
      </c>
      <c r="T312" s="35" t="b">
        <v>0</v>
      </c>
      <c r="U312" s="32" t="str">
        <f t="shared" si="0"/>
        <v>YES</v>
      </c>
      <c r="V312" s="35" t="str">
        <f>IF(W312&lt;&gt;"","Duplicate",IF(X312&lt;&gt;"","Duplicate",""))</f>
        <v/>
      </c>
      <c r="W312" t="str">
        <f>IF(ISNA(VLOOKUP(D312,Papers_ACM!D:D,1,FALSE)),"",VLOOKUP(D312,Papers_ACM!D:D,1,FALSE))</f>
        <v/>
      </c>
      <c r="X312" t="str">
        <f>IF(ISNA(VLOOKUP(D312,Papers_Scopus!H:H,1,FALSE)),"",VLOOKUP(D312,Papers_Scopus!H:H,1,FALSE))</f>
        <v/>
      </c>
    </row>
    <row r="313" spans="1:24" ht="13">
      <c r="A313" s="26" t="s">
        <v>33</v>
      </c>
      <c r="B313" s="27"/>
      <c r="C313" s="28" t="s">
        <v>4471</v>
      </c>
      <c r="D313" s="28" t="s">
        <v>4472</v>
      </c>
      <c r="E313" s="27"/>
      <c r="F313" s="28" t="s">
        <v>4473</v>
      </c>
      <c r="G313" s="17" t="str">
        <f t="shared" si="58"/>
        <v>367-370</v>
      </c>
      <c r="H313" s="28">
        <v>367</v>
      </c>
      <c r="I313" s="28">
        <v>370</v>
      </c>
      <c r="J313" s="28">
        <f t="shared" ref="J313:J314" si="71">I313-H313+1</f>
        <v>4</v>
      </c>
      <c r="K313" s="28">
        <v>2009</v>
      </c>
      <c r="L313" s="28" t="s">
        <v>49</v>
      </c>
      <c r="M313" s="28" t="s">
        <v>4474</v>
      </c>
      <c r="N313" s="30" t="s">
        <v>4475</v>
      </c>
      <c r="O313" s="27" t="b">
        <v>0</v>
      </c>
      <c r="P313" s="27" t="b">
        <v>0</v>
      </c>
      <c r="Q313" s="27" t="b">
        <v>0</v>
      </c>
      <c r="R313" s="27" t="b">
        <v>0</v>
      </c>
      <c r="S313" s="26" t="b">
        <v>1</v>
      </c>
      <c r="T313" s="27" t="b">
        <v>0</v>
      </c>
      <c r="U313" s="26" t="str">
        <f t="shared" si="0"/>
        <v>NO</v>
      </c>
      <c r="V313" s="26" t="s">
        <v>281</v>
      </c>
      <c r="W313" t="str">
        <f>IF(ISNA(VLOOKUP(D313,Papers_ACM!D:D,1,FALSE)),"",VLOOKUP(D313,Papers_ACM!D:D,1,FALSE))</f>
        <v/>
      </c>
      <c r="X313" t="str">
        <f>IF(ISNA(VLOOKUP(D313,Papers_Scopus!H:H,1,FALSE)),"",VLOOKUP(D313,Papers_Scopus!H:H,1,FALSE))</f>
        <v/>
      </c>
    </row>
    <row r="314" spans="1:24" ht="13">
      <c r="A314" s="26" t="s">
        <v>33</v>
      </c>
      <c r="B314" s="27"/>
      <c r="C314" s="28" t="s">
        <v>4479</v>
      </c>
      <c r="D314" s="28" t="s">
        <v>4480</v>
      </c>
      <c r="E314" s="27"/>
      <c r="F314" s="28" t="s">
        <v>2109</v>
      </c>
      <c r="G314" s="17" t="str">
        <f t="shared" si="58"/>
        <v>288-293</v>
      </c>
      <c r="H314" s="28">
        <v>288</v>
      </c>
      <c r="I314" s="28">
        <v>293</v>
      </c>
      <c r="J314" s="28">
        <f t="shared" si="71"/>
        <v>6</v>
      </c>
      <c r="K314" s="28">
        <v>2014</v>
      </c>
      <c r="L314" s="28" t="s">
        <v>49</v>
      </c>
      <c r="M314" s="28" t="s">
        <v>4481</v>
      </c>
      <c r="N314" s="30" t="s">
        <v>4482</v>
      </c>
      <c r="O314" s="26" t="b">
        <v>1</v>
      </c>
      <c r="P314" s="27" t="b">
        <v>0</v>
      </c>
      <c r="Q314" s="26" t="b">
        <v>1</v>
      </c>
      <c r="R314" s="27" t="b">
        <v>0</v>
      </c>
      <c r="S314" s="27" t="b">
        <v>0</v>
      </c>
      <c r="T314" s="27" t="b">
        <v>0</v>
      </c>
      <c r="U314" s="26" t="str">
        <f t="shared" si="0"/>
        <v>NO</v>
      </c>
      <c r="V314" s="26" t="s">
        <v>717</v>
      </c>
      <c r="W314" t="str">
        <f>IF(ISNA(VLOOKUP(D314,Papers_ACM!D:D,1,FALSE)),"",VLOOKUP(D314,Papers_ACM!D:D,1,FALSE))</f>
        <v/>
      </c>
      <c r="X314" t="str">
        <f>IF(ISNA(VLOOKUP(D314,Papers_Scopus!H:H,1,FALSE)),"",VLOOKUP(D314,Papers_Scopus!H:H,1,FALSE))</f>
        <v/>
      </c>
    </row>
    <row r="315" spans="1:24" ht="13">
      <c r="A315" s="13" t="s">
        <v>33</v>
      </c>
      <c r="B315" s="17"/>
      <c r="C315" s="18" t="s">
        <v>4486</v>
      </c>
      <c r="D315" s="18" t="s">
        <v>4487</v>
      </c>
      <c r="E315" s="17"/>
      <c r="F315" s="18" t="s">
        <v>4488</v>
      </c>
      <c r="G315" s="17" t="str">
        <f t="shared" si="58"/>
        <v>3561-3565</v>
      </c>
      <c r="H315" s="18">
        <v>3561</v>
      </c>
      <c r="I315" s="18">
        <v>3565</v>
      </c>
      <c r="J315" s="18"/>
      <c r="K315" s="18">
        <v>2006</v>
      </c>
      <c r="L315" s="18" t="s">
        <v>49</v>
      </c>
      <c r="M315" s="18" t="s">
        <v>4489</v>
      </c>
      <c r="N315" s="25" t="s">
        <v>4490</v>
      </c>
      <c r="O315" s="17" t="b">
        <v>0</v>
      </c>
      <c r="P315" s="17" t="b">
        <v>0</v>
      </c>
      <c r="Q315" s="17" t="b">
        <v>0</v>
      </c>
      <c r="R315" s="17" t="b">
        <v>0</v>
      </c>
      <c r="S315" s="17" t="b">
        <v>0</v>
      </c>
      <c r="T315" s="17" t="b">
        <v>0</v>
      </c>
      <c r="U315" s="13" t="str">
        <f t="shared" si="0"/>
        <v>NO</v>
      </c>
      <c r="V315" s="17" t="str">
        <f t="shared" ref="V315:V316" si="72">IF(W315&lt;&gt;"","Duplicate",IF(X315&lt;&gt;"","Duplicate",""))</f>
        <v>Duplicate</v>
      </c>
      <c r="W315" t="str">
        <f>IF(ISNA(VLOOKUP(D315,Papers_ACM!D:D,1,FALSE)),"",VLOOKUP(D315,Papers_ACM!D:D,1,FALSE))</f>
        <v/>
      </c>
      <c r="X315" t="str">
        <f>IF(ISNA(VLOOKUP(D315,Papers_Scopus!H:H,1,FALSE)),"",VLOOKUP(D315,Papers_Scopus!H:H,1,FALSE))</f>
        <v>Feature selection for data driven prediction of protein model quality</v>
      </c>
    </row>
    <row r="316" spans="1:24" ht="13">
      <c r="A316" s="13" t="s">
        <v>33</v>
      </c>
      <c r="B316" s="17"/>
      <c r="C316" s="18" t="s">
        <v>4495</v>
      </c>
      <c r="D316" s="18" t="s">
        <v>4496</v>
      </c>
      <c r="E316" s="17"/>
      <c r="F316" s="18" t="s">
        <v>4497</v>
      </c>
      <c r="G316" s="17" t="str">
        <f t="shared" si="58"/>
        <v>118-123</v>
      </c>
      <c r="H316" s="18">
        <v>118</v>
      </c>
      <c r="I316" s="18">
        <v>123</v>
      </c>
      <c r="J316" s="18"/>
      <c r="K316" s="18">
        <v>2012</v>
      </c>
      <c r="L316" s="18" t="s">
        <v>49</v>
      </c>
      <c r="M316" s="18" t="s">
        <v>4498</v>
      </c>
      <c r="N316" s="25" t="s">
        <v>4499</v>
      </c>
      <c r="O316" s="17" t="b">
        <v>0</v>
      </c>
      <c r="P316" s="17" t="b">
        <v>0</v>
      </c>
      <c r="Q316" s="17" t="b">
        <v>0</v>
      </c>
      <c r="R316" s="17" t="b">
        <v>0</v>
      </c>
      <c r="S316" s="17" t="b">
        <v>0</v>
      </c>
      <c r="T316" s="17" t="b">
        <v>0</v>
      </c>
      <c r="U316" s="13" t="str">
        <f t="shared" si="0"/>
        <v>NO</v>
      </c>
      <c r="V316" s="17" t="str">
        <f t="shared" si="72"/>
        <v>Duplicate</v>
      </c>
      <c r="W316" t="str">
        <f>IF(ISNA(VLOOKUP(D316,Papers_ACM!D:D,1,FALSE)),"",VLOOKUP(D316,Papers_ACM!D:D,1,FALSE))</f>
        <v/>
      </c>
      <c r="X316" t="str">
        <f>IF(ISNA(VLOOKUP(D316,Papers_Scopus!H:H,1,FALSE)),"",VLOOKUP(D316,Papers_Scopus!H:H,1,FALSE))</f>
        <v>A data-driven approach to kinematic analysis in running using wearable technology</v>
      </c>
    </row>
    <row r="317" spans="1:24" ht="13">
      <c r="A317" s="26" t="s">
        <v>33</v>
      </c>
      <c r="B317" s="27"/>
      <c r="C317" s="28" t="s">
        <v>4502</v>
      </c>
      <c r="D317" s="28" t="s">
        <v>4503</v>
      </c>
      <c r="E317" s="27"/>
      <c r="F317" s="28" t="s">
        <v>4504</v>
      </c>
      <c r="G317" s="17" t="str">
        <f t="shared" si="58"/>
        <v>128-135</v>
      </c>
      <c r="H317" s="28">
        <v>128</v>
      </c>
      <c r="I317" s="28">
        <v>135</v>
      </c>
      <c r="J317" s="28">
        <f>I317-H317+1</f>
        <v>8</v>
      </c>
      <c r="K317" s="28">
        <v>2017</v>
      </c>
      <c r="L317" s="28" t="s">
        <v>49</v>
      </c>
      <c r="M317" s="28" t="s">
        <v>4505</v>
      </c>
      <c r="N317" s="30" t="s">
        <v>4506</v>
      </c>
      <c r="O317" s="26" t="b">
        <v>1</v>
      </c>
      <c r="P317" s="27" t="b">
        <v>0</v>
      </c>
      <c r="Q317" s="26" t="b">
        <v>1</v>
      </c>
      <c r="R317" s="27" t="b">
        <v>0</v>
      </c>
      <c r="S317" s="27" t="b">
        <v>0</v>
      </c>
      <c r="T317" s="27" t="b">
        <v>0</v>
      </c>
      <c r="U317" s="26" t="str">
        <f t="shared" si="0"/>
        <v>NO</v>
      </c>
      <c r="V317" s="26" t="s">
        <v>4510</v>
      </c>
      <c r="W317" t="str">
        <f>IF(ISNA(VLOOKUP(D317,Papers_ACM!D:D,1,FALSE)),"",VLOOKUP(D317,Papers_ACM!D:D,1,FALSE))</f>
        <v/>
      </c>
      <c r="X317" t="str">
        <f>IF(ISNA(VLOOKUP(D317,Papers_Scopus!H:H,1,FALSE)),"",VLOOKUP(D317,Papers_Scopus!H:H,1,FALSE))</f>
        <v/>
      </c>
    </row>
    <row r="318" spans="1:24" ht="13">
      <c r="A318" s="13" t="s">
        <v>33</v>
      </c>
      <c r="B318" s="17"/>
      <c r="C318" s="18" t="s">
        <v>4511</v>
      </c>
      <c r="D318" s="18" t="s">
        <v>4512</v>
      </c>
      <c r="E318" s="17"/>
      <c r="F318" s="18" t="s">
        <v>4513</v>
      </c>
      <c r="G318" s="17" t="str">
        <f t="shared" si="58"/>
        <v>1-6</v>
      </c>
      <c r="H318" s="18">
        <v>1</v>
      </c>
      <c r="I318" s="18">
        <v>6</v>
      </c>
      <c r="J318" s="18"/>
      <c r="K318" s="18">
        <v>2009</v>
      </c>
      <c r="L318" s="18" t="s">
        <v>49</v>
      </c>
      <c r="M318" s="18" t="s">
        <v>4514</v>
      </c>
      <c r="N318" s="25" t="s">
        <v>4515</v>
      </c>
      <c r="O318" s="17" t="b">
        <v>0</v>
      </c>
      <c r="P318" s="17" t="b">
        <v>0</v>
      </c>
      <c r="Q318" s="17" t="b">
        <v>0</v>
      </c>
      <c r="R318" s="17" t="b">
        <v>0</v>
      </c>
      <c r="S318" s="17" t="b">
        <v>0</v>
      </c>
      <c r="T318" s="17" t="b">
        <v>0</v>
      </c>
      <c r="U318" s="13" t="str">
        <f t="shared" si="0"/>
        <v>NO</v>
      </c>
      <c r="V318" s="17" t="str">
        <f>IF(W318&lt;&gt;"","Duplicate",IF(X318&lt;&gt;"","Duplicate",""))</f>
        <v>Duplicate</v>
      </c>
      <c r="W318" t="str">
        <f>IF(ISNA(VLOOKUP(D318,Papers_ACM!D:D,1,FALSE)),"",VLOOKUP(D318,Papers_ACM!D:D,1,FALSE))</f>
        <v/>
      </c>
      <c r="X318" t="str">
        <f>IF(ISNA(VLOOKUP(D318,Papers_Scopus!H:H,1,FALSE)),"",VLOOKUP(D318,Papers_Scopus!H:H,1,FALSE))</f>
        <v>Learning models of speaker head nods with affective information</v>
      </c>
    </row>
    <row r="319" spans="1:24" ht="13">
      <c r="A319" s="26" t="s">
        <v>33</v>
      </c>
      <c r="B319" s="27"/>
      <c r="C319" s="28" t="s">
        <v>4520</v>
      </c>
      <c r="D319" s="28" t="s">
        <v>4521</v>
      </c>
      <c r="E319" s="27"/>
      <c r="F319" s="28" t="s">
        <v>4522</v>
      </c>
      <c r="G319" s="17" t="str">
        <f t="shared" si="58"/>
        <v>2594-2598</v>
      </c>
      <c r="H319" s="28">
        <v>2594</v>
      </c>
      <c r="I319" s="28">
        <v>2598</v>
      </c>
      <c r="J319" s="28">
        <f t="shared" ref="J319:J320" si="73">I319-H319+1</f>
        <v>5</v>
      </c>
      <c r="K319" s="28">
        <v>2016</v>
      </c>
      <c r="L319" s="28" t="s">
        <v>49</v>
      </c>
      <c r="M319" s="28" t="s">
        <v>4523</v>
      </c>
      <c r="N319" s="30" t="s">
        <v>4524</v>
      </c>
      <c r="O319" s="26" t="b">
        <v>1</v>
      </c>
      <c r="P319" s="27" t="b">
        <v>0</v>
      </c>
      <c r="Q319" s="26" t="b">
        <v>1</v>
      </c>
      <c r="R319" s="27" t="b">
        <v>0</v>
      </c>
      <c r="S319" s="27" t="b">
        <v>0</v>
      </c>
      <c r="T319" s="27" t="b">
        <v>0</v>
      </c>
      <c r="U319" s="26" t="str">
        <f t="shared" si="0"/>
        <v>NO</v>
      </c>
      <c r="V319" s="26" t="s">
        <v>717</v>
      </c>
      <c r="W319" t="str">
        <f>IF(ISNA(VLOOKUP(D319,Papers_ACM!D:D,1,FALSE)),"",VLOOKUP(D319,Papers_ACM!D:D,1,FALSE))</f>
        <v/>
      </c>
      <c r="X319" t="str">
        <f>IF(ISNA(VLOOKUP(D319,Papers_Scopus!H:H,1,FALSE)),"",VLOOKUP(D319,Papers_Scopus!H:H,1,FALSE))</f>
        <v/>
      </c>
    </row>
    <row r="320" spans="1:24" ht="13">
      <c r="A320" s="26" t="s">
        <v>33</v>
      </c>
      <c r="B320" s="27"/>
      <c r="C320" s="28" t="s">
        <v>4525</v>
      </c>
      <c r="D320" s="28" t="s">
        <v>4526</v>
      </c>
      <c r="E320" s="27"/>
      <c r="F320" s="28" t="s">
        <v>1481</v>
      </c>
      <c r="G320" s="17" t="str">
        <f t="shared" si="58"/>
        <v>1104-1110</v>
      </c>
      <c r="H320" s="28">
        <v>1104</v>
      </c>
      <c r="I320" s="28">
        <v>1110</v>
      </c>
      <c r="J320" s="28">
        <f t="shared" si="73"/>
        <v>7</v>
      </c>
      <c r="K320" s="28">
        <v>2012</v>
      </c>
      <c r="L320" s="28" t="s">
        <v>49</v>
      </c>
      <c r="M320" s="28" t="s">
        <v>4527</v>
      </c>
      <c r="N320" s="30" t="s">
        <v>4528</v>
      </c>
      <c r="O320" s="26" t="b">
        <v>1</v>
      </c>
      <c r="P320" s="27" t="b">
        <v>0</v>
      </c>
      <c r="Q320" s="26" t="b">
        <v>1</v>
      </c>
      <c r="R320" s="27" t="b">
        <v>0</v>
      </c>
      <c r="S320" s="27" t="b">
        <v>0</v>
      </c>
      <c r="T320" s="27" t="b">
        <v>0</v>
      </c>
      <c r="U320" s="26" t="str">
        <f t="shared" si="0"/>
        <v>NO</v>
      </c>
      <c r="V320" s="26" t="s">
        <v>4532</v>
      </c>
      <c r="W320" t="str">
        <f>IF(ISNA(VLOOKUP(D320,Papers_ACM!D:D,1,FALSE)),"",VLOOKUP(D320,Papers_ACM!D:D,1,FALSE))</f>
        <v/>
      </c>
      <c r="X320" t="str">
        <f>IF(ISNA(VLOOKUP(D320,Papers_Scopus!H:H,1,FALSE)),"",VLOOKUP(D320,Papers_Scopus!H:H,1,FALSE))</f>
        <v/>
      </c>
    </row>
    <row r="321" spans="1:24" ht="13">
      <c r="A321" s="32" t="s">
        <v>33</v>
      </c>
      <c r="B321" s="35"/>
      <c r="C321" s="34" t="s">
        <v>4533</v>
      </c>
      <c r="D321" s="34" t="s">
        <v>3078</v>
      </c>
      <c r="E321" s="35"/>
      <c r="F321" s="34" t="s">
        <v>4468</v>
      </c>
      <c r="G321" s="17" t="str">
        <f t="shared" si="58"/>
        <v>342-352</v>
      </c>
      <c r="H321" s="34">
        <v>342</v>
      </c>
      <c r="I321" s="34">
        <v>352</v>
      </c>
      <c r="J321" s="34">
        <f>I321-H321</f>
        <v>10</v>
      </c>
      <c r="K321" s="34">
        <v>2015</v>
      </c>
      <c r="L321" s="34" t="s">
        <v>49</v>
      </c>
      <c r="M321" s="34" t="s">
        <v>3081</v>
      </c>
      <c r="N321" s="75" t="s">
        <v>4534</v>
      </c>
      <c r="O321" s="32" t="b">
        <v>1</v>
      </c>
      <c r="P321" s="32" t="b">
        <v>1</v>
      </c>
      <c r="Q321" s="32" t="b">
        <v>1</v>
      </c>
      <c r="R321" s="35" t="b">
        <v>0</v>
      </c>
      <c r="S321" s="35" t="b">
        <v>0</v>
      </c>
      <c r="T321" s="35" t="b">
        <v>0</v>
      </c>
      <c r="U321" s="32" t="str">
        <f t="shared" si="0"/>
        <v>YES</v>
      </c>
      <c r="V321" s="35" t="str">
        <f>IF(W321&lt;&gt;"","Duplicate",IF(X321&lt;&gt;"","Duplicate",""))</f>
        <v/>
      </c>
      <c r="W321" t="str">
        <f>IF(ISNA(VLOOKUP(D321,Papers_ACM!D:D,1,FALSE)),"",VLOOKUP(D321,Papers_ACM!D:D,1,FALSE))</f>
        <v/>
      </c>
      <c r="X321" t="str">
        <f>IF(ISNA(VLOOKUP(D321,Papers_Scopus!H:H,1,FALSE)),"",VLOOKUP(D321,Papers_Scopus!H:H,1,FALSE))</f>
        <v/>
      </c>
    </row>
    <row r="322" spans="1:24" ht="13">
      <c r="A322" s="26" t="s">
        <v>33</v>
      </c>
      <c r="B322" s="27"/>
      <c r="C322" s="28" t="s">
        <v>4538</v>
      </c>
      <c r="D322" s="28" t="s">
        <v>4539</v>
      </c>
      <c r="E322" s="27"/>
      <c r="F322" s="28" t="s">
        <v>4540</v>
      </c>
      <c r="G322" s="17" t="str">
        <f t="shared" si="58"/>
        <v>843-848</v>
      </c>
      <c r="H322" s="28">
        <v>843</v>
      </c>
      <c r="I322" s="28">
        <v>848</v>
      </c>
      <c r="J322" s="28">
        <f>I322-H322+1</f>
        <v>6</v>
      </c>
      <c r="K322" s="28">
        <v>2016</v>
      </c>
      <c r="L322" s="28" t="s">
        <v>49</v>
      </c>
      <c r="M322" s="28" t="s">
        <v>4541</v>
      </c>
      <c r="N322" s="30" t="s">
        <v>4542</v>
      </c>
      <c r="O322" s="26" t="b">
        <v>1</v>
      </c>
      <c r="P322" s="27" t="b">
        <v>0</v>
      </c>
      <c r="Q322" s="26" t="b">
        <v>1</v>
      </c>
      <c r="R322" s="27" t="b">
        <v>0</v>
      </c>
      <c r="S322" s="27" t="b">
        <v>0</v>
      </c>
      <c r="T322" s="27" t="b">
        <v>0</v>
      </c>
      <c r="U322" s="26" t="str">
        <f t="shared" si="0"/>
        <v>NO</v>
      </c>
      <c r="V322" s="26" t="s">
        <v>4543</v>
      </c>
      <c r="W322" t="str">
        <f>IF(ISNA(VLOOKUP(D322,Papers_ACM!D:D,1,FALSE)),"",VLOOKUP(D322,Papers_ACM!D:D,1,FALSE))</f>
        <v/>
      </c>
      <c r="X322" t="str">
        <f>IF(ISNA(VLOOKUP(D322,Papers_Scopus!H:H,1,FALSE)),"",VLOOKUP(D322,Papers_Scopus!H:H,1,FALSE))</f>
        <v/>
      </c>
    </row>
    <row r="323" spans="1:24" ht="13">
      <c r="A323" s="13" t="s">
        <v>33</v>
      </c>
      <c r="B323" s="17"/>
      <c r="C323" s="18" t="s">
        <v>4548</v>
      </c>
      <c r="D323" s="18" t="s">
        <v>4549</v>
      </c>
      <c r="E323" s="17"/>
      <c r="F323" s="18" t="s">
        <v>4550</v>
      </c>
      <c r="G323" s="17" t="str">
        <f t="shared" si="58"/>
        <v>39-48</v>
      </c>
      <c r="H323" s="18">
        <v>39</v>
      </c>
      <c r="I323" s="18">
        <v>48</v>
      </c>
      <c r="J323" s="18"/>
      <c r="K323" s="18">
        <v>2014</v>
      </c>
      <c r="L323" s="18" t="s">
        <v>49</v>
      </c>
      <c r="M323" s="18" t="s">
        <v>3732</v>
      </c>
      <c r="N323" s="25" t="s">
        <v>4551</v>
      </c>
      <c r="O323" s="17" t="b">
        <v>0</v>
      </c>
      <c r="P323" s="17" t="b">
        <v>0</v>
      </c>
      <c r="Q323" s="17" t="b">
        <v>0</v>
      </c>
      <c r="R323" s="17" t="b">
        <v>0</v>
      </c>
      <c r="S323" s="17" t="b">
        <v>0</v>
      </c>
      <c r="T323" s="17" t="b">
        <v>0</v>
      </c>
      <c r="U323" s="13" t="str">
        <f t="shared" si="0"/>
        <v>NO</v>
      </c>
      <c r="V323" s="17" t="str">
        <f t="shared" ref="V323:V324" si="74">IF(W323&lt;&gt;"","Duplicate",IF(X323&lt;&gt;"","Duplicate",""))</f>
        <v>Duplicate</v>
      </c>
      <c r="W323" t="str">
        <f>IF(ISNA(VLOOKUP(D323,Papers_ACM!D:D,1,FALSE)),"",VLOOKUP(D323,Papers_ACM!D:D,1,FALSE))</f>
        <v/>
      </c>
      <c r="X323" t="str">
        <f>IF(ISNA(VLOOKUP(D323,Papers_Scopus!H:H,1,FALSE)),"",VLOOKUP(D323,Papers_Scopus!H:H,1,FALSE))</f>
        <v>Automatic defect categorization based on fault triggering conditions</v>
      </c>
    </row>
    <row r="324" spans="1:24" ht="13">
      <c r="A324" s="13" t="s">
        <v>33</v>
      </c>
      <c r="B324" s="17"/>
      <c r="C324" s="18" t="s">
        <v>4552</v>
      </c>
      <c r="D324" s="18" t="s">
        <v>4553</v>
      </c>
      <c r="E324" s="17"/>
      <c r="F324" s="18" t="s">
        <v>4554</v>
      </c>
      <c r="G324" s="17" t="str">
        <f t="shared" ref="G324:G387" si="75">CONCATENATE(CONCATENATE(H324,"-"),I324)</f>
        <v>1-6</v>
      </c>
      <c r="H324" s="18">
        <v>1</v>
      </c>
      <c r="I324" s="18">
        <v>6</v>
      </c>
      <c r="J324" s="18"/>
      <c r="K324" s="18">
        <v>2010</v>
      </c>
      <c r="L324" s="18" t="s">
        <v>49</v>
      </c>
      <c r="M324" s="18" t="s">
        <v>4555</v>
      </c>
      <c r="N324" s="25" t="s">
        <v>4556</v>
      </c>
      <c r="O324" s="17" t="b">
        <v>0</v>
      </c>
      <c r="P324" s="17" t="b">
        <v>0</v>
      </c>
      <c r="Q324" s="17" t="b">
        <v>0</v>
      </c>
      <c r="R324" s="17" t="b">
        <v>0</v>
      </c>
      <c r="S324" s="17" t="b">
        <v>0</v>
      </c>
      <c r="T324" s="17" t="b">
        <v>0</v>
      </c>
      <c r="U324" s="13" t="str">
        <f t="shared" si="0"/>
        <v>NO</v>
      </c>
      <c r="V324" s="17" t="str">
        <f t="shared" si="74"/>
        <v>Duplicate</v>
      </c>
      <c r="W324" t="str">
        <f>IF(ISNA(VLOOKUP(D324,Papers_ACM!D:D,1,FALSE)),"",VLOOKUP(D324,Papers_ACM!D:D,1,FALSE))</f>
        <v/>
      </c>
      <c r="X324" t="str">
        <f>IF(ISNA(VLOOKUP(D324,Papers_Scopus!H:H,1,FALSE)),"",VLOOKUP(D324,Papers_Scopus!H:H,1,FALSE))</f>
        <v>Combined feature selection and similarity modelling in case-based reasoning using hierarchical memetic algorithm</v>
      </c>
    </row>
    <row r="325" spans="1:24" ht="13">
      <c r="A325" s="26" t="s">
        <v>33</v>
      </c>
      <c r="B325" s="27"/>
      <c r="C325" s="28" t="s">
        <v>4561</v>
      </c>
      <c r="D325" s="28" t="s">
        <v>4562</v>
      </c>
      <c r="E325" s="27"/>
      <c r="F325" s="28" t="s">
        <v>4563</v>
      </c>
      <c r="G325" s="17" t="str">
        <f t="shared" si="75"/>
        <v>183-188</v>
      </c>
      <c r="H325" s="28">
        <v>183</v>
      </c>
      <c r="I325" s="28">
        <v>188</v>
      </c>
      <c r="J325" s="28">
        <f>I325-H325+1</f>
        <v>6</v>
      </c>
      <c r="K325" s="28">
        <v>2002</v>
      </c>
      <c r="L325" s="28" t="s">
        <v>49</v>
      </c>
      <c r="M325" s="28" t="s">
        <v>4564</v>
      </c>
      <c r="N325" s="30" t="s">
        <v>4565</v>
      </c>
      <c r="O325" s="26" t="b">
        <v>1</v>
      </c>
      <c r="P325" s="27" t="b">
        <v>0</v>
      </c>
      <c r="Q325" s="26" t="b">
        <v>1</v>
      </c>
      <c r="R325" s="27" t="b">
        <v>0</v>
      </c>
      <c r="S325" s="27" t="b">
        <v>0</v>
      </c>
      <c r="T325" s="27" t="b">
        <v>0</v>
      </c>
      <c r="U325" s="26" t="str">
        <f t="shared" si="0"/>
        <v>NO</v>
      </c>
      <c r="V325" s="26" t="s">
        <v>4569</v>
      </c>
      <c r="W325" t="str">
        <f>IF(ISNA(VLOOKUP(D325,Papers_ACM!D:D,1,FALSE)),"",VLOOKUP(D325,Papers_ACM!D:D,1,FALSE))</f>
        <v/>
      </c>
      <c r="X325" t="str">
        <f>IF(ISNA(VLOOKUP(D325,Papers_Scopus!H:H,1,FALSE)),"",VLOOKUP(D325,Papers_Scopus!H:H,1,FALSE))</f>
        <v/>
      </c>
    </row>
    <row r="326" spans="1:24" ht="13">
      <c r="A326" s="13" t="s">
        <v>33</v>
      </c>
      <c r="B326" s="17"/>
      <c r="C326" s="18" t="s">
        <v>4570</v>
      </c>
      <c r="D326" s="18" t="s">
        <v>4571</v>
      </c>
      <c r="E326" s="17"/>
      <c r="F326" s="18" t="s">
        <v>4572</v>
      </c>
      <c r="G326" s="17" t="str">
        <f t="shared" si="75"/>
        <v>709-713</v>
      </c>
      <c r="H326" s="18">
        <v>709</v>
      </c>
      <c r="I326" s="18">
        <v>713</v>
      </c>
      <c r="J326" s="18"/>
      <c r="K326" s="18">
        <v>2013</v>
      </c>
      <c r="L326" s="18" t="s">
        <v>49</v>
      </c>
      <c r="M326" s="18" t="s">
        <v>4573</v>
      </c>
      <c r="N326" s="25" t="s">
        <v>4574</v>
      </c>
      <c r="O326" s="17" t="b">
        <v>0</v>
      </c>
      <c r="P326" s="17" t="b">
        <v>0</v>
      </c>
      <c r="Q326" s="17" t="b">
        <v>0</v>
      </c>
      <c r="R326" s="17" t="b">
        <v>0</v>
      </c>
      <c r="S326" s="17" t="b">
        <v>0</v>
      </c>
      <c r="T326" s="17" t="b">
        <v>0</v>
      </c>
      <c r="U326" s="13" t="str">
        <f t="shared" si="0"/>
        <v>NO</v>
      </c>
      <c r="V326" s="17" t="str">
        <f>IF(W326&lt;&gt;"","Duplicate",IF(X326&lt;&gt;"","Duplicate",""))</f>
        <v>Duplicate</v>
      </c>
      <c r="W326" t="str">
        <f>IF(ISNA(VLOOKUP(D326,Papers_ACM!D:D,1,FALSE)),"",VLOOKUP(D326,Papers_ACM!D:D,1,FALSE))</f>
        <v/>
      </c>
      <c r="X326" t="str">
        <f>IF(ISNA(VLOOKUP(D326,Papers_Scopus!H:H,1,FALSE)),"",VLOOKUP(D326,Papers_Scopus!H:H,1,FALSE))</f>
        <v>Two stage genetic approach for bio-chemical named entity recognition</v>
      </c>
    </row>
    <row r="327" spans="1:24" ht="13">
      <c r="A327" s="32" t="s">
        <v>33</v>
      </c>
      <c r="B327" s="35"/>
      <c r="C327" s="34" t="s">
        <v>3820</v>
      </c>
      <c r="D327" s="34" t="s">
        <v>3821</v>
      </c>
      <c r="E327" s="35"/>
      <c r="F327" s="34" t="s">
        <v>4580</v>
      </c>
      <c r="G327" s="17" t="str">
        <f t="shared" si="75"/>
        <v>727-739</v>
      </c>
      <c r="H327" s="34">
        <v>727</v>
      </c>
      <c r="I327" s="34">
        <v>739</v>
      </c>
      <c r="J327" s="34">
        <f t="shared" ref="J327:J330" si="76">I327-H327+1</f>
        <v>13</v>
      </c>
      <c r="K327" s="34">
        <v>2015</v>
      </c>
      <c r="L327" s="34" t="s">
        <v>49</v>
      </c>
      <c r="M327" s="34" t="s">
        <v>4585</v>
      </c>
      <c r="N327" s="75" t="s">
        <v>4587</v>
      </c>
      <c r="O327" s="32" t="b">
        <v>1</v>
      </c>
      <c r="P327" s="32" t="b">
        <v>1</v>
      </c>
      <c r="Q327" s="32" t="b">
        <v>1</v>
      </c>
      <c r="R327" s="35" t="b">
        <v>0</v>
      </c>
      <c r="S327" s="35" t="b">
        <v>0</v>
      </c>
      <c r="T327" s="35" t="b">
        <v>0</v>
      </c>
      <c r="U327" s="32" t="str">
        <f t="shared" si="0"/>
        <v>YES</v>
      </c>
      <c r="V327" s="32" t="s">
        <v>4588</v>
      </c>
      <c r="W327" t="str">
        <f>IF(ISNA(VLOOKUP(D327,Papers_ACM!D:D,1,FALSE)),"",VLOOKUP(D327,Papers_ACM!D:D,1,FALSE))</f>
        <v/>
      </c>
      <c r="X327" t="str">
        <f>IF(ISNA(VLOOKUP(D327,Papers_Scopus!H:H,1,FALSE)),"",VLOOKUP(D327,Papers_Scopus!H:H,1,FALSE))</f>
        <v/>
      </c>
    </row>
    <row r="328" spans="1:24" ht="13">
      <c r="A328" s="26" t="s">
        <v>33</v>
      </c>
      <c r="B328" s="27"/>
      <c r="C328" s="28" t="s">
        <v>4589</v>
      </c>
      <c r="D328" s="28" t="s">
        <v>4590</v>
      </c>
      <c r="E328" s="27"/>
      <c r="F328" s="28" t="s">
        <v>354</v>
      </c>
      <c r="G328" s="17" t="str">
        <f t="shared" si="75"/>
        <v>2605-2609</v>
      </c>
      <c r="H328" s="28">
        <v>2605</v>
      </c>
      <c r="I328" s="28">
        <v>2609</v>
      </c>
      <c r="J328" s="28">
        <f t="shared" si="76"/>
        <v>5</v>
      </c>
      <c r="K328" s="28">
        <v>2010</v>
      </c>
      <c r="L328" s="28" t="s">
        <v>49</v>
      </c>
      <c r="M328" s="28" t="s">
        <v>4592</v>
      </c>
      <c r="N328" s="30" t="s">
        <v>4594</v>
      </c>
      <c r="O328" s="26" t="b">
        <v>1</v>
      </c>
      <c r="P328" s="27" t="b">
        <v>0</v>
      </c>
      <c r="Q328" s="26" t="b">
        <v>1</v>
      </c>
      <c r="R328" s="27" t="b">
        <v>0</v>
      </c>
      <c r="S328" s="27" t="b">
        <v>0</v>
      </c>
      <c r="T328" s="27" t="b">
        <v>0</v>
      </c>
      <c r="U328" s="26" t="str">
        <f t="shared" si="0"/>
        <v>NO</v>
      </c>
      <c r="V328" s="26" t="s">
        <v>4598</v>
      </c>
      <c r="W328" t="str">
        <f>IF(ISNA(VLOOKUP(D328,Papers_ACM!D:D,1,FALSE)),"",VLOOKUP(D328,Papers_ACM!D:D,1,FALSE))</f>
        <v/>
      </c>
      <c r="X328" t="str">
        <f>IF(ISNA(VLOOKUP(D328,Papers_Scopus!H:H,1,FALSE)),"",VLOOKUP(D328,Papers_Scopus!H:H,1,FALSE))</f>
        <v/>
      </c>
    </row>
    <row r="329" spans="1:24" ht="13">
      <c r="A329" s="26" t="s">
        <v>33</v>
      </c>
      <c r="B329" s="27"/>
      <c r="C329" s="28" t="s">
        <v>4599</v>
      </c>
      <c r="D329" s="28" t="s">
        <v>4600</v>
      </c>
      <c r="E329" s="27"/>
      <c r="F329" s="28" t="s">
        <v>4601</v>
      </c>
      <c r="G329" s="17" t="str">
        <f t="shared" si="75"/>
        <v>47-56</v>
      </c>
      <c r="H329" s="28">
        <v>47</v>
      </c>
      <c r="I329" s="28">
        <v>56</v>
      </c>
      <c r="J329" s="28">
        <f t="shared" si="76"/>
        <v>10</v>
      </c>
      <c r="K329" s="28">
        <v>2013</v>
      </c>
      <c r="L329" s="28" t="s">
        <v>49</v>
      </c>
      <c r="M329" s="28" t="s">
        <v>4602</v>
      </c>
      <c r="N329" s="30" t="s">
        <v>4603</v>
      </c>
      <c r="O329" s="26" t="b">
        <v>1</v>
      </c>
      <c r="P329" s="27" t="b">
        <v>0</v>
      </c>
      <c r="Q329" s="26" t="b">
        <v>1</v>
      </c>
      <c r="R329" s="27" t="b">
        <v>0</v>
      </c>
      <c r="S329" s="27" t="b">
        <v>0</v>
      </c>
      <c r="T329" s="27" t="b">
        <v>0</v>
      </c>
      <c r="U329" s="26" t="str">
        <f t="shared" si="0"/>
        <v>NO</v>
      </c>
      <c r="V329" s="26" t="s">
        <v>4607</v>
      </c>
      <c r="W329" t="str">
        <f>IF(ISNA(VLOOKUP(D329,Papers_ACM!D:D,1,FALSE)),"",VLOOKUP(D329,Papers_ACM!D:D,1,FALSE))</f>
        <v/>
      </c>
      <c r="X329" t="str">
        <f>IF(ISNA(VLOOKUP(D329,Papers_Scopus!H:H,1,FALSE)),"",VLOOKUP(D329,Papers_Scopus!H:H,1,FALSE))</f>
        <v/>
      </c>
    </row>
    <row r="330" spans="1:24" ht="13">
      <c r="A330" s="26" t="s">
        <v>33</v>
      </c>
      <c r="B330" s="27"/>
      <c r="C330" s="28" t="s">
        <v>4609</v>
      </c>
      <c r="D330" s="28" t="s">
        <v>4610</v>
      </c>
      <c r="E330" s="27"/>
      <c r="F330" s="28" t="s">
        <v>4611</v>
      </c>
      <c r="G330" s="17" t="str">
        <f t="shared" si="75"/>
        <v>1-1</v>
      </c>
      <c r="H330" s="28">
        <v>1</v>
      </c>
      <c r="I330" s="28">
        <v>1</v>
      </c>
      <c r="J330" s="28">
        <f t="shared" si="76"/>
        <v>1</v>
      </c>
      <c r="K330" s="28">
        <v>2018</v>
      </c>
      <c r="L330" s="28" t="s">
        <v>49</v>
      </c>
      <c r="M330" s="28" t="s">
        <v>4612</v>
      </c>
      <c r="N330" s="30" t="s">
        <v>4613</v>
      </c>
      <c r="O330" s="27" t="b">
        <v>0</v>
      </c>
      <c r="P330" s="27" t="b">
        <v>0</v>
      </c>
      <c r="Q330" s="27" t="b">
        <v>0</v>
      </c>
      <c r="R330" s="27" t="b">
        <v>0</v>
      </c>
      <c r="S330" s="26" t="b">
        <v>1</v>
      </c>
      <c r="T330" s="27" t="b">
        <v>0</v>
      </c>
      <c r="U330" s="26" t="str">
        <f t="shared" si="0"/>
        <v>NO</v>
      </c>
      <c r="V330" s="26" t="s">
        <v>281</v>
      </c>
      <c r="W330" t="str">
        <f>IF(ISNA(VLOOKUP(D330,Papers_ACM!D:D,1,FALSE)),"",VLOOKUP(D330,Papers_ACM!D:D,1,FALSE))</f>
        <v/>
      </c>
      <c r="X330" t="str">
        <f>IF(ISNA(VLOOKUP(D330,Papers_Scopus!H:H,1,FALSE)),"",VLOOKUP(D330,Papers_Scopus!H:H,1,FALSE))</f>
        <v/>
      </c>
    </row>
    <row r="331" spans="1:24" ht="13">
      <c r="A331" s="13" t="s">
        <v>33</v>
      </c>
      <c r="B331" s="17"/>
      <c r="C331" s="18" t="s">
        <v>4615</v>
      </c>
      <c r="D331" s="18" t="s">
        <v>4617</v>
      </c>
      <c r="E331" s="17"/>
      <c r="F331" s="18" t="s">
        <v>3428</v>
      </c>
      <c r="G331" s="17" t="str">
        <f t="shared" si="75"/>
        <v>653-668</v>
      </c>
      <c r="H331" s="18">
        <v>653</v>
      </c>
      <c r="I331" s="18">
        <v>668</v>
      </c>
      <c r="J331" s="18"/>
      <c r="K331" s="18">
        <v>2013</v>
      </c>
      <c r="L331" s="18" t="s">
        <v>49</v>
      </c>
      <c r="M331" s="18" t="s">
        <v>4619</v>
      </c>
      <c r="N331" s="25" t="s">
        <v>4620</v>
      </c>
      <c r="O331" s="17" t="b">
        <v>0</v>
      </c>
      <c r="P331" s="17" t="b">
        <v>0</v>
      </c>
      <c r="Q331" s="17" t="b">
        <v>0</v>
      </c>
      <c r="R331" s="17" t="b">
        <v>0</v>
      </c>
      <c r="S331" s="17" t="b">
        <v>0</v>
      </c>
      <c r="T331" s="17" t="b">
        <v>0</v>
      </c>
      <c r="U331" s="13" t="str">
        <f t="shared" si="0"/>
        <v>NO</v>
      </c>
      <c r="V331" s="17" t="str">
        <f>IF(W331&lt;&gt;"","Duplicate",IF(X331&lt;&gt;"","Duplicate",""))</f>
        <v>Duplicate</v>
      </c>
      <c r="W331" t="str">
        <f>IF(ISNA(VLOOKUP(D331,Papers_ACM!D:D,1,FALSE)),"",VLOOKUP(D331,Papers_ACM!D:D,1,FALSE))</f>
        <v/>
      </c>
      <c r="X331" t="str">
        <f>IF(ISNA(VLOOKUP(D331,Papers_Scopus!H:H,1,FALSE)),"",VLOOKUP(D331,Papers_Scopus!H:H,1,FALSE))</f>
        <v>Reidentification by relative distance comparison</v>
      </c>
    </row>
    <row r="332" spans="1:24" ht="13">
      <c r="A332" s="26" t="s">
        <v>33</v>
      </c>
      <c r="B332" s="27"/>
      <c r="C332" s="28" t="s">
        <v>4623</v>
      </c>
      <c r="D332" s="28" t="s">
        <v>4624</v>
      </c>
      <c r="E332" s="27"/>
      <c r="F332" s="28" t="s">
        <v>4625</v>
      </c>
      <c r="G332" s="17" t="str">
        <f t="shared" si="75"/>
        <v>200-205</v>
      </c>
      <c r="H332" s="28">
        <v>200</v>
      </c>
      <c r="I332" s="28">
        <v>205</v>
      </c>
      <c r="J332" s="28">
        <f t="shared" ref="J332:J335" si="77">I332-H332+1</f>
        <v>6</v>
      </c>
      <c r="K332" s="28">
        <v>2015</v>
      </c>
      <c r="L332" s="28" t="s">
        <v>49</v>
      </c>
      <c r="M332" s="28" t="s">
        <v>4628</v>
      </c>
      <c r="N332" s="30" t="s">
        <v>4629</v>
      </c>
      <c r="O332" s="26" t="b">
        <v>1</v>
      </c>
      <c r="P332" s="27" t="b">
        <v>0</v>
      </c>
      <c r="Q332" s="26" t="b">
        <v>1</v>
      </c>
      <c r="R332" s="27" t="b">
        <v>0</v>
      </c>
      <c r="S332" s="27" t="b">
        <v>0</v>
      </c>
      <c r="T332" s="27" t="b">
        <v>0</v>
      </c>
      <c r="U332" s="26" t="str">
        <f t="shared" si="0"/>
        <v>NO</v>
      </c>
      <c r="V332" s="26" t="s">
        <v>4632</v>
      </c>
      <c r="W332" t="str">
        <f>IF(ISNA(VLOOKUP(D332,Papers_ACM!D:D,1,FALSE)),"",VLOOKUP(D332,Papers_ACM!D:D,1,FALSE))</f>
        <v/>
      </c>
      <c r="X332" t="str">
        <f>IF(ISNA(VLOOKUP(D332,Papers_Scopus!H:H,1,FALSE)),"",VLOOKUP(D332,Papers_Scopus!H:H,1,FALSE))</f>
        <v/>
      </c>
    </row>
    <row r="333" spans="1:24" ht="13">
      <c r="A333" s="26" t="s">
        <v>33</v>
      </c>
      <c r="B333" s="27"/>
      <c r="C333" s="28" t="s">
        <v>4633</v>
      </c>
      <c r="D333" s="28" t="s">
        <v>4634</v>
      </c>
      <c r="E333" s="27"/>
      <c r="F333" s="28" t="s">
        <v>4635</v>
      </c>
      <c r="G333" s="17" t="str">
        <f t="shared" si="75"/>
        <v>592-597</v>
      </c>
      <c r="H333" s="28">
        <v>592</v>
      </c>
      <c r="I333" s="28">
        <v>597</v>
      </c>
      <c r="J333" s="28">
        <f t="shared" si="77"/>
        <v>6</v>
      </c>
      <c r="K333" s="28">
        <v>2004</v>
      </c>
      <c r="L333" s="28" t="s">
        <v>49</v>
      </c>
      <c r="M333" s="28" t="s">
        <v>4636</v>
      </c>
      <c r="N333" s="30" t="s">
        <v>4637</v>
      </c>
      <c r="O333" s="26" t="b">
        <v>1</v>
      </c>
      <c r="P333" s="27" t="b">
        <v>0</v>
      </c>
      <c r="Q333" s="26" t="b">
        <v>1</v>
      </c>
      <c r="R333" s="27" t="b">
        <v>0</v>
      </c>
      <c r="S333" s="27" t="b">
        <v>0</v>
      </c>
      <c r="T333" s="27" t="b">
        <v>0</v>
      </c>
      <c r="U333" s="26" t="str">
        <f t="shared" si="0"/>
        <v>NO</v>
      </c>
      <c r="V333" s="26" t="s">
        <v>4638</v>
      </c>
      <c r="W333" t="str">
        <f>IF(ISNA(VLOOKUP(D333,Papers_ACM!D:D,1,FALSE)),"",VLOOKUP(D333,Papers_ACM!D:D,1,FALSE))</f>
        <v/>
      </c>
      <c r="X333" t="str">
        <f>IF(ISNA(VLOOKUP(D333,Papers_Scopus!H:H,1,FALSE)),"",VLOOKUP(D333,Papers_Scopus!H:H,1,FALSE))</f>
        <v/>
      </c>
    </row>
    <row r="334" spans="1:24" ht="13">
      <c r="A334" s="26" t="s">
        <v>33</v>
      </c>
      <c r="B334" s="27"/>
      <c r="C334" s="28" t="s">
        <v>4641</v>
      </c>
      <c r="D334" s="28" t="s">
        <v>4644</v>
      </c>
      <c r="E334" s="27"/>
      <c r="F334" s="28" t="s">
        <v>4645</v>
      </c>
      <c r="G334" s="17" t="str">
        <f t="shared" si="75"/>
        <v>1-6</v>
      </c>
      <c r="H334" s="28">
        <v>1</v>
      </c>
      <c r="I334" s="28">
        <v>6</v>
      </c>
      <c r="J334" s="28">
        <f t="shared" si="77"/>
        <v>6</v>
      </c>
      <c r="K334" s="28">
        <v>2015</v>
      </c>
      <c r="L334" s="28" t="s">
        <v>49</v>
      </c>
      <c r="M334" s="28" t="s">
        <v>4646</v>
      </c>
      <c r="N334" s="30" t="s">
        <v>4647</v>
      </c>
      <c r="O334" s="26" t="b">
        <v>1</v>
      </c>
      <c r="P334" s="27" t="b">
        <v>0</v>
      </c>
      <c r="Q334" s="26" t="b">
        <v>1</v>
      </c>
      <c r="R334" s="27" t="b">
        <v>0</v>
      </c>
      <c r="S334" s="27" t="b">
        <v>0</v>
      </c>
      <c r="T334" s="27" t="b">
        <v>0</v>
      </c>
      <c r="U334" s="26" t="str">
        <f t="shared" si="0"/>
        <v>NO</v>
      </c>
      <c r="V334" s="26" t="s">
        <v>4648</v>
      </c>
      <c r="W334" t="str">
        <f>IF(ISNA(VLOOKUP(D334,Papers_ACM!D:D,1,FALSE)),"",VLOOKUP(D334,Papers_ACM!D:D,1,FALSE))</f>
        <v/>
      </c>
      <c r="X334" t="str">
        <f>IF(ISNA(VLOOKUP(D334,Papers_Scopus!H:H,1,FALSE)),"",VLOOKUP(D334,Papers_Scopus!H:H,1,FALSE))</f>
        <v/>
      </c>
    </row>
    <row r="335" spans="1:24" ht="13">
      <c r="A335" s="26" t="s">
        <v>33</v>
      </c>
      <c r="B335" s="27"/>
      <c r="C335" s="28" t="s">
        <v>4650</v>
      </c>
      <c r="D335" s="28" t="s">
        <v>4651</v>
      </c>
      <c r="E335" s="27"/>
      <c r="F335" s="28" t="s">
        <v>4653</v>
      </c>
      <c r="G335" s="17" t="str">
        <f t="shared" si="75"/>
        <v>1476-1479</v>
      </c>
      <c r="H335" s="28">
        <v>1476</v>
      </c>
      <c r="I335" s="28">
        <v>1479</v>
      </c>
      <c r="J335" s="28">
        <f t="shared" si="77"/>
        <v>4</v>
      </c>
      <c r="K335" s="28">
        <v>2009</v>
      </c>
      <c r="L335" s="28" t="s">
        <v>49</v>
      </c>
      <c r="M335" s="28" t="s">
        <v>4654</v>
      </c>
      <c r="N335" s="30" t="s">
        <v>4655</v>
      </c>
      <c r="O335" s="27" t="b">
        <v>0</v>
      </c>
      <c r="P335" s="27" t="b">
        <v>0</v>
      </c>
      <c r="Q335" s="27" t="b">
        <v>0</v>
      </c>
      <c r="R335" s="27" t="b">
        <v>0</v>
      </c>
      <c r="S335" s="26" t="b">
        <v>1</v>
      </c>
      <c r="T335" s="27" t="b">
        <v>0</v>
      </c>
      <c r="U335" s="26" t="str">
        <f t="shared" si="0"/>
        <v>NO</v>
      </c>
      <c r="V335" s="26" t="s">
        <v>281</v>
      </c>
      <c r="W335" t="str">
        <f>IF(ISNA(VLOOKUP(D335,Papers_ACM!D:D,1,FALSE)),"",VLOOKUP(D335,Papers_ACM!D:D,1,FALSE))</f>
        <v/>
      </c>
      <c r="X335" t="str">
        <f>IF(ISNA(VLOOKUP(D335,Papers_Scopus!H:H,1,FALSE)),"",VLOOKUP(D335,Papers_Scopus!H:H,1,FALSE))</f>
        <v/>
      </c>
    </row>
    <row r="336" spans="1:24" ht="13">
      <c r="A336" s="13" t="s">
        <v>33</v>
      </c>
      <c r="B336" s="17"/>
      <c r="C336" s="18" t="s">
        <v>4658</v>
      </c>
      <c r="D336" s="18" t="s">
        <v>4659</v>
      </c>
      <c r="E336" s="17"/>
      <c r="F336" s="18" t="s">
        <v>877</v>
      </c>
      <c r="G336" s="17" t="str">
        <f t="shared" si="75"/>
        <v>1649-1667</v>
      </c>
      <c r="H336" s="18">
        <v>1649</v>
      </c>
      <c r="I336" s="18">
        <v>1667</v>
      </c>
      <c r="J336" s="18"/>
      <c r="K336" s="18">
        <v>2011</v>
      </c>
      <c r="L336" s="18" t="s">
        <v>49</v>
      </c>
      <c r="M336" s="18" t="s">
        <v>4660</v>
      </c>
      <c r="N336" s="25" t="s">
        <v>4661</v>
      </c>
      <c r="O336" s="17" t="b">
        <v>0</v>
      </c>
      <c r="P336" s="17" t="b">
        <v>0</v>
      </c>
      <c r="Q336" s="17" t="b">
        <v>0</v>
      </c>
      <c r="R336" s="17" t="b">
        <v>0</v>
      </c>
      <c r="S336" s="17" t="b">
        <v>0</v>
      </c>
      <c r="T336" s="17" t="b">
        <v>0</v>
      </c>
      <c r="U336" s="13" t="str">
        <f t="shared" si="0"/>
        <v>NO</v>
      </c>
      <c r="V336" s="17" t="str">
        <f t="shared" ref="V336:V340" si="78">IF(W336&lt;&gt;"","Duplicate",IF(X336&lt;&gt;"","Duplicate",""))</f>
        <v>Duplicate</v>
      </c>
      <c r="W336" t="str">
        <f>IF(ISNA(VLOOKUP(D336,Papers_ACM!D:D,1,FALSE)),"",VLOOKUP(D336,Papers_ACM!D:D,1,FALSE))</f>
        <v/>
      </c>
      <c r="X336" t="str">
        <f>IF(ISNA(VLOOKUP(D336,Papers_Scopus!H:H,1,FALSE)),"",VLOOKUP(D336,Papers_Scopus!H:H,1,FALSE))</f>
        <v>Kernelized fuzzy rough sets and their applications</v>
      </c>
    </row>
    <row r="337" spans="1:24" ht="13">
      <c r="A337" s="13" t="s">
        <v>33</v>
      </c>
      <c r="B337" s="17"/>
      <c r="C337" s="18" t="s">
        <v>4667</v>
      </c>
      <c r="D337" s="18" t="s">
        <v>4668</v>
      </c>
      <c r="E337" s="17"/>
      <c r="F337" s="18" t="s">
        <v>4669</v>
      </c>
      <c r="G337" s="17" t="str">
        <f t="shared" si="75"/>
        <v>1-6</v>
      </c>
      <c r="H337" s="18">
        <v>1</v>
      </c>
      <c r="I337" s="18">
        <v>6</v>
      </c>
      <c r="J337" s="18"/>
      <c r="K337" s="18">
        <v>2017</v>
      </c>
      <c r="L337" s="18" t="s">
        <v>49</v>
      </c>
      <c r="M337" s="18" t="s">
        <v>4670</v>
      </c>
      <c r="N337" s="25" t="s">
        <v>4671</v>
      </c>
      <c r="O337" s="17" t="b">
        <v>0</v>
      </c>
      <c r="P337" s="17" t="b">
        <v>0</v>
      </c>
      <c r="Q337" s="17" t="b">
        <v>0</v>
      </c>
      <c r="R337" s="17" t="b">
        <v>0</v>
      </c>
      <c r="S337" s="17" t="b">
        <v>0</v>
      </c>
      <c r="T337" s="17" t="b">
        <v>0</v>
      </c>
      <c r="U337" s="13" t="str">
        <f t="shared" si="0"/>
        <v>NO</v>
      </c>
      <c r="V337" s="17" t="str">
        <f t="shared" si="78"/>
        <v>Duplicate</v>
      </c>
      <c r="W337" t="str">
        <f>IF(ISNA(VLOOKUP(D337,Papers_ACM!D:D,1,FALSE)),"",VLOOKUP(D337,Papers_ACM!D:D,1,FALSE))</f>
        <v/>
      </c>
      <c r="X337" t="str">
        <f>IF(ISNA(VLOOKUP(D337,Papers_Scopus!H:H,1,FALSE)),"",VLOOKUP(D337,Papers_Scopus!H:H,1,FALSE))</f>
        <v>A novel probabilistic-ABC based boosting model for software defect detection</v>
      </c>
    </row>
    <row r="338" spans="1:24" ht="13">
      <c r="A338" s="13" t="s">
        <v>33</v>
      </c>
      <c r="B338" s="17"/>
      <c r="C338" s="18" t="s">
        <v>4676</v>
      </c>
      <c r="D338" s="18" t="s">
        <v>4677</v>
      </c>
      <c r="E338" s="17"/>
      <c r="F338" s="18" t="s">
        <v>4678</v>
      </c>
      <c r="G338" s="17" t="str">
        <f t="shared" si="75"/>
        <v>12-17</v>
      </c>
      <c r="H338" s="18">
        <v>12</v>
      </c>
      <c r="I338" s="18">
        <v>17</v>
      </c>
      <c r="J338" s="18"/>
      <c r="K338" s="18">
        <v>2015</v>
      </c>
      <c r="L338" s="18" t="s">
        <v>49</v>
      </c>
      <c r="M338" s="18" t="s">
        <v>4679</v>
      </c>
      <c r="N338" s="25" t="s">
        <v>4680</v>
      </c>
      <c r="O338" s="17" t="b">
        <v>0</v>
      </c>
      <c r="P338" s="17" t="b">
        <v>0</v>
      </c>
      <c r="Q338" s="17" t="b">
        <v>0</v>
      </c>
      <c r="R338" s="17" t="b">
        <v>0</v>
      </c>
      <c r="S338" s="17" t="b">
        <v>0</v>
      </c>
      <c r="T338" s="17" t="b">
        <v>0</v>
      </c>
      <c r="U338" s="13" t="str">
        <f t="shared" si="0"/>
        <v>NO</v>
      </c>
      <c r="V338" s="17" t="str">
        <f t="shared" si="78"/>
        <v>Duplicate</v>
      </c>
      <c r="W338" t="str">
        <f>IF(ISNA(VLOOKUP(D338,Papers_ACM!D:D,1,FALSE)),"",VLOOKUP(D338,Papers_ACM!D:D,1,FALSE))</f>
        <v/>
      </c>
      <c r="X338" t="str">
        <f>IF(ISNA(VLOOKUP(D338,Papers_Scopus!H:H,1,FALSE)),"",VLOOKUP(D338,Papers_Scopus!H:H,1,FALSE))</f>
        <v>Decision Trees Based Classification of Cardiotocograms Using Bagging Approach</v>
      </c>
    </row>
    <row r="339" spans="1:24" ht="13">
      <c r="A339" s="13" t="s">
        <v>33</v>
      </c>
      <c r="B339" s="17"/>
      <c r="C339" s="18" t="s">
        <v>4682</v>
      </c>
      <c r="D339" s="18" t="s">
        <v>4087</v>
      </c>
      <c r="E339" s="17"/>
      <c r="F339" s="18" t="s">
        <v>4684</v>
      </c>
      <c r="G339" s="17" t="str">
        <f t="shared" si="75"/>
        <v>1-7</v>
      </c>
      <c r="H339" s="18">
        <v>1</v>
      </c>
      <c r="I339" s="18">
        <v>7</v>
      </c>
      <c r="J339" s="18"/>
      <c r="K339" s="18">
        <v>2017</v>
      </c>
      <c r="L339" s="18" t="s">
        <v>49</v>
      </c>
      <c r="M339" s="18" t="s">
        <v>4089</v>
      </c>
      <c r="N339" s="25" t="s">
        <v>4686</v>
      </c>
      <c r="O339" s="17" t="b">
        <v>0</v>
      </c>
      <c r="P339" s="17" t="b">
        <v>0</v>
      </c>
      <c r="Q339" s="17" t="b">
        <v>0</v>
      </c>
      <c r="R339" s="17" t="b">
        <v>0</v>
      </c>
      <c r="S339" s="17" t="b">
        <v>0</v>
      </c>
      <c r="T339" s="17" t="b">
        <v>0</v>
      </c>
      <c r="U339" s="13" t="str">
        <f t="shared" si="0"/>
        <v>NO</v>
      </c>
      <c r="V339" s="17" t="str">
        <f t="shared" si="78"/>
        <v>Duplicate</v>
      </c>
      <c r="W339" t="str">
        <f>IF(ISNA(VLOOKUP(D339,Papers_ACM!D:D,1,FALSE)),"",VLOOKUP(D339,Papers_ACM!D:D,1,FALSE))</f>
        <v/>
      </c>
      <c r="X339" t="str">
        <f>IF(ISNA(VLOOKUP(D339,Papers_Scopus!H:H,1,FALSE)),"",VLOOKUP(D339,Papers_Scopus!H:H,1,FALSE))</f>
        <v>Information gain score computation for N-grams using multiprocessing model</v>
      </c>
    </row>
    <row r="340" spans="1:24" ht="13">
      <c r="A340" s="13" t="s">
        <v>33</v>
      </c>
      <c r="B340" s="17"/>
      <c r="C340" s="18" t="s">
        <v>4687</v>
      </c>
      <c r="D340" s="18" t="s">
        <v>4688</v>
      </c>
      <c r="E340" s="17"/>
      <c r="F340" s="18" t="s">
        <v>4690</v>
      </c>
      <c r="G340" s="17" t="str">
        <f t="shared" si="75"/>
        <v>1516-1522</v>
      </c>
      <c r="H340" s="18">
        <v>1516</v>
      </c>
      <c r="I340" s="18">
        <v>1522</v>
      </c>
      <c r="J340" s="18"/>
      <c r="K340" s="18">
        <v>2011</v>
      </c>
      <c r="L340" s="18" t="s">
        <v>49</v>
      </c>
      <c r="M340" s="18" t="s">
        <v>4692</v>
      </c>
      <c r="N340" s="25" t="s">
        <v>4694</v>
      </c>
      <c r="O340" s="17" t="b">
        <v>0</v>
      </c>
      <c r="P340" s="17" t="b">
        <v>0</v>
      </c>
      <c r="Q340" s="17" t="b">
        <v>0</v>
      </c>
      <c r="R340" s="17" t="b">
        <v>0</v>
      </c>
      <c r="S340" s="17" t="b">
        <v>0</v>
      </c>
      <c r="T340" s="17" t="b">
        <v>0</v>
      </c>
      <c r="U340" s="13" t="str">
        <f t="shared" si="0"/>
        <v>NO</v>
      </c>
      <c r="V340" s="17" t="str">
        <f t="shared" si="78"/>
        <v>Duplicate</v>
      </c>
      <c r="W340" t="str">
        <f>IF(ISNA(VLOOKUP(D340,Papers_ACM!D:D,1,FALSE)),"",VLOOKUP(D340,Papers_ACM!D:D,1,FALSE))</f>
        <v/>
      </c>
      <c r="X340" t="str">
        <f>IF(ISNA(VLOOKUP(D340,Papers_Scopus!H:H,1,FALSE)),"",VLOOKUP(D340,Papers_Scopus!H:H,1,FALSE))</f>
        <v>Fuzzy-rough classifier ensemble selection</v>
      </c>
    </row>
    <row r="341" spans="1:24" ht="13">
      <c r="A341" s="26" t="s">
        <v>33</v>
      </c>
      <c r="B341" s="27"/>
      <c r="C341" s="28" t="s">
        <v>4697</v>
      </c>
      <c r="D341" s="28" t="s">
        <v>4698</v>
      </c>
      <c r="E341" s="27"/>
      <c r="F341" s="28" t="s">
        <v>4699</v>
      </c>
      <c r="G341" s="17" t="str">
        <f t="shared" si="75"/>
        <v>625-630</v>
      </c>
      <c r="H341" s="28">
        <v>625</v>
      </c>
      <c r="I341" s="28">
        <v>630</v>
      </c>
      <c r="J341" s="28">
        <f t="shared" ref="J341:J345" si="79">I341-H341+1</f>
        <v>6</v>
      </c>
      <c r="K341" s="28">
        <v>2008</v>
      </c>
      <c r="L341" s="28" t="s">
        <v>49</v>
      </c>
      <c r="M341" s="28" t="s">
        <v>4700</v>
      </c>
      <c r="N341" s="30" t="s">
        <v>4701</v>
      </c>
      <c r="O341" s="26" t="b">
        <v>1</v>
      </c>
      <c r="P341" s="27" t="b">
        <v>0</v>
      </c>
      <c r="Q341" s="26" t="b">
        <v>1</v>
      </c>
      <c r="R341" s="27" t="b">
        <v>0</v>
      </c>
      <c r="S341" s="27" t="b">
        <v>0</v>
      </c>
      <c r="T341" s="27" t="b">
        <v>0</v>
      </c>
      <c r="U341" s="26" t="str">
        <f t="shared" si="0"/>
        <v>NO</v>
      </c>
      <c r="V341" s="26" t="s">
        <v>717</v>
      </c>
      <c r="W341" t="str">
        <f>IF(ISNA(VLOOKUP(D341,Papers_ACM!D:D,1,FALSE)),"",VLOOKUP(D341,Papers_ACM!D:D,1,FALSE))</f>
        <v/>
      </c>
      <c r="X341" t="str">
        <f>IF(ISNA(VLOOKUP(D341,Papers_Scopus!H:H,1,FALSE)),"",VLOOKUP(D341,Papers_Scopus!H:H,1,FALSE))</f>
        <v/>
      </c>
    </row>
    <row r="342" spans="1:24" ht="13">
      <c r="A342" s="26" t="s">
        <v>33</v>
      </c>
      <c r="B342" s="27"/>
      <c r="C342" s="28" t="s">
        <v>4561</v>
      </c>
      <c r="D342" s="28" t="s">
        <v>4704</v>
      </c>
      <c r="E342" s="27"/>
      <c r="F342" s="28" t="s">
        <v>4705</v>
      </c>
      <c r="G342" s="17" t="str">
        <f t="shared" si="75"/>
        <v>388-392</v>
      </c>
      <c r="H342" s="28">
        <v>388</v>
      </c>
      <c r="I342" s="28">
        <v>392</v>
      </c>
      <c r="J342" s="28">
        <f t="shared" si="79"/>
        <v>5</v>
      </c>
      <c r="K342" s="28">
        <v>2004</v>
      </c>
      <c r="L342" s="28" t="s">
        <v>49</v>
      </c>
      <c r="M342" s="28" t="s">
        <v>4706</v>
      </c>
      <c r="N342" s="30" t="s">
        <v>4708</v>
      </c>
      <c r="O342" s="26" t="b">
        <v>1</v>
      </c>
      <c r="P342" s="27" t="b">
        <v>0</v>
      </c>
      <c r="Q342" s="26" t="b">
        <v>1</v>
      </c>
      <c r="R342" s="27" t="b">
        <v>0</v>
      </c>
      <c r="S342" s="27" t="b">
        <v>0</v>
      </c>
      <c r="T342" s="27" t="b">
        <v>0</v>
      </c>
      <c r="U342" s="26" t="str">
        <f t="shared" si="0"/>
        <v>NO</v>
      </c>
      <c r="V342" s="26" t="s">
        <v>4569</v>
      </c>
      <c r="W342" t="str">
        <f>IF(ISNA(VLOOKUP(D342,Papers_ACM!D:D,1,FALSE)),"",VLOOKUP(D342,Papers_ACM!D:D,1,FALSE))</f>
        <v/>
      </c>
      <c r="X342" t="str">
        <f>IF(ISNA(VLOOKUP(D342,Papers_Scopus!H:H,1,FALSE)),"",VLOOKUP(D342,Papers_Scopus!H:H,1,FALSE))</f>
        <v/>
      </c>
    </row>
    <row r="343" spans="1:24" ht="13">
      <c r="A343" s="26" t="s">
        <v>33</v>
      </c>
      <c r="B343" s="27"/>
      <c r="C343" s="28" t="s">
        <v>4709</v>
      </c>
      <c r="D343" s="28" t="s">
        <v>4710</v>
      </c>
      <c r="E343" s="27"/>
      <c r="F343" s="28" t="s">
        <v>4711</v>
      </c>
      <c r="G343" s="17" t="str">
        <f t="shared" si="75"/>
        <v>434-438</v>
      </c>
      <c r="H343" s="28">
        <v>434</v>
      </c>
      <c r="I343" s="28">
        <v>438</v>
      </c>
      <c r="J343" s="28">
        <f t="shared" si="79"/>
        <v>5</v>
      </c>
      <c r="K343" s="28">
        <v>2017</v>
      </c>
      <c r="L343" s="28" t="s">
        <v>49</v>
      </c>
      <c r="M343" s="28" t="s">
        <v>4712</v>
      </c>
      <c r="N343" s="30" t="s">
        <v>4713</v>
      </c>
      <c r="O343" s="26" t="b">
        <v>1</v>
      </c>
      <c r="P343" s="27" t="b">
        <v>0</v>
      </c>
      <c r="Q343" s="26" t="b">
        <v>1</v>
      </c>
      <c r="R343" s="27" t="b">
        <v>0</v>
      </c>
      <c r="S343" s="27" t="b">
        <v>0</v>
      </c>
      <c r="T343" s="27" t="b">
        <v>0</v>
      </c>
      <c r="U343" s="26" t="str">
        <f t="shared" si="0"/>
        <v>NO</v>
      </c>
      <c r="V343" s="26" t="s">
        <v>717</v>
      </c>
      <c r="W343" t="str">
        <f>IF(ISNA(VLOOKUP(D343,Papers_ACM!D:D,1,FALSE)),"",VLOOKUP(D343,Papers_ACM!D:D,1,FALSE))</f>
        <v/>
      </c>
      <c r="X343" t="str">
        <f>IF(ISNA(VLOOKUP(D343,Papers_Scopus!H:H,1,FALSE)),"",VLOOKUP(D343,Papers_Scopus!H:H,1,FALSE))</f>
        <v/>
      </c>
    </row>
    <row r="344" spans="1:24" ht="13">
      <c r="A344" s="26" t="s">
        <v>33</v>
      </c>
      <c r="B344" s="27"/>
      <c r="C344" s="28" t="s">
        <v>4719</v>
      </c>
      <c r="D344" s="28" t="s">
        <v>4720</v>
      </c>
      <c r="E344" s="27"/>
      <c r="F344" s="28" t="s">
        <v>4386</v>
      </c>
      <c r="G344" s="17" t="str">
        <f t="shared" si="75"/>
        <v>3682-3686</v>
      </c>
      <c r="H344" s="28">
        <v>3682</v>
      </c>
      <c r="I344" s="28">
        <v>3686</v>
      </c>
      <c r="J344" s="28">
        <f t="shared" si="79"/>
        <v>5</v>
      </c>
      <c r="K344" s="28">
        <v>2006</v>
      </c>
      <c r="L344" s="28" t="s">
        <v>49</v>
      </c>
      <c r="M344" s="28" t="s">
        <v>4721</v>
      </c>
      <c r="N344" s="30" t="s">
        <v>4722</v>
      </c>
      <c r="O344" s="26" t="b">
        <v>1</v>
      </c>
      <c r="P344" s="27" t="b">
        <v>0</v>
      </c>
      <c r="Q344" s="26" t="b">
        <v>1</v>
      </c>
      <c r="R344" s="27" t="b">
        <v>0</v>
      </c>
      <c r="S344" s="27" t="b">
        <v>0</v>
      </c>
      <c r="T344" s="27" t="b">
        <v>0</v>
      </c>
      <c r="U344" s="26" t="str">
        <f t="shared" si="0"/>
        <v>NO</v>
      </c>
      <c r="V344" s="26" t="s">
        <v>4725</v>
      </c>
      <c r="W344" t="str">
        <f>IF(ISNA(VLOOKUP(D344,Papers_ACM!D:D,1,FALSE)),"",VLOOKUP(D344,Papers_ACM!D:D,1,FALSE))</f>
        <v/>
      </c>
      <c r="X344" t="str">
        <f>IF(ISNA(VLOOKUP(D344,Papers_Scopus!H:H,1,FALSE)),"",VLOOKUP(D344,Papers_Scopus!H:H,1,FALSE))</f>
        <v/>
      </c>
    </row>
    <row r="345" spans="1:24" ht="13">
      <c r="A345" s="26" t="s">
        <v>33</v>
      </c>
      <c r="B345" s="27"/>
      <c r="C345" s="28" t="s">
        <v>4728</v>
      </c>
      <c r="D345" s="28" t="s">
        <v>4729</v>
      </c>
      <c r="E345" s="27"/>
      <c r="F345" s="28" t="s">
        <v>4730</v>
      </c>
      <c r="G345" s="17" t="str">
        <f t="shared" si="75"/>
        <v>1-6</v>
      </c>
      <c r="H345" s="28">
        <v>1</v>
      </c>
      <c r="I345" s="28">
        <v>6</v>
      </c>
      <c r="J345" s="28">
        <f t="shared" si="79"/>
        <v>6</v>
      </c>
      <c r="K345" s="28">
        <v>2009</v>
      </c>
      <c r="L345" s="28" t="s">
        <v>49</v>
      </c>
      <c r="M345" s="28" t="s">
        <v>4731</v>
      </c>
      <c r="N345" s="30" t="s">
        <v>4732</v>
      </c>
      <c r="O345" s="26" t="b">
        <v>1</v>
      </c>
      <c r="P345" s="27" t="b">
        <v>0</v>
      </c>
      <c r="Q345" s="26" t="b">
        <v>1</v>
      </c>
      <c r="R345" s="27" t="b">
        <v>0</v>
      </c>
      <c r="S345" s="27" t="b">
        <v>0</v>
      </c>
      <c r="T345" s="27" t="b">
        <v>0</v>
      </c>
      <c r="U345" s="26" t="str">
        <f t="shared" si="0"/>
        <v>NO</v>
      </c>
      <c r="V345" s="26" t="s">
        <v>4733</v>
      </c>
      <c r="W345" t="str">
        <f>IF(ISNA(VLOOKUP(D345,Papers_ACM!D:D,1,FALSE)),"",VLOOKUP(D345,Papers_ACM!D:D,1,FALSE))</f>
        <v/>
      </c>
      <c r="X345" t="str">
        <f>IF(ISNA(VLOOKUP(D345,Papers_Scopus!H:H,1,FALSE)),"",VLOOKUP(D345,Papers_Scopus!H:H,1,FALSE))</f>
        <v/>
      </c>
    </row>
    <row r="346" spans="1:24" ht="13">
      <c r="A346" s="13" t="s">
        <v>33</v>
      </c>
      <c r="B346" s="17"/>
      <c r="C346" s="18" t="s">
        <v>4737</v>
      </c>
      <c r="D346" s="18" t="s">
        <v>4738</v>
      </c>
      <c r="E346" s="17"/>
      <c r="F346" s="18" t="s">
        <v>4740</v>
      </c>
      <c r="G346" s="17" t="str">
        <f t="shared" si="75"/>
        <v>676-681</v>
      </c>
      <c r="H346" s="18">
        <v>676</v>
      </c>
      <c r="I346" s="18">
        <v>681</v>
      </c>
      <c r="J346" s="18"/>
      <c r="K346" s="18">
        <v>2014</v>
      </c>
      <c r="L346" s="18" t="s">
        <v>49</v>
      </c>
      <c r="M346" s="18" t="s">
        <v>4742</v>
      </c>
      <c r="N346" s="25" t="s">
        <v>4743</v>
      </c>
      <c r="O346" s="17" t="b">
        <v>0</v>
      </c>
      <c r="P346" s="17" t="b">
        <v>0</v>
      </c>
      <c r="Q346" s="17" t="b">
        <v>0</v>
      </c>
      <c r="R346" s="17" t="b">
        <v>0</v>
      </c>
      <c r="S346" s="17" t="b">
        <v>0</v>
      </c>
      <c r="T346" s="17" t="b">
        <v>0</v>
      </c>
      <c r="U346" s="13" t="str">
        <f t="shared" si="0"/>
        <v>NO</v>
      </c>
      <c r="V346" s="17" t="str">
        <f t="shared" ref="V346:V347" si="80">IF(W346&lt;&gt;"","Duplicate",IF(X346&lt;&gt;"","Duplicate",""))</f>
        <v>Duplicate</v>
      </c>
      <c r="W346" t="str">
        <f>IF(ISNA(VLOOKUP(D346,Papers_ACM!D:D,1,FALSE)),"",VLOOKUP(D346,Papers_ACM!D:D,1,FALSE))</f>
        <v/>
      </c>
      <c r="X346" t="str">
        <f>IF(ISNA(VLOOKUP(D346,Papers_Scopus!H:H,1,FALSE)),"",VLOOKUP(D346,Papers_Scopus!H:H,1,FALSE))</f>
        <v>A Digital Forensics Triage methodology based on feature manipulation techniques</v>
      </c>
    </row>
    <row r="347" spans="1:24" ht="13">
      <c r="A347" s="13" t="s">
        <v>33</v>
      </c>
      <c r="B347" s="17"/>
      <c r="C347" s="18" t="s">
        <v>4746</v>
      </c>
      <c r="D347" s="18" t="s">
        <v>4747</v>
      </c>
      <c r="E347" s="17"/>
      <c r="F347" s="18" t="s">
        <v>4748</v>
      </c>
      <c r="G347" s="17" t="str">
        <f t="shared" si="75"/>
        <v>407-412</v>
      </c>
      <c r="H347" s="18">
        <v>407</v>
      </c>
      <c r="I347" s="18">
        <v>412</v>
      </c>
      <c r="J347" s="18"/>
      <c r="K347" s="18">
        <v>2015</v>
      </c>
      <c r="L347" s="18" t="s">
        <v>49</v>
      </c>
      <c r="M347" s="18" t="s">
        <v>4750</v>
      </c>
      <c r="N347" s="25" t="s">
        <v>4751</v>
      </c>
      <c r="O347" s="17" t="b">
        <v>0</v>
      </c>
      <c r="P347" s="17" t="b">
        <v>0</v>
      </c>
      <c r="Q347" s="17" t="b">
        <v>0</v>
      </c>
      <c r="R347" s="17" t="b">
        <v>0</v>
      </c>
      <c r="S347" s="17" t="b">
        <v>0</v>
      </c>
      <c r="T347" s="17" t="b">
        <v>0</v>
      </c>
      <c r="U347" s="13" t="str">
        <f t="shared" si="0"/>
        <v>NO</v>
      </c>
      <c r="V347" s="17" t="str">
        <f t="shared" si="80"/>
        <v>Duplicate</v>
      </c>
      <c r="W347" t="str">
        <f>IF(ISNA(VLOOKUP(D347,Papers_ACM!D:D,1,FALSE)),"",VLOOKUP(D347,Papers_ACM!D:D,1,FALSE))</f>
        <v/>
      </c>
      <c r="X347" t="str">
        <f>IF(ISNA(VLOOKUP(D347,Papers_Scopus!H:H,1,FALSE)),"",VLOOKUP(D347,Papers_Scopus!H:H,1,FALSE))</f>
        <v>Cross-breed type Bayesian network based intrusion detection system (CBNIDS)</v>
      </c>
    </row>
    <row r="348" spans="1:24" ht="13">
      <c r="A348" s="26" t="s">
        <v>33</v>
      </c>
      <c r="B348" s="27"/>
      <c r="C348" s="28" t="s">
        <v>4752</v>
      </c>
      <c r="D348" s="28" t="s">
        <v>4753</v>
      </c>
      <c r="E348" s="27"/>
      <c r="F348" s="28" t="s">
        <v>4754</v>
      </c>
      <c r="G348" s="17" t="str">
        <f t="shared" si="75"/>
        <v>677-680</v>
      </c>
      <c r="H348" s="28">
        <v>677</v>
      </c>
      <c r="I348" s="28">
        <v>680</v>
      </c>
      <c r="J348" s="28">
        <f t="shared" ref="J348:J349" si="81">I348-H348+1</f>
        <v>4</v>
      </c>
      <c r="K348" s="28">
        <v>2015</v>
      </c>
      <c r="L348" s="28" t="s">
        <v>49</v>
      </c>
      <c r="M348" s="28" t="s">
        <v>4758</v>
      </c>
      <c r="N348" s="30" t="s">
        <v>4760</v>
      </c>
      <c r="O348" s="27" t="b">
        <v>0</v>
      </c>
      <c r="P348" s="27" t="b">
        <v>0</v>
      </c>
      <c r="Q348" s="27" t="b">
        <v>0</v>
      </c>
      <c r="R348" s="27" t="b">
        <v>0</v>
      </c>
      <c r="S348" s="26" t="b">
        <v>1</v>
      </c>
      <c r="T348" s="27" t="b">
        <v>0</v>
      </c>
      <c r="U348" s="26" t="str">
        <f t="shared" si="0"/>
        <v>NO</v>
      </c>
      <c r="V348" s="26" t="s">
        <v>281</v>
      </c>
      <c r="W348" t="str">
        <f>IF(ISNA(VLOOKUP(D348,Papers_ACM!D:D,1,FALSE)),"",VLOOKUP(D348,Papers_ACM!D:D,1,FALSE))</f>
        <v/>
      </c>
      <c r="X348" t="str">
        <f>IF(ISNA(VLOOKUP(D348,Papers_Scopus!H:H,1,FALSE)),"",VLOOKUP(D348,Papers_Scopus!H:H,1,FALSE))</f>
        <v/>
      </c>
    </row>
    <row r="349" spans="1:24" ht="13">
      <c r="A349" s="26" t="s">
        <v>33</v>
      </c>
      <c r="B349" s="27"/>
      <c r="C349" s="28" t="s">
        <v>4762</v>
      </c>
      <c r="D349" s="28" t="s">
        <v>4763</v>
      </c>
      <c r="E349" s="27"/>
      <c r="F349" s="28" t="s">
        <v>4765</v>
      </c>
      <c r="G349" s="17" t="str">
        <f t="shared" si="75"/>
        <v>923-928</v>
      </c>
      <c r="H349" s="28">
        <v>923</v>
      </c>
      <c r="I349" s="28">
        <v>928</v>
      </c>
      <c r="J349" s="28">
        <f t="shared" si="81"/>
        <v>6</v>
      </c>
      <c r="K349" s="28">
        <v>2008</v>
      </c>
      <c r="L349" s="28" t="s">
        <v>49</v>
      </c>
      <c r="M349" s="28" t="s">
        <v>4766</v>
      </c>
      <c r="N349" s="30" t="s">
        <v>4767</v>
      </c>
      <c r="O349" s="26" t="b">
        <v>1</v>
      </c>
      <c r="P349" s="27" t="b">
        <v>0</v>
      </c>
      <c r="Q349" s="26" t="b">
        <v>1</v>
      </c>
      <c r="R349" s="27" t="b">
        <v>0</v>
      </c>
      <c r="S349" s="27" t="b">
        <v>0</v>
      </c>
      <c r="T349" s="27" t="b">
        <v>0</v>
      </c>
      <c r="U349" s="26" t="str">
        <f t="shared" si="0"/>
        <v>NO</v>
      </c>
      <c r="V349" s="26" t="s">
        <v>717</v>
      </c>
      <c r="W349" t="str">
        <f>IF(ISNA(VLOOKUP(D349,Papers_ACM!D:D,1,FALSE)),"",VLOOKUP(D349,Papers_ACM!D:D,1,FALSE))</f>
        <v/>
      </c>
      <c r="X349" t="str">
        <f>IF(ISNA(VLOOKUP(D349,Papers_Scopus!H:H,1,FALSE)),"",VLOOKUP(D349,Papers_Scopus!H:H,1,FALSE))</f>
        <v/>
      </c>
    </row>
    <row r="350" spans="1:24" ht="13">
      <c r="A350" s="13" t="s">
        <v>33</v>
      </c>
      <c r="B350" s="17"/>
      <c r="C350" s="18" t="s">
        <v>4770</v>
      </c>
      <c r="D350" s="18" t="s">
        <v>4771</v>
      </c>
      <c r="E350" s="17"/>
      <c r="F350" s="18" t="s">
        <v>4772</v>
      </c>
      <c r="G350" s="17" t="str">
        <f t="shared" si="75"/>
        <v>190-193</v>
      </c>
      <c r="H350" s="18">
        <v>190</v>
      </c>
      <c r="I350" s="18">
        <v>193</v>
      </c>
      <c r="J350" s="18"/>
      <c r="K350" s="18">
        <v>2006</v>
      </c>
      <c r="L350" s="18" t="s">
        <v>49</v>
      </c>
      <c r="M350" s="18" t="s">
        <v>4773</v>
      </c>
      <c r="N350" s="25" t="s">
        <v>4774</v>
      </c>
      <c r="O350" s="17" t="b">
        <v>0</v>
      </c>
      <c r="P350" s="17" t="b">
        <v>0</v>
      </c>
      <c r="Q350" s="17" t="b">
        <v>0</v>
      </c>
      <c r="R350" s="17" t="b">
        <v>0</v>
      </c>
      <c r="S350" s="17" t="b">
        <v>0</v>
      </c>
      <c r="T350" s="17" t="b">
        <v>0</v>
      </c>
      <c r="U350" s="13" t="str">
        <f t="shared" si="0"/>
        <v>NO</v>
      </c>
      <c r="V350" s="17" t="str">
        <f t="shared" ref="V350:V352" si="82">IF(W350&lt;&gt;"","Duplicate",IF(X350&lt;&gt;"","Duplicate",""))</f>
        <v>Duplicate</v>
      </c>
      <c r="W350" t="str">
        <f>IF(ISNA(VLOOKUP(D350,Papers_ACM!D:D,1,FALSE)),"",VLOOKUP(D350,Papers_ACM!D:D,1,FALSE))</f>
        <v/>
      </c>
      <c r="X350" t="str">
        <f>IF(ISNA(VLOOKUP(D350,Papers_Scopus!H:H,1,FALSE)),"",VLOOKUP(D350,Papers_Scopus!H:H,1,FALSE))</f>
        <v>Using logistic regression to initialise reinforcement-learning-based dialogue systems</v>
      </c>
    </row>
    <row r="351" spans="1:24" ht="13">
      <c r="A351" s="13" t="s">
        <v>33</v>
      </c>
      <c r="B351" s="17"/>
      <c r="C351" s="18" t="s">
        <v>4779</v>
      </c>
      <c r="D351" s="18" t="s">
        <v>4780</v>
      </c>
      <c r="E351" s="17"/>
      <c r="F351" s="18" t="s">
        <v>4781</v>
      </c>
      <c r="G351" s="17" t="str">
        <f t="shared" si="75"/>
        <v>1-6</v>
      </c>
      <c r="H351" s="18">
        <v>1</v>
      </c>
      <c r="I351" s="18">
        <v>6</v>
      </c>
      <c r="J351" s="18"/>
      <c r="K351" s="18">
        <v>2015</v>
      </c>
      <c r="L351" s="18" t="s">
        <v>49</v>
      </c>
      <c r="M351" s="18" t="s">
        <v>4782</v>
      </c>
      <c r="N351" s="25" t="s">
        <v>4783</v>
      </c>
      <c r="O351" s="17" t="b">
        <v>0</v>
      </c>
      <c r="P351" s="17" t="b">
        <v>0</v>
      </c>
      <c r="Q351" s="17" t="b">
        <v>0</v>
      </c>
      <c r="R351" s="17" t="b">
        <v>0</v>
      </c>
      <c r="S351" s="17" t="b">
        <v>0</v>
      </c>
      <c r="T351" s="17" t="b">
        <v>0</v>
      </c>
      <c r="U351" s="13" t="str">
        <f t="shared" si="0"/>
        <v>NO</v>
      </c>
      <c r="V351" s="17" t="str">
        <f t="shared" si="82"/>
        <v>Duplicate</v>
      </c>
      <c r="W351" t="str">
        <f>IF(ISNA(VLOOKUP(D351,Papers_ACM!D:D,1,FALSE)),"",VLOOKUP(D351,Papers_ACM!D:D,1,FALSE))</f>
        <v/>
      </c>
      <c r="X351" t="str">
        <f>IF(ISNA(VLOOKUP(D351,Papers_Scopus!H:H,1,FALSE)),"",VLOOKUP(D351,Papers_Scopus!H:H,1,FALSE))</f>
        <v>A hybrid approach to combat email-based cyberstalking</v>
      </c>
    </row>
    <row r="352" spans="1:24" ht="13">
      <c r="A352" s="13" t="s">
        <v>33</v>
      </c>
      <c r="B352" s="17"/>
      <c r="C352" s="18" t="s">
        <v>4787</v>
      </c>
      <c r="D352" s="18" t="s">
        <v>3339</v>
      </c>
      <c r="E352" s="17"/>
      <c r="F352" s="18" t="s">
        <v>4789</v>
      </c>
      <c r="G352" s="17" t="str">
        <f t="shared" si="75"/>
        <v>198-204</v>
      </c>
      <c r="H352" s="18">
        <v>198</v>
      </c>
      <c r="I352" s="18">
        <v>204</v>
      </c>
      <c r="J352" s="18"/>
      <c r="K352" s="18">
        <v>2017</v>
      </c>
      <c r="L352" s="18" t="s">
        <v>49</v>
      </c>
      <c r="M352" s="18" t="s">
        <v>3341</v>
      </c>
      <c r="N352" s="25" t="s">
        <v>4790</v>
      </c>
      <c r="O352" s="17" t="b">
        <v>0</v>
      </c>
      <c r="P352" s="17" t="b">
        <v>0</v>
      </c>
      <c r="Q352" s="17" t="b">
        <v>0</v>
      </c>
      <c r="R352" s="17" t="b">
        <v>0</v>
      </c>
      <c r="S352" s="17" t="b">
        <v>0</v>
      </c>
      <c r="T352" s="17" t="b">
        <v>0</v>
      </c>
      <c r="U352" s="13" t="str">
        <f t="shared" si="0"/>
        <v>NO</v>
      </c>
      <c r="V352" s="17" t="str">
        <f t="shared" si="82"/>
        <v>Duplicate</v>
      </c>
      <c r="W352" t="str">
        <f>IF(ISNA(VLOOKUP(D352,Papers_ACM!D:D,1,FALSE)),"",VLOOKUP(D352,Papers_ACM!D:D,1,FALSE))</f>
        <v/>
      </c>
      <c r="X352" t="str">
        <f>IF(ISNA(VLOOKUP(D352,Papers_Scopus!H:H,1,FALSE)),"",VLOOKUP(D352,Papers_Scopus!H:H,1,FALSE))</f>
        <v>A big data framework for intrusion detection in smart grids using apache spark</v>
      </c>
    </row>
    <row r="353" spans="1:24" ht="13">
      <c r="A353" s="26" t="s">
        <v>33</v>
      </c>
      <c r="B353" s="27"/>
      <c r="C353" s="28" t="s">
        <v>4791</v>
      </c>
      <c r="D353" s="28" t="s">
        <v>4792</v>
      </c>
      <c r="E353" s="27"/>
      <c r="F353" s="28" t="s">
        <v>4202</v>
      </c>
      <c r="G353" s="17" t="str">
        <f t="shared" si="75"/>
        <v>320-327</v>
      </c>
      <c r="H353" s="28">
        <v>320</v>
      </c>
      <c r="I353" s="28">
        <v>327</v>
      </c>
      <c r="J353" s="28">
        <f t="shared" ref="J353:J355" si="83">I353-H353+1</f>
        <v>8</v>
      </c>
      <c r="K353" s="28">
        <v>2018</v>
      </c>
      <c r="L353" s="28" t="s">
        <v>49</v>
      </c>
      <c r="M353" s="28" t="s">
        <v>4793</v>
      </c>
      <c r="N353" s="30" t="s">
        <v>4794</v>
      </c>
      <c r="O353" s="26" t="b">
        <v>1</v>
      </c>
      <c r="P353" s="27" t="b">
        <v>0</v>
      </c>
      <c r="Q353" s="26" t="b">
        <v>1</v>
      </c>
      <c r="R353" s="27" t="b">
        <v>0</v>
      </c>
      <c r="S353" s="27" t="b">
        <v>0</v>
      </c>
      <c r="T353" s="27" t="b">
        <v>0</v>
      </c>
      <c r="U353" s="26" t="str">
        <f t="shared" si="0"/>
        <v>NO</v>
      </c>
      <c r="V353" s="26" t="s">
        <v>717</v>
      </c>
      <c r="W353" t="str">
        <f>IF(ISNA(VLOOKUP(D353,Papers_ACM!D:D,1,FALSE)),"",VLOOKUP(D353,Papers_ACM!D:D,1,FALSE))</f>
        <v/>
      </c>
      <c r="X353" t="str">
        <f>IF(ISNA(VLOOKUP(D353,Papers_Scopus!H:H,1,FALSE)),"",VLOOKUP(D353,Papers_Scopus!H:H,1,FALSE))</f>
        <v/>
      </c>
    </row>
    <row r="354" spans="1:24" ht="13">
      <c r="A354" s="26" t="s">
        <v>33</v>
      </c>
      <c r="B354" s="27"/>
      <c r="C354" s="28" t="s">
        <v>4799</v>
      </c>
      <c r="D354" s="28" t="s">
        <v>4800</v>
      </c>
      <c r="E354" s="27"/>
      <c r="F354" s="28" t="s">
        <v>4802</v>
      </c>
      <c r="G354" s="17" t="str">
        <f t="shared" si="75"/>
        <v>411-417</v>
      </c>
      <c r="H354" s="28">
        <v>411</v>
      </c>
      <c r="I354" s="28">
        <v>417</v>
      </c>
      <c r="J354" s="28">
        <f t="shared" si="83"/>
        <v>7</v>
      </c>
      <c r="K354" s="28">
        <v>2015</v>
      </c>
      <c r="L354" s="28" t="s">
        <v>49</v>
      </c>
      <c r="M354" s="28" t="s">
        <v>4803</v>
      </c>
      <c r="N354" s="30" t="s">
        <v>4804</v>
      </c>
      <c r="O354" s="26" t="b">
        <v>1</v>
      </c>
      <c r="P354" s="27" t="b">
        <v>0</v>
      </c>
      <c r="Q354" s="26" t="b">
        <v>1</v>
      </c>
      <c r="R354" s="27" t="b">
        <v>0</v>
      </c>
      <c r="S354" s="27" t="b">
        <v>0</v>
      </c>
      <c r="T354" s="27" t="b">
        <v>0</v>
      </c>
      <c r="U354" s="26" t="str">
        <f t="shared" si="0"/>
        <v>NO</v>
      </c>
      <c r="V354" s="26" t="s">
        <v>4805</v>
      </c>
      <c r="W354" t="str">
        <f>IF(ISNA(VLOOKUP(D354,Papers_ACM!D:D,1,FALSE)),"",VLOOKUP(D354,Papers_ACM!D:D,1,FALSE))</f>
        <v/>
      </c>
      <c r="X354" t="str">
        <f>IF(ISNA(VLOOKUP(D354,Papers_Scopus!H:H,1,FALSE)),"",VLOOKUP(D354,Papers_Scopus!H:H,1,FALSE))</f>
        <v/>
      </c>
    </row>
    <row r="355" spans="1:24" ht="13">
      <c r="A355" s="26" t="s">
        <v>33</v>
      </c>
      <c r="B355" s="27"/>
      <c r="C355" s="28" t="s">
        <v>4809</v>
      </c>
      <c r="D355" s="28" t="s">
        <v>4811</v>
      </c>
      <c r="E355" s="27"/>
      <c r="F355" s="28" t="s">
        <v>4812</v>
      </c>
      <c r="G355" s="17" t="str">
        <f t="shared" si="75"/>
        <v>521-524</v>
      </c>
      <c r="H355" s="28">
        <v>521</v>
      </c>
      <c r="I355" s="28">
        <v>524</v>
      </c>
      <c r="J355" s="28">
        <f t="shared" si="83"/>
        <v>4</v>
      </c>
      <c r="K355" s="28">
        <v>2017</v>
      </c>
      <c r="L355" s="28" t="s">
        <v>49</v>
      </c>
      <c r="M355" s="28" t="s">
        <v>4813</v>
      </c>
      <c r="N355" s="30" t="s">
        <v>4815</v>
      </c>
      <c r="O355" s="27" t="b">
        <v>0</v>
      </c>
      <c r="P355" s="27" t="b">
        <v>0</v>
      </c>
      <c r="Q355" s="27" t="b">
        <v>0</v>
      </c>
      <c r="R355" s="27" t="b">
        <v>0</v>
      </c>
      <c r="S355" s="26" t="b">
        <v>1</v>
      </c>
      <c r="T355" s="27" t="b">
        <v>0</v>
      </c>
      <c r="U355" s="26" t="str">
        <f t="shared" si="0"/>
        <v>NO</v>
      </c>
      <c r="V355" s="26" t="s">
        <v>281</v>
      </c>
      <c r="W355" t="str">
        <f>IF(ISNA(VLOOKUP(D355,Papers_ACM!D:D,1,FALSE)),"",VLOOKUP(D355,Papers_ACM!D:D,1,FALSE))</f>
        <v/>
      </c>
      <c r="X355" t="str">
        <f>IF(ISNA(VLOOKUP(D355,Papers_Scopus!H:H,1,FALSE)),"",VLOOKUP(D355,Papers_Scopus!H:H,1,FALSE))</f>
        <v/>
      </c>
    </row>
    <row r="356" spans="1:24" ht="13">
      <c r="A356" s="13" t="s">
        <v>33</v>
      </c>
      <c r="B356" s="17"/>
      <c r="C356" s="18" t="s">
        <v>4817</v>
      </c>
      <c r="D356" s="18" t="s">
        <v>4818</v>
      </c>
      <c r="E356" s="17"/>
      <c r="F356" s="18" t="s">
        <v>4819</v>
      </c>
      <c r="G356" s="17" t="str">
        <f t="shared" si="75"/>
        <v>191-196</v>
      </c>
      <c r="H356" s="18">
        <v>191</v>
      </c>
      <c r="I356" s="18">
        <v>196</v>
      </c>
      <c r="J356" s="18"/>
      <c r="K356" s="18">
        <v>2012</v>
      </c>
      <c r="L356" s="18" t="s">
        <v>49</v>
      </c>
      <c r="M356" s="18" t="s">
        <v>4820</v>
      </c>
      <c r="N356" s="25" t="s">
        <v>4821</v>
      </c>
      <c r="O356" s="17" t="b">
        <v>0</v>
      </c>
      <c r="P356" s="17" t="b">
        <v>0</v>
      </c>
      <c r="Q356" s="17" t="b">
        <v>0</v>
      </c>
      <c r="R356" s="17" t="b">
        <v>0</v>
      </c>
      <c r="S356" s="17" t="b">
        <v>0</v>
      </c>
      <c r="T356" s="17" t="b">
        <v>0</v>
      </c>
      <c r="U356" s="13" t="str">
        <f t="shared" si="0"/>
        <v>NO</v>
      </c>
      <c r="V356" s="17" t="str">
        <f>IF(W356&lt;&gt;"","Duplicate",IF(X356&lt;&gt;"","Duplicate",""))</f>
        <v>Duplicate</v>
      </c>
      <c r="W356" t="str">
        <f>IF(ISNA(VLOOKUP(D356,Papers_ACM!D:D,1,FALSE)),"",VLOOKUP(D356,Papers_ACM!D:D,1,FALSE))</f>
        <v/>
      </c>
      <c r="X356" t="str">
        <f>IF(ISNA(VLOOKUP(D356,Papers_Scopus!H:H,1,FALSE)),"",VLOOKUP(D356,Papers_Scopus!H:H,1,FALSE))</f>
        <v>Simultaneous feature selection and clustering for categorical features using multi objective genetic algorithm</v>
      </c>
    </row>
    <row r="357" spans="1:24" ht="13">
      <c r="A357" s="26" t="s">
        <v>33</v>
      </c>
      <c r="B357" s="27"/>
      <c r="C357" s="28" t="s">
        <v>4825</v>
      </c>
      <c r="D357" s="28" t="s">
        <v>4826</v>
      </c>
      <c r="E357" s="27"/>
      <c r="F357" s="28" t="s">
        <v>4827</v>
      </c>
      <c r="G357" s="17" t="str">
        <f t="shared" si="75"/>
        <v>1-6</v>
      </c>
      <c r="H357" s="28">
        <v>1</v>
      </c>
      <c r="I357" s="28">
        <v>6</v>
      </c>
      <c r="J357" s="28">
        <f t="shared" ref="J357:J362" si="84">I357-H357+1</f>
        <v>6</v>
      </c>
      <c r="K357" s="28">
        <v>2009</v>
      </c>
      <c r="L357" s="28" t="s">
        <v>49</v>
      </c>
      <c r="M357" s="28" t="s">
        <v>4828</v>
      </c>
      <c r="N357" s="30" t="s">
        <v>4829</v>
      </c>
      <c r="O357" s="26" t="b">
        <v>1</v>
      </c>
      <c r="P357" s="27" t="b">
        <v>0</v>
      </c>
      <c r="Q357" s="26" t="b">
        <v>1</v>
      </c>
      <c r="R357" s="27" t="b">
        <v>0</v>
      </c>
      <c r="S357" s="27" t="b">
        <v>0</v>
      </c>
      <c r="T357" s="27" t="b">
        <v>0</v>
      </c>
      <c r="U357" s="26" t="str">
        <f t="shared" si="0"/>
        <v>NO</v>
      </c>
      <c r="V357" s="26" t="s">
        <v>717</v>
      </c>
      <c r="W357" t="str">
        <f>IF(ISNA(VLOOKUP(D357,Papers_ACM!D:D,1,FALSE)),"",VLOOKUP(D357,Papers_ACM!D:D,1,FALSE))</f>
        <v/>
      </c>
      <c r="X357" t="str">
        <f>IF(ISNA(VLOOKUP(D357,Papers_Scopus!H:H,1,FALSE)),"",VLOOKUP(D357,Papers_Scopus!H:H,1,FALSE))</f>
        <v/>
      </c>
    </row>
    <row r="358" spans="1:24" ht="13">
      <c r="A358" s="26" t="s">
        <v>33</v>
      </c>
      <c r="B358" s="27"/>
      <c r="C358" s="28" t="s">
        <v>4831</v>
      </c>
      <c r="D358" s="28" t="s">
        <v>4832</v>
      </c>
      <c r="E358" s="27"/>
      <c r="F358" s="28" t="s">
        <v>4833</v>
      </c>
      <c r="G358" s="17" t="str">
        <f t="shared" si="75"/>
        <v>255-262</v>
      </c>
      <c r="H358" s="28">
        <v>255</v>
      </c>
      <c r="I358" s="28">
        <v>262</v>
      </c>
      <c r="J358" s="28">
        <f t="shared" si="84"/>
        <v>8</v>
      </c>
      <c r="K358" s="28">
        <v>2010</v>
      </c>
      <c r="L358" s="28" t="s">
        <v>49</v>
      </c>
      <c r="M358" s="28" t="s">
        <v>4835</v>
      </c>
      <c r="N358" s="30" t="s">
        <v>4836</v>
      </c>
      <c r="O358" s="26" t="b">
        <v>1</v>
      </c>
      <c r="P358" s="27" t="b">
        <v>0</v>
      </c>
      <c r="Q358" s="26" t="b">
        <v>1</v>
      </c>
      <c r="R358" s="27" t="b">
        <v>0</v>
      </c>
      <c r="S358" s="27" t="b">
        <v>0</v>
      </c>
      <c r="T358" s="27" t="b">
        <v>0</v>
      </c>
      <c r="U358" s="26" t="str">
        <f t="shared" si="0"/>
        <v>NO</v>
      </c>
      <c r="V358" s="26" t="s">
        <v>717</v>
      </c>
      <c r="W358" t="str">
        <f>IF(ISNA(VLOOKUP(D358,Papers_ACM!D:D,1,FALSE)),"",VLOOKUP(D358,Papers_ACM!D:D,1,FALSE))</f>
        <v/>
      </c>
      <c r="X358" t="str">
        <f>IF(ISNA(VLOOKUP(D358,Papers_Scopus!H:H,1,FALSE)),"",VLOOKUP(D358,Papers_Scopus!H:H,1,FALSE))</f>
        <v/>
      </c>
    </row>
    <row r="359" spans="1:24" ht="13">
      <c r="A359" s="26" t="s">
        <v>33</v>
      </c>
      <c r="B359" s="27"/>
      <c r="C359" s="28" t="s">
        <v>4837</v>
      </c>
      <c r="D359" s="28" t="s">
        <v>4838</v>
      </c>
      <c r="E359" s="27"/>
      <c r="F359" s="28" t="s">
        <v>4839</v>
      </c>
      <c r="G359" s="17" t="str">
        <f t="shared" si="75"/>
        <v>1327-1330</v>
      </c>
      <c r="H359" s="28">
        <v>1327</v>
      </c>
      <c r="I359" s="28">
        <v>1330</v>
      </c>
      <c r="J359" s="28">
        <f t="shared" si="84"/>
        <v>4</v>
      </c>
      <c r="K359" s="28">
        <v>2014</v>
      </c>
      <c r="L359" s="28" t="s">
        <v>49</v>
      </c>
      <c r="M359" s="28" t="s">
        <v>4840</v>
      </c>
      <c r="N359" s="30" t="s">
        <v>4841</v>
      </c>
      <c r="O359" s="27" t="b">
        <v>0</v>
      </c>
      <c r="P359" s="27" t="b">
        <v>0</v>
      </c>
      <c r="Q359" s="27" t="b">
        <v>0</v>
      </c>
      <c r="R359" s="27" t="b">
        <v>0</v>
      </c>
      <c r="S359" s="26" t="b">
        <v>1</v>
      </c>
      <c r="T359" s="27" t="b">
        <v>0</v>
      </c>
      <c r="U359" s="26" t="str">
        <f t="shared" si="0"/>
        <v>NO</v>
      </c>
      <c r="V359" s="26" t="s">
        <v>281</v>
      </c>
      <c r="W359" t="str">
        <f>IF(ISNA(VLOOKUP(D359,Papers_ACM!D:D,1,FALSE)),"",VLOOKUP(D359,Papers_ACM!D:D,1,FALSE))</f>
        <v/>
      </c>
      <c r="X359" t="str">
        <f>IF(ISNA(VLOOKUP(D359,Papers_Scopus!H:H,1,FALSE)),"",VLOOKUP(D359,Papers_Scopus!H:H,1,FALSE))</f>
        <v/>
      </c>
    </row>
    <row r="360" spans="1:24" ht="13">
      <c r="A360" s="26" t="s">
        <v>33</v>
      </c>
      <c r="B360" s="27"/>
      <c r="C360" s="28" t="s">
        <v>4847</v>
      </c>
      <c r="D360" s="28" t="s">
        <v>4848</v>
      </c>
      <c r="E360" s="27"/>
      <c r="F360" s="28" t="s">
        <v>4850</v>
      </c>
      <c r="G360" s="17" t="str">
        <f t="shared" si="75"/>
        <v>836-841</v>
      </c>
      <c r="H360" s="28">
        <v>836</v>
      </c>
      <c r="I360" s="28">
        <v>841</v>
      </c>
      <c r="J360" s="28">
        <f t="shared" si="84"/>
        <v>6</v>
      </c>
      <c r="K360" s="28">
        <v>2018</v>
      </c>
      <c r="L360" s="28" t="s">
        <v>49</v>
      </c>
      <c r="M360" s="28" t="s">
        <v>4851</v>
      </c>
      <c r="N360" s="30" t="s">
        <v>4852</v>
      </c>
      <c r="O360" s="26" t="b">
        <v>1</v>
      </c>
      <c r="P360" s="27" t="b">
        <v>0</v>
      </c>
      <c r="Q360" s="26" t="b">
        <v>1</v>
      </c>
      <c r="R360" s="27" t="b">
        <v>0</v>
      </c>
      <c r="S360" s="27" t="b">
        <v>0</v>
      </c>
      <c r="T360" s="27" t="b">
        <v>0</v>
      </c>
      <c r="U360" s="26" t="str">
        <f t="shared" si="0"/>
        <v>NO</v>
      </c>
      <c r="V360" s="26" t="s">
        <v>4853</v>
      </c>
      <c r="W360" t="str">
        <f>IF(ISNA(VLOOKUP(D360,Papers_ACM!D:D,1,FALSE)),"",VLOOKUP(D360,Papers_ACM!D:D,1,FALSE))</f>
        <v/>
      </c>
      <c r="X360" t="str">
        <f>IF(ISNA(VLOOKUP(D360,Papers_Scopus!H:H,1,FALSE)),"",VLOOKUP(D360,Papers_Scopus!H:H,1,FALSE))</f>
        <v/>
      </c>
    </row>
    <row r="361" spans="1:24" ht="13">
      <c r="A361" s="26" t="s">
        <v>33</v>
      </c>
      <c r="B361" s="27"/>
      <c r="C361" s="28" t="s">
        <v>4858</v>
      </c>
      <c r="D361" s="28" t="s">
        <v>4860</v>
      </c>
      <c r="E361" s="27"/>
      <c r="F361" s="28" t="s">
        <v>877</v>
      </c>
      <c r="G361" s="17" t="str">
        <f t="shared" si="75"/>
        <v>3190-3202</v>
      </c>
      <c r="H361" s="28">
        <v>3190</v>
      </c>
      <c r="I361" s="28">
        <v>3202</v>
      </c>
      <c r="J361" s="28">
        <f t="shared" si="84"/>
        <v>13</v>
      </c>
      <c r="K361" s="28">
        <v>2015</v>
      </c>
      <c r="L361" s="28" t="s">
        <v>49</v>
      </c>
      <c r="M361" s="28" t="s">
        <v>4862</v>
      </c>
      <c r="N361" s="30" t="s">
        <v>4863</v>
      </c>
      <c r="O361" s="26" t="b">
        <v>1</v>
      </c>
      <c r="P361" s="27" t="b">
        <v>0</v>
      </c>
      <c r="Q361" s="26" t="b">
        <v>1</v>
      </c>
      <c r="R361" s="27" t="b">
        <v>0</v>
      </c>
      <c r="S361" s="27" t="b">
        <v>0</v>
      </c>
      <c r="T361" s="27" t="b">
        <v>0</v>
      </c>
      <c r="U361" s="26" t="str">
        <f t="shared" si="0"/>
        <v>NO</v>
      </c>
      <c r="V361" s="26" t="s">
        <v>4864</v>
      </c>
      <c r="W361" t="str">
        <f>IF(ISNA(VLOOKUP(D361,Papers_ACM!D:D,1,FALSE)),"",VLOOKUP(D361,Papers_ACM!D:D,1,FALSE))</f>
        <v/>
      </c>
      <c r="X361" t="str">
        <f>IF(ISNA(VLOOKUP(D361,Papers_Scopus!H:H,1,FALSE)),"",VLOOKUP(D361,Papers_Scopus!H:H,1,FALSE))</f>
        <v/>
      </c>
    </row>
    <row r="362" spans="1:24" ht="13">
      <c r="A362" s="26" t="s">
        <v>33</v>
      </c>
      <c r="B362" s="27"/>
      <c r="C362" s="28" t="s">
        <v>4868</v>
      </c>
      <c r="D362" s="28" t="s">
        <v>4869</v>
      </c>
      <c r="E362" s="27"/>
      <c r="F362" s="28" t="s">
        <v>4871</v>
      </c>
      <c r="G362" s="17" t="str">
        <f t="shared" si="75"/>
        <v>3985-3990</v>
      </c>
      <c r="H362" s="28">
        <v>3985</v>
      </c>
      <c r="I362" s="28">
        <v>3990</v>
      </c>
      <c r="J362" s="28">
        <f t="shared" si="84"/>
        <v>6</v>
      </c>
      <c r="K362" s="28">
        <v>2005</v>
      </c>
      <c r="L362" s="28" t="s">
        <v>49</v>
      </c>
      <c r="M362" s="28" t="s">
        <v>4872</v>
      </c>
      <c r="N362" s="30" t="s">
        <v>4873</v>
      </c>
      <c r="O362" s="26" t="b">
        <v>1</v>
      </c>
      <c r="P362" s="27" t="b">
        <v>0</v>
      </c>
      <c r="Q362" s="26" t="b">
        <v>1</v>
      </c>
      <c r="R362" s="27" t="b">
        <v>0</v>
      </c>
      <c r="S362" s="27" t="b">
        <v>0</v>
      </c>
      <c r="T362" s="27" t="b">
        <v>0</v>
      </c>
      <c r="U362" s="26" t="str">
        <f t="shared" si="0"/>
        <v>NO</v>
      </c>
      <c r="V362" s="26" t="s">
        <v>4874</v>
      </c>
      <c r="W362" t="str">
        <f>IF(ISNA(VLOOKUP(D362,Papers_ACM!D:D,1,FALSE)),"",VLOOKUP(D362,Papers_ACM!D:D,1,FALSE))</f>
        <v/>
      </c>
      <c r="X362" t="str">
        <f>IF(ISNA(VLOOKUP(D362,Papers_Scopus!H:H,1,FALSE)),"",VLOOKUP(D362,Papers_Scopus!H:H,1,FALSE))</f>
        <v/>
      </c>
    </row>
    <row r="363" spans="1:24" ht="13">
      <c r="A363" s="13" t="s">
        <v>33</v>
      </c>
      <c r="B363" s="17"/>
      <c r="C363" s="18" t="s">
        <v>4877</v>
      </c>
      <c r="D363" s="18" t="s">
        <v>4878</v>
      </c>
      <c r="E363" s="17"/>
      <c r="F363" s="18" t="s">
        <v>4879</v>
      </c>
      <c r="G363" s="17" t="str">
        <f t="shared" si="75"/>
        <v>515-521</v>
      </c>
      <c r="H363" s="18">
        <v>515</v>
      </c>
      <c r="I363" s="18">
        <v>521</v>
      </c>
      <c r="J363" s="18"/>
      <c r="K363" s="18">
        <v>2015</v>
      </c>
      <c r="L363" s="18" t="s">
        <v>49</v>
      </c>
      <c r="M363" s="18" t="s">
        <v>4882</v>
      </c>
      <c r="N363" s="25" t="s">
        <v>4883</v>
      </c>
      <c r="O363" s="17" t="b">
        <v>0</v>
      </c>
      <c r="P363" s="17" t="b">
        <v>0</v>
      </c>
      <c r="Q363" s="17" t="b">
        <v>0</v>
      </c>
      <c r="R363" s="17" t="b">
        <v>0</v>
      </c>
      <c r="S363" s="17" t="b">
        <v>0</v>
      </c>
      <c r="T363" s="17" t="b">
        <v>0</v>
      </c>
      <c r="U363" s="13" t="str">
        <f t="shared" si="0"/>
        <v>NO</v>
      </c>
      <c r="V363" s="17" t="str">
        <f>IF(W363&lt;&gt;"","Duplicate",IF(X363&lt;&gt;"","Duplicate",""))</f>
        <v>Duplicate</v>
      </c>
      <c r="W363" t="str">
        <f>IF(ISNA(VLOOKUP(D363,Papers_ACM!D:D,1,FALSE)),"",VLOOKUP(D363,Papers_ACM!D:D,1,FALSE))</f>
        <v/>
      </c>
      <c r="X363" t="str">
        <f>IF(ISNA(VLOOKUP(D363,Papers_Scopus!H:H,1,FALSE)),"",VLOOKUP(D363,Papers_Scopus!H:H,1,FALSE))</f>
        <v>ADR-Miner: An ant-based data reduction algorithm for classification</v>
      </c>
    </row>
    <row r="364" spans="1:24" ht="13">
      <c r="A364" s="26" t="s">
        <v>33</v>
      </c>
      <c r="B364" s="27"/>
      <c r="C364" s="28" t="s">
        <v>4887</v>
      </c>
      <c r="D364" s="28" t="s">
        <v>4889</v>
      </c>
      <c r="E364" s="27"/>
      <c r="F364" s="28" t="s">
        <v>4890</v>
      </c>
      <c r="G364" s="17" t="str">
        <f t="shared" si="75"/>
        <v>177-186</v>
      </c>
      <c r="H364" s="28">
        <v>177</v>
      </c>
      <c r="I364" s="28">
        <v>186</v>
      </c>
      <c r="J364" s="28">
        <f>I364-H364+1</f>
        <v>10</v>
      </c>
      <c r="K364" s="28">
        <v>2016</v>
      </c>
      <c r="L364" s="28" t="s">
        <v>49</v>
      </c>
      <c r="M364" s="28" t="s">
        <v>4891</v>
      </c>
      <c r="N364" s="30" t="s">
        <v>4892</v>
      </c>
      <c r="O364" s="26" t="b">
        <v>1</v>
      </c>
      <c r="P364" s="27" t="b">
        <v>0</v>
      </c>
      <c r="Q364" s="26" t="b">
        <v>1</v>
      </c>
      <c r="R364" s="27" t="b">
        <v>0</v>
      </c>
      <c r="S364" s="27" t="b">
        <v>0</v>
      </c>
      <c r="T364" s="27" t="b">
        <v>0</v>
      </c>
      <c r="U364" s="26" t="str">
        <f t="shared" si="0"/>
        <v>NO</v>
      </c>
      <c r="V364" s="26" t="s">
        <v>4895</v>
      </c>
      <c r="W364" t="str">
        <f>IF(ISNA(VLOOKUP(D364,Papers_ACM!D:D,1,FALSE)),"",VLOOKUP(D364,Papers_ACM!D:D,1,FALSE))</f>
        <v/>
      </c>
      <c r="X364" t="str">
        <f>IF(ISNA(VLOOKUP(D364,Papers_Scopus!H:H,1,FALSE)),"",VLOOKUP(D364,Papers_Scopus!H:H,1,FALSE))</f>
        <v/>
      </c>
    </row>
    <row r="365" spans="1:24" ht="13">
      <c r="A365" s="13" t="s">
        <v>33</v>
      </c>
      <c r="B365" s="17"/>
      <c r="C365" s="18" t="s">
        <v>4897</v>
      </c>
      <c r="D365" s="18" t="s">
        <v>4898</v>
      </c>
      <c r="E365" s="17"/>
      <c r="F365" s="18" t="s">
        <v>4900</v>
      </c>
      <c r="G365" s="17" t="str">
        <f t="shared" si="75"/>
        <v>328-334</v>
      </c>
      <c r="H365" s="18">
        <v>328</v>
      </c>
      <c r="I365" s="18">
        <v>334</v>
      </c>
      <c r="J365" s="18"/>
      <c r="K365" s="18">
        <v>2015</v>
      </c>
      <c r="L365" s="18" t="s">
        <v>49</v>
      </c>
      <c r="M365" s="18" t="s">
        <v>4901</v>
      </c>
      <c r="N365" s="25" t="s">
        <v>4903</v>
      </c>
      <c r="O365" s="17" t="b">
        <v>0</v>
      </c>
      <c r="P365" s="17" t="b">
        <v>0</v>
      </c>
      <c r="Q365" s="17" t="b">
        <v>0</v>
      </c>
      <c r="R365" s="17" t="b">
        <v>0</v>
      </c>
      <c r="S365" s="17" t="b">
        <v>0</v>
      </c>
      <c r="T365" s="17" t="b">
        <v>0</v>
      </c>
      <c r="U365" s="13" t="str">
        <f t="shared" si="0"/>
        <v>NO</v>
      </c>
      <c r="V365" s="17" t="str">
        <f t="shared" ref="V365:V369" si="85">IF(W365&lt;&gt;"","Duplicate",IF(X365&lt;&gt;"","Duplicate",""))</f>
        <v>Duplicate</v>
      </c>
      <c r="W365" t="str">
        <f>IF(ISNA(VLOOKUP(D365,Papers_ACM!D:D,1,FALSE)),"",VLOOKUP(D365,Papers_ACM!D:D,1,FALSE))</f>
        <v/>
      </c>
      <c r="X365" t="str">
        <f>IF(ISNA(VLOOKUP(D365,Papers_Scopus!H:H,1,FALSE)),"",VLOOKUP(D365,Papers_Scopus!H:H,1,FALSE))</f>
        <v>Improving classification performance by merging distinct feature sets of similar quality generated by multiple initializations of mRMR</v>
      </c>
    </row>
    <row r="366" spans="1:24" ht="13">
      <c r="A366" s="13" t="s">
        <v>33</v>
      </c>
      <c r="B366" s="17"/>
      <c r="C366" s="18" t="s">
        <v>4904</v>
      </c>
      <c r="D366" s="18" t="s">
        <v>4905</v>
      </c>
      <c r="E366" s="17"/>
      <c r="F366" s="18" t="s">
        <v>4906</v>
      </c>
      <c r="G366" s="17" t="str">
        <f t="shared" si="75"/>
        <v>158-164</v>
      </c>
      <c r="H366" s="18">
        <v>158</v>
      </c>
      <c r="I366" s="18">
        <v>164</v>
      </c>
      <c r="J366" s="18"/>
      <c r="K366" s="18">
        <v>2016</v>
      </c>
      <c r="L366" s="18" t="s">
        <v>49</v>
      </c>
      <c r="M366" s="18" t="s">
        <v>4908</v>
      </c>
      <c r="N366" s="25" t="s">
        <v>4910</v>
      </c>
      <c r="O366" s="17" t="b">
        <v>0</v>
      </c>
      <c r="P366" s="17" t="b">
        <v>0</v>
      </c>
      <c r="Q366" s="17" t="b">
        <v>0</v>
      </c>
      <c r="R366" s="17" t="b">
        <v>0</v>
      </c>
      <c r="S366" s="17" t="b">
        <v>0</v>
      </c>
      <c r="T366" s="17" t="b">
        <v>0</v>
      </c>
      <c r="U366" s="13" t="str">
        <f t="shared" si="0"/>
        <v>NO</v>
      </c>
      <c r="V366" s="17" t="str">
        <f t="shared" si="85"/>
        <v>Duplicate</v>
      </c>
      <c r="W366" t="str">
        <f>IF(ISNA(VLOOKUP(D366,Papers_ACM!D:D,1,FALSE)),"",VLOOKUP(D366,Papers_ACM!D:D,1,FALSE))</f>
        <v/>
      </c>
      <c r="X366" t="str">
        <f>IF(ISNA(VLOOKUP(D366,Papers_Scopus!H:H,1,FALSE)),"",VLOOKUP(D366,Papers_Scopus!H:H,1,FALSE))</f>
        <v>Learning and evolution in dynamic software product lines</v>
      </c>
    </row>
    <row r="367" spans="1:24" ht="13">
      <c r="A367" s="13" t="s">
        <v>33</v>
      </c>
      <c r="B367" s="17"/>
      <c r="C367" s="18" t="s">
        <v>4912</v>
      </c>
      <c r="D367" s="18" t="s">
        <v>4913</v>
      </c>
      <c r="E367" s="17"/>
      <c r="F367" s="18" t="s">
        <v>4914</v>
      </c>
      <c r="G367" s="17" t="str">
        <f t="shared" si="75"/>
        <v>795-802</v>
      </c>
      <c r="H367" s="18">
        <v>795</v>
      </c>
      <c r="I367" s="18">
        <v>802</v>
      </c>
      <c r="J367" s="18"/>
      <c r="K367" s="18">
        <v>2013</v>
      </c>
      <c r="L367" s="18" t="s">
        <v>49</v>
      </c>
      <c r="M367" s="18" t="s">
        <v>4915</v>
      </c>
      <c r="N367" s="25" t="s">
        <v>4916</v>
      </c>
      <c r="O367" s="17" t="b">
        <v>0</v>
      </c>
      <c r="P367" s="17" t="b">
        <v>0</v>
      </c>
      <c r="Q367" s="17" t="b">
        <v>0</v>
      </c>
      <c r="R367" s="17" t="b">
        <v>0</v>
      </c>
      <c r="S367" s="17" t="b">
        <v>0</v>
      </c>
      <c r="T367" s="17" t="b">
        <v>0</v>
      </c>
      <c r="U367" s="13" t="str">
        <f t="shared" si="0"/>
        <v>NO</v>
      </c>
      <c r="V367" s="17" t="str">
        <f t="shared" si="85"/>
        <v>Duplicate</v>
      </c>
      <c r="W367" t="str">
        <f>IF(ISNA(VLOOKUP(D367,Papers_ACM!D:D,1,FALSE)),"",VLOOKUP(D367,Papers_ACM!D:D,1,FALSE))</f>
        <v/>
      </c>
      <c r="X367" t="str">
        <f>IF(ISNA(VLOOKUP(D367,Papers_Scopus!H:H,1,FALSE)),"",VLOOKUP(D367,Papers_Scopus!H:H,1,FALSE))</f>
        <v>Tikhonov or lasso regularization: Which is better and when</v>
      </c>
    </row>
    <row r="368" spans="1:24" ht="13">
      <c r="A368" s="13" t="s">
        <v>33</v>
      </c>
      <c r="B368" s="17"/>
      <c r="C368" s="18" t="s">
        <v>4922</v>
      </c>
      <c r="D368" s="18" t="s">
        <v>4923</v>
      </c>
      <c r="E368" s="17"/>
      <c r="F368" s="18" t="s">
        <v>4924</v>
      </c>
      <c r="G368" s="17" t="str">
        <f t="shared" si="75"/>
        <v>351-358</v>
      </c>
      <c r="H368" s="18">
        <v>351</v>
      </c>
      <c r="I368" s="18">
        <v>358</v>
      </c>
      <c r="J368" s="18"/>
      <c r="K368" s="18">
        <v>2014</v>
      </c>
      <c r="L368" s="18" t="s">
        <v>49</v>
      </c>
      <c r="M368" s="18" t="s">
        <v>4925</v>
      </c>
      <c r="N368" s="25" t="s">
        <v>4926</v>
      </c>
      <c r="O368" s="17" t="b">
        <v>0</v>
      </c>
      <c r="P368" s="17" t="b">
        <v>0</v>
      </c>
      <c r="Q368" s="17" t="b">
        <v>0</v>
      </c>
      <c r="R368" s="17" t="b">
        <v>0</v>
      </c>
      <c r="S368" s="17" t="b">
        <v>0</v>
      </c>
      <c r="T368" s="17" t="b">
        <v>0</v>
      </c>
      <c r="U368" s="13" t="str">
        <f t="shared" si="0"/>
        <v>NO</v>
      </c>
      <c r="V368" s="17" t="str">
        <f t="shared" si="85"/>
        <v>Duplicate</v>
      </c>
      <c r="W368" t="str">
        <f>IF(ISNA(VLOOKUP(D368,Papers_ACM!D:D,1,FALSE)),"",VLOOKUP(D368,Papers_ACM!D:D,1,FALSE))</f>
        <v/>
      </c>
      <c r="X368" t="str">
        <f>IF(ISNA(VLOOKUP(D368,Papers_Scopus!H:H,1,FALSE)),"",VLOOKUP(D368,Papers_Scopus!H:H,1,FALSE))</f>
        <v>Wolf search algorithm for attribute reduction in classification</v>
      </c>
    </row>
    <row r="369" spans="1:24" ht="13">
      <c r="A369" s="13" t="s">
        <v>33</v>
      </c>
      <c r="B369" s="17"/>
      <c r="C369" s="18" t="s">
        <v>4927</v>
      </c>
      <c r="D369" s="18" t="s">
        <v>4307</v>
      </c>
      <c r="E369" s="17"/>
      <c r="F369" s="18" t="s">
        <v>4301</v>
      </c>
      <c r="G369" s="17" t="str">
        <f t="shared" si="75"/>
        <v>1285-1290</v>
      </c>
      <c r="H369" s="18">
        <v>1285</v>
      </c>
      <c r="I369" s="18">
        <v>1290</v>
      </c>
      <c r="J369" s="18"/>
      <c r="K369" s="18">
        <v>2016</v>
      </c>
      <c r="L369" s="18" t="s">
        <v>49</v>
      </c>
      <c r="M369" s="18" t="s">
        <v>4310</v>
      </c>
      <c r="N369" s="25" t="s">
        <v>4930</v>
      </c>
      <c r="O369" s="17" t="b">
        <v>0</v>
      </c>
      <c r="P369" s="17" t="b">
        <v>0</v>
      </c>
      <c r="Q369" s="17" t="b">
        <v>0</v>
      </c>
      <c r="R369" s="17" t="b">
        <v>0</v>
      </c>
      <c r="S369" s="17" t="b">
        <v>0</v>
      </c>
      <c r="T369" s="17" t="b">
        <v>0</v>
      </c>
      <c r="U369" s="13" t="str">
        <f t="shared" si="0"/>
        <v>NO</v>
      </c>
      <c r="V369" s="17" t="str">
        <f t="shared" si="85"/>
        <v>Duplicate</v>
      </c>
      <c r="W369" t="str">
        <f>IF(ISNA(VLOOKUP(D369,Papers_ACM!D:D,1,FALSE)),"",VLOOKUP(D369,Papers_ACM!D:D,1,FALSE))</f>
        <v/>
      </c>
      <c r="X369" t="str">
        <f>IF(ISNA(VLOOKUP(D369,Papers_Scopus!H:H,1,FALSE)),"",VLOOKUP(D369,Papers_Scopus!H:H,1,FALSE))</f>
        <v>Towards an automated estimation of English skill via TOEIC score based on reading analysis</v>
      </c>
    </row>
    <row r="370" spans="1:24" ht="13">
      <c r="A370" s="26" t="s">
        <v>33</v>
      </c>
      <c r="B370" s="27"/>
      <c r="C370" s="28" t="s">
        <v>4932</v>
      </c>
      <c r="D370" s="28" t="s">
        <v>4933</v>
      </c>
      <c r="E370" s="27"/>
      <c r="F370" s="28" t="s">
        <v>4934</v>
      </c>
      <c r="G370" s="17" t="str">
        <f t="shared" si="75"/>
        <v>237-242</v>
      </c>
      <c r="H370" s="28">
        <v>237</v>
      </c>
      <c r="I370" s="28">
        <v>242</v>
      </c>
      <c r="J370" s="28">
        <f t="shared" ref="J370:J371" si="86">I370-H370+1</f>
        <v>6</v>
      </c>
      <c r="K370" s="28">
        <v>2015</v>
      </c>
      <c r="L370" s="28" t="s">
        <v>49</v>
      </c>
      <c r="M370" s="28" t="s">
        <v>4935</v>
      </c>
      <c r="N370" s="30" t="s">
        <v>4936</v>
      </c>
      <c r="O370" s="26" t="b">
        <v>1</v>
      </c>
      <c r="P370" s="27" t="b">
        <v>0</v>
      </c>
      <c r="Q370" s="26" t="b">
        <v>1</v>
      </c>
      <c r="R370" s="26" t="b">
        <v>0</v>
      </c>
      <c r="S370" s="27" t="b">
        <v>0</v>
      </c>
      <c r="T370" s="27" t="b">
        <v>0</v>
      </c>
      <c r="U370" s="26" t="str">
        <f t="shared" si="0"/>
        <v>NO</v>
      </c>
      <c r="V370" s="26" t="s">
        <v>4937</v>
      </c>
      <c r="W370" t="str">
        <f>IF(ISNA(VLOOKUP(D370,Papers_ACM!D:D,1,FALSE)),"",VLOOKUP(D370,Papers_ACM!D:D,1,FALSE))</f>
        <v/>
      </c>
      <c r="X370" t="str">
        <f>IF(ISNA(VLOOKUP(D370,Papers_Scopus!H:H,1,FALSE)),"",VLOOKUP(D370,Papers_Scopus!H:H,1,FALSE))</f>
        <v/>
      </c>
    </row>
    <row r="371" spans="1:24" ht="13">
      <c r="A371" s="26" t="s">
        <v>33</v>
      </c>
      <c r="B371" s="27"/>
      <c r="C371" s="28" t="s">
        <v>4941</v>
      </c>
      <c r="D371" s="28" t="s">
        <v>4942</v>
      </c>
      <c r="E371" s="27"/>
      <c r="F371" s="28" t="s">
        <v>4924</v>
      </c>
      <c r="G371" s="17" t="str">
        <f t="shared" si="75"/>
        <v>202-209</v>
      </c>
      <c r="H371" s="28">
        <v>202</v>
      </c>
      <c r="I371" s="28">
        <v>209</v>
      </c>
      <c r="J371" s="28">
        <f t="shared" si="86"/>
        <v>8</v>
      </c>
      <c r="K371" s="28">
        <v>2014</v>
      </c>
      <c r="L371" s="28" t="s">
        <v>49</v>
      </c>
      <c r="M371" s="28" t="s">
        <v>4945</v>
      </c>
      <c r="N371" s="30" t="s">
        <v>4947</v>
      </c>
      <c r="O371" s="26" t="b">
        <v>1</v>
      </c>
      <c r="P371" s="27" t="b">
        <v>0</v>
      </c>
      <c r="Q371" s="26" t="b">
        <v>1</v>
      </c>
      <c r="R371" s="27" t="b">
        <v>0</v>
      </c>
      <c r="S371" s="27" t="b">
        <v>0</v>
      </c>
      <c r="T371" s="27" t="b">
        <v>0</v>
      </c>
      <c r="U371" s="26" t="str">
        <f t="shared" si="0"/>
        <v>NO</v>
      </c>
      <c r="V371" s="26" t="s">
        <v>4949</v>
      </c>
      <c r="W371" t="str">
        <f>IF(ISNA(VLOOKUP(D371,Papers_ACM!D:D,1,FALSE)),"",VLOOKUP(D371,Papers_ACM!D:D,1,FALSE))</f>
        <v/>
      </c>
      <c r="X371" t="str">
        <f>IF(ISNA(VLOOKUP(D371,Papers_Scopus!H:H,1,FALSE)),"",VLOOKUP(D371,Papers_Scopus!H:H,1,FALSE))</f>
        <v/>
      </c>
    </row>
    <row r="372" spans="1:24" ht="13">
      <c r="A372" s="13" t="s">
        <v>33</v>
      </c>
      <c r="B372" s="17"/>
      <c r="C372" s="18" t="s">
        <v>4951</v>
      </c>
      <c r="D372" s="18" t="s">
        <v>4952</v>
      </c>
      <c r="E372" s="17"/>
      <c r="F372" s="18" t="s">
        <v>4953</v>
      </c>
      <c r="G372" s="17" t="str">
        <f t="shared" si="75"/>
        <v>175-179</v>
      </c>
      <c r="H372" s="18">
        <v>175</v>
      </c>
      <c r="I372" s="18">
        <v>179</v>
      </c>
      <c r="J372" s="18"/>
      <c r="K372" s="18">
        <v>2009</v>
      </c>
      <c r="L372" s="18" t="s">
        <v>49</v>
      </c>
      <c r="M372" s="18" t="s">
        <v>4954</v>
      </c>
      <c r="N372" s="25" t="s">
        <v>4955</v>
      </c>
      <c r="O372" s="17" t="b">
        <v>0</v>
      </c>
      <c r="P372" s="17" t="b">
        <v>0</v>
      </c>
      <c r="Q372" s="17" t="b">
        <v>0</v>
      </c>
      <c r="R372" s="17" t="b">
        <v>0</v>
      </c>
      <c r="S372" s="17" t="b">
        <v>0</v>
      </c>
      <c r="T372" s="17" t="b">
        <v>0</v>
      </c>
      <c r="U372" s="13" t="str">
        <f t="shared" si="0"/>
        <v>NO</v>
      </c>
      <c r="V372" s="17" t="str">
        <f t="shared" ref="V372:V373" si="87">IF(W372&lt;&gt;"","Duplicate",IF(X372&lt;&gt;"","Duplicate",""))</f>
        <v>Duplicate</v>
      </c>
      <c r="W372" t="str">
        <f>IF(ISNA(VLOOKUP(D372,Papers_ACM!D:D,1,FALSE)),"",VLOOKUP(D372,Papers_ACM!D:D,1,FALSE))</f>
        <v/>
      </c>
      <c r="X372" t="str">
        <f>IF(ISNA(VLOOKUP(D372,Papers_Scopus!H:H,1,FALSE)),"",VLOOKUP(D372,Papers_Scopus!H:H,1,FALSE))</f>
        <v>Named-entity techniques for terrorism event extraction and classification</v>
      </c>
    </row>
    <row r="373" spans="1:24" ht="13">
      <c r="A373" s="13" t="s">
        <v>33</v>
      </c>
      <c r="B373" s="17"/>
      <c r="C373" s="18" t="s">
        <v>4962</v>
      </c>
      <c r="D373" s="18" t="s">
        <v>4963</v>
      </c>
      <c r="E373" s="17"/>
      <c r="F373" s="18" t="s">
        <v>4964</v>
      </c>
      <c r="G373" s="17" t="str">
        <f t="shared" si="75"/>
        <v>515-519</v>
      </c>
      <c r="H373" s="18">
        <v>515</v>
      </c>
      <c r="I373" s="18">
        <v>519</v>
      </c>
      <c r="J373" s="18"/>
      <c r="K373" s="18">
        <v>2010</v>
      </c>
      <c r="L373" s="18" t="s">
        <v>49</v>
      </c>
      <c r="M373" s="18" t="s">
        <v>4965</v>
      </c>
      <c r="N373" s="25" t="s">
        <v>4966</v>
      </c>
      <c r="O373" s="17" t="b">
        <v>0</v>
      </c>
      <c r="P373" s="17" t="b">
        <v>0</v>
      </c>
      <c r="Q373" s="17" t="b">
        <v>0</v>
      </c>
      <c r="R373" s="17" t="b">
        <v>0</v>
      </c>
      <c r="S373" s="17" t="b">
        <v>0</v>
      </c>
      <c r="T373" s="17" t="b">
        <v>0</v>
      </c>
      <c r="U373" s="13" t="str">
        <f t="shared" si="0"/>
        <v>NO</v>
      </c>
      <c r="V373" s="17" t="str">
        <f t="shared" si="87"/>
        <v>Duplicate</v>
      </c>
      <c r="W373" t="str">
        <f>IF(ISNA(VLOOKUP(D373,Papers_ACM!D:D,1,FALSE)),"",VLOOKUP(D373,Papers_ACM!D:D,1,FALSE))</f>
        <v/>
      </c>
      <c r="X373" t="str">
        <f>IF(ISNA(VLOOKUP(D373,Papers_Scopus!H:H,1,FALSE)),"",VLOOKUP(D373,Papers_Scopus!H:H,1,FALSE))</f>
        <v>Objective image quality assessment based on support vector regression</v>
      </c>
    </row>
    <row r="374" spans="1:24" ht="13">
      <c r="A374" s="26" t="s">
        <v>33</v>
      </c>
      <c r="B374" s="27"/>
      <c r="C374" s="28" t="s">
        <v>4968</v>
      </c>
      <c r="D374" s="28" t="s">
        <v>4969</v>
      </c>
      <c r="E374" s="27"/>
      <c r="F374" s="28" t="s">
        <v>4970</v>
      </c>
      <c r="G374" s="17" t="str">
        <f t="shared" si="75"/>
        <v>1-5</v>
      </c>
      <c r="H374" s="28">
        <v>1</v>
      </c>
      <c r="I374" s="28">
        <v>5</v>
      </c>
      <c r="J374" s="28">
        <f t="shared" ref="J374:J375" si="88">I374-H374+1</f>
        <v>5</v>
      </c>
      <c r="K374" s="28">
        <v>2015</v>
      </c>
      <c r="L374" s="28" t="s">
        <v>49</v>
      </c>
      <c r="M374" s="28" t="s">
        <v>4971</v>
      </c>
      <c r="N374" s="30" t="s">
        <v>4973</v>
      </c>
      <c r="O374" s="26" t="b">
        <v>1</v>
      </c>
      <c r="P374" s="27" t="b">
        <v>0</v>
      </c>
      <c r="Q374" s="26" t="b">
        <v>1</v>
      </c>
      <c r="R374" s="27" t="b">
        <v>0</v>
      </c>
      <c r="S374" s="27" t="b">
        <v>0</v>
      </c>
      <c r="T374" s="27" t="b">
        <v>0</v>
      </c>
      <c r="U374" s="26" t="str">
        <f t="shared" si="0"/>
        <v>NO</v>
      </c>
      <c r="V374" s="26" t="s">
        <v>4974</v>
      </c>
      <c r="W374" t="str">
        <f>IF(ISNA(VLOOKUP(D374,Papers_ACM!D:D,1,FALSE)),"",VLOOKUP(D374,Papers_ACM!D:D,1,FALSE))</f>
        <v/>
      </c>
      <c r="X374" t="str">
        <f>IF(ISNA(VLOOKUP(D374,Papers_Scopus!H:H,1,FALSE)),"",VLOOKUP(D374,Papers_Scopus!H:H,1,FALSE))</f>
        <v/>
      </c>
    </row>
    <row r="375" spans="1:24" ht="13">
      <c r="A375" s="26" t="s">
        <v>33</v>
      </c>
      <c r="B375" s="27"/>
      <c r="C375" s="28" t="s">
        <v>4976</v>
      </c>
      <c r="D375" s="28" t="s">
        <v>4977</v>
      </c>
      <c r="E375" s="27"/>
      <c r="F375" s="28" t="s">
        <v>1481</v>
      </c>
      <c r="G375" s="17" t="str">
        <f t="shared" si="75"/>
        <v>11-16</v>
      </c>
      <c r="H375" s="28">
        <v>11</v>
      </c>
      <c r="I375" s="28">
        <v>16</v>
      </c>
      <c r="J375" s="28">
        <f t="shared" si="88"/>
        <v>6</v>
      </c>
      <c r="K375" s="28">
        <v>2012</v>
      </c>
      <c r="L375" s="28" t="s">
        <v>49</v>
      </c>
      <c r="M375" s="28" t="s">
        <v>4978</v>
      </c>
      <c r="N375" s="30" t="s">
        <v>4979</v>
      </c>
      <c r="O375" s="26" t="b">
        <v>1</v>
      </c>
      <c r="P375" s="27" t="b">
        <v>0</v>
      </c>
      <c r="Q375" s="26" t="b">
        <v>1</v>
      </c>
      <c r="R375" s="27" t="b">
        <v>0</v>
      </c>
      <c r="S375" s="27" t="b">
        <v>0</v>
      </c>
      <c r="T375" s="27" t="b">
        <v>0</v>
      </c>
      <c r="U375" s="26" t="str">
        <f t="shared" si="0"/>
        <v>NO</v>
      </c>
      <c r="V375" s="26" t="s">
        <v>717</v>
      </c>
      <c r="W375" t="str">
        <f>IF(ISNA(VLOOKUP(D375,Papers_ACM!D:D,1,FALSE)),"",VLOOKUP(D375,Papers_ACM!D:D,1,FALSE))</f>
        <v/>
      </c>
      <c r="X375" t="str">
        <f>IF(ISNA(VLOOKUP(D375,Papers_Scopus!H:H,1,FALSE)),"",VLOOKUP(D375,Papers_Scopus!H:H,1,FALSE))</f>
        <v/>
      </c>
    </row>
    <row r="376" spans="1:24" ht="13">
      <c r="A376" s="13" t="s">
        <v>33</v>
      </c>
      <c r="B376" s="17"/>
      <c r="C376" s="18" t="s">
        <v>4985</v>
      </c>
      <c r="D376" s="18" t="s">
        <v>4986</v>
      </c>
      <c r="E376" s="17"/>
      <c r="F376" s="18" t="s">
        <v>4987</v>
      </c>
      <c r="G376" s="17" t="str">
        <f t="shared" si="75"/>
        <v>23-25</v>
      </c>
      <c r="H376" s="18">
        <v>23</v>
      </c>
      <c r="I376" s="18">
        <v>25</v>
      </c>
      <c r="J376" s="18"/>
      <c r="K376" s="18">
        <v>2013</v>
      </c>
      <c r="L376" s="18" t="s">
        <v>49</v>
      </c>
      <c r="M376" s="18" t="s">
        <v>4988</v>
      </c>
      <c r="N376" s="25" t="s">
        <v>4989</v>
      </c>
      <c r="O376" s="17" t="b">
        <v>0</v>
      </c>
      <c r="P376" s="17" t="b">
        <v>0</v>
      </c>
      <c r="Q376" s="17" t="b">
        <v>0</v>
      </c>
      <c r="R376" s="17" t="b">
        <v>0</v>
      </c>
      <c r="S376" s="17" t="b">
        <v>0</v>
      </c>
      <c r="T376" s="17" t="b">
        <v>0</v>
      </c>
      <c r="U376" s="13" t="str">
        <f t="shared" si="0"/>
        <v>NO</v>
      </c>
      <c r="V376" s="17" t="str">
        <f>IF(W376&lt;&gt;"","Duplicate",IF(X376&lt;&gt;"","Duplicate",""))</f>
        <v>Duplicate</v>
      </c>
      <c r="W376" t="str">
        <f>IF(ISNA(VLOOKUP(D376,Papers_ACM!D:D,1,FALSE)),"",VLOOKUP(D376,Papers_ACM!D:D,1,FALSE))</f>
        <v/>
      </c>
      <c r="X376" t="str">
        <f>IF(ISNA(VLOOKUP(D376,Papers_Scopus!H:H,1,FALSE)),"",VLOOKUP(D376,Papers_Scopus!H:H,1,FALSE))</f>
        <v>Parametric classification over multiple samples</v>
      </c>
    </row>
    <row r="377" spans="1:24" ht="13">
      <c r="A377" s="26" t="s">
        <v>33</v>
      </c>
      <c r="B377" s="27"/>
      <c r="C377" s="28" t="s">
        <v>4991</v>
      </c>
      <c r="D377" s="28" t="s">
        <v>4992</v>
      </c>
      <c r="E377" s="27"/>
      <c r="F377" s="28" t="s">
        <v>4993</v>
      </c>
      <c r="G377" s="17" t="str">
        <f t="shared" si="75"/>
        <v>1-8</v>
      </c>
      <c r="H377" s="28">
        <v>1</v>
      </c>
      <c r="I377" s="28">
        <v>8</v>
      </c>
      <c r="J377" s="28">
        <f t="shared" ref="J377:J380" si="89">I377-H377+1</f>
        <v>8</v>
      </c>
      <c r="K377" s="28">
        <v>2008</v>
      </c>
      <c r="L377" s="28" t="s">
        <v>49</v>
      </c>
      <c r="M377" s="28" t="s">
        <v>4995</v>
      </c>
      <c r="N377" s="30" t="s">
        <v>4997</v>
      </c>
      <c r="O377" s="26" t="b">
        <v>1</v>
      </c>
      <c r="P377" s="27" t="b">
        <v>0</v>
      </c>
      <c r="Q377" s="26" t="b">
        <v>1</v>
      </c>
      <c r="R377" s="27" t="b">
        <v>0</v>
      </c>
      <c r="S377" s="27" t="b">
        <v>0</v>
      </c>
      <c r="T377" s="27" t="b">
        <v>0</v>
      </c>
      <c r="U377" s="26" t="str">
        <f t="shared" si="0"/>
        <v>NO</v>
      </c>
      <c r="V377" s="26" t="s">
        <v>4998</v>
      </c>
      <c r="W377" t="str">
        <f>IF(ISNA(VLOOKUP(D377,Papers_ACM!D:D,1,FALSE)),"",VLOOKUP(D377,Papers_ACM!D:D,1,FALSE))</f>
        <v/>
      </c>
      <c r="X377" t="str">
        <f>IF(ISNA(VLOOKUP(D377,Papers_Scopus!H:H,1,FALSE)),"",VLOOKUP(D377,Papers_Scopus!H:H,1,FALSE))</f>
        <v/>
      </c>
    </row>
    <row r="378" spans="1:24" ht="13">
      <c r="A378" s="26" t="s">
        <v>33</v>
      </c>
      <c r="B378" s="27"/>
      <c r="C378" s="28" t="s">
        <v>4999</v>
      </c>
      <c r="D378" s="28" t="s">
        <v>5000</v>
      </c>
      <c r="E378" s="27"/>
      <c r="F378" s="28" t="s">
        <v>5001</v>
      </c>
      <c r="G378" s="17" t="str">
        <f t="shared" si="75"/>
        <v>1-8</v>
      </c>
      <c r="H378" s="28">
        <v>1</v>
      </c>
      <c r="I378" s="28">
        <v>8</v>
      </c>
      <c r="J378" s="28">
        <f t="shared" si="89"/>
        <v>8</v>
      </c>
      <c r="K378" s="28">
        <v>2015</v>
      </c>
      <c r="L378" s="28" t="s">
        <v>49</v>
      </c>
      <c r="M378" s="28" t="s">
        <v>5002</v>
      </c>
      <c r="N378" s="30" t="s">
        <v>5003</v>
      </c>
      <c r="O378" s="26" t="b">
        <v>1</v>
      </c>
      <c r="P378" s="27" t="b">
        <v>0</v>
      </c>
      <c r="Q378" s="26" t="b">
        <v>1</v>
      </c>
      <c r="R378" s="27" t="b">
        <v>0</v>
      </c>
      <c r="S378" s="27" t="b">
        <v>0</v>
      </c>
      <c r="T378" s="27" t="b">
        <v>0</v>
      </c>
      <c r="U378" s="26" t="str">
        <f t="shared" si="0"/>
        <v>NO</v>
      </c>
      <c r="V378" s="26" t="s">
        <v>5006</v>
      </c>
      <c r="W378" t="str">
        <f>IF(ISNA(VLOOKUP(D378,Papers_ACM!D:D,1,FALSE)),"",VLOOKUP(D378,Papers_ACM!D:D,1,FALSE))</f>
        <v/>
      </c>
      <c r="X378" t="str">
        <f>IF(ISNA(VLOOKUP(D378,Papers_Scopus!H:H,1,FALSE)),"",VLOOKUP(D378,Papers_Scopus!H:H,1,FALSE))</f>
        <v/>
      </c>
    </row>
    <row r="379" spans="1:24" ht="13">
      <c r="A379" s="26" t="s">
        <v>33</v>
      </c>
      <c r="B379" s="27"/>
      <c r="C379" s="28" t="s">
        <v>5010</v>
      </c>
      <c r="D379" s="28" t="s">
        <v>5011</v>
      </c>
      <c r="E379" s="27"/>
      <c r="F379" s="28" t="s">
        <v>5012</v>
      </c>
      <c r="G379" s="17" t="str">
        <f t="shared" si="75"/>
        <v>962-967</v>
      </c>
      <c r="H379" s="28">
        <v>962</v>
      </c>
      <c r="I379" s="28">
        <v>967</v>
      </c>
      <c r="J379" s="28">
        <f t="shared" si="89"/>
        <v>6</v>
      </c>
      <c r="K379" s="28">
        <v>2017</v>
      </c>
      <c r="L379" s="28" t="s">
        <v>49</v>
      </c>
      <c r="M379" s="28" t="s">
        <v>5013</v>
      </c>
      <c r="N379" s="30" t="s">
        <v>5014</v>
      </c>
      <c r="O379" s="26" t="b">
        <v>1</v>
      </c>
      <c r="P379" s="27" t="b">
        <v>0</v>
      </c>
      <c r="Q379" s="26" t="b">
        <v>1</v>
      </c>
      <c r="R379" s="27" t="b">
        <v>0</v>
      </c>
      <c r="S379" s="27" t="b">
        <v>0</v>
      </c>
      <c r="T379" s="27" t="b">
        <v>0</v>
      </c>
      <c r="U379" s="26" t="str">
        <f t="shared" si="0"/>
        <v>NO</v>
      </c>
      <c r="V379" s="26" t="s">
        <v>717</v>
      </c>
      <c r="W379" t="str">
        <f>IF(ISNA(VLOOKUP(D379,Papers_ACM!D:D,1,FALSE)),"",VLOOKUP(D379,Papers_ACM!D:D,1,FALSE))</f>
        <v/>
      </c>
      <c r="X379" t="str">
        <f>IF(ISNA(VLOOKUP(D379,Papers_Scopus!H:H,1,FALSE)),"",VLOOKUP(D379,Papers_Scopus!H:H,1,FALSE))</f>
        <v/>
      </c>
    </row>
    <row r="380" spans="1:24" ht="13">
      <c r="A380" s="26" t="s">
        <v>33</v>
      </c>
      <c r="B380" s="27"/>
      <c r="C380" s="28" t="s">
        <v>5015</v>
      </c>
      <c r="D380" s="28" t="s">
        <v>5017</v>
      </c>
      <c r="E380" s="27"/>
      <c r="F380" s="28" t="s">
        <v>5018</v>
      </c>
      <c r="G380" s="17" t="str">
        <f t="shared" si="75"/>
        <v>77-82</v>
      </c>
      <c r="H380" s="28">
        <v>77</v>
      </c>
      <c r="I380" s="28">
        <v>82</v>
      </c>
      <c r="J380" s="28">
        <f t="shared" si="89"/>
        <v>6</v>
      </c>
      <c r="K380" s="28">
        <v>2007</v>
      </c>
      <c r="L380" s="28" t="s">
        <v>49</v>
      </c>
      <c r="M380" s="28" t="s">
        <v>5020</v>
      </c>
      <c r="N380" s="30" t="s">
        <v>5021</v>
      </c>
      <c r="O380" s="26" t="b">
        <v>1</v>
      </c>
      <c r="P380" s="27" t="b">
        <v>0</v>
      </c>
      <c r="Q380" s="26" t="b">
        <v>1</v>
      </c>
      <c r="R380" s="27" t="b">
        <v>0</v>
      </c>
      <c r="S380" s="27" t="b">
        <v>0</v>
      </c>
      <c r="T380" s="27" t="b">
        <v>0</v>
      </c>
      <c r="U380" s="26" t="str">
        <f t="shared" si="0"/>
        <v>NO</v>
      </c>
      <c r="V380" s="26" t="s">
        <v>4266</v>
      </c>
      <c r="W380" t="str">
        <f>IF(ISNA(VLOOKUP(D380,Papers_ACM!D:D,1,FALSE)),"",VLOOKUP(D380,Papers_ACM!D:D,1,FALSE))</f>
        <v/>
      </c>
      <c r="X380" t="str">
        <f>IF(ISNA(VLOOKUP(D380,Papers_Scopus!H:H,1,FALSE)),"",VLOOKUP(D380,Papers_Scopus!H:H,1,FALSE))</f>
        <v/>
      </c>
    </row>
    <row r="381" spans="1:24" ht="13">
      <c r="A381" s="13" t="s">
        <v>33</v>
      </c>
      <c r="B381" s="17"/>
      <c r="C381" s="18" t="s">
        <v>5024</v>
      </c>
      <c r="D381" s="18" t="s">
        <v>5025</v>
      </c>
      <c r="E381" s="17"/>
      <c r="F381" s="18" t="s">
        <v>5027</v>
      </c>
      <c r="G381" s="17" t="str">
        <f t="shared" si="75"/>
        <v>217-223</v>
      </c>
      <c r="H381" s="18">
        <v>217</v>
      </c>
      <c r="I381" s="18">
        <v>223</v>
      </c>
      <c r="J381" s="18"/>
      <c r="K381" s="18">
        <v>2018</v>
      </c>
      <c r="L381" s="18" t="s">
        <v>49</v>
      </c>
      <c r="M381" s="18" t="s">
        <v>5028</v>
      </c>
      <c r="N381" s="25" t="s">
        <v>5030</v>
      </c>
      <c r="O381" s="17" t="b">
        <v>0</v>
      </c>
      <c r="P381" s="17" t="b">
        <v>0</v>
      </c>
      <c r="Q381" s="17" t="b">
        <v>0</v>
      </c>
      <c r="R381" s="17" t="b">
        <v>0</v>
      </c>
      <c r="S381" s="17" t="b">
        <v>0</v>
      </c>
      <c r="T381" s="17" t="b">
        <v>0</v>
      </c>
      <c r="U381" s="13" t="str">
        <f t="shared" si="0"/>
        <v>NO</v>
      </c>
      <c r="V381" s="17" t="str">
        <f t="shared" ref="V381:V382" si="90">IF(W381&lt;&gt;"","Duplicate",IF(X381&lt;&gt;"","Duplicate",""))</f>
        <v>Duplicate</v>
      </c>
      <c r="W381" t="str">
        <f>IF(ISNA(VLOOKUP(D381,Papers_ACM!D:D,1,FALSE)),"",VLOOKUP(D381,Papers_ACM!D:D,1,FALSE))</f>
        <v/>
      </c>
      <c r="X381" t="str">
        <f>IF(ISNA(VLOOKUP(D381,Papers_Scopus!H:H,1,FALSE)),"",VLOOKUP(D381,Papers_Scopus!H:H,1,FALSE))</f>
        <v>A Learning-Based Bug Predicition Method for Object-Oriented Systems</v>
      </c>
    </row>
    <row r="382" spans="1:24" ht="13">
      <c r="A382" s="13" t="s">
        <v>33</v>
      </c>
      <c r="B382" s="17"/>
      <c r="C382" s="18" t="s">
        <v>5032</v>
      </c>
      <c r="D382" s="18" t="s">
        <v>2367</v>
      </c>
      <c r="E382" s="17"/>
      <c r="F382" s="18" t="s">
        <v>5036</v>
      </c>
      <c r="G382" s="17" t="str">
        <f t="shared" si="75"/>
        <v>2660-2666</v>
      </c>
      <c r="H382" s="18">
        <v>2660</v>
      </c>
      <c r="I382" s="18">
        <v>2666</v>
      </c>
      <c r="J382" s="18"/>
      <c r="K382" s="18">
        <v>2017</v>
      </c>
      <c r="L382" s="18" t="s">
        <v>49</v>
      </c>
      <c r="M382" s="18" t="s">
        <v>2369</v>
      </c>
      <c r="N382" s="25" t="s">
        <v>5039</v>
      </c>
      <c r="O382" s="17" t="b">
        <v>0</v>
      </c>
      <c r="P382" s="17" t="b">
        <v>0</v>
      </c>
      <c r="Q382" s="17" t="b">
        <v>0</v>
      </c>
      <c r="R382" s="17" t="b">
        <v>0</v>
      </c>
      <c r="S382" s="17" t="b">
        <v>0</v>
      </c>
      <c r="T382" s="17" t="b">
        <v>0</v>
      </c>
      <c r="U382" s="13" t="str">
        <f t="shared" si="0"/>
        <v>NO</v>
      </c>
      <c r="V382" s="17" t="str">
        <f t="shared" si="90"/>
        <v>Duplicate</v>
      </c>
      <c r="W382" t="str">
        <f>IF(ISNA(VLOOKUP(D382,Papers_ACM!D:D,1,FALSE)),"",VLOOKUP(D382,Papers_ACM!D:D,1,FALSE))</f>
        <v/>
      </c>
      <c r="X382" t="str">
        <f>IF(ISNA(VLOOKUP(D382,Papers_Scopus!H:H,1,FALSE)),"",VLOOKUP(D382,Papers_Scopus!H:H,1,FALSE))</f>
        <v>Source camera identification model: Classifier learning, role of learning curves and their interpretation</v>
      </c>
    </row>
    <row r="383" spans="1:24" ht="13">
      <c r="A383" s="26" t="s">
        <v>33</v>
      </c>
      <c r="B383" s="27"/>
      <c r="C383" s="28" t="s">
        <v>5042</v>
      </c>
      <c r="D383" s="28" t="s">
        <v>5043</v>
      </c>
      <c r="E383" s="27"/>
      <c r="F383" s="28" t="s">
        <v>1234</v>
      </c>
      <c r="G383" s="17" t="str">
        <f t="shared" si="75"/>
        <v>24196-24204</v>
      </c>
      <c r="H383" s="28">
        <v>24196</v>
      </c>
      <c r="I383" s="28">
        <v>24204</v>
      </c>
      <c r="J383" s="28">
        <f t="shared" ref="J383:J386" si="91">I383-H383+1</f>
        <v>9</v>
      </c>
      <c r="K383" s="28">
        <v>2018</v>
      </c>
      <c r="L383" s="28" t="s">
        <v>49</v>
      </c>
      <c r="M383" s="28" t="s">
        <v>5044</v>
      </c>
      <c r="N383" s="30" t="s">
        <v>5046</v>
      </c>
      <c r="O383" s="26" t="b">
        <v>1</v>
      </c>
      <c r="P383" s="27" t="b">
        <v>0</v>
      </c>
      <c r="Q383" s="26" t="b">
        <v>1</v>
      </c>
      <c r="R383" s="27" t="b">
        <v>0</v>
      </c>
      <c r="S383" s="27" t="b">
        <v>0</v>
      </c>
      <c r="T383" s="27" t="b">
        <v>0</v>
      </c>
      <c r="U383" s="26" t="str">
        <f t="shared" si="0"/>
        <v>NO</v>
      </c>
      <c r="V383" s="26" t="s">
        <v>717</v>
      </c>
      <c r="W383" t="str">
        <f>IF(ISNA(VLOOKUP(D383,Papers_ACM!D:D,1,FALSE)),"",VLOOKUP(D383,Papers_ACM!D:D,1,FALSE))</f>
        <v/>
      </c>
      <c r="X383" t="str">
        <f>IF(ISNA(VLOOKUP(D383,Papers_Scopus!H:H,1,FALSE)),"",VLOOKUP(D383,Papers_Scopus!H:H,1,FALSE))</f>
        <v/>
      </c>
    </row>
    <row r="384" spans="1:24" ht="13">
      <c r="A384" s="26" t="s">
        <v>33</v>
      </c>
      <c r="B384" s="27"/>
      <c r="C384" s="28" t="s">
        <v>5048</v>
      </c>
      <c r="D384" s="28" t="s">
        <v>5049</v>
      </c>
      <c r="E384" s="27"/>
      <c r="F384" s="28" t="s">
        <v>607</v>
      </c>
      <c r="G384" s="17" t="str">
        <f t="shared" si="75"/>
        <v>4352-4355</v>
      </c>
      <c r="H384" s="28">
        <v>4352</v>
      </c>
      <c r="I384" s="28">
        <v>4355</v>
      </c>
      <c r="J384" s="28">
        <f t="shared" si="91"/>
        <v>4</v>
      </c>
      <c r="K384" s="28">
        <v>2010</v>
      </c>
      <c r="L384" s="28" t="s">
        <v>49</v>
      </c>
      <c r="M384" s="28" t="s">
        <v>5050</v>
      </c>
      <c r="N384" s="30" t="s">
        <v>5051</v>
      </c>
      <c r="O384" s="27" t="b">
        <v>0</v>
      </c>
      <c r="P384" s="27" t="b">
        <v>0</v>
      </c>
      <c r="Q384" s="27" t="b">
        <v>0</v>
      </c>
      <c r="R384" s="27" t="b">
        <v>0</v>
      </c>
      <c r="S384" s="26" t="b">
        <v>1</v>
      </c>
      <c r="T384" s="27" t="b">
        <v>0</v>
      </c>
      <c r="U384" s="26" t="str">
        <f t="shared" si="0"/>
        <v>NO</v>
      </c>
      <c r="V384" s="26" t="s">
        <v>281</v>
      </c>
      <c r="W384" t="str">
        <f>IF(ISNA(VLOOKUP(D384,Papers_ACM!D:D,1,FALSE)),"",VLOOKUP(D384,Papers_ACM!D:D,1,FALSE))</f>
        <v/>
      </c>
      <c r="X384" t="str">
        <f>IF(ISNA(VLOOKUP(D384,Papers_Scopus!H:H,1,FALSE)),"",VLOOKUP(D384,Papers_Scopus!H:H,1,FALSE))</f>
        <v/>
      </c>
    </row>
    <row r="385" spans="1:24" ht="13">
      <c r="A385" s="26" t="s">
        <v>33</v>
      </c>
      <c r="B385" s="27"/>
      <c r="C385" s="28" t="s">
        <v>5055</v>
      </c>
      <c r="D385" s="28" t="s">
        <v>5056</v>
      </c>
      <c r="E385" s="27"/>
      <c r="F385" s="28" t="s">
        <v>4078</v>
      </c>
      <c r="G385" s="17" t="str">
        <f t="shared" si="75"/>
        <v>474-489</v>
      </c>
      <c r="H385" s="28">
        <v>474</v>
      </c>
      <c r="I385" s="28">
        <v>489</v>
      </c>
      <c r="J385" s="28">
        <f t="shared" si="91"/>
        <v>16</v>
      </c>
      <c r="K385" s="28">
        <v>2015</v>
      </c>
      <c r="L385" s="28" t="s">
        <v>49</v>
      </c>
      <c r="M385" s="28" t="s">
        <v>5057</v>
      </c>
      <c r="N385" s="30" t="s">
        <v>5058</v>
      </c>
      <c r="O385" s="26" t="b">
        <v>1</v>
      </c>
      <c r="P385" s="27" t="b">
        <v>0</v>
      </c>
      <c r="Q385" s="26" t="b">
        <v>1</v>
      </c>
      <c r="R385" s="27" t="b">
        <v>0</v>
      </c>
      <c r="S385" s="27" t="b">
        <v>0</v>
      </c>
      <c r="T385" s="27" t="b">
        <v>0</v>
      </c>
      <c r="U385" s="26" t="str">
        <f t="shared" si="0"/>
        <v>NO</v>
      </c>
      <c r="V385" s="26" t="s">
        <v>717</v>
      </c>
      <c r="W385" t="str">
        <f>IF(ISNA(VLOOKUP(D385,Papers_ACM!D:D,1,FALSE)),"",VLOOKUP(D385,Papers_ACM!D:D,1,FALSE))</f>
        <v/>
      </c>
      <c r="X385" t="str">
        <f>IF(ISNA(VLOOKUP(D385,Papers_Scopus!H:H,1,FALSE)),"",VLOOKUP(D385,Papers_Scopus!H:H,1,FALSE))</f>
        <v/>
      </c>
    </row>
    <row r="386" spans="1:24" ht="13">
      <c r="A386" s="26" t="s">
        <v>33</v>
      </c>
      <c r="B386" s="27"/>
      <c r="C386" s="28" t="s">
        <v>5060</v>
      </c>
      <c r="D386" s="28" t="s">
        <v>5061</v>
      </c>
      <c r="E386" s="27"/>
      <c r="F386" s="28" t="s">
        <v>5062</v>
      </c>
      <c r="G386" s="17" t="str">
        <f t="shared" si="75"/>
        <v>306-309</v>
      </c>
      <c r="H386" s="28">
        <v>306</v>
      </c>
      <c r="I386" s="28">
        <v>309</v>
      </c>
      <c r="J386" s="28">
        <f t="shared" si="91"/>
        <v>4</v>
      </c>
      <c r="K386" s="28">
        <v>2008</v>
      </c>
      <c r="L386" s="28" t="s">
        <v>49</v>
      </c>
      <c r="M386" s="28" t="s">
        <v>5063</v>
      </c>
      <c r="N386" s="30" t="s">
        <v>5065</v>
      </c>
      <c r="O386" s="27" t="b">
        <v>0</v>
      </c>
      <c r="P386" s="27" t="b">
        <v>0</v>
      </c>
      <c r="Q386" s="27" t="b">
        <v>0</v>
      </c>
      <c r="R386" s="27" t="b">
        <v>0</v>
      </c>
      <c r="S386" s="26" t="b">
        <v>1</v>
      </c>
      <c r="T386" s="27" t="b">
        <v>0</v>
      </c>
      <c r="U386" s="26" t="str">
        <f t="shared" si="0"/>
        <v>NO</v>
      </c>
      <c r="V386" s="26" t="s">
        <v>281</v>
      </c>
      <c r="W386" t="str">
        <f>IF(ISNA(VLOOKUP(D386,Papers_ACM!D:D,1,FALSE)),"",VLOOKUP(D386,Papers_ACM!D:D,1,FALSE))</f>
        <v/>
      </c>
      <c r="X386" t="str">
        <f>IF(ISNA(VLOOKUP(D386,Papers_Scopus!H:H,1,FALSE)),"",VLOOKUP(D386,Papers_Scopus!H:H,1,FALSE))</f>
        <v/>
      </c>
    </row>
    <row r="387" spans="1:24" ht="13">
      <c r="A387" s="13" t="s">
        <v>33</v>
      </c>
      <c r="B387" s="17"/>
      <c r="C387" s="18" t="s">
        <v>5066</v>
      </c>
      <c r="D387" s="18" t="s">
        <v>5067</v>
      </c>
      <c r="E387" s="17"/>
      <c r="F387" s="18" t="s">
        <v>5068</v>
      </c>
      <c r="G387" s="17" t="str">
        <f t="shared" si="75"/>
        <v>1-4</v>
      </c>
      <c r="H387" s="18">
        <v>1</v>
      </c>
      <c r="I387" s="18">
        <v>4</v>
      </c>
      <c r="J387" s="18"/>
      <c r="K387" s="18">
        <v>2012</v>
      </c>
      <c r="L387" s="18" t="s">
        <v>49</v>
      </c>
      <c r="M387" s="18" t="s">
        <v>5069</v>
      </c>
      <c r="N387" s="25" t="s">
        <v>5071</v>
      </c>
      <c r="O387" s="17" t="b">
        <v>0</v>
      </c>
      <c r="P387" s="17" t="b">
        <v>0</v>
      </c>
      <c r="Q387" s="17" t="b">
        <v>0</v>
      </c>
      <c r="R387" s="17" t="b">
        <v>0</v>
      </c>
      <c r="S387" s="17" t="b">
        <v>0</v>
      </c>
      <c r="T387" s="17" t="b">
        <v>0</v>
      </c>
      <c r="U387" s="13" t="str">
        <f t="shared" si="0"/>
        <v>NO</v>
      </c>
      <c r="V387" s="17" t="str">
        <f t="shared" ref="V387:V388" si="92">IF(W387&lt;&gt;"","Duplicate",IF(X387&lt;&gt;"","Duplicate",""))</f>
        <v>Duplicate</v>
      </c>
      <c r="W387" t="str">
        <f>IF(ISNA(VLOOKUP(D387,Papers_ACM!D:D,1,FALSE)),"",VLOOKUP(D387,Papers_ACM!D:D,1,FALSE))</f>
        <v/>
      </c>
      <c r="X387" t="str">
        <f>IF(ISNA(VLOOKUP(D387,Papers_Scopus!H:H,1,FALSE)),"",VLOOKUP(D387,Papers_Scopus!H:H,1,FALSE))</f>
        <v>Improving motion vector prediction using linear regression</v>
      </c>
    </row>
    <row r="388" spans="1:24" ht="13">
      <c r="A388" s="13" t="s">
        <v>33</v>
      </c>
      <c r="B388" s="17"/>
      <c r="C388" s="18" t="s">
        <v>5075</v>
      </c>
      <c r="D388" s="18" t="s">
        <v>4449</v>
      </c>
      <c r="E388" s="17"/>
      <c r="F388" s="18" t="s">
        <v>2085</v>
      </c>
      <c r="G388" s="17" t="str">
        <f t="shared" ref="G388:G451" si="93">CONCATENATE(CONCATENATE(H388,"-"),I388)</f>
        <v>1-8</v>
      </c>
      <c r="H388" s="18">
        <v>1</v>
      </c>
      <c r="I388" s="18">
        <v>8</v>
      </c>
      <c r="J388" s="18"/>
      <c r="K388" s="18">
        <v>2016</v>
      </c>
      <c r="L388" s="18" t="s">
        <v>49</v>
      </c>
      <c r="M388" s="18" t="s">
        <v>4451</v>
      </c>
      <c r="N388" s="25" t="s">
        <v>5076</v>
      </c>
      <c r="O388" s="17" t="b">
        <v>0</v>
      </c>
      <c r="P388" s="17" t="b">
        <v>0</v>
      </c>
      <c r="Q388" s="17" t="b">
        <v>0</v>
      </c>
      <c r="R388" s="17" t="b">
        <v>0</v>
      </c>
      <c r="S388" s="17" t="b">
        <v>0</v>
      </c>
      <c r="T388" s="17" t="b">
        <v>0</v>
      </c>
      <c r="U388" s="13" t="str">
        <f t="shared" si="0"/>
        <v>NO</v>
      </c>
      <c r="V388" s="17" t="str">
        <f t="shared" si="92"/>
        <v>Duplicate</v>
      </c>
      <c r="W388" t="str">
        <f>IF(ISNA(VLOOKUP(D388,Papers_ACM!D:D,1,FALSE)),"",VLOOKUP(D388,Papers_ACM!D:D,1,FALSE))</f>
        <v/>
      </c>
      <c r="X388" t="str">
        <f>IF(ISNA(VLOOKUP(D388,Papers_Scopus!H:H,1,FALSE)),"",VLOOKUP(D388,Papers_Scopus!H:H,1,FALSE))</f>
        <v>Improving forecast accuracy for grid demand and renewables supply with pattern-match features</v>
      </c>
    </row>
    <row r="389" spans="1:24" ht="13">
      <c r="A389" s="26" t="s">
        <v>33</v>
      </c>
      <c r="B389" s="27"/>
      <c r="C389" s="28" t="s">
        <v>5082</v>
      </c>
      <c r="D389" s="28" t="s">
        <v>5083</v>
      </c>
      <c r="E389" s="27"/>
      <c r="F389" s="28" t="s">
        <v>5084</v>
      </c>
      <c r="G389" s="17" t="str">
        <f t="shared" si="93"/>
        <v>243-246</v>
      </c>
      <c r="H389" s="28">
        <v>243</v>
      </c>
      <c r="I389" s="28">
        <v>246</v>
      </c>
      <c r="J389" s="28">
        <f t="shared" ref="J389:J393" si="94">I389-H389+1</f>
        <v>4</v>
      </c>
      <c r="K389" s="28">
        <v>2010</v>
      </c>
      <c r="L389" s="28" t="s">
        <v>49</v>
      </c>
      <c r="M389" s="28" t="s">
        <v>5085</v>
      </c>
      <c r="N389" s="30" t="s">
        <v>5086</v>
      </c>
      <c r="O389" s="27" t="b">
        <v>0</v>
      </c>
      <c r="P389" s="27" t="b">
        <v>0</v>
      </c>
      <c r="Q389" s="27" t="b">
        <v>0</v>
      </c>
      <c r="R389" s="27" t="b">
        <v>0</v>
      </c>
      <c r="S389" s="26" t="b">
        <v>1</v>
      </c>
      <c r="T389" s="27" t="b">
        <v>0</v>
      </c>
      <c r="U389" s="26" t="str">
        <f t="shared" si="0"/>
        <v>NO</v>
      </c>
      <c r="V389" s="26" t="s">
        <v>281</v>
      </c>
      <c r="W389" t="str">
        <f>IF(ISNA(VLOOKUP(D389,Papers_ACM!D:D,1,FALSE)),"",VLOOKUP(D389,Papers_ACM!D:D,1,FALSE))</f>
        <v/>
      </c>
      <c r="X389" t="str">
        <f>IF(ISNA(VLOOKUP(D389,Papers_Scopus!H:H,1,FALSE)),"",VLOOKUP(D389,Papers_Scopus!H:H,1,FALSE))</f>
        <v/>
      </c>
    </row>
    <row r="390" spans="1:24" ht="13">
      <c r="A390" s="26" t="s">
        <v>33</v>
      </c>
      <c r="B390" s="27"/>
      <c r="C390" s="28" t="s">
        <v>5087</v>
      </c>
      <c r="D390" s="28" t="s">
        <v>5088</v>
      </c>
      <c r="E390" s="27"/>
      <c r="F390" s="28" t="s">
        <v>5089</v>
      </c>
      <c r="G390" s="17" t="str">
        <f t="shared" si="93"/>
        <v>208-212</v>
      </c>
      <c r="H390" s="28">
        <v>208</v>
      </c>
      <c r="I390" s="28">
        <v>212</v>
      </c>
      <c r="J390" s="28">
        <f t="shared" si="94"/>
        <v>5</v>
      </c>
      <c r="K390" s="28">
        <v>2011</v>
      </c>
      <c r="L390" s="28" t="s">
        <v>49</v>
      </c>
      <c r="M390" s="28" t="s">
        <v>5092</v>
      </c>
      <c r="N390" s="30" t="s">
        <v>5093</v>
      </c>
      <c r="O390" s="26" t="b">
        <v>1</v>
      </c>
      <c r="P390" s="27" t="b">
        <v>0</v>
      </c>
      <c r="Q390" s="26" t="b">
        <v>1</v>
      </c>
      <c r="R390" s="27" t="b">
        <v>0</v>
      </c>
      <c r="S390" s="27" t="b">
        <v>0</v>
      </c>
      <c r="T390" s="27" t="b">
        <v>0</v>
      </c>
      <c r="U390" s="26" t="str">
        <f t="shared" si="0"/>
        <v>NO</v>
      </c>
      <c r="V390" s="26" t="s">
        <v>5096</v>
      </c>
      <c r="W390" t="str">
        <f>IF(ISNA(VLOOKUP(D390,Papers_ACM!D:D,1,FALSE)),"",VLOOKUP(D390,Papers_ACM!D:D,1,FALSE))</f>
        <v/>
      </c>
      <c r="X390" t="str">
        <f>IF(ISNA(VLOOKUP(D390,Papers_Scopus!H:H,1,FALSE)),"",VLOOKUP(D390,Papers_Scopus!H:H,1,FALSE))</f>
        <v/>
      </c>
    </row>
    <row r="391" spans="1:24" ht="13">
      <c r="A391" s="26" t="s">
        <v>33</v>
      </c>
      <c r="B391" s="27"/>
      <c r="C391" s="28" t="s">
        <v>5097</v>
      </c>
      <c r="D391" s="28" t="s">
        <v>5098</v>
      </c>
      <c r="E391" s="27"/>
      <c r="F391" s="28" t="s">
        <v>5099</v>
      </c>
      <c r="G391" s="17" t="str">
        <f t="shared" si="93"/>
        <v>121-126</v>
      </c>
      <c r="H391" s="28">
        <v>121</v>
      </c>
      <c r="I391" s="28">
        <v>126</v>
      </c>
      <c r="J391" s="28">
        <f t="shared" si="94"/>
        <v>6</v>
      </c>
      <c r="K391" s="28">
        <v>2015</v>
      </c>
      <c r="L391" s="28" t="s">
        <v>49</v>
      </c>
      <c r="M391" s="28" t="s">
        <v>5100</v>
      </c>
      <c r="N391" s="30" t="s">
        <v>5101</v>
      </c>
      <c r="O391" s="26" t="b">
        <v>1</v>
      </c>
      <c r="P391" s="26" t="b">
        <v>0</v>
      </c>
      <c r="Q391" s="26" t="b">
        <v>1</v>
      </c>
      <c r="R391" s="27" t="b">
        <v>0</v>
      </c>
      <c r="S391" s="27" t="b">
        <v>0</v>
      </c>
      <c r="T391" s="27" t="b">
        <v>0</v>
      </c>
      <c r="U391" s="26" t="str">
        <f t="shared" si="0"/>
        <v>NO</v>
      </c>
      <c r="V391" s="26" t="s">
        <v>5102</v>
      </c>
      <c r="W391" t="str">
        <f>IF(ISNA(VLOOKUP(D391,Papers_ACM!D:D,1,FALSE)),"",VLOOKUP(D391,Papers_ACM!D:D,1,FALSE))</f>
        <v/>
      </c>
      <c r="X391" t="str">
        <f>IF(ISNA(VLOOKUP(D391,Papers_Scopus!H:H,1,FALSE)),"",VLOOKUP(D391,Papers_Scopus!H:H,1,FALSE))</f>
        <v/>
      </c>
    </row>
    <row r="392" spans="1:24" ht="13">
      <c r="A392" s="26" t="s">
        <v>33</v>
      </c>
      <c r="B392" s="48"/>
      <c r="C392" s="28" t="s">
        <v>5105</v>
      </c>
      <c r="D392" s="28" t="s">
        <v>5106</v>
      </c>
      <c r="E392" s="27"/>
      <c r="F392" s="28" t="s">
        <v>1234</v>
      </c>
      <c r="G392" s="17" t="str">
        <f t="shared" si="93"/>
        <v>5870-5881</v>
      </c>
      <c r="H392" s="28">
        <v>5870</v>
      </c>
      <c r="I392" s="28">
        <v>5881</v>
      </c>
      <c r="J392" s="28">
        <f t="shared" si="94"/>
        <v>12</v>
      </c>
      <c r="K392" s="28">
        <v>2017</v>
      </c>
      <c r="L392" s="28" t="s">
        <v>49</v>
      </c>
      <c r="M392" s="28" t="s">
        <v>5109</v>
      </c>
      <c r="N392" s="30" t="s">
        <v>5110</v>
      </c>
      <c r="O392" s="26" t="b">
        <v>1</v>
      </c>
      <c r="P392" s="27" t="b">
        <v>0</v>
      </c>
      <c r="Q392" s="26" t="b">
        <v>1</v>
      </c>
      <c r="R392" s="27" t="b">
        <v>0</v>
      </c>
      <c r="S392" s="27" t="b">
        <v>0</v>
      </c>
      <c r="T392" s="27" t="b">
        <v>0</v>
      </c>
      <c r="U392" s="26" t="str">
        <f t="shared" si="0"/>
        <v>NO</v>
      </c>
      <c r="V392" s="26" t="s">
        <v>5111</v>
      </c>
      <c r="W392" t="str">
        <f>IF(ISNA(VLOOKUP(D392,Papers_ACM!D:D,1,FALSE)),"",VLOOKUP(D392,Papers_ACM!D:D,1,FALSE))</f>
        <v/>
      </c>
      <c r="X392" t="str">
        <f>IF(ISNA(VLOOKUP(D392,Papers_Scopus!H:H,1,FALSE)),"",VLOOKUP(D392,Papers_Scopus!H:H,1,FALSE))</f>
        <v/>
      </c>
    </row>
    <row r="393" spans="1:24" ht="13">
      <c r="A393" s="26" t="s">
        <v>33</v>
      </c>
      <c r="B393" s="27"/>
      <c r="C393" s="28" t="s">
        <v>5112</v>
      </c>
      <c r="D393" s="28" t="s">
        <v>5113</v>
      </c>
      <c r="E393" s="27"/>
      <c r="F393" s="28" t="s">
        <v>5114</v>
      </c>
      <c r="G393" s="17" t="str">
        <f t="shared" si="93"/>
        <v>1028-1031</v>
      </c>
      <c r="H393" s="28">
        <v>1028</v>
      </c>
      <c r="I393" s="28">
        <v>1031</v>
      </c>
      <c r="J393" s="28">
        <f t="shared" si="94"/>
        <v>4</v>
      </c>
      <c r="K393" s="28">
        <v>2011</v>
      </c>
      <c r="L393" s="28" t="s">
        <v>49</v>
      </c>
      <c r="M393" s="28" t="s">
        <v>5115</v>
      </c>
      <c r="N393" s="30" t="s">
        <v>5116</v>
      </c>
      <c r="O393" s="27" t="b">
        <v>0</v>
      </c>
      <c r="P393" s="27" t="b">
        <v>0</v>
      </c>
      <c r="Q393" s="27" t="b">
        <v>0</v>
      </c>
      <c r="R393" s="27" t="b">
        <v>0</v>
      </c>
      <c r="S393" s="26" t="b">
        <v>1</v>
      </c>
      <c r="T393" s="27" t="b">
        <v>0</v>
      </c>
      <c r="U393" s="26" t="str">
        <f t="shared" si="0"/>
        <v>NO</v>
      </c>
      <c r="V393" s="26" t="s">
        <v>281</v>
      </c>
      <c r="W393" t="str">
        <f>IF(ISNA(VLOOKUP(D393,Papers_ACM!D:D,1,FALSE)),"",VLOOKUP(D393,Papers_ACM!D:D,1,FALSE))</f>
        <v/>
      </c>
      <c r="X393" t="str">
        <f>IF(ISNA(VLOOKUP(D393,Papers_Scopus!H:H,1,FALSE)),"",VLOOKUP(D393,Papers_Scopus!H:H,1,FALSE))</f>
        <v/>
      </c>
    </row>
    <row r="394" spans="1:24" ht="13">
      <c r="A394" s="13" t="s">
        <v>33</v>
      </c>
      <c r="B394" s="17"/>
      <c r="C394" s="18" t="s">
        <v>5122</v>
      </c>
      <c r="D394" s="18" t="s">
        <v>5123</v>
      </c>
      <c r="E394" s="17"/>
      <c r="F394" s="18" t="s">
        <v>1234</v>
      </c>
      <c r="G394" s="17" t="str">
        <f t="shared" si="93"/>
        <v>25675-25685</v>
      </c>
      <c r="H394" s="18">
        <v>25675</v>
      </c>
      <c r="I394" s="18">
        <v>25685</v>
      </c>
      <c r="J394" s="18"/>
      <c r="K394" s="18">
        <v>2018</v>
      </c>
      <c r="L394" s="18" t="s">
        <v>49</v>
      </c>
      <c r="M394" s="18" t="s">
        <v>5124</v>
      </c>
      <c r="N394" s="25" t="s">
        <v>5125</v>
      </c>
      <c r="O394" s="17" t="b">
        <v>0</v>
      </c>
      <c r="P394" s="17" t="b">
        <v>0</v>
      </c>
      <c r="Q394" s="17" t="b">
        <v>0</v>
      </c>
      <c r="R394" s="17" t="b">
        <v>0</v>
      </c>
      <c r="S394" s="17" t="b">
        <v>0</v>
      </c>
      <c r="T394" s="17" t="b">
        <v>0</v>
      </c>
      <c r="U394" s="13" t="str">
        <f t="shared" si="0"/>
        <v>NO</v>
      </c>
      <c r="V394" s="17" t="str">
        <f t="shared" ref="V394:V395" si="95">IF(W394&lt;&gt;"","Duplicate",IF(X394&lt;&gt;"","Duplicate",""))</f>
        <v>Duplicate</v>
      </c>
      <c r="W394" t="str">
        <f>IF(ISNA(VLOOKUP(D394,Papers_ACM!D:D,1,FALSE)),"",VLOOKUP(D394,Papers_ACM!D:D,1,FALSE))</f>
        <v/>
      </c>
      <c r="X394" t="str">
        <f>IF(ISNA(VLOOKUP(D394,Papers_Scopus!H:H,1,FALSE)),"",VLOOKUP(D394,Papers_Scopus!H:H,1,FALSE))</f>
        <v>Semi-Supervised Deep Fuzzy C-Mean Clustering for Software Fault Prediction</v>
      </c>
    </row>
    <row r="395" spans="1:24" ht="13">
      <c r="A395" s="13" t="s">
        <v>33</v>
      </c>
      <c r="B395" s="17"/>
      <c r="C395" s="18" t="s">
        <v>5129</v>
      </c>
      <c r="D395" s="18" t="s">
        <v>5130</v>
      </c>
      <c r="E395" s="17"/>
      <c r="F395" s="18" t="s">
        <v>5131</v>
      </c>
      <c r="G395" s="17" t="str">
        <f t="shared" si="93"/>
        <v>253-261</v>
      </c>
      <c r="H395" s="18">
        <v>253</v>
      </c>
      <c r="I395" s="18">
        <v>261</v>
      </c>
      <c r="J395" s="18"/>
      <c r="K395" s="18">
        <v>2016</v>
      </c>
      <c r="L395" s="18" t="s">
        <v>49</v>
      </c>
      <c r="M395" s="117"/>
      <c r="N395" s="25" t="s">
        <v>5132</v>
      </c>
      <c r="O395" s="17" t="b">
        <v>0</v>
      </c>
      <c r="P395" s="17" t="b">
        <v>0</v>
      </c>
      <c r="Q395" s="17" t="b">
        <v>0</v>
      </c>
      <c r="R395" s="17" t="b">
        <v>0</v>
      </c>
      <c r="S395" s="17" t="b">
        <v>0</v>
      </c>
      <c r="T395" s="17" t="b">
        <v>0</v>
      </c>
      <c r="U395" s="13" t="str">
        <f t="shared" si="0"/>
        <v>NO</v>
      </c>
      <c r="V395" s="17" t="str">
        <f t="shared" si="95"/>
        <v>Duplicate</v>
      </c>
      <c r="W395" t="str">
        <f>IF(ISNA(VLOOKUP(D395,Papers_ACM!D:D,1,FALSE)),"",VLOOKUP(D395,Papers_ACM!D:D,1,FALSE))</f>
        <v/>
      </c>
      <c r="X395" t="str">
        <f>IF(ISNA(VLOOKUP(D395,Papers_Scopus!H:H,1,FALSE)),"",VLOOKUP(D395,Papers_Scopus!H:H,1,FALSE))</f>
        <v>Neighborhood features help detecting non-technical losses in big data sets</v>
      </c>
    </row>
    <row r="396" spans="1:24" ht="13">
      <c r="A396" s="26" t="s">
        <v>33</v>
      </c>
      <c r="B396" s="48"/>
      <c r="C396" s="28" t="s">
        <v>5136</v>
      </c>
      <c r="D396" s="28" t="s">
        <v>5138</v>
      </c>
      <c r="E396" s="27"/>
      <c r="F396" s="28" t="s">
        <v>5139</v>
      </c>
      <c r="G396" s="17" t="str">
        <f t="shared" si="93"/>
        <v>661-665</v>
      </c>
      <c r="H396" s="28">
        <v>661</v>
      </c>
      <c r="I396" s="28">
        <v>665</v>
      </c>
      <c r="J396" s="28">
        <f t="shared" ref="J396:J398" si="96">I396-H396+1</f>
        <v>5</v>
      </c>
      <c r="K396" s="28">
        <v>2008</v>
      </c>
      <c r="L396" s="28" t="s">
        <v>49</v>
      </c>
      <c r="M396" s="28" t="s">
        <v>5140</v>
      </c>
      <c r="N396" s="30" t="s">
        <v>5141</v>
      </c>
      <c r="O396" s="26" t="b">
        <v>1</v>
      </c>
      <c r="P396" s="27" t="b">
        <v>0</v>
      </c>
      <c r="Q396" s="26" t="b">
        <v>1</v>
      </c>
      <c r="R396" s="27" t="b">
        <v>0</v>
      </c>
      <c r="S396" s="27" t="b">
        <v>0</v>
      </c>
      <c r="T396" s="27" t="b">
        <v>0</v>
      </c>
      <c r="U396" s="26" t="str">
        <f t="shared" si="0"/>
        <v>NO</v>
      </c>
      <c r="V396" s="26" t="s">
        <v>717</v>
      </c>
      <c r="W396" t="str">
        <f>IF(ISNA(VLOOKUP(D396,Papers_ACM!D:D,1,FALSE)),"",VLOOKUP(D396,Papers_ACM!D:D,1,FALSE))</f>
        <v/>
      </c>
      <c r="X396" t="str">
        <f>IF(ISNA(VLOOKUP(D396,Papers_Scopus!H:H,1,FALSE)),"",VLOOKUP(D396,Papers_Scopus!H:H,1,FALSE))</f>
        <v/>
      </c>
    </row>
    <row r="397" spans="1:24" ht="13">
      <c r="A397" s="26" t="s">
        <v>33</v>
      </c>
      <c r="B397" s="27"/>
      <c r="C397" s="28" t="s">
        <v>5144</v>
      </c>
      <c r="D397" s="28" t="s">
        <v>5146</v>
      </c>
      <c r="E397" s="27"/>
      <c r="F397" s="28" t="s">
        <v>5148</v>
      </c>
      <c r="G397" s="17" t="str">
        <f t="shared" si="93"/>
        <v>1-4</v>
      </c>
      <c r="H397" s="28">
        <v>1</v>
      </c>
      <c r="I397" s="28">
        <v>4</v>
      </c>
      <c r="J397" s="28">
        <f t="shared" si="96"/>
        <v>4</v>
      </c>
      <c r="K397" s="28">
        <v>2008</v>
      </c>
      <c r="L397" s="28" t="s">
        <v>49</v>
      </c>
      <c r="M397" s="28" t="s">
        <v>5149</v>
      </c>
      <c r="N397" s="30" t="s">
        <v>5150</v>
      </c>
      <c r="O397" s="27" t="b">
        <v>0</v>
      </c>
      <c r="P397" s="27" t="b">
        <v>0</v>
      </c>
      <c r="Q397" s="27" t="b">
        <v>0</v>
      </c>
      <c r="R397" s="27" t="b">
        <v>0</v>
      </c>
      <c r="S397" s="26" t="b">
        <v>1</v>
      </c>
      <c r="T397" s="27" t="b">
        <v>0</v>
      </c>
      <c r="U397" s="26" t="str">
        <f t="shared" si="0"/>
        <v>NO</v>
      </c>
      <c r="V397" s="26" t="s">
        <v>281</v>
      </c>
      <c r="W397" t="str">
        <f>IF(ISNA(VLOOKUP(D397,Papers_ACM!D:D,1,FALSE)),"",VLOOKUP(D397,Papers_ACM!D:D,1,FALSE))</f>
        <v/>
      </c>
      <c r="X397" t="str">
        <f>IF(ISNA(VLOOKUP(D397,Papers_Scopus!H:H,1,FALSE)),"",VLOOKUP(D397,Papers_Scopus!H:H,1,FALSE))</f>
        <v/>
      </c>
    </row>
    <row r="398" spans="1:24" ht="13">
      <c r="A398" s="26" t="s">
        <v>33</v>
      </c>
      <c r="B398" s="48"/>
      <c r="C398" s="28" t="s">
        <v>5152</v>
      </c>
      <c r="D398" s="28" t="s">
        <v>5153</v>
      </c>
      <c r="E398" s="27"/>
      <c r="F398" s="28" t="s">
        <v>5154</v>
      </c>
      <c r="G398" s="17" t="str">
        <f t="shared" si="93"/>
        <v>308-315</v>
      </c>
      <c r="H398" s="28">
        <v>308</v>
      </c>
      <c r="I398" s="28">
        <v>315</v>
      </c>
      <c r="J398" s="28">
        <f t="shared" si="96"/>
        <v>8</v>
      </c>
      <c r="K398" s="28">
        <v>2007</v>
      </c>
      <c r="L398" s="28" t="s">
        <v>49</v>
      </c>
      <c r="M398" s="28" t="s">
        <v>5156</v>
      </c>
      <c r="N398" s="30" t="s">
        <v>5158</v>
      </c>
      <c r="O398" s="26" t="b">
        <v>1</v>
      </c>
      <c r="P398" s="27" t="b">
        <v>0</v>
      </c>
      <c r="Q398" s="26" t="b">
        <v>1</v>
      </c>
      <c r="R398" s="27" t="b">
        <v>0</v>
      </c>
      <c r="S398" s="27" t="b">
        <v>0</v>
      </c>
      <c r="T398" s="27" t="b">
        <v>0</v>
      </c>
      <c r="U398" s="26" t="str">
        <f t="shared" si="0"/>
        <v>NO</v>
      </c>
      <c r="V398" s="26" t="s">
        <v>5161</v>
      </c>
      <c r="W398" t="str">
        <f>IF(ISNA(VLOOKUP(D398,Papers_ACM!D:D,1,FALSE)),"",VLOOKUP(D398,Papers_ACM!D:D,1,FALSE))</f>
        <v/>
      </c>
      <c r="X398" t="str">
        <f>IF(ISNA(VLOOKUP(D398,Papers_Scopus!H:H,1,FALSE)),"",VLOOKUP(D398,Papers_Scopus!H:H,1,FALSE))</f>
        <v/>
      </c>
    </row>
    <row r="399" spans="1:24" ht="13">
      <c r="A399" s="13" t="s">
        <v>33</v>
      </c>
      <c r="B399" s="17"/>
      <c r="C399" s="18" t="s">
        <v>5162</v>
      </c>
      <c r="D399" s="18" t="s">
        <v>5163</v>
      </c>
      <c r="E399" s="17"/>
      <c r="F399" s="18" t="s">
        <v>5164</v>
      </c>
      <c r="G399" s="17" t="str">
        <f t="shared" si="93"/>
        <v>18-25</v>
      </c>
      <c r="H399" s="18">
        <v>18</v>
      </c>
      <c r="I399" s="18">
        <v>25</v>
      </c>
      <c r="J399" s="18"/>
      <c r="K399" s="18">
        <v>2015</v>
      </c>
      <c r="L399" s="18" t="s">
        <v>49</v>
      </c>
      <c r="M399" s="18" t="s">
        <v>5165</v>
      </c>
      <c r="N399" s="25" t="s">
        <v>5167</v>
      </c>
      <c r="O399" s="17" t="b">
        <v>0</v>
      </c>
      <c r="P399" s="17" t="b">
        <v>0</v>
      </c>
      <c r="Q399" s="17" t="b">
        <v>0</v>
      </c>
      <c r="R399" s="17" t="b">
        <v>0</v>
      </c>
      <c r="S399" s="17" t="b">
        <v>0</v>
      </c>
      <c r="T399" s="17" t="b">
        <v>0</v>
      </c>
      <c r="U399" s="13" t="str">
        <f t="shared" si="0"/>
        <v>NO</v>
      </c>
      <c r="V399" s="17" t="str">
        <f>IF(W399&lt;&gt;"","Duplicate",IF(X399&lt;&gt;"","Duplicate",""))</f>
        <v>Duplicate</v>
      </c>
      <c r="W399" t="str">
        <f>IF(ISNA(VLOOKUP(D399,Papers_ACM!D:D,1,FALSE)),"",VLOOKUP(D399,Papers_ACM!D:D,1,FALSE))</f>
        <v/>
      </c>
      <c r="X399" t="str">
        <f>IF(ISNA(VLOOKUP(D399,Papers_Scopus!H:H,1,FALSE)),"",VLOOKUP(D399,Papers_Scopus!H:H,1,FALSE))</f>
        <v>A procedure for alternate test feature design and selection</v>
      </c>
    </row>
    <row r="400" spans="1:24" ht="13">
      <c r="A400" s="26" t="s">
        <v>33</v>
      </c>
      <c r="B400" s="27"/>
      <c r="C400" s="28" t="s">
        <v>5171</v>
      </c>
      <c r="D400" s="28" t="s">
        <v>5172</v>
      </c>
      <c r="E400" s="27"/>
      <c r="F400" s="28" t="s">
        <v>5173</v>
      </c>
      <c r="G400" s="17" t="str">
        <f t="shared" si="93"/>
        <v>189-192</v>
      </c>
      <c r="H400" s="28">
        <v>189</v>
      </c>
      <c r="I400" s="28">
        <v>192</v>
      </c>
      <c r="J400" s="28">
        <f>I400-H400+1</f>
        <v>4</v>
      </c>
      <c r="K400" s="28">
        <v>2009</v>
      </c>
      <c r="L400" s="28" t="s">
        <v>49</v>
      </c>
      <c r="M400" s="28" t="s">
        <v>5174</v>
      </c>
      <c r="N400" s="30" t="s">
        <v>5175</v>
      </c>
      <c r="O400" s="27" t="b">
        <v>0</v>
      </c>
      <c r="P400" s="27" t="b">
        <v>0</v>
      </c>
      <c r="Q400" s="27" t="b">
        <v>0</v>
      </c>
      <c r="R400" s="27" t="b">
        <v>0</v>
      </c>
      <c r="S400" s="26" t="b">
        <v>1</v>
      </c>
      <c r="T400" s="27" t="b">
        <v>0</v>
      </c>
      <c r="U400" s="26" t="str">
        <f t="shared" si="0"/>
        <v>NO</v>
      </c>
      <c r="V400" s="26" t="s">
        <v>281</v>
      </c>
      <c r="W400" t="str">
        <f>IF(ISNA(VLOOKUP(D400,Papers_ACM!D:D,1,FALSE)),"",VLOOKUP(D400,Papers_ACM!D:D,1,FALSE))</f>
        <v/>
      </c>
      <c r="X400" t="str">
        <f>IF(ISNA(VLOOKUP(D400,Papers_Scopus!H:H,1,FALSE)),"",VLOOKUP(D400,Papers_Scopus!H:H,1,FALSE))</f>
        <v/>
      </c>
    </row>
    <row r="401" spans="1:24" ht="13">
      <c r="A401" s="32" t="s">
        <v>33</v>
      </c>
      <c r="B401" s="35"/>
      <c r="C401" s="34" t="s">
        <v>5181</v>
      </c>
      <c r="D401" s="34" t="s">
        <v>5182</v>
      </c>
      <c r="E401" s="35"/>
      <c r="F401" s="34" t="s">
        <v>5183</v>
      </c>
      <c r="G401" s="17" t="str">
        <f t="shared" si="93"/>
        <v>215-220</v>
      </c>
      <c r="H401" s="34">
        <v>215</v>
      </c>
      <c r="I401" s="34">
        <v>220</v>
      </c>
      <c r="J401" s="34"/>
      <c r="K401" s="34">
        <v>2011</v>
      </c>
      <c r="L401" s="34" t="s">
        <v>49</v>
      </c>
      <c r="M401" s="34" t="s">
        <v>5184</v>
      </c>
      <c r="N401" s="75" t="s">
        <v>5185</v>
      </c>
      <c r="O401" s="35" t="b">
        <v>0</v>
      </c>
      <c r="P401" s="35" t="b">
        <v>0</v>
      </c>
      <c r="Q401" s="35" t="b">
        <v>0</v>
      </c>
      <c r="R401" s="35" t="b">
        <v>0</v>
      </c>
      <c r="S401" s="35" t="b">
        <v>0</v>
      </c>
      <c r="T401" s="35" t="b">
        <v>0</v>
      </c>
      <c r="U401" s="32" t="str">
        <f t="shared" si="0"/>
        <v>NO</v>
      </c>
      <c r="V401" s="35" t="str">
        <f>IF(W401&lt;&gt;"","Duplicate",IF(X401&lt;&gt;"","Duplicate",""))</f>
        <v>Duplicate</v>
      </c>
      <c r="W401" t="str">
        <f>IF(ISNA(VLOOKUP(D401,Papers_ACM!D:D,1,FALSE)),"",VLOOKUP(D401,Papers_ACM!D:D,1,FALSE))</f>
        <v/>
      </c>
      <c r="X401" t="str">
        <f>IF(ISNA(VLOOKUP(D401,Papers_Scopus!H:H,1,FALSE)),"",VLOOKUP(D401,Papers_Scopus!H:H,1,FALSE))</f>
        <v>Relation of home energy consumption and static properties of consumers</v>
      </c>
    </row>
    <row r="402" spans="1:24" ht="13">
      <c r="A402" s="26" t="s">
        <v>33</v>
      </c>
      <c r="B402" s="27"/>
      <c r="C402" s="28" t="s">
        <v>5187</v>
      </c>
      <c r="D402" s="28" t="s">
        <v>5189</v>
      </c>
      <c r="E402" s="27"/>
      <c r="F402" s="28" t="s">
        <v>5191</v>
      </c>
      <c r="G402" s="17" t="str">
        <f t="shared" si="93"/>
        <v>415-425</v>
      </c>
      <c r="H402" s="28">
        <v>415</v>
      </c>
      <c r="I402" s="28">
        <v>425</v>
      </c>
      <c r="J402" s="28">
        <f t="shared" ref="J402:J404" si="97">I402-H402+1</f>
        <v>11</v>
      </c>
      <c r="K402" s="28">
        <v>2015</v>
      </c>
      <c r="L402" s="28" t="s">
        <v>49</v>
      </c>
      <c r="M402" s="28" t="s">
        <v>5193</v>
      </c>
      <c r="N402" s="30" t="s">
        <v>5194</v>
      </c>
      <c r="O402" s="26" t="b">
        <v>1</v>
      </c>
      <c r="P402" s="26" t="b">
        <v>0</v>
      </c>
      <c r="Q402" s="26" t="b">
        <v>1</v>
      </c>
      <c r="R402" s="27" t="b">
        <v>0</v>
      </c>
      <c r="S402" s="27" t="b">
        <v>0</v>
      </c>
      <c r="T402" s="27" t="b">
        <v>0</v>
      </c>
      <c r="U402" s="26" t="str">
        <f t="shared" si="0"/>
        <v>NO</v>
      </c>
      <c r="V402" s="26" t="s">
        <v>5196</v>
      </c>
      <c r="W402" t="str">
        <f>IF(ISNA(VLOOKUP(D402,Papers_ACM!D:D,1,FALSE)),"",VLOOKUP(D402,Papers_ACM!D:D,1,FALSE))</f>
        <v/>
      </c>
      <c r="X402" t="str">
        <f>IF(ISNA(VLOOKUP(D402,Papers_Scopus!H:H,1,FALSE)),"",VLOOKUP(D402,Papers_Scopus!H:H,1,FALSE))</f>
        <v/>
      </c>
    </row>
    <row r="403" spans="1:24" ht="13">
      <c r="A403" s="26" t="s">
        <v>33</v>
      </c>
      <c r="B403" s="27"/>
      <c r="C403" s="28" t="s">
        <v>5197</v>
      </c>
      <c r="D403" s="28" t="s">
        <v>5198</v>
      </c>
      <c r="E403" s="27"/>
      <c r="F403" s="28" t="s">
        <v>5199</v>
      </c>
      <c r="G403" s="17" t="str">
        <f t="shared" si="93"/>
        <v>2451-2457</v>
      </c>
      <c r="H403" s="28">
        <v>2451</v>
      </c>
      <c r="I403" s="28">
        <v>2457</v>
      </c>
      <c r="J403" s="28">
        <f t="shared" si="97"/>
        <v>7</v>
      </c>
      <c r="K403" s="28">
        <v>2017</v>
      </c>
      <c r="L403" s="28" t="s">
        <v>49</v>
      </c>
      <c r="M403" s="28" t="s">
        <v>5200</v>
      </c>
      <c r="N403" s="30" t="s">
        <v>5201</v>
      </c>
      <c r="O403" s="26" t="b">
        <v>1</v>
      </c>
      <c r="P403" s="27" t="b">
        <v>0</v>
      </c>
      <c r="Q403" s="27" t="b">
        <v>0</v>
      </c>
      <c r="R403" s="27" t="b">
        <v>0</v>
      </c>
      <c r="S403" s="26" t="b">
        <v>1</v>
      </c>
      <c r="T403" s="27" t="b">
        <v>0</v>
      </c>
      <c r="U403" s="26" t="str">
        <f t="shared" si="0"/>
        <v>NO</v>
      </c>
      <c r="V403" s="26" t="s">
        <v>5203</v>
      </c>
      <c r="W403" t="str">
        <f>IF(ISNA(VLOOKUP(D403,Papers_ACM!D:D,1,FALSE)),"",VLOOKUP(D403,Papers_ACM!D:D,1,FALSE))</f>
        <v/>
      </c>
      <c r="X403" t="str">
        <f>IF(ISNA(VLOOKUP(D403,Papers_Scopus!H:H,1,FALSE)),"",VLOOKUP(D403,Papers_Scopus!H:H,1,FALSE))</f>
        <v/>
      </c>
    </row>
    <row r="404" spans="1:24" ht="13">
      <c r="A404" s="26" t="s">
        <v>33</v>
      </c>
      <c r="B404" s="27"/>
      <c r="C404" s="28" t="s">
        <v>5206</v>
      </c>
      <c r="D404" s="28" t="s">
        <v>5208</v>
      </c>
      <c r="E404" s="27"/>
      <c r="F404" s="28" t="s">
        <v>1918</v>
      </c>
      <c r="G404" s="17" t="str">
        <f t="shared" si="93"/>
        <v>468-471</v>
      </c>
      <c r="H404" s="28">
        <v>468</v>
      </c>
      <c r="I404" s="28">
        <v>471</v>
      </c>
      <c r="J404" s="28">
        <f t="shared" si="97"/>
        <v>4</v>
      </c>
      <c r="K404" s="28">
        <v>2009</v>
      </c>
      <c r="L404" s="28" t="s">
        <v>49</v>
      </c>
      <c r="M404" s="28" t="s">
        <v>5209</v>
      </c>
      <c r="N404" s="30" t="s">
        <v>5210</v>
      </c>
      <c r="O404" s="27" t="b">
        <v>0</v>
      </c>
      <c r="P404" s="27" t="b">
        <v>0</v>
      </c>
      <c r="Q404" s="27" t="b">
        <v>0</v>
      </c>
      <c r="R404" s="27" t="b">
        <v>0</v>
      </c>
      <c r="S404" s="26" t="b">
        <v>1</v>
      </c>
      <c r="T404" s="27" t="b">
        <v>0</v>
      </c>
      <c r="U404" s="26" t="str">
        <f t="shared" si="0"/>
        <v>NO</v>
      </c>
      <c r="V404" s="26" t="s">
        <v>281</v>
      </c>
      <c r="W404" t="str">
        <f>IF(ISNA(VLOOKUP(D404,Papers_ACM!D:D,1,FALSE)),"",VLOOKUP(D404,Papers_ACM!D:D,1,FALSE))</f>
        <v/>
      </c>
      <c r="X404" t="str">
        <f>IF(ISNA(VLOOKUP(D404,Papers_Scopus!H:H,1,FALSE)),"",VLOOKUP(D404,Papers_Scopus!H:H,1,FALSE))</f>
        <v/>
      </c>
    </row>
    <row r="405" spans="1:24" ht="13">
      <c r="A405" s="13" t="s">
        <v>33</v>
      </c>
      <c r="B405" s="17"/>
      <c r="C405" s="18" t="s">
        <v>5211</v>
      </c>
      <c r="D405" s="18" t="s">
        <v>5213</v>
      </c>
      <c r="E405" s="17"/>
      <c r="F405" s="18" t="s">
        <v>5215</v>
      </c>
      <c r="G405" s="17" t="str">
        <f t="shared" si="93"/>
        <v>657-662</v>
      </c>
      <c r="H405" s="18">
        <v>657</v>
      </c>
      <c r="I405" s="18">
        <v>662</v>
      </c>
      <c r="J405" s="18"/>
      <c r="K405" s="18">
        <v>2013</v>
      </c>
      <c r="L405" s="18" t="s">
        <v>49</v>
      </c>
      <c r="M405" s="18" t="s">
        <v>5217</v>
      </c>
      <c r="N405" s="25" t="s">
        <v>5218</v>
      </c>
      <c r="O405" s="17" t="b">
        <v>0</v>
      </c>
      <c r="P405" s="17" t="b">
        <v>0</v>
      </c>
      <c r="Q405" s="17" t="b">
        <v>0</v>
      </c>
      <c r="R405" s="17" t="b">
        <v>0</v>
      </c>
      <c r="S405" s="17" t="b">
        <v>0</v>
      </c>
      <c r="T405" s="17" t="b">
        <v>0</v>
      </c>
      <c r="U405" s="13" t="str">
        <f t="shared" si="0"/>
        <v>NO</v>
      </c>
      <c r="V405" s="17" t="str">
        <f>IF(W405&lt;&gt;"","Duplicate",IF(X405&lt;&gt;"","Duplicate",""))</f>
        <v>Duplicate</v>
      </c>
      <c r="W405" t="str">
        <f>IF(ISNA(VLOOKUP(D405,Papers_ACM!D:D,1,FALSE)),"",VLOOKUP(D405,Papers_ACM!D:D,1,FALSE))</f>
        <v/>
      </c>
      <c r="X405" t="str">
        <f>IF(ISNA(VLOOKUP(D405,Papers_Scopus!H:H,1,FALSE)),"",VLOOKUP(D405,Papers_Scopus!H:H,1,FALSE))</f>
        <v>Exploring the relationships between students' learning styles and social media use in educational settings</v>
      </c>
    </row>
    <row r="406" spans="1:24" ht="13">
      <c r="A406" s="26" t="s">
        <v>33</v>
      </c>
      <c r="B406" s="27"/>
      <c r="C406" s="28" t="s">
        <v>5220</v>
      </c>
      <c r="D406" s="28" t="s">
        <v>5221</v>
      </c>
      <c r="E406" s="27"/>
      <c r="F406" s="28" t="s">
        <v>5222</v>
      </c>
      <c r="G406" s="17" t="str">
        <f t="shared" si="93"/>
        <v>200-207</v>
      </c>
      <c r="H406" s="28">
        <v>200</v>
      </c>
      <c r="I406" s="28">
        <v>207</v>
      </c>
      <c r="J406" s="28">
        <f t="shared" ref="J406:J407" si="98">I406-H406+1</f>
        <v>8</v>
      </c>
      <c r="K406" s="28">
        <v>2018</v>
      </c>
      <c r="L406" s="28" t="s">
        <v>49</v>
      </c>
      <c r="M406" s="28" t="s">
        <v>5223</v>
      </c>
      <c r="N406" s="30" t="s">
        <v>5224</v>
      </c>
      <c r="O406" s="26" t="b">
        <v>1</v>
      </c>
      <c r="P406" s="27" t="b">
        <v>0</v>
      </c>
      <c r="Q406" s="26" t="b">
        <v>1</v>
      </c>
      <c r="R406" s="27" t="b">
        <v>0</v>
      </c>
      <c r="S406" s="27" t="b">
        <v>0</v>
      </c>
      <c r="T406" s="27" t="b">
        <v>0</v>
      </c>
      <c r="U406" s="26" t="str">
        <f t="shared" si="0"/>
        <v>NO</v>
      </c>
      <c r="V406" s="26" t="s">
        <v>5227</v>
      </c>
      <c r="W406" t="str">
        <f>IF(ISNA(VLOOKUP(D406,Papers_ACM!D:D,1,FALSE)),"",VLOOKUP(D406,Papers_ACM!D:D,1,FALSE))</f>
        <v/>
      </c>
      <c r="X406" t="str">
        <f>IF(ISNA(VLOOKUP(D406,Papers_Scopus!H:H,1,FALSE)),"",VLOOKUP(D406,Papers_Scopus!H:H,1,FALSE))</f>
        <v/>
      </c>
    </row>
    <row r="407" spans="1:24" ht="13">
      <c r="A407" s="26" t="s">
        <v>33</v>
      </c>
      <c r="B407" s="27"/>
      <c r="C407" s="28" t="s">
        <v>5230</v>
      </c>
      <c r="D407" s="28" t="s">
        <v>5231</v>
      </c>
      <c r="E407" s="27"/>
      <c r="F407" s="28" t="s">
        <v>5232</v>
      </c>
      <c r="G407" s="17" t="str">
        <f t="shared" si="93"/>
        <v>276-283</v>
      </c>
      <c r="H407" s="28">
        <v>276</v>
      </c>
      <c r="I407" s="28">
        <v>283</v>
      </c>
      <c r="J407" s="28">
        <f t="shared" si="98"/>
        <v>8</v>
      </c>
      <c r="K407" s="28">
        <v>2006</v>
      </c>
      <c r="L407" s="28" t="s">
        <v>49</v>
      </c>
      <c r="M407" s="28" t="s">
        <v>5233</v>
      </c>
      <c r="N407" s="30" t="s">
        <v>5234</v>
      </c>
      <c r="O407" s="26" t="b">
        <v>1</v>
      </c>
      <c r="P407" s="27" t="b">
        <v>0</v>
      </c>
      <c r="Q407" s="26" t="b">
        <v>1</v>
      </c>
      <c r="R407" s="27" t="b">
        <v>0</v>
      </c>
      <c r="S407" s="27" t="b">
        <v>0</v>
      </c>
      <c r="T407" s="27" t="b">
        <v>0</v>
      </c>
      <c r="U407" s="26" t="str">
        <f t="shared" si="0"/>
        <v>NO</v>
      </c>
      <c r="V407" s="26" t="s">
        <v>5235</v>
      </c>
      <c r="W407" t="str">
        <f>IF(ISNA(VLOOKUP(D407,Papers_ACM!D:D,1,FALSE)),"",VLOOKUP(D407,Papers_ACM!D:D,1,FALSE))</f>
        <v/>
      </c>
      <c r="X407" t="str">
        <f>IF(ISNA(VLOOKUP(D407,Papers_Scopus!H:H,1,FALSE)),"",VLOOKUP(D407,Papers_Scopus!H:H,1,FALSE))</f>
        <v/>
      </c>
    </row>
    <row r="408" spans="1:24" ht="13">
      <c r="A408" s="13" t="s">
        <v>33</v>
      </c>
      <c r="B408" s="17"/>
      <c r="C408" s="18" t="s">
        <v>5237</v>
      </c>
      <c r="D408" s="18" t="s">
        <v>5239</v>
      </c>
      <c r="E408" s="17"/>
      <c r="F408" s="18" t="s">
        <v>5241</v>
      </c>
      <c r="G408" s="17" t="str">
        <f t="shared" si="93"/>
        <v>999-1006</v>
      </c>
      <c r="H408" s="18">
        <v>999</v>
      </c>
      <c r="I408" s="18">
        <v>1006</v>
      </c>
      <c r="J408" s="18"/>
      <c r="K408" s="18">
        <v>2016</v>
      </c>
      <c r="L408" s="18" t="s">
        <v>49</v>
      </c>
      <c r="M408" s="18" t="s">
        <v>5242</v>
      </c>
      <c r="N408" s="25" t="s">
        <v>5243</v>
      </c>
      <c r="O408" s="17" t="b">
        <v>0</v>
      </c>
      <c r="P408" s="17" t="b">
        <v>0</v>
      </c>
      <c r="Q408" s="17" t="b">
        <v>0</v>
      </c>
      <c r="R408" s="17" t="b">
        <v>0</v>
      </c>
      <c r="S408" s="17" t="b">
        <v>0</v>
      </c>
      <c r="T408" s="17" t="b">
        <v>0</v>
      </c>
      <c r="U408" s="13" t="str">
        <f t="shared" si="0"/>
        <v>NO</v>
      </c>
      <c r="V408" s="17" t="str">
        <f>IF(W408&lt;&gt;"","Duplicate",IF(X408&lt;&gt;"","Duplicate",""))</f>
        <v>Duplicate</v>
      </c>
      <c r="W408" t="str">
        <f>IF(ISNA(VLOOKUP(D408,Papers_ACM!D:D,1,FALSE)),"",VLOOKUP(D408,Papers_ACM!D:D,1,FALSE))</f>
        <v>Study of Transductive Learning and Unsupervised Feature Construction Methods for Biological Sequence Classification</v>
      </c>
      <c r="X408" t="str">
        <f>IF(ISNA(VLOOKUP(D408,Papers_Scopus!H:H,1,FALSE)),"",VLOOKUP(D408,Papers_Scopus!H:H,1,FALSE))</f>
        <v/>
      </c>
    </row>
    <row r="409" spans="1:24" ht="13">
      <c r="A409" s="32" t="s">
        <v>33</v>
      </c>
      <c r="B409" s="35"/>
      <c r="C409" s="34" t="s">
        <v>3832</v>
      </c>
      <c r="D409" s="34" t="s">
        <v>3833</v>
      </c>
      <c r="E409" s="35"/>
      <c r="F409" s="34" t="s">
        <v>5247</v>
      </c>
      <c r="G409" s="17" t="str">
        <f t="shared" si="93"/>
        <v>13-24</v>
      </c>
      <c r="H409" s="34">
        <v>13</v>
      </c>
      <c r="I409" s="34">
        <v>24</v>
      </c>
      <c r="J409" s="34">
        <f>I409-H409+1</f>
        <v>12</v>
      </c>
      <c r="K409" s="34">
        <v>2016</v>
      </c>
      <c r="L409" s="34" t="s">
        <v>49</v>
      </c>
      <c r="M409" s="34" t="s">
        <v>5249</v>
      </c>
      <c r="N409" s="75" t="s">
        <v>5251</v>
      </c>
      <c r="O409" s="32" t="b">
        <v>1</v>
      </c>
      <c r="P409" s="32" t="b">
        <v>1</v>
      </c>
      <c r="Q409" s="32" t="b">
        <v>1</v>
      </c>
      <c r="R409" s="35" t="b">
        <v>0</v>
      </c>
      <c r="S409" s="35" t="b">
        <v>0</v>
      </c>
      <c r="T409" s="35" t="b">
        <v>0</v>
      </c>
      <c r="U409" s="32" t="str">
        <f t="shared" si="0"/>
        <v>YES</v>
      </c>
      <c r="V409" s="32" t="s">
        <v>5253</v>
      </c>
      <c r="W409" t="str">
        <f>IF(ISNA(VLOOKUP(D409,Papers_ACM!D:D,1,FALSE)),"",VLOOKUP(D409,Papers_ACM!D:D,1,FALSE))</f>
        <v/>
      </c>
      <c r="X409" t="str">
        <f>IF(ISNA(VLOOKUP(D409,Papers_Scopus!H:H,1,FALSE)),"",VLOOKUP(D409,Papers_Scopus!H:H,1,FALSE))</f>
        <v/>
      </c>
    </row>
    <row r="410" spans="1:24" ht="13">
      <c r="A410" s="13" t="s">
        <v>33</v>
      </c>
      <c r="B410" s="17"/>
      <c r="C410" s="18" t="s">
        <v>5254</v>
      </c>
      <c r="D410" s="18" t="s">
        <v>5255</v>
      </c>
      <c r="E410" s="17"/>
      <c r="F410" s="18" t="s">
        <v>4353</v>
      </c>
      <c r="G410" s="17" t="str">
        <f t="shared" si="93"/>
        <v>4489-4492</v>
      </c>
      <c r="H410" s="18">
        <v>4489</v>
      </c>
      <c r="I410" s="18">
        <v>4492</v>
      </c>
      <c r="J410" s="18"/>
      <c r="K410" s="18">
        <v>2008</v>
      </c>
      <c r="L410" s="18" t="s">
        <v>49</v>
      </c>
      <c r="M410" s="18" t="s">
        <v>5259</v>
      </c>
      <c r="N410" s="25" t="s">
        <v>5260</v>
      </c>
      <c r="O410" s="17" t="b">
        <v>0</v>
      </c>
      <c r="P410" s="17" t="b">
        <v>0</v>
      </c>
      <c r="Q410" s="17" t="b">
        <v>0</v>
      </c>
      <c r="R410" s="17" t="b">
        <v>0</v>
      </c>
      <c r="S410" s="17" t="b">
        <v>0</v>
      </c>
      <c r="T410" s="17" t="b">
        <v>0</v>
      </c>
      <c r="U410" s="13" t="str">
        <f t="shared" si="0"/>
        <v>NO</v>
      </c>
      <c r="V410" s="17" t="str">
        <f>IF(W410&lt;&gt;"","Duplicate",IF(X410&lt;&gt;"","Duplicate",""))</f>
        <v>Duplicate</v>
      </c>
      <c r="W410" t="str">
        <f>IF(ISNA(VLOOKUP(D410,Papers_ACM!D:D,1,FALSE)),"",VLOOKUP(D410,Papers_ACM!D:D,1,FALSE))</f>
        <v/>
      </c>
      <c r="X410" t="str">
        <f>IF(ISNA(VLOOKUP(D410,Papers_Scopus!H:H,1,FALSE)),"",VLOOKUP(D410,Papers_Scopus!H:H,1,FALSE))</f>
        <v>A study of glottal waveform features for deceptive speech classification</v>
      </c>
    </row>
    <row r="411" spans="1:24" ht="13">
      <c r="A411" s="26" t="s">
        <v>33</v>
      </c>
      <c r="B411" s="27"/>
      <c r="C411" s="28" t="s">
        <v>5263</v>
      </c>
      <c r="D411" s="28" t="s">
        <v>5264</v>
      </c>
      <c r="E411" s="27"/>
      <c r="F411" s="28" t="s">
        <v>5266</v>
      </c>
      <c r="G411" s="17" t="str">
        <f t="shared" si="93"/>
        <v>20-33</v>
      </c>
      <c r="H411" s="28">
        <v>20</v>
      </c>
      <c r="I411" s="28">
        <v>33</v>
      </c>
      <c r="J411" s="28">
        <f t="shared" ref="J411:J412" si="99">I411-H411+1</f>
        <v>14</v>
      </c>
      <c r="K411" s="28">
        <v>2013</v>
      </c>
      <c r="L411" s="28" t="s">
        <v>49</v>
      </c>
      <c r="M411" s="28" t="s">
        <v>5268</v>
      </c>
      <c r="N411" s="30" t="s">
        <v>5271</v>
      </c>
      <c r="O411" s="26" t="b">
        <v>1</v>
      </c>
      <c r="P411" s="27" t="b">
        <v>0</v>
      </c>
      <c r="Q411" s="26" t="b">
        <v>1</v>
      </c>
      <c r="R411" s="27" t="b">
        <v>0</v>
      </c>
      <c r="S411" s="27" t="b">
        <v>0</v>
      </c>
      <c r="T411" s="27" t="b">
        <v>0</v>
      </c>
      <c r="U411" s="26" t="str">
        <f t="shared" si="0"/>
        <v>NO</v>
      </c>
      <c r="V411" s="26" t="s">
        <v>5272</v>
      </c>
      <c r="W411" t="str">
        <f>IF(ISNA(VLOOKUP(D411,Papers_ACM!D:D,1,FALSE)),"",VLOOKUP(D411,Papers_ACM!D:D,1,FALSE))</f>
        <v/>
      </c>
      <c r="X411" t="str">
        <f>IF(ISNA(VLOOKUP(D411,Papers_Scopus!H:H,1,FALSE)),"",VLOOKUP(D411,Papers_Scopus!H:H,1,FALSE))</f>
        <v/>
      </c>
    </row>
    <row r="412" spans="1:24" ht="13">
      <c r="A412" s="26" t="s">
        <v>33</v>
      </c>
      <c r="B412" s="27"/>
      <c r="C412" s="28" t="s">
        <v>5273</v>
      </c>
      <c r="D412" s="28" t="s">
        <v>5274</v>
      </c>
      <c r="E412" s="27"/>
      <c r="F412" s="28" t="s">
        <v>3843</v>
      </c>
      <c r="G412" s="17" t="str">
        <f t="shared" si="93"/>
        <v>1174-1181</v>
      </c>
      <c r="H412" s="28">
        <v>1174</v>
      </c>
      <c r="I412" s="28">
        <v>1181</v>
      </c>
      <c r="J412" s="28">
        <f t="shared" si="99"/>
        <v>8</v>
      </c>
      <c r="K412" s="28">
        <v>2005</v>
      </c>
      <c r="L412" s="28" t="s">
        <v>49</v>
      </c>
      <c r="M412" s="28" t="s">
        <v>5277</v>
      </c>
      <c r="N412" s="30" t="s">
        <v>5278</v>
      </c>
      <c r="O412" s="26" t="b">
        <v>1</v>
      </c>
      <c r="P412" s="27" t="b">
        <v>0</v>
      </c>
      <c r="Q412" s="26" t="b">
        <v>1</v>
      </c>
      <c r="R412" s="27" t="b">
        <v>0</v>
      </c>
      <c r="S412" s="27" t="b">
        <v>0</v>
      </c>
      <c r="T412" s="27" t="b">
        <v>0</v>
      </c>
      <c r="U412" s="26" t="str">
        <f t="shared" si="0"/>
        <v>NO</v>
      </c>
      <c r="V412" s="26" t="s">
        <v>5281</v>
      </c>
      <c r="W412" t="str">
        <f>IF(ISNA(VLOOKUP(D412,Papers_ACM!D:D,1,FALSE)),"",VLOOKUP(D412,Papers_ACM!D:D,1,FALSE))</f>
        <v/>
      </c>
      <c r="X412" t="str">
        <f>IF(ISNA(VLOOKUP(D412,Papers_Scopus!H:H,1,FALSE)),"",VLOOKUP(D412,Papers_Scopus!H:H,1,FALSE))</f>
        <v/>
      </c>
    </row>
    <row r="413" spans="1:24" ht="13">
      <c r="A413" s="13" t="s">
        <v>33</v>
      </c>
      <c r="B413" s="17"/>
      <c r="C413" s="18" t="s">
        <v>5282</v>
      </c>
      <c r="D413" s="18" t="s">
        <v>5283</v>
      </c>
      <c r="E413" s="17"/>
      <c r="F413" s="18" t="s">
        <v>5284</v>
      </c>
      <c r="G413" s="17" t="str">
        <f t="shared" si="93"/>
        <v>434-439</v>
      </c>
      <c r="H413" s="18">
        <v>434</v>
      </c>
      <c r="I413" s="18">
        <v>439</v>
      </c>
      <c r="J413" s="18"/>
      <c r="K413" s="18">
        <v>2008</v>
      </c>
      <c r="L413" s="18" t="s">
        <v>49</v>
      </c>
      <c r="M413" s="18" t="s">
        <v>5286</v>
      </c>
      <c r="N413" s="25" t="s">
        <v>5287</v>
      </c>
      <c r="O413" s="17" t="b">
        <v>0</v>
      </c>
      <c r="P413" s="17" t="b">
        <v>0</v>
      </c>
      <c r="Q413" s="17" t="b">
        <v>0</v>
      </c>
      <c r="R413" s="17" t="b">
        <v>0</v>
      </c>
      <c r="S413" s="17" t="b">
        <v>0</v>
      </c>
      <c r="T413" s="17" t="b">
        <v>0</v>
      </c>
      <c r="U413" s="13" t="str">
        <f t="shared" si="0"/>
        <v>NO</v>
      </c>
      <c r="V413" s="17" t="str">
        <f>IF(W413&lt;&gt;"","Duplicate",IF(X413&lt;&gt;"","Duplicate",""))</f>
        <v>Duplicate</v>
      </c>
      <c r="W413" t="str">
        <f>IF(ISNA(VLOOKUP(D413,Papers_ACM!D:D,1,FALSE)),"",VLOOKUP(D413,Papers_ACM!D:D,1,FALSE))</f>
        <v/>
      </c>
      <c r="X413" t="str">
        <f>IF(ISNA(VLOOKUP(D413,Papers_Scopus!H:H,1,FALSE)),"",VLOOKUP(D413,Papers_Scopus!H:H,1,FALSE))</f>
        <v>Robust fusion using boosting and transduction for component-based face recognition</v>
      </c>
    </row>
    <row r="414" spans="1:24" ht="13">
      <c r="A414" s="26" t="s">
        <v>33</v>
      </c>
      <c r="B414" s="27"/>
      <c r="C414" s="28" t="s">
        <v>5291</v>
      </c>
      <c r="D414" s="28" t="s">
        <v>5292</v>
      </c>
      <c r="E414" s="27"/>
      <c r="F414" s="28" t="s">
        <v>5293</v>
      </c>
      <c r="G414" s="17" t="str">
        <f t="shared" si="93"/>
        <v>1-6</v>
      </c>
      <c r="H414" s="28">
        <v>1</v>
      </c>
      <c r="I414" s="28">
        <v>6</v>
      </c>
      <c r="J414" s="28">
        <f>I414-H414+1</f>
        <v>6</v>
      </c>
      <c r="K414" s="28">
        <v>2013</v>
      </c>
      <c r="L414" s="28" t="s">
        <v>49</v>
      </c>
      <c r="M414" s="28" t="s">
        <v>5294</v>
      </c>
      <c r="N414" s="30" t="s">
        <v>5295</v>
      </c>
      <c r="O414" s="26" t="b">
        <v>1</v>
      </c>
      <c r="P414" s="27" t="b">
        <v>0</v>
      </c>
      <c r="Q414" s="26" t="b">
        <v>1</v>
      </c>
      <c r="R414" s="27" t="b">
        <v>0</v>
      </c>
      <c r="S414" s="27" t="b">
        <v>0</v>
      </c>
      <c r="T414" s="27" t="b">
        <v>0</v>
      </c>
      <c r="U414" s="26" t="str">
        <f t="shared" si="0"/>
        <v>NO</v>
      </c>
      <c r="V414" s="26" t="s">
        <v>5299</v>
      </c>
      <c r="W414" t="str">
        <f>IF(ISNA(VLOOKUP(D414,Papers_ACM!D:D,1,FALSE)),"",VLOOKUP(D414,Papers_ACM!D:D,1,FALSE))</f>
        <v/>
      </c>
      <c r="X414" t="str">
        <f>IF(ISNA(VLOOKUP(D414,Papers_Scopus!H:H,1,FALSE)),"",VLOOKUP(D414,Papers_Scopus!H:H,1,FALSE))</f>
        <v/>
      </c>
    </row>
    <row r="415" spans="1:24" ht="13">
      <c r="A415" s="13" t="s">
        <v>33</v>
      </c>
      <c r="B415" s="17"/>
      <c r="C415" s="18" t="s">
        <v>5301</v>
      </c>
      <c r="D415" s="18" t="s">
        <v>5302</v>
      </c>
      <c r="E415" s="17"/>
      <c r="F415" s="18" t="s">
        <v>4550</v>
      </c>
      <c r="G415" s="17" t="str">
        <f t="shared" si="93"/>
        <v>69-72</v>
      </c>
      <c r="H415" s="18">
        <v>69</v>
      </c>
      <c r="I415" s="18">
        <v>72</v>
      </c>
      <c r="J415" s="18"/>
      <c r="K415" s="18">
        <v>2014</v>
      </c>
      <c r="L415" s="18" t="s">
        <v>49</v>
      </c>
      <c r="M415" s="18" t="s">
        <v>5303</v>
      </c>
      <c r="N415" s="25" t="s">
        <v>5304</v>
      </c>
      <c r="O415" s="17" t="b">
        <v>0</v>
      </c>
      <c r="P415" s="17" t="b">
        <v>0</v>
      </c>
      <c r="Q415" s="17" t="b">
        <v>0</v>
      </c>
      <c r="R415" s="17" t="b">
        <v>0</v>
      </c>
      <c r="S415" s="17" t="b">
        <v>0</v>
      </c>
      <c r="T415" s="17" t="b">
        <v>0</v>
      </c>
      <c r="U415" s="13" t="str">
        <f t="shared" si="0"/>
        <v>NO</v>
      </c>
      <c r="V415" s="17" t="str">
        <f>IF(W415&lt;&gt;"","Duplicate",IF(X415&lt;&gt;"","Duplicate",""))</f>
        <v>Duplicate</v>
      </c>
      <c r="W415" t="str">
        <f>IF(ISNA(VLOOKUP(D415,Papers_ACM!D:D,1,FALSE)),"",VLOOKUP(D415,Papers_ACM!D:D,1,FALSE))</f>
        <v/>
      </c>
      <c r="X415" t="str">
        <f>IF(ISNA(VLOOKUP(D415,Papers_Scopus!H:H,1,FALSE)),"",VLOOKUP(D415,Papers_Scopus!H:H,1,FALSE))</f>
        <v>An adaptive auto-configuration tool for hadoop</v>
      </c>
    </row>
    <row r="416" spans="1:24" ht="13">
      <c r="A416" s="26" t="s">
        <v>33</v>
      </c>
      <c r="B416" s="27"/>
      <c r="C416" s="28" t="s">
        <v>5310</v>
      </c>
      <c r="D416" s="28" t="s">
        <v>5311</v>
      </c>
      <c r="E416" s="27"/>
      <c r="F416" s="28" t="s">
        <v>5312</v>
      </c>
      <c r="G416" s="17" t="str">
        <f t="shared" si="93"/>
        <v>1-6</v>
      </c>
      <c r="H416" s="28">
        <v>1</v>
      </c>
      <c r="I416" s="28">
        <v>6</v>
      </c>
      <c r="J416" s="28">
        <f>I416-H416+1</f>
        <v>6</v>
      </c>
      <c r="K416" s="28">
        <v>2013</v>
      </c>
      <c r="L416" s="28" t="s">
        <v>49</v>
      </c>
      <c r="M416" s="28" t="s">
        <v>5313</v>
      </c>
      <c r="N416" s="30" t="s">
        <v>5314</v>
      </c>
      <c r="O416" s="26" t="b">
        <v>1</v>
      </c>
      <c r="P416" s="27" t="b">
        <v>0</v>
      </c>
      <c r="Q416" s="26" t="b">
        <v>1</v>
      </c>
      <c r="R416" s="27" t="b">
        <v>0</v>
      </c>
      <c r="S416" s="27" t="b">
        <v>0</v>
      </c>
      <c r="T416" s="27" t="b">
        <v>0</v>
      </c>
      <c r="U416" s="26" t="str">
        <f t="shared" si="0"/>
        <v>NO</v>
      </c>
      <c r="V416" s="26" t="s">
        <v>5315</v>
      </c>
      <c r="W416" t="str">
        <f>IF(ISNA(VLOOKUP(D416,Papers_ACM!D:D,1,FALSE)),"",VLOOKUP(D416,Papers_ACM!D:D,1,FALSE))</f>
        <v/>
      </c>
      <c r="X416" t="str">
        <f>IF(ISNA(VLOOKUP(D416,Papers_Scopus!H:H,1,FALSE)),"",VLOOKUP(D416,Papers_Scopus!H:H,1,FALSE))</f>
        <v/>
      </c>
    </row>
    <row r="417" spans="1:24" ht="13">
      <c r="A417" s="13" t="s">
        <v>33</v>
      </c>
      <c r="B417" s="17"/>
      <c r="C417" s="18" t="s">
        <v>5317</v>
      </c>
      <c r="D417" s="18" t="s">
        <v>5318</v>
      </c>
      <c r="E417" s="17"/>
      <c r="F417" s="18" t="s">
        <v>5320</v>
      </c>
      <c r="G417" s="17" t="str">
        <f t="shared" si="93"/>
        <v>1-8</v>
      </c>
      <c r="H417" s="18">
        <v>1</v>
      </c>
      <c r="I417" s="18">
        <v>8</v>
      </c>
      <c r="J417" s="18"/>
      <c r="K417" s="18">
        <v>2012</v>
      </c>
      <c r="L417" s="18" t="s">
        <v>49</v>
      </c>
      <c r="M417" s="18" t="s">
        <v>5321</v>
      </c>
      <c r="N417" s="25" t="s">
        <v>5322</v>
      </c>
      <c r="O417" s="17" t="b">
        <v>0</v>
      </c>
      <c r="P417" s="17" t="b">
        <v>0</v>
      </c>
      <c r="Q417" s="17" t="b">
        <v>0</v>
      </c>
      <c r="R417" s="17" t="b">
        <v>0</v>
      </c>
      <c r="S417" s="17" t="b">
        <v>0</v>
      </c>
      <c r="T417" s="17" t="b">
        <v>0</v>
      </c>
      <c r="U417" s="13" t="str">
        <f t="shared" si="0"/>
        <v>NO</v>
      </c>
      <c r="V417" s="17" t="str">
        <f>IF(W417&lt;&gt;"","Duplicate",IF(X417&lt;&gt;"","Duplicate",""))</f>
        <v>Duplicate</v>
      </c>
      <c r="W417" t="str">
        <f>IF(ISNA(VLOOKUP(D417,Papers_ACM!D:D,1,FALSE)),"",VLOOKUP(D417,Papers_ACM!D:D,1,FALSE))</f>
        <v/>
      </c>
      <c r="X417" t="str">
        <f>IF(ISNA(VLOOKUP(D417,Papers_Scopus!H:H,1,FALSE)),"",VLOOKUP(D417,Papers_Scopus!H:H,1,FALSE))</f>
        <v>An online variable selection method using recursive least squares</v>
      </c>
    </row>
    <row r="418" spans="1:24" ht="13">
      <c r="A418" s="26" t="s">
        <v>33</v>
      </c>
      <c r="B418" s="27"/>
      <c r="C418" s="28" t="s">
        <v>5324</v>
      </c>
      <c r="D418" s="28" t="s">
        <v>5325</v>
      </c>
      <c r="E418" s="27"/>
      <c r="F418" s="28" t="s">
        <v>5326</v>
      </c>
      <c r="G418" s="17" t="str">
        <f t="shared" si="93"/>
        <v>1-7</v>
      </c>
      <c r="H418" s="28">
        <v>1</v>
      </c>
      <c r="I418" s="28">
        <v>7</v>
      </c>
      <c r="J418" s="28">
        <f>I418-H418+1</f>
        <v>7</v>
      </c>
      <c r="K418" s="28">
        <v>2016</v>
      </c>
      <c r="L418" s="28" t="s">
        <v>49</v>
      </c>
      <c r="M418" s="28" t="s">
        <v>5327</v>
      </c>
      <c r="N418" s="30" t="s">
        <v>5328</v>
      </c>
      <c r="O418" s="26" t="b">
        <v>1</v>
      </c>
      <c r="P418" s="27" t="b">
        <v>0</v>
      </c>
      <c r="Q418" s="26" t="b">
        <v>1</v>
      </c>
      <c r="R418" s="27" t="b">
        <v>0</v>
      </c>
      <c r="S418" s="27" t="b">
        <v>0</v>
      </c>
      <c r="T418" s="27" t="b">
        <v>0</v>
      </c>
      <c r="U418" s="26" t="str">
        <f t="shared" si="0"/>
        <v>NO</v>
      </c>
      <c r="V418" s="26" t="s">
        <v>5331</v>
      </c>
      <c r="W418" t="str">
        <f>IF(ISNA(VLOOKUP(D418,Papers_ACM!D:D,1,FALSE)),"",VLOOKUP(D418,Papers_ACM!D:D,1,FALSE))</f>
        <v/>
      </c>
      <c r="X418" t="str">
        <f>IF(ISNA(VLOOKUP(D418,Papers_Scopus!H:H,1,FALSE)),"",VLOOKUP(D418,Papers_Scopus!H:H,1,FALSE))</f>
        <v/>
      </c>
    </row>
    <row r="419" spans="1:24" ht="13">
      <c r="A419" s="13" t="s">
        <v>33</v>
      </c>
      <c r="B419" s="17"/>
      <c r="C419" s="18" t="s">
        <v>5333</v>
      </c>
      <c r="D419" s="18" t="s">
        <v>3584</v>
      </c>
      <c r="E419" s="17"/>
      <c r="F419" s="18" t="s">
        <v>5334</v>
      </c>
      <c r="G419" s="17" t="str">
        <f t="shared" si="93"/>
        <v>239-244</v>
      </c>
      <c r="H419" s="18">
        <v>239</v>
      </c>
      <c r="I419" s="18">
        <v>244</v>
      </c>
      <c r="J419" s="18"/>
      <c r="K419" s="18">
        <v>2017</v>
      </c>
      <c r="L419" s="18" t="s">
        <v>49</v>
      </c>
      <c r="M419" s="18" t="s">
        <v>3586</v>
      </c>
      <c r="N419" s="25" t="s">
        <v>5335</v>
      </c>
      <c r="O419" s="17" t="b">
        <v>0</v>
      </c>
      <c r="P419" s="17" t="b">
        <v>0</v>
      </c>
      <c r="Q419" s="17" t="b">
        <v>0</v>
      </c>
      <c r="R419" s="17" t="b">
        <v>0</v>
      </c>
      <c r="S419" s="17" t="b">
        <v>0</v>
      </c>
      <c r="T419" s="17" t="b">
        <v>0</v>
      </c>
      <c r="U419" s="13" t="str">
        <f t="shared" si="0"/>
        <v>NO</v>
      </c>
      <c r="V419" s="17" t="str">
        <f t="shared" ref="V419:V420" si="100">IF(W419&lt;&gt;"","Duplicate",IF(X419&lt;&gt;"","Duplicate",""))</f>
        <v>Duplicate</v>
      </c>
      <c r="W419" t="str">
        <f>IF(ISNA(VLOOKUP(D419,Papers_ACM!D:D,1,FALSE)),"",VLOOKUP(D419,Papers_ACM!D:D,1,FALSE))</f>
        <v/>
      </c>
      <c r="X419" t="str">
        <f>IF(ISNA(VLOOKUP(D419,Papers_Scopus!H:H,1,FALSE)),"",VLOOKUP(D419,Papers_Scopus!H:H,1,FALSE))</f>
        <v>Terrorist event prediction based on revealing data</v>
      </c>
    </row>
    <row r="420" spans="1:24" ht="13">
      <c r="A420" s="13" t="s">
        <v>33</v>
      </c>
      <c r="B420" s="17"/>
      <c r="C420" s="18" t="s">
        <v>5339</v>
      </c>
      <c r="D420" s="18" t="s">
        <v>5340</v>
      </c>
      <c r="E420" s="17"/>
      <c r="F420" s="18" t="s">
        <v>5341</v>
      </c>
      <c r="G420" s="17" t="str">
        <f t="shared" si="93"/>
        <v>531-538</v>
      </c>
      <c r="H420" s="18">
        <v>531</v>
      </c>
      <c r="I420" s="18">
        <v>538</v>
      </c>
      <c r="J420" s="18"/>
      <c r="K420" s="18">
        <v>2009</v>
      </c>
      <c r="L420" s="18" t="s">
        <v>49</v>
      </c>
      <c r="M420" s="18" t="s">
        <v>5342</v>
      </c>
      <c r="N420" s="25" t="s">
        <v>5343</v>
      </c>
      <c r="O420" s="17" t="b">
        <v>0</v>
      </c>
      <c r="P420" s="17" t="b">
        <v>0</v>
      </c>
      <c r="Q420" s="17" t="b">
        <v>0</v>
      </c>
      <c r="R420" s="17" t="b">
        <v>0</v>
      </c>
      <c r="S420" s="17" t="b">
        <v>0</v>
      </c>
      <c r="T420" s="17" t="b">
        <v>0</v>
      </c>
      <c r="U420" s="13" t="str">
        <f t="shared" si="0"/>
        <v>NO</v>
      </c>
      <c r="V420" s="17" t="str">
        <f t="shared" si="100"/>
        <v>Duplicate</v>
      </c>
      <c r="W420" t="str">
        <f>IF(ISNA(VLOOKUP(D420,Papers_ACM!D:D,1,FALSE)),"",VLOOKUP(D420,Papers_ACM!D:D,1,FALSE))</f>
        <v/>
      </c>
      <c r="X420" t="str">
        <f>IF(ISNA(VLOOKUP(D420,Papers_Scopus!H:H,1,FALSE)),"",VLOOKUP(D420,Papers_Scopus!H:H,1,FALSE))</f>
        <v>Hybrid neural network model for web document clustering</v>
      </c>
    </row>
    <row r="421" spans="1:24" ht="13">
      <c r="A421" s="26" t="s">
        <v>33</v>
      </c>
      <c r="B421" s="27"/>
      <c r="C421" s="28" t="s">
        <v>5348</v>
      </c>
      <c r="D421" s="28" t="s">
        <v>5350</v>
      </c>
      <c r="E421" s="27"/>
      <c r="F421" s="28" t="s">
        <v>4653</v>
      </c>
      <c r="G421" s="17" t="str">
        <f t="shared" si="93"/>
        <v>706-709</v>
      </c>
      <c r="H421" s="28">
        <v>706</v>
      </c>
      <c r="I421" s="28">
        <v>709</v>
      </c>
      <c r="J421" s="28">
        <f t="shared" ref="J421:J426" si="101">I421-H421+1</f>
        <v>4</v>
      </c>
      <c r="K421" s="28">
        <v>2009</v>
      </c>
      <c r="L421" s="28" t="s">
        <v>49</v>
      </c>
      <c r="M421" s="28" t="s">
        <v>5351</v>
      </c>
      <c r="N421" s="30" t="s">
        <v>5352</v>
      </c>
      <c r="O421" s="27" t="b">
        <v>0</v>
      </c>
      <c r="P421" s="27" t="b">
        <v>0</v>
      </c>
      <c r="Q421" s="27" t="b">
        <v>0</v>
      </c>
      <c r="R421" s="27" t="b">
        <v>0</v>
      </c>
      <c r="S421" s="26" t="b">
        <v>1</v>
      </c>
      <c r="T421" s="27" t="b">
        <v>0</v>
      </c>
      <c r="U421" s="26" t="str">
        <f t="shared" si="0"/>
        <v>NO</v>
      </c>
      <c r="V421" s="26" t="s">
        <v>281</v>
      </c>
      <c r="W421" t="str">
        <f>IF(ISNA(VLOOKUP(D421,Papers_ACM!D:D,1,FALSE)),"",VLOOKUP(D421,Papers_ACM!D:D,1,FALSE))</f>
        <v/>
      </c>
      <c r="X421" t="str">
        <f>IF(ISNA(VLOOKUP(D421,Papers_Scopus!H:H,1,FALSE)),"",VLOOKUP(D421,Papers_Scopus!H:H,1,FALSE))</f>
        <v/>
      </c>
    </row>
    <row r="422" spans="1:24" ht="13">
      <c r="A422" s="26" t="s">
        <v>33</v>
      </c>
      <c r="B422" s="27"/>
      <c r="C422" s="28" t="s">
        <v>5353</v>
      </c>
      <c r="D422" s="28" t="s">
        <v>5354</v>
      </c>
      <c r="E422" s="27"/>
      <c r="F422" s="28" t="s">
        <v>4283</v>
      </c>
      <c r="G422" s="17" t="str">
        <f t="shared" si="93"/>
        <v>367-372</v>
      </c>
      <c r="H422" s="28">
        <v>367</v>
      </c>
      <c r="I422" s="28">
        <v>372</v>
      </c>
      <c r="J422" s="28">
        <f t="shared" si="101"/>
        <v>6</v>
      </c>
      <c r="K422" s="28">
        <v>2007</v>
      </c>
      <c r="L422" s="28" t="s">
        <v>49</v>
      </c>
      <c r="M422" s="28" t="s">
        <v>5355</v>
      </c>
      <c r="N422" s="30" t="s">
        <v>5356</v>
      </c>
      <c r="O422" s="26" t="b">
        <v>1</v>
      </c>
      <c r="P422" s="27" t="b">
        <v>0</v>
      </c>
      <c r="Q422" s="26" t="b">
        <v>1</v>
      </c>
      <c r="R422" s="27" t="b">
        <v>0</v>
      </c>
      <c r="S422" s="27" t="b">
        <v>0</v>
      </c>
      <c r="T422" s="27" t="b">
        <v>0</v>
      </c>
      <c r="U422" s="26" t="str">
        <f t="shared" si="0"/>
        <v>NO</v>
      </c>
      <c r="V422" s="26" t="s">
        <v>5360</v>
      </c>
      <c r="W422" t="str">
        <f>IF(ISNA(VLOOKUP(D422,Papers_ACM!D:D,1,FALSE)),"",VLOOKUP(D422,Papers_ACM!D:D,1,FALSE))</f>
        <v/>
      </c>
      <c r="X422" t="str">
        <f>IF(ISNA(VLOOKUP(D422,Papers_Scopus!H:H,1,FALSE)),"",VLOOKUP(D422,Papers_Scopus!H:H,1,FALSE))</f>
        <v/>
      </c>
    </row>
    <row r="423" spans="1:24" ht="13">
      <c r="A423" s="26" t="s">
        <v>33</v>
      </c>
      <c r="B423" s="27"/>
      <c r="C423" s="28" t="s">
        <v>5361</v>
      </c>
      <c r="D423" s="28" t="s">
        <v>5362</v>
      </c>
      <c r="E423" s="27"/>
      <c r="F423" s="28" t="s">
        <v>5363</v>
      </c>
      <c r="G423" s="17" t="str">
        <f t="shared" si="93"/>
        <v>1-8</v>
      </c>
      <c r="H423" s="28">
        <v>1</v>
      </c>
      <c r="I423" s="28">
        <v>8</v>
      </c>
      <c r="J423" s="28">
        <f t="shared" si="101"/>
        <v>8</v>
      </c>
      <c r="K423" s="28">
        <v>2016</v>
      </c>
      <c r="L423" s="28" t="s">
        <v>49</v>
      </c>
      <c r="M423" s="28" t="s">
        <v>5364</v>
      </c>
      <c r="N423" s="30" t="s">
        <v>5365</v>
      </c>
      <c r="O423" s="26" t="b">
        <v>1</v>
      </c>
      <c r="P423" s="26" t="b">
        <v>0</v>
      </c>
      <c r="Q423" s="26" t="b">
        <v>1</v>
      </c>
      <c r="R423" s="27" t="b">
        <v>0</v>
      </c>
      <c r="S423" s="27" t="b">
        <v>0</v>
      </c>
      <c r="T423" s="27" t="b">
        <v>0</v>
      </c>
      <c r="U423" s="26" t="str">
        <f t="shared" si="0"/>
        <v>NO</v>
      </c>
      <c r="V423" s="29"/>
      <c r="W423" t="str">
        <f>IF(ISNA(VLOOKUP(D423,Papers_ACM!D:D,1,FALSE)),"",VLOOKUP(D423,Papers_ACM!D:D,1,FALSE))</f>
        <v/>
      </c>
      <c r="X423" t="str">
        <f>IF(ISNA(VLOOKUP(D423,Papers_Scopus!H:H,1,FALSE)),"",VLOOKUP(D423,Papers_Scopus!H:H,1,FALSE))</f>
        <v/>
      </c>
    </row>
    <row r="424" spans="1:24" ht="13">
      <c r="A424" s="26" t="s">
        <v>33</v>
      </c>
      <c r="B424" s="27"/>
      <c r="C424" s="28" t="s">
        <v>5369</v>
      </c>
      <c r="D424" s="28" t="s">
        <v>5370</v>
      </c>
      <c r="E424" s="27"/>
      <c r="F424" s="28" t="s">
        <v>5371</v>
      </c>
      <c r="G424" s="17" t="str">
        <f t="shared" si="93"/>
        <v>721-730</v>
      </c>
      <c r="H424" s="28">
        <v>721</v>
      </c>
      <c r="I424" s="28">
        <v>730</v>
      </c>
      <c r="J424" s="28">
        <f t="shared" si="101"/>
        <v>10</v>
      </c>
      <c r="K424" s="28">
        <v>2006</v>
      </c>
      <c r="L424" s="28" t="s">
        <v>49</v>
      </c>
      <c r="M424" s="28" t="s">
        <v>5372</v>
      </c>
      <c r="N424" s="30" t="s">
        <v>5373</v>
      </c>
      <c r="O424" s="26" t="b">
        <v>1</v>
      </c>
      <c r="P424" s="27" t="b">
        <v>0</v>
      </c>
      <c r="Q424" s="26" t="b">
        <v>1</v>
      </c>
      <c r="R424" s="27" t="b">
        <v>0</v>
      </c>
      <c r="S424" s="27" t="b">
        <v>0</v>
      </c>
      <c r="T424" s="27" t="b">
        <v>0</v>
      </c>
      <c r="U424" s="26" t="str">
        <f t="shared" si="0"/>
        <v>NO</v>
      </c>
      <c r="V424" s="26" t="s">
        <v>717</v>
      </c>
      <c r="W424" t="str">
        <f>IF(ISNA(VLOOKUP(D424,Papers_ACM!D:D,1,FALSE)),"",VLOOKUP(D424,Papers_ACM!D:D,1,FALSE))</f>
        <v/>
      </c>
      <c r="X424" t="str">
        <f>IF(ISNA(VLOOKUP(D424,Papers_Scopus!H:H,1,FALSE)),"",VLOOKUP(D424,Papers_Scopus!H:H,1,FALSE))</f>
        <v/>
      </c>
    </row>
    <row r="425" spans="1:24" ht="13">
      <c r="A425" s="26" t="s">
        <v>33</v>
      </c>
      <c r="B425" s="27"/>
      <c r="C425" s="28" t="s">
        <v>5378</v>
      </c>
      <c r="D425" s="28" t="s">
        <v>5379</v>
      </c>
      <c r="E425" s="27"/>
      <c r="F425" s="28" t="s">
        <v>5380</v>
      </c>
      <c r="G425" s="17" t="str">
        <f t="shared" si="93"/>
        <v>358-363</v>
      </c>
      <c r="H425" s="28">
        <v>358</v>
      </c>
      <c r="I425" s="28">
        <v>363</v>
      </c>
      <c r="J425" s="28">
        <f t="shared" si="101"/>
        <v>6</v>
      </c>
      <c r="K425" s="28">
        <v>2018</v>
      </c>
      <c r="L425" s="28" t="s">
        <v>49</v>
      </c>
      <c r="M425" s="28" t="s">
        <v>5381</v>
      </c>
      <c r="N425" s="30" t="s">
        <v>5382</v>
      </c>
      <c r="O425" s="26" t="b">
        <v>1</v>
      </c>
      <c r="P425" s="27" t="b">
        <v>0</v>
      </c>
      <c r="Q425" s="26" t="b">
        <v>1</v>
      </c>
      <c r="R425" s="27" t="b">
        <v>0</v>
      </c>
      <c r="S425" s="27" t="b">
        <v>0</v>
      </c>
      <c r="T425" s="27" t="b">
        <v>0</v>
      </c>
      <c r="U425" s="26" t="str">
        <f t="shared" si="0"/>
        <v>NO</v>
      </c>
      <c r="V425" s="26" t="s">
        <v>5383</v>
      </c>
      <c r="W425" t="str">
        <f>IF(ISNA(VLOOKUP(D425,Papers_ACM!D:D,1,FALSE)),"",VLOOKUP(D425,Papers_ACM!D:D,1,FALSE))</f>
        <v/>
      </c>
      <c r="X425" t="str">
        <f>IF(ISNA(VLOOKUP(D425,Papers_Scopus!H:H,1,FALSE)),"",VLOOKUP(D425,Papers_Scopus!H:H,1,FALSE))</f>
        <v/>
      </c>
    </row>
    <row r="426" spans="1:24" ht="13">
      <c r="A426" s="26" t="s">
        <v>33</v>
      </c>
      <c r="B426" s="27"/>
      <c r="C426" s="28" t="s">
        <v>5388</v>
      </c>
      <c r="D426" s="28" t="s">
        <v>5389</v>
      </c>
      <c r="E426" s="27"/>
      <c r="F426" s="28" t="s">
        <v>146</v>
      </c>
      <c r="G426" s="17" t="str">
        <f t="shared" si="93"/>
        <v>4283-4288</v>
      </c>
      <c r="H426" s="28">
        <v>4283</v>
      </c>
      <c r="I426" s="28">
        <v>4288</v>
      </c>
      <c r="J426" s="28">
        <f t="shared" si="101"/>
        <v>6</v>
      </c>
      <c r="K426" s="28">
        <v>2004</v>
      </c>
      <c r="L426" s="28" t="s">
        <v>49</v>
      </c>
      <c r="M426" s="28" t="s">
        <v>5390</v>
      </c>
      <c r="N426" s="30" t="s">
        <v>5391</v>
      </c>
      <c r="O426" s="26" t="b">
        <v>1</v>
      </c>
      <c r="P426" s="27" t="b">
        <v>0</v>
      </c>
      <c r="Q426" s="26" t="b">
        <v>1</v>
      </c>
      <c r="R426" s="27" t="b">
        <v>0</v>
      </c>
      <c r="S426" s="27" t="b">
        <v>0</v>
      </c>
      <c r="T426" s="27" t="b">
        <v>0</v>
      </c>
      <c r="U426" s="26" t="str">
        <f t="shared" si="0"/>
        <v>NO</v>
      </c>
      <c r="V426" s="26" t="s">
        <v>5392</v>
      </c>
      <c r="W426" t="str">
        <f>IF(ISNA(VLOOKUP(D426,Papers_ACM!D:D,1,FALSE)),"",VLOOKUP(D426,Papers_ACM!D:D,1,FALSE))</f>
        <v/>
      </c>
      <c r="X426" t="str">
        <f>IF(ISNA(VLOOKUP(D426,Papers_Scopus!H:H,1,FALSE)),"",VLOOKUP(D426,Papers_Scopus!H:H,1,FALSE))</f>
        <v/>
      </c>
    </row>
    <row r="427" spans="1:24" ht="13">
      <c r="A427" s="13" t="s">
        <v>33</v>
      </c>
      <c r="B427" s="17"/>
      <c r="C427" s="18" t="s">
        <v>5393</v>
      </c>
      <c r="D427" s="18" t="s">
        <v>5394</v>
      </c>
      <c r="E427" s="17"/>
      <c r="F427" s="18" t="s">
        <v>1234</v>
      </c>
      <c r="G427" s="17" t="str">
        <f t="shared" si="93"/>
        <v>16372-16382</v>
      </c>
      <c r="H427" s="18">
        <v>16372</v>
      </c>
      <c r="I427" s="18">
        <v>16382</v>
      </c>
      <c r="J427" s="18"/>
      <c r="K427" s="18">
        <v>2017</v>
      </c>
      <c r="L427" s="18" t="s">
        <v>49</v>
      </c>
      <c r="M427" s="18" t="s">
        <v>4057</v>
      </c>
      <c r="N427" s="25" t="s">
        <v>5395</v>
      </c>
      <c r="O427" s="17" t="b">
        <v>0</v>
      </c>
      <c r="P427" s="17" t="b">
        <v>0</v>
      </c>
      <c r="Q427" s="17" t="b">
        <v>0</v>
      </c>
      <c r="R427" s="17" t="b">
        <v>0</v>
      </c>
      <c r="S427" s="17" t="b">
        <v>0</v>
      </c>
      <c r="T427" s="17" t="b">
        <v>0</v>
      </c>
      <c r="U427" s="13" t="str">
        <f t="shared" si="0"/>
        <v>NO</v>
      </c>
      <c r="V427" s="17" t="str">
        <f>IF(W427&lt;&gt;"","Duplicate",IF(X427&lt;&gt;"","Duplicate",""))</f>
        <v>Duplicate</v>
      </c>
      <c r="W427" t="str">
        <f>IF(ISNA(VLOOKUP(D427,Papers_ACM!D:D,1,FALSE)),"",VLOOKUP(D427,Papers_ACM!D:D,1,FALSE))</f>
        <v/>
      </c>
      <c r="X427" t="str">
        <f>IF(ISNA(VLOOKUP(D427,Papers_Scopus!H:H,1,FALSE)),"",VLOOKUP(D427,Papers_Scopus!H:H,1,FALSE))</f>
        <v>Implicit multi-feature learning for dynamic time series prediction of the impact of institutions</v>
      </c>
    </row>
    <row r="428" spans="1:24" ht="13">
      <c r="A428" s="26" t="s">
        <v>33</v>
      </c>
      <c r="B428" s="27"/>
      <c r="C428" s="28" t="s">
        <v>5399</v>
      </c>
      <c r="D428" s="28" t="s">
        <v>5400</v>
      </c>
      <c r="E428" s="27"/>
      <c r="F428" s="28" t="s">
        <v>4083</v>
      </c>
      <c r="G428" s="17" t="str">
        <f t="shared" si="93"/>
        <v>1-6</v>
      </c>
      <c r="H428" s="28">
        <v>1</v>
      </c>
      <c r="I428" s="28">
        <v>6</v>
      </c>
      <c r="J428" s="28">
        <f>I428-H428+1</f>
        <v>6</v>
      </c>
      <c r="K428" s="28">
        <v>2016</v>
      </c>
      <c r="L428" s="28" t="s">
        <v>49</v>
      </c>
      <c r="M428" s="28" t="s">
        <v>5401</v>
      </c>
      <c r="N428" s="30" t="s">
        <v>5402</v>
      </c>
      <c r="O428" s="26" t="b">
        <v>1</v>
      </c>
      <c r="P428" s="27" t="b">
        <v>0</v>
      </c>
      <c r="Q428" s="26" t="b">
        <v>1</v>
      </c>
      <c r="R428" s="27" t="b">
        <v>0</v>
      </c>
      <c r="S428" s="27" t="b">
        <v>0</v>
      </c>
      <c r="T428" s="27" t="b">
        <v>0</v>
      </c>
      <c r="U428" s="26" t="str">
        <f t="shared" si="0"/>
        <v>NO</v>
      </c>
      <c r="V428" s="26" t="s">
        <v>5407</v>
      </c>
      <c r="W428" t="str">
        <f>IF(ISNA(VLOOKUP(D428,Papers_ACM!D:D,1,FALSE)),"",VLOOKUP(D428,Papers_ACM!D:D,1,FALSE))</f>
        <v/>
      </c>
      <c r="X428" t="str">
        <f>IF(ISNA(VLOOKUP(D428,Papers_Scopus!H:H,1,FALSE)),"",VLOOKUP(D428,Papers_Scopus!H:H,1,FALSE))</f>
        <v/>
      </c>
    </row>
    <row r="429" spans="1:24" ht="13">
      <c r="A429" s="13" t="s">
        <v>33</v>
      </c>
      <c r="B429" s="17"/>
      <c r="C429" s="18" t="s">
        <v>5408</v>
      </c>
      <c r="D429" s="18" t="s">
        <v>4166</v>
      </c>
      <c r="E429" s="17"/>
      <c r="F429" s="18" t="s">
        <v>5409</v>
      </c>
      <c r="G429" s="17" t="str">
        <f t="shared" si="93"/>
        <v>1-7</v>
      </c>
      <c r="H429" s="18">
        <v>1</v>
      </c>
      <c r="I429" s="18">
        <v>7</v>
      </c>
      <c r="J429" s="18"/>
      <c r="K429" s="18">
        <v>2016</v>
      </c>
      <c r="L429" s="18" t="s">
        <v>49</v>
      </c>
      <c r="M429" s="18" t="s">
        <v>4168</v>
      </c>
      <c r="N429" s="25" t="s">
        <v>5410</v>
      </c>
      <c r="O429" s="17" t="b">
        <v>0</v>
      </c>
      <c r="P429" s="17" t="b">
        <v>0</v>
      </c>
      <c r="Q429" s="17" t="b">
        <v>0</v>
      </c>
      <c r="R429" s="17" t="b">
        <v>0</v>
      </c>
      <c r="S429" s="17" t="b">
        <v>0</v>
      </c>
      <c r="T429" s="17" t="b">
        <v>0</v>
      </c>
      <c r="U429" s="13" t="str">
        <f t="shared" si="0"/>
        <v>NO</v>
      </c>
      <c r="V429" s="17" t="str">
        <f>IF(W429&lt;&gt;"","Duplicate",IF(X429&lt;&gt;"","Duplicate",""))</f>
        <v>Duplicate</v>
      </c>
      <c r="W429" t="str">
        <f>IF(ISNA(VLOOKUP(D429,Papers_ACM!D:D,1,FALSE)),"",VLOOKUP(D429,Papers_ACM!D:D,1,FALSE))</f>
        <v/>
      </c>
      <c r="X429" t="str">
        <f>IF(ISNA(VLOOKUP(D429,Papers_Scopus!H:H,1,FALSE)),"",VLOOKUP(D429,Papers_Scopus!H:H,1,FALSE))</f>
        <v>Anomaly behavior analysis of website vulnerability and security</v>
      </c>
    </row>
    <row r="430" spans="1:24" ht="13">
      <c r="A430" s="26" t="s">
        <v>33</v>
      </c>
      <c r="B430" s="27"/>
      <c r="C430" s="28" t="s">
        <v>5416</v>
      </c>
      <c r="D430" s="28" t="s">
        <v>5417</v>
      </c>
      <c r="E430" s="27"/>
      <c r="F430" s="28" t="s">
        <v>5418</v>
      </c>
      <c r="G430" s="17" t="str">
        <f t="shared" si="93"/>
        <v>323-324</v>
      </c>
      <c r="H430" s="28">
        <v>323</v>
      </c>
      <c r="I430" s="28">
        <v>324</v>
      </c>
      <c r="J430" s="28">
        <f t="shared" ref="J430:J432" si="102">I430-H430+1</f>
        <v>2</v>
      </c>
      <c r="K430" s="28">
        <v>2009</v>
      </c>
      <c r="L430" s="28" t="s">
        <v>49</v>
      </c>
      <c r="M430" s="28" t="s">
        <v>5419</v>
      </c>
      <c r="N430" s="30" t="s">
        <v>5420</v>
      </c>
      <c r="O430" s="27" t="b">
        <v>0</v>
      </c>
      <c r="P430" s="27" t="b">
        <v>0</v>
      </c>
      <c r="Q430" s="27" t="b">
        <v>0</v>
      </c>
      <c r="R430" s="27" t="b">
        <v>0</v>
      </c>
      <c r="S430" s="26" t="b">
        <v>1</v>
      </c>
      <c r="T430" s="27" t="b">
        <v>0</v>
      </c>
      <c r="U430" s="26" t="str">
        <f t="shared" si="0"/>
        <v>NO</v>
      </c>
      <c r="V430" s="26" t="s">
        <v>281</v>
      </c>
      <c r="W430" t="str">
        <f>IF(ISNA(VLOOKUP(D430,Papers_ACM!D:D,1,FALSE)),"",VLOOKUP(D430,Papers_ACM!D:D,1,FALSE))</f>
        <v/>
      </c>
      <c r="X430" t="str">
        <f>IF(ISNA(VLOOKUP(D430,Papers_Scopus!H:H,1,FALSE)),"",VLOOKUP(D430,Papers_Scopus!H:H,1,FALSE))</f>
        <v/>
      </c>
    </row>
    <row r="431" spans="1:24" ht="13">
      <c r="A431" s="26" t="s">
        <v>33</v>
      </c>
      <c r="B431" s="27"/>
      <c r="C431" s="28" t="s">
        <v>5424</v>
      </c>
      <c r="D431" s="28" t="s">
        <v>5425</v>
      </c>
      <c r="E431" s="27"/>
      <c r="F431" s="28" t="s">
        <v>5426</v>
      </c>
      <c r="G431" s="17" t="str">
        <f t="shared" si="93"/>
        <v>532-539</v>
      </c>
      <c r="H431" s="28">
        <v>532</v>
      </c>
      <c r="I431" s="28">
        <v>539</v>
      </c>
      <c r="J431" s="28">
        <f t="shared" si="102"/>
        <v>8</v>
      </c>
      <c r="K431" s="28">
        <v>1997</v>
      </c>
      <c r="L431" s="28" t="s">
        <v>49</v>
      </c>
      <c r="M431" s="28" t="s">
        <v>5427</v>
      </c>
      <c r="N431" s="30" t="s">
        <v>5428</v>
      </c>
      <c r="O431" s="26" t="b">
        <v>1</v>
      </c>
      <c r="P431" s="27" t="b">
        <v>0</v>
      </c>
      <c r="Q431" s="26" t="b">
        <v>1</v>
      </c>
      <c r="R431" s="27" t="b">
        <v>0</v>
      </c>
      <c r="S431" s="27" t="b">
        <v>0</v>
      </c>
      <c r="T431" s="27" t="b">
        <v>0</v>
      </c>
      <c r="U431" s="26" t="str">
        <f t="shared" si="0"/>
        <v>NO</v>
      </c>
      <c r="V431" s="26" t="s">
        <v>717</v>
      </c>
      <c r="W431" t="str">
        <f>IF(ISNA(VLOOKUP(D431,Papers_ACM!D:D,1,FALSE)),"",VLOOKUP(D431,Papers_ACM!D:D,1,FALSE))</f>
        <v/>
      </c>
      <c r="X431" t="str">
        <f>IF(ISNA(VLOOKUP(D431,Papers_Scopus!H:H,1,FALSE)),"",VLOOKUP(D431,Papers_Scopus!H:H,1,FALSE))</f>
        <v/>
      </c>
    </row>
    <row r="432" spans="1:24" ht="13">
      <c r="A432" s="26" t="s">
        <v>33</v>
      </c>
      <c r="B432" s="27"/>
      <c r="C432" s="28" t="s">
        <v>5432</v>
      </c>
      <c r="D432" s="28" t="s">
        <v>5433</v>
      </c>
      <c r="E432" s="27"/>
      <c r="F432" s="28" t="s">
        <v>5434</v>
      </c>
      <c r="G432" s="17" t="str">
        <f t="shared" si="93"/>
        <v>1-5</v>
      </c>
      <c r="H432" s="28">
        <v>1</v>
      </c>
      <c r="I432" s="28">
        <v>5</v>
      </c>
      <c r="J432" s="28">
        <f t="shared" si="102"/>
        <v>5</v>
      </c>
      <c r="K432" s="28">
        <v>2012</v>
      </c>
      <c r="L432" s="28" t="s">
        <v>49</v>
      </c>
      <c r="M432" s="28" t="s">
        <v>5435</v>
      </c>
      <c r="N432" s="30" t="s">
        <v>5436</v>
      </c>
      <c r="O432" s="26" t="b">
        <v>1</v>
      </c>
      <c r="P432" s="27" t="b">
        <v>0</v>
      </c>
      <c r="Q432" s="26" t="b">
        <v>1</v>
      </c>
      <c r="R432" s="27" t="b">
        <v>0</v>
      </c>
      <c r="S432" s="27" t="b">
        <v>0</v>
      </c>
      <c r="T432" s="27" t="b">
        <v>0</v>
      </c>
      <c r="U432" s="26" t="str">
        <f t="shared" si="0"/>
        <v>NO</v>
      </c>
      <c r="V432" s="26" t="s">
        <v>2905</v>
      </c>
      <c r="W432" t="str">
        <f>IF(ISNA(VLOOKUP(D432,Papers_ACM!D:D,1,FALSE)),"",VLOOKUP(D432,Papers_ACM!D:D,1,FALSE))</f>
        <v/>
      </c>
      <c r="X432" t="str">
        <f>IF(ISNA(VLOOKUP(D432,Papers_Scopus!H:H,1,FALSE)),"",VLOOKUP(D432,Papers_Scopus!H:H,1,FALSE))</f>
        <v/>
      </c>
    </row>
    <row r="433" spans="1:24" ht="13">
      <c r="A433" s="13" t="s">
        <v>33</v>
      </c>
      <c r="B433" s="17"/>
      <c r="C433" s="18" t="s">
        <v>5437</v>
      </c>
      <c r="D433" s="18" t="s">
        <v>5005</v>
      </c>
      <c r="E433" s="17"/>
      <c r="F433" s="18" t="s">
        <v>5241</v>
      </c>
      <c r="G433" s="17" t="str">
        <f t="shared" si="93"/>
        <v>443-446</v>
      </c>
      <c r="H433" s="18">
        <v>443</v>
      </c>
      <c r="I433" s="18">
        <v>446</v>
      </c>
      <c r="J433" s="18"/>
      <c r="K433" s="18">
        <v>2016</v>
      </c>
      <c r="L433" s="18" t="s">
        <v>49</v>
      </c>
      <c r="M433" s="18" t="s">
        <v>5008</v>
      </c>
      <c r="N433" s="25" t="s">
        <v>5441</v>
      </c>
      <c r="O433" s="17" t="b">
        <v>0</v>
      </c>
      <c r="P433" s="17" t="b">
        <v>0</v>
      </c>
      <c r="Q433" s="17" t="b">
        <v>0</v>
      </c>
      <c r="R433" s="17" t="b">
        <v>0</v>
      </c>
      <c r="S433" s="17" t="b">
        <v>0</v>
      </c>
      <c r="T433" s="17" t="b">
        <v>0</v>
      </c>
      <c r="U433" s="13" t="str">
        <f t="shared" si="0"/>
        <v>NO</v>
      </c>
      <c r="V433" s="17" t="str">
        <f>IF(W433&lt;&gt;"","Duplicate",IF(X433&lt;&gt;"","Duplicate",""))</f>
        <v>Duplicate</v>
      </c>
      <c r="W433" t="str">
        <f>IF(ISNA(VLOOKUP(D433,Papers_ACM!D:D,1,FALSE)),"",VLOOKUP(D433,Papers_ACM!D:D,1,FALSE))</f>
        <v>Authorship Identification in Bengali Language: A Graph Based Approach</v>
      </c>
      <c r="X433" t="str">
        <f>IF(ISNA(VLOOKUP(D433,Papers_Scopus!H:H,1,FALSE)),"",VLOOKUP(D433,Papers_Scopus!H:H,1,FALSE))</f>
        <v>Authorship identification in Bengali language: A graph based approach</v>
      </c>
    </row>
    <row r="434" spans="1:24" ht="13">
      <c r="A434" s="26" t="s">
        <v>33</v>
      </c>
      <c r="B434" s="27"/>
      <c r="C434" s="28" t="s">
        <v>5445</v>
      </c>
      <c r="D434" s="28" t="s">
        <v>5446</v>
      </c>
      <c r="E434" s="27"/>
      <c r="F434" s="28" t="s">
        <v>5447</v>
      </c>
      <c r="G434" s="17" t="str">
        <f t="shared" si="93"/>
        <v>476-484</v>
      </c>
      <c r="H434" s="28">
        <v>476</v>
      </c>
      <c r="I434" s="28">
        <v>484</v>
      </c>
      <c r="J434" s="28">
        <f>I434-H434+1</f>
        <v>9</v>
      </c>
      <c r="K434" s="28">
        <v>2012</v>
      </c>
      <c r="L434" s="28" t="s">
        <v>49</v>
      </c>
      <c r="M434" s="28" t="s">
        <v>5451</v>
      </c>
      <c r="N434" s="30" t="s">
        <v>5452</v>
      </c>
      <c r="O434" s="26" t="b">
        <v>1</v>
      </c>
      <c r="P434" s="27" t="b">
        <v>0</v>
      </c>
      <c r="Q434" s="26" t="b">
        <v>1</v>
      </c>
      <c r="R434" s="27" t="b">
        <v>0</v>
      </c>
      <c r="S434" s="27" t="b">
        <v>0</v>
      </c>
      <c r="T434" s="27" t="b">
        <v>0</v>
      </c>
      <c r="U434" s="26" t="str">
        <f t="shared" si="0"/>
        <v>NO</v>
      </c>
      <c r="V434" s="26" t="s">
        <v>5383</v>
      </c>
      <c r="W434" t="str">
        <f>IF(ISNA(VLOOKUP(D434,Papers_ACM!D:D,1,FALSE)),"",VLOOKUP(D434,Papers_ACM!D:D,1,FALSE))</f>
        <v/>
      </c>
      <c r="X434" t="str">
        <f>IF(ISNA(VLOOKUP(D434,Papers_Scopus!H:H,1,FALSE)),"",VLOOKUP(D434,Papers_Scopus!H:H,1,FALSE))</f>
        <v/>
      </c>
    </row>
    <row r="435" spans="1:24" ht="13">
      <c r="A435" s="13" t="s">
        <v>33</v>
      </c>
      <c r="B435" s="17"/>
      <c r="C435" s="18" t="s">
        <v>5454</v>
      </c>
      <c r="D435" s="18" t="s">
        <v>5455</v>
      </c>
      <c r="E435" s="17"/>
      <c r="F435" s="18" t="s">
        <v>5456</v>
      </c>
      <c r="G435" s="17" t="str">
        <f t="shared" si="93"/>
        <v>3687-3691</v>
      </c>
      <c r="H435" s="18">
        <v>3687</v>
      </c>
      <c r="I435" s="18">
        <v>3691</v>
      </c>
      <c r="J435" s="18"/>
      <c r="K435" s="18">
        <v>2013</v>
      </c>
      <c r="L435" s="18" t="s">
        <v>49</v>
      </c>
      <c r="M435" s="18" t="s">
        <v>5457</v>
      </c>
      <c r="N435" s="25" t="s">
        <v>5458</v>
      </c>
      <c r="O435" s="17" t="b">
        <v>0</v>
      </c>
      <c r="P435" s="17" t="b">
        <v>0</v>
      </c>
      <c r="Q435" s="17" t="b">
        <v>0</v>
      </c>
      <c r="R435" s="17" t="b">
        <v>0</v>
      </c>
      <c r="S435" s="17" t="b">
        <v>0</v>
      </c>
      <c r="T435" s="17" t="b">
        <v>0</v>
      </c>
      <c r="U435" s="13" t="str">
        <f t="shared" si="0"/>
        <v>NO</v>
      </c>
      <c r="V435" s="17" t="str">
        <f>IF(W435&lt;&gt;"","Duplicate",IF(X435&lt;&gt;"","Duplicate",""))</f>
        <v>Duplicate</v>
      </c>
      <c r="W435" t="str">
        <f>IF(ISNA(VLOOKUP(D435,Papers_ACM!D:D,1,FALSE)),"",VLOOKUP(D435,Papers_ACM!D:D,1,FALSE))</f>
        <v/>
      </c>
      <c r="X435" t="str">
        <f>IF(ISNA(VLOOKUP(D435,Papers_Scopus!H:H,1,FALSE)),"",VLOOKUP(D435,Papers_Scopus!H:H,1,FALSE))</f>
        <v>Deep learning for robust feature generation in audiovisual emotion recognition</v>
      </c>
    </row>
    <row r="436" spans="1:24" ht="13">
      <c r="A436" s="26" t="s">
        <v>33</v>
      </c>
      <c r="B436" s="27"/>
      <c r="C436" s="28" t="s">
        <v>5464</v>
      </c>
      <c r="D436" s="28" t="s">
        <v>5465</v>
      </c>
      <c r="E436" s="27"/>
      <c r="F436" s="28" t="s">
        <v>5466</v>
      </c>
      <c r="G436" s="17" t="str">
        <f t="shared" si="93"/>
        <v>1-6</v>
      </c>
      <c r="H436" s="28">
        <v>1</v>
      </c>
      <c r="I436" s="28">
        <v>6</v>
      </c>
      <c r="J436" s="28">
        <f t="shared" ref="J436:J445" si="103">I436-H436+1</f>
        <v>6</v>
      </c>
      <c r="K436" s="28">
        <v>2017</v>
      </c>
      <c r="L436" s="28" t="s">
        <v>49</v>
      </c>
      <c r="M436" s="28" t="s">
        <v>5467</v>
      </c>
      <c r="N436" s="30" t="s">
        <v>5468</v>
      </c>
      <c r="O436" s="26" t="b">
        <v>1</v>
      </c>
      <c r="P436" s="26" t="b">
        <v>0</v>
      </c>
      <c r="Q436" s="26" t="b">
        <v>1</v>
      </c>
      <c r="R436" s="27" t="b">
        <v>0</v>
      </c>
      <c r="S436" s="27" t="b">
        <v>0</v>
      </c>
      <c r="T436" s="27" t="b">
        <v>0</v>
      </c>
      <c r="U436" s="26" t="str">
        <f t="shared" si="0"/>
        <v>NO</v>
      </c>
      <c r="V436" s="64" t="s">
        <v>5470</v>
      </c>
      <c r="W436" t="str">
        <f>IF(ISNA(VLOOKUP(D436,Papers_ACM!D:D,1,FALSE)),"",VLOOKUP(D436,Papers_ACM!D:D,1,FALSE))</f>
        <v/>
      </c>
      <c r="X436" t="str">
        <f>IF(ISNA(VLOOKUP(D436,Papers_Scopus!H:H,1,FALSE)),"",VLOOKUP(D436,Papers_Scopus!H:H,1,FALSE))</f>
        <v/>
      </c>
    </row>
    <row r="437" spans="1:24" ht="13">
      <c r="A437" s="26" t="s">
        <v>33</v>
      </c>
      <c r="B437" s="27"/>
      <c r="C437" s="28" t="s">
        <v>5471</v>
      </c>
      <c r="D437" s="28" t="s">
        <v>5472</v>
      </c>
      <c r="E437" s="27"/>
      <c r="F437" s="28" t="s">
        <v>5473</v>
      </c>
      <c r="G437" s="17" t="str">
        <f t="shared" si="93"/>
        <v>1-5</v>
      </c>
      <c r="H437" s="28">
        <v>1</v>
      </c>
      <c r="I437" s="28">
        <v>5</v>
      </c>
      <c r="J437" s="28">
        <f t="shared" si="103"/>
        <v>5</v>
      </c>
      <c r="K437" s="28">
        <v>2017</v>
      </c>
      <c r="L437" s="28" t="s">
        <v>49</v>
      </c>
      <c r="M437" s="28" t="s">
        <v>5474</v>
      </c>
      <c r="N437" s="30" t="s">
        <v>5475</v>
      </c>
      <c r="O437" s="26" t="b">
        <v>1</v>
      </c>
      <c r="P437" s="27" t="b">
        <v>0</v>
      </c>
      <c r="Q437" s="26" t="b">
        <v>1</v>
      </c>
      <c r="R437" s="27" t="b">
        <v>0</v>
      </c>
      <c r="S437" s="27" t="b">
        <v>0</v>
      </c>
      <c r="T437" s="27" t="b">
        <v>0</v>
      </c>
      <c r="U437" s="26" t="str">
        <f t="shared" si="0"/>
        <v>NO</v>
      </c>
      <c r="V437" s="26" t="s">
        <v>5482</v>
      </c>
      <c r="W437" t="str">
        <f>IF(ISNA(VLOOKUP(D437,Papers_ACM!D:D,1,FALSE)),"",VLOOKUP(D437,Papers_ACM!D:D,1,FALSE))</f>
        <v/>
      </c>
      <c r="X437" t="str">
        <f>IF(ISNA(VLOOKUP(D437,Papers_Scopus!H:H,1,FALSE)),"",VLOOKUP(D437,Papers_Scopus!H:H,1,FALSE))</f>
        <v/>
      </c>
    </row>
    <row r="438" spans="1:24" ht="13">
      <c r="A438" s="26" t="s">
        <v>33</v>
      </c>
      <c r="B438" s="27"/>
      <c r="C438" s="28" t="s">
        <v>5483</v>
      </c>
      <c r="D438" s="28" t="s">
        <v>5484</v>
      </c>
      <c r="E438" s="27"/>
      <c r="F438" s="28" t="s">
        <v>5012</v>
      </c>
      <c r="G438" s="17" t="str">
        <f t="shared" si="93"/>
        <v>2120-2127</v>
      </c>
      <c r="H438" s="28">
        <v>2120</v>
      </c>
      <c r="I438" s="28">
        <v>2127</v>
      </c>
      <c r="J438" s="28">
        <f t="shared" si="103"/>
        <v>8</v>
      </c>
      <c r="K438" s="28">
        <v>2017</v>
      </c>
      <c r="L438" s="28" t="s">
        <v>49</v>
      </c>
      <c r="M438" s="28" t="s">
        <v>5485</v>
      </c>
      <c r="N438" s="30" t="s">
        <v>5486</v>
      </c>
      <c r="O438" s="26" t="b">
        <v>1</v>
      </c>
      <c r="P438" s="27" t="b">
        <v>0</v>
      </c>
      <c r="Q438" s="26" t="b">
        <v>1</v>
      </c>
      <c r="R438" s="27" t="b">
        <v>0</v>
      </c>
      <c r="S438" s="27" t="b">
        <v>0</v>
      </c>
      <c r="T438" s="27" t="b">
        <v>0</v>
      </c>
      <c r="U438" s="26" t="str">
        <f t="shared" si="0"/>
        <v>NO</v>
      </c>
      <c r="V438" s="26" t="s">
        <v>5383</v>
      </c>
      <c r="W438" t="str">
        <f>IF(ISNA(VLOOKUP(D438,Papers_ACM!D:D,1,FALSE)),"",VLOOKUP(D438,Papers_ACM!D:D,1,FALSE))</f>
        <v/>
      </c>
      <c r="X438" t="str">
        <f>IF(ISNA(VLOOKUP(D438,Papers_Scopus!H:H,1,FALSE)),"",VLOOKUP(D438,Papers_Scopus!H:H,1,FALSE))</f>
        <v/>
      </c>
    </row>
    <row r="439" spans="1:24" ht="13">
      <c r="A439" s="26" t="s">
        <v>33</v>
      </c>
      <c r="B439" s="27"/>
      <c r="C439" s="28" t="s">
        <v>5488</v>
      </c>
      <c r="D439" s="28" t="s">
        <v>5489</v>
      </c>
      <c r="E439" s="27"/>
      <c r="F439" s="28" t="s">
        <v>5490</v>
      </c>
      <c r="G439" s="17" t="str">
        <f t="shared" si="93"/>
        <v>275-282</v>
      </c>
      <c r="H439" s="28">
        <v>275</v>
      </c>
      <c r="I439" s="28">
        <v>282</v>
      </c>
      <c r="J439" s="28">
        <f t="shared" si="103"/>
        <v>8</v>
      </c>
      <c r="K439" s="28">
        <v>2003</v>
      </c>
      <c r="L439" s="28" t="s">
        <v>49</v>
      </c>
      <c r="M439" s="28" t="s">
        <v>5491</v>
      </c>
      <c r="N439" s="30" t="s">
        <v>5492</v>
      </c>
      <c r="O439" s="26" t="b">
        <v>1</v>
      </c>
      <c r="P439" s="27" t="b">
        <v>0</v>
      </c>
      <c r="Q439" s="26" t="b">
        <v>1</v>
      </c>
      <c r="R439" s="27" t="b">
        <v>0</v>
      </c>
      <c r="S439" s="27" t="b">
        <v>0</v>
      </c>
      <c r="T439" s="27" t="b">
        <v>0</v>
      </c>
      <c r="U439" s="26" t="str">
        <f t="shared" si="0"/>
        <v>NO</v>
      </c>
      <c r="V439" s="26" t="s">
        <v>5496</v>
      </c>
      <c r="W439" t="str">
        <f>IF(ISNA(VLOOKUP(D439,Papers_ACM!D:D,1,FALSE)),"",VLOOKUP(D439,Papers_ACM!D:D,1,FALSE))</f>
        <v/>
      </c>
      <c r="X439" t="str">
        <f>IF(ISNA(VLOOKUP(D439,Papers_Scopus!H:H,1,FALSE)),"",VLOOKUP(D439,Papers_Scopus!H:H,1,FALSE))</f>
        <v/>
      </c>
    </row>
    <row r="440" spans="1:24" ht="13">
      <c r="A440" s="26" t="s">
        <v>33</v>
      </c>
      <c r="B440" s="27"/>
      <c r="C440" s="28" t="s">
        <v>5497</v>
      </c>
      <c r="D440" s="28" t="s">
        <v>5498</v>
      </c>
      <c r="E440" s="27"/>
      <c r="F440" s="28" t="s">
        <v>5499</v>
      </c>
      <c r="G440" s="17" t="str">
        <f t="shared" si="93"/>
        <v>1-6</v>
      </c>
      <c r="H440" s="28">
        <v>1</v>
      </c>
      <c r="I440" s="28">
        <v>6</v>
      </c>
      <c r="J440" s="28">
        <f t="shared" si="103"/>
        <v>6</v>
      </c>
      <c r="K440" s="28">
        <v>2017</v>
      </c>
      <c r="L440" s="28" t="s">
        <v>49</v>
      </c>
      <c r="M440" s="28" t="s">
        <v>5500</v>
      </c>
      <c r="N440" s="30" t="s">
        <v>5501</v>
      </c>
      <c r="O440" s="26" t="b">
        <v>1</v>
      </c>
      <c r="P440" s="27" t="b">
        <v>0</v>
      </c>
      <c r="Q440" s="26" t="b">
        <v>1</v>
      </c>
      <c r="R440" s="27" t="b">
        <v>0</v>
      </c>
      <c r="S440" s="27" t="b">
        <v>0</v>
      </c>
      <c r="T440" s="27" t="b">
        <v>0</v>
      </c>
      <c r="U440" s="26" t="str">
        <f t="shared" si="0"/>
        <v>NO</v>
      </c>
      <c r="V440" s="26" t="s">
        <v>5504</v>
      </c>
      <c r="W440" t="str">
        <f>IF(ISNA(VLOOKUP(D440,Papers_ACM!D:D,1,FALSE)),"",VLOOKUP(D440,Papers_ACM!D:D,1,FALSE))</f>
        <v/>
      </c>
      <c r="X440" t="str">
        <f>IF(ISNA(VLOOKUP(D440,Papers_Scopus!H:H,1,FALSE)),"",VLOOKUP(D440,Papers_Scopus!H:H,1,FALSE))</f>
        <v/>
      </c>
    </row>
    <row r="441" spans="1:24" ht="13">
      <c r="A441" s="26" t="s">
        <v>33</v>
      </c>
      <c r="B441" s="27"/>
      <c r="C441" s="28" t="s">
        <v>5506</v>
      </c>
      <c r="D441" s="28" t="s">
        <v>5507</v>
      </c>
      <c r="E441" s="27"/>
      <c r="F441" s="28" t="s">
        <v>2737</v>
      </c>
      <c r="G441" s="17" t="str">
        <f t="shared" si="93"/>
        <v>1163-1168</v>
      </c>
      <c r="H441" s="28">
        <v>1163</v>
      </c>
      <c r="I441" s="28">
        <v>1168</v>
      </c>
      <c r="J441" s="28">
        <f t="shared" si="103"/>
        <v>6</v>
      </c>
      <c r="K441" s="28">
        <v>2010</v>
      </c>
      <c r="L441" s="28" t="s">
        <v>49</v>
      </c>
      <c r="M441" s="28" t="s">
        <v>5508</v>
      </c>
      <c r="N441" s="30" t="s">
        <v>5509</v>
      </c>
      <c r="O441" s="26" t="b">
        <v>1</v>
      </c>
      <c r="P441" s="27" t="b">
        <v>0</v>
      </c>
      <c r="Q441" s="26" t="b">
        <v>1</v>
      </c>
      <c r="R441" s="27" t="b">
        <v>0</v>
      </c>
      <c r="S441" s="27" t="b">
        <v>0</v>
      </c>
      <c r="T441" s="27" t="b">
        <v>0</v>
      </c>
      <c r="U441" s="26" t="str">
        <f t="shared" si="0"/>
        <v>NO</v>
      </c>
      <c r="V441" s="26" t="s">
        <v>5383</v>
      </c>
      <c r="W441" t="str">
        <f>IF(ISNA(VLOOKUP(D441,Papers_ACM!D:D,1,FALSE)),"",VLOOKUP(D441,Papers_ACM!D:D,1,FALSE))</f>
        <v/>
      </c>
      <c r="X441" t="str">
        <f>IF(ISNA(VLOOKUP(D441,Papers_Scopus!H:H,1,FALSE)),"",VLOOKUP(D441,Papers_Scopus!H:H,1,FALSE))</f>
        <v/>
      </c>
    </row>
    <row r="442" spans="1:24" ht="13">
      <c r="A442" s="26" t="s">
        <v>33</v>
      </c>
      <c r="B442" s="27"/>
      <c r="C442" s="28" t="s">
        <v>5513</v>
      </c>
      <c r="D442" s="28" t="s">
        <v>5514</v>
      </c>
      <c r="E442" s="27"/>
      <c r="F442" s="28" t="s">
        <v>5515</v>
      </c>
      <c r="G442" s="17" t="str">
        <f t="shared" si="93"/>
        <v>163-173</v>
      </c>
      <c r="H442" s="28">
        <v>163</v>
      </c>
      <c r="I442" s="28">
        <v>173</v>
      </c>
      <c r="J442" s="28">
        <f t="shared" si="103"/>
        <v>11</v>
      </c>
      <c r="K442" s="28">
        <v>2005</v>
      </c>
      <c r="L442" s="28" t="s">
        <v>49</v>
      </c>
      <c r="M442" s="28" t="s">
        <v>5516</v>
      </c>
      <c r="N442" s="30" t="s">
        <v>5517</v>
      </c>
      <c r="O442" s="26" t="b">
        <v>1</v>
      </c>
      <c r="P442" s="27" t="b">
        <v>0</v>
      </c>
      <c r="Q442" s="26" t="b">
        <v>1</v>
      </c>
      <c r="R442" s="27" t="b">
        <v>0</v>
      </c>
      <c r="S442" s="27" t="b">
        <v>0</v>
      </c>
      <c r="T442" s="27" t="b">
        <v>0</v>
      </c>
      <c r="U442" s="26" t="str">
        <f t="shared" si="0"/>
        <v>NO</v>
      </c>
      <c r="V442" s="26" t="s">
        <v>5518</v>
      </c>
      <c r="W442" t="str">
        <f>IF(ISNA(VLOOKUP(D442,Papers_ACM!D:D,1,FALSE)),"",VLOOKUP(D442,Papers_ACM!D:D,1,FALSE))</f>
        <v/>
      </c>
      <c r="X442" t="str">
        <f>IF(ISNA(VLOOKUP(D442,Papers_Scopus!H:H,1,FALSE)),"",VLOOKUP(D442,Papers_Scopus!H:H,1,FALSE))</f>
        <v/>
      </c>
    </row>
    <row r="443" spans="1:24" ht="13">
      <c r="A443" s="26" t="s">
        <v>33</v>
      </c>
      <c r="B443" s="27"/>
      <c r="C443" s="28" t="s">
        <v>5519</v>
      </c>
      <c r="D443" s="28" t="s">
        <v>5520</v>
      </c>
      <c r="E443" s="27"/>
      <c r="F443" s="28" t="s">
        <v>5521</v>
      </c>
      <c r="G443" s="17" t="str">
        <f t="shared" si="93"/>
        <v>271-280</v>
      </c>
      <c r="H443" s="28">
        <v>271</v>
      </c>
      <c r="I443" s="28">
        <v>280</v>
      </c>
      <c r="J443" s="28">
        <f t="shared" si="103"/>
        <v>10</v>
      </c>
      <c r="K443" s="28">
        <v>2007</v>
      </c>
      <c r="L443" s="28" t="s">
        <v>49</v>
      </c>
      <c r="M443" s="28" t="s">
        <v>5522</v>
      </c>
      <c r="N443" s="30" t="s">
        <v>5523</v>
      </c>
      <c r="O443" s="26" t="b">
        <v>1</v>
      </c>
      <c r="P443" s="26" t="b">
        <v>0</v>
      </c>
      <c r="Q443" s="26" t="b">
        <v>1</v>
      </c>
      <c r="R443" s="27" t="b">
        <v>0</v>
      </c>
      <c r="S443" s="27" t="b">
        <v>0</v>
      </c>
      <c r="T443" s="27" t="b">
        <v>0</v>
      </c>
      <c r="U443" s="26" t="str">
        <f t="shared" si="0"/>
        <v>NO</v>
      </c>
      <c r="V443" s="27" t="str">
        <f>IF(W443&lt;&gt;"","Duplicate",IF(X443&lt;&gt;"","Duplicate",""))</f>
        <v/>
      </c>
      <c r="W443" t="str">
        <f>IF(ISNA(VLOOKUP(D443,Papers_ACM!D:D,1,FALSE)),"",VLOOKUP(D443,Papers_ACM!D:D,1,FALSE))</f>
        <v/>
      </c>
      <c r="X443" t="str">
        <f>IF(ISNA(VLOOKUP(D443,Papers_Scopus!H:H,1,FALSE)),"",VLOOKUP(D443,Papers_Scopus!H:H,1,FALSE))</f>
        <v/>
      </c>
    </row>
    <row r="444" spans="1:24" ht="13">
      <c r="A444" s="26" t="s">
        <v>33</v>
      </c>
      <c r="B444" s="27"/>
      <c r="C444" s="28" t="s">
        <v>2036</v>
      </c>
      <c r="D444" s="28" t="s">
        <v>5528</v>
      </c>
      <c r="E444" s="27"/>
      <c r="F444" s="28" t="s">
        <v>5529</v>
      </c>
      <c r="G444" s="17" t="str">
        <f t="shared" si="93"/>
        <v>1-6</v>
      </c>
      <c r="H444" s="28">
        <v>1</v>
      </c>
      <c r="I444" s="28">
        <v>6</v>
      </c>
      <c r="J444" s="28">
        <f t="shared" si="103"/>
        <v>6</v>
      </c>
      <c r="K444" s="28">
        <v>2017</v>
      </c>
      <c r="L444" s="28" t="s">
        <v>49</v>
      </c>
      <c r="M444" s="28" t="s">
        <v>5530</v>
      </c>
      <c r="N444" s="30" t="s">
        <v>5531</v>
      </c>
      <c r="O444" s="26" t="b">
        <v>1</v>
      </c>
      <c r="P444" s="26" t="b">
        <v>0</v>
      </c>
      <c r="Q444" s="26" t="b">
        <v>1</v>
      </c>
      <c r="R444" s="27" t="b">
        <v>0</v>
      </c>
      <c r="S444" s="27" t="b">
        <v>0</v>
      </c>
      <c r="T444" s="27" t="b">
        <v>0</v>
      </c>
      <c r="U444" s="26" t="str">
        <f t="shared" si="0"/>
        <v>NO</v>
      </c>
      <c r="V444" s="26" t="s">
        <v>5537</v>
      </c>
      <c r="W444" t="str">
        <f>IF(ISNA(VLOOKUP(D444,Papers_ACM!D:D,1,FALSE)),"",VLOOKUP(D444,Papers_ACM!D:D,1,FALSE))</f>
        <v/>
      </c>
      <c r="X444" t="str">
        <f>IF(ISNA(VLOOKUP(D444,Papers_Scopus!H:H,1,FALSE)),"",VLOOKUP(D444,Papers_Scopus!H:H,1,FALSE))</f>
        <v/>
      </c>
    </row>
    <row r="445" spans="1:24" ht="13">
      <c r="A445" s="26" t="s">
        <v>33</v>
      </c>
      <c r="B445" s="27"/>
      <c r="C445" s="28" t="s">
        <v>5539</v>
      </c>
      <c r="D445" s="28" t="s">
        <v>5540</v>
      </c>
      <c r="E445" s="27"/>
      <c r="F445" s="28" t="s">
        <v>5541</v>
      </c>
      <c r="G445" s="17" t="str">
        <f t="shared" si="93"/>
        <v>1686-1698</v>
      </c>
      <c r="H445" s="28">
        <v>1686</v>
      </c>
      <c r="I445" s="28">
        <v>1698</v>
      </c>
      <c r="J445" s="28">
        <f t="shared" si="103"/>
        <v>13</v>
      </c>
      <c r="K445" s="28">
        <v>2017</v>
      </c>
      <c r="L445" s="28" t="s">
        <v>49</v>
      </c>
      <c r="M445" s="28" t="s">
        <v>5542</v>
      </c>
      <c r="N445" s="30" t="s">
        <v>5543</v>
      </c>
      <c r="O445" s="26" t="b">
        <v>1</v>
      </c>
      <c r="P445" s="27" t="b">
        <v>0</v>
      </c>
      <c r="Q445" s="26" t="b">
        <v>1</v>
      </c>
      <c r="R445" s="27" t="b">
        <v>0</v>
      </c>
      <c r="S445" s="27" t="b">
        <v>0</v>
      </c>
      <c r="T445" s="27" t="b">
        <v>0</v>
      </c>
      <c r="U445" s="26" t="str">
        <f t="shared" si="0"/>
        <v>NO</v>
      </c>
      <c r="V445" s="26" t="s">
        <v>5547</v>
      </c>
      <c r="W445" t="str">
        <f>IF(ISNA(VLOOKUP(D445,Papers_ACM!D:D,1,FALSE)),"",VLOOKUP(D445,Papers_ACM!D:D,1,FALSE))</f>
        <v/>
      </c>
      <c r="X445" t="str">
        <f>IF(ISNA(VLOOKUP(D445,Papers_Scopus!H:H,1,FALSE)),"",VLOOKUP(D445,Papers_Scopus!H:H,1,FALSE))</f>
        <v/>
      </c>
    </row>
    <row r="446" spans="1:24" ht="13">
      <c r="A446" s="13" t="s">
        <v>33</v>
      </c>
      <c r="B446" s="17"/>
      <c r="C446" s="18" t="s">
        <v>5548</v>
      </c>
      <c r="D446" s="18" t="s">
        <v>5549</v>
      </c>
      <c r="E446" s="17"/>
      <c r="F446" s="18" t="s">
        <v>5550</v>
      </c>
      <c r="G446" s="17" t="str">
        <f t="shared" si="93"/>
        <v>388-392</v>
      </c>
      <c r="H446" s="18">
        <v>388</v>
      </c>
      <c r="I446" s="18">
        <v>392</v>
      </c>
      <c r="J446" s="18"/>
      <c r="K446" s="18">
        <v>2013</v>
      </c>
      <c r="L446" s="18" t="s">
        <v>49</v>
      </c>
      <c r="M446" s="18" t="s">
        <v>5551</v>
      </c>
      <c r="N446" s="25" t="s">
        <v>5552</v>
      </c>
      <c r="O446" s="17" t="b">
        <v>0</v>
      </c>
      <c r="P446" s="17" t="b">
        <v>0</v>
      </c>
      <c r="Q446" s="17" t="b">
        <v>0</v>
      </c>
      <c r="R446" s="17" t="b">
        <v>0</v>
      </c>
      <c r="S446" s="17" t="b">
        <v>0</v>
      </c>
      <c r="T446" s="17" t="b">
        <v>0</v>
      </c>
      <c r="U446" s="13" t="str">
        <f t="shared" si="0"/>
        <v>NO</v>
      </c>
      <c r="V446" s="17" t="str">
        <f>IF(W446&lt;&gt;"","Duplicate",IF(X446&lt;&gt;"","Duplicate",""))</f>
        <v>Duplicate</v>
      </c>
      <c r="W446" t="str">
        <f>IF(ISNA(VLOOKUP(D446,Papers_ACM!D:D,1,FALSE)),"",VLOOKUP(D446,Papers_ACM!D:D,1,FALSE))</f>
        <v/>
      </c>
      <c r="X446" t="str">
        <f>IF(ISNA(VLOOKUP(D446,Papers_Scopus!H:H,1,FALSE)),"",VLOOKUP(D446,Papers_Scopus!H:H,1,FALSE))</f>
        <v>Visual complexity assessment of painting images</v>
      </c>
    </row>
    <row r="447" spans="1:24" ht="13">
      <c r="A447" s="26" t="s">
        <v>33</v>
      </c>
      <c r="B447" s="27"/>
      <c r="C447" s="28" t="s">
        <v>5558</v>
      </c>
      <c r="D447" s="28" t="s">
        <v>5559</v>
      </c>
      <c r="E447" s="27"/>
      <c r="F447" s="28" t="s">
        <v>5560</v>
      </c>
      <c r="G447" s="17" t="str">
        <f t="shared" si="93"/>
        <v>1-8</v>
      </c>
      <c r="H447" s="28">
        <v>1</v>
      </c>
      <c r="I447" s="28">
        <v>8</v>
      </c>
      <c r="J447" s="28">
        <f>I447-H447+1</f>
        <v>8</v>
      </c>
      <c r="K447" s="28">
        <v>2015</v>
      </c>
      <c r="L447" s="28" t="s">
        <v>49</v>
      </c>
      <c r="M447" s="28" t="s">
        <v>5561</v>
      </c>
      <c r="N447" s="30" t="s">
        <v>5562</v>
      </c>
      <c r="O447" s="26" t="b">
        <v>1</v>
      </c>
      <c r="P447" s="27" t="b">
        <v>0</v>
      </c>
      <c r="Q447" s="26" t="b">
        <v>1</v>
      </c>
      <c r="R447" s="27" t="b">
        <v>0</v>
      </c>
      <c r="S447" s="27" t="b">
        <v>0</v>
      </c>
      <c r="T447" s="27" t="b">
        <v>0</v>
      </c>
      <c r="U447" s="26" t="str">
        <f t="shared" si="0"/>
        <v>NO</v>
      </c>
      <c r="V447" s="26" t="s">
        <v>5547</v>
      </c>
      <c r="W447" t="str">
        <f>IF(ISNA(VLOOKUP(D447,Papers_ACM!D:D,1,FALSE)),"",VLOOKUP(D447,Papers_ACM!D:D,1,FALSE))</f>
        <v/>
      </c>
      <c r="X447" t="str">
        <f>IF(ISNA(VLOOKUP(D447,Papers_Scopus!H:H,1,FALSE)),"",VLOOKUP(D447,Papers_Scopus!H:H,1,FALSE))</f>
        <v/>
      </c>
    </row>
    <row r="448" spans="1:24" ht="13">
      <c r="A448" s="13" t="s">
        <v>33</v>
      </c>
      <c r="B448" s="17"/>
      <c r="C448" s="18" t="s">
        <v>5568</v>
      </c>
      <c r="D448" s="18" t="s">
        <v>5569</v>
      </c>
      <c r="E448" s="17"/>
      <c r="F448" s="18" t="s">
        <v>5570</v>
      </c>
      <c r="G448" s="17" t="str">
        <f t="shared" si="93"/>
        <v>61-66</v>
      </c>
      <c r="H448" s="18">
        <v>61</v>
      </c>
      <c r="I448" s="18">
        <v>66</v>
      </c>
      <c r="J448" s="18"/>
      <c r="K448" s="18">
        <v>2014</v>
      </c>
      <c r="L448" s="18" t="s">
        <v>49</v>
      </c>
      <c r="M448" s="18" t="s">
        <v>5571</v>
      </c>
      <c r="N448" s="25" t="s">
        <v>5572</v>
      </c>
      <c r="O448" s="17" t="b">
        <v>0</v>
      </c>
      <c r="P448" s="17" t="b">
        <v>0</v>
      </c>
      <c r="Q448" s="17" t="b">
        <v>0</v>
      </c>
      <c r="R448" s="17" t="b">
        <v>0</v>
      </c>
      <c r="S448" s="17" t="b">
        <v>0</v>
      </c>
      <c r="T448" s="17" t="b">
        <v>0</v>
      </c>
      <c r="U448" s="13" t="str">
        <f t="shared" si="0"/>
        <v>NO</v>
      </c>
      <c r="V448" s="17" t="str">
        <f>IF(W448&lt;&gt;"","Duplicate",IF(X448&lt;&gt;"","Duplicate",""))</f>
        <v>Duplicate</v>
      </c>
      <c r="W448" t="str">
        <f>IF(ISNA(VLOOKUP(D448,Papers_ACM!D:D,1,FALSE)),"",VLOOKUP(D448,Papers_ACM!D:D,1,FALSE))</f>
        <v/>
      </c>
      <c r="X448" t="str">
        <f>IF(ISNA(VLOOKUP(D448,Papers_Scopus!H:H,1,FALSE)),"",VLOOKUP(D448,Papers_Scopus!H:H,1,FALSE))</f>
        <v>A study on prediction of user's tendency toward purchases in websites based on behavior models</v>
      </c>
    </row>
    <row r="449" spans="1:24" ht="13">
      <c r="A449" s="26" t="s">
        <v>33</v>
      </c>
      <c r="B449" s="27"/>
      <c r="C449" s="28" t="s">
        <v>5575</v>
      </c>
      <c r="D449" s="28" t="s">
        <v>5576</v>
      </c>
      <c r="E449" s="27"/>
      <c r="F449" s="28" t="s">
        <v>2443</v>
      </c>
      <c r="G449" s="17" t="str">
        <f t="shared" si="93"/>
        <v>262-269</v>
      </c>
      <c r="H449" s="28">
        <v>262</v>
      </c>
      <c r="I449" s="28">
        <v>269</v>
      </c>
      <c r="J449" s="28">
        <f t="shared" ref="J449:J450" si="104">I449-H449+1</f>
        <v>8</v>
      </c>
      <c r="K449" s="28">
        <v>2018</v>
      </c>
      <c r="L449" s="28" t="s">
        <v>49</v>
      </c>
      <c r="M449" s="28" t="s">
        <v>5579</v>
      </c>
      <c r="N449" s="30" t="s">
        <v>5580</v>
      </c>
      <c r="O449" s="26" t="b">
        <v>1</v>
      </c>
      <c r="P449" s="27" t="b">
        <v>0</v>
      </c>
      <c r="Q449" s="26" t="b">
        <v>1</v>
      </c>
      <c r="R449" s="27" t="b">
        <v>0</v>
      </c>
      <c r="S449" s="27" t="b">
        <v>0</v>
      </c>
      <c r="T449" s="27" t="b">
        <v>0</v>
      </c>
      <c r="U449" s="26" t="str">
        <f t="shared" si="0"/>
        <v>NO</v>
      </c>
      <c r="V449" s="26" t="s">
        <v>5581</v>
      </c>
      <c r="W449" t="str">
        <f>IF(ISNA(VLOOKUP(D449,Papers_ACM!D:D,1,FALSE)),"",VLOOKUP(D449,Papers_ACM!D:D,1,FALSE))</f>
        <v/>
      </c>
      <c r="X449" t="str">
        <f>IF(ISNA(VLOOKUP(D449,Papers_Scopus!H:H,1,FALSE)),"",VLOOKUP(D449,Papers_Scopus!H:H,1,FALSE))</f>
        <v/>
      </c>
    </row>
    <row r="450" spans="1:24" ht="13">
      <c r="A450" s="26" t="s">
        <v>33</v>
      </c>
      <c r="B450" s="27"/>
      <c r="C450" s="28" t="s">
        <v>5582</v>
      </c>
      <c r="D450" s="28" t="s">
        <v>5583</v>
      </c>
      <c r="E450" s="27"/>
      <c r="F450" s="28" t="s">
        <v>5584</v>
      </c>
      <c r="G450" s="17" t="str">
        <f t="shared" si="93"/>
        <v>17-37</v>
      </c>
      <c r="H450" s="28">
        <v>17</v>
      </c>
      <c r="I450" s="28">
        <v>37</v>
      </c>
      <c r="J450" s="28">
        <f t="shared" si="104"/>
        <v>21</v>
      </c>
      <c r="K450" s="28">
        <v>2017</v>
      </c>
      <c r="L450" s="28" t="s">
        <v>49</v>
      </c>
      <c r="M450" s="28" t="s">
        <v>5585</v>
      </c>
      <c r="N450" s="30" t="s">
        <v>5586</v>
      </c>
      <c r="O450" s="26" t="b">
        <v>1</v>
      </c>
      <c r="P450" s="26" t="b">
        <v>0</v>
      </c>
      <c r="Q450" s="26" t="b">
        <v>1</v>
      </c>
      <c r="R450" s="27" t="b">
        <v>0</v>
      </c>
      <c r="S450" s="27" t="b">
        <v>0</v>
      </c>
      <c r="T450" s="27" t="b">
        <v>0</v>
      </c>
      <c r="U450" s="26" t="str">
        <f t="shared" si="0"/>
        <v>NO</v>
      </c>
      <c r="V450" s="26" t="s">
        <v>5589</v>
      </c>
      <c r="W450" t="str">
        <f>IF(ISNA(VLOOKUP(D450,Papers_ACM!D:D,1,FALSE)),"",VLOOKUP(D450,Papers_ACM!D:D,1,FALSE))</f>
        <v/>
      </c>
      <c r="X450" t="str">
        <f>IF(ISNA(VLOOKUP(D450,Papers_Scopus!H:H,1,FALSE)),"",VLOOKUP(D450,Papers_Scopus!H:H,1,FALSE))</f>
        <v/>
      </c>
    </row>
    <row r="451" spans="1:24" ht="13">
      <c r="A451" s="13" t="s">
        <v>33</v>
      </c>
      <c r="B451" s="17"/>
      <c r="C451" s="18" t="s">
        <v>5591</v>
      </c>
      <c r="D451" s="18" t="s">
        <v>5118</v>
      </c>
      <c r="E451" s="17"/>
      <c r="F451" s="18" t="s">
        <v>5592</v>
      </c>
      <c r="G451" s="17" t="str">
        <f t="shared" si="93"/>
        <v>256-261</v>
      </c>
      <c r="H451" s="18">
        <v>256</v>
      </c>
      <c r="I451" s="18">
        <v>261</v>
      </c>
      <c r="J451" s="18"/>
      <c r="K451" s="18">
        <v>2016</v>
      </c>
      <c r="L451" s="18" t="s">
        <v>49</v>
      </c>
      <c r="M451" s="18" t="s">
        <v>5120</v>
      </c>
      <c r="N451" s="25" t="s">
        <v>5593</v>
      </c>
      <c r="O451" s="17" t="b">
        <v>0</v>
      </c>
      <c r="P451" s="17" t="b">
        <v>0</v>
      </c>
      <c r="Q451" s="17" t="b">
        <v>0</v>
      </c>
      <c r="R451" s="17" t="b">
        <v>0</v>
      </c>
      <c r="S451" s="17" t="b">
        <v>0</v>
      </c>
      <c r="T451" s="17" t="b">
        <v>0</v>
      </c>
      <c r="U451" s="13" t="str">
        <f t="shared" si="0"/>
        <v>NO</v>
      </c>
      <c r="V451" s="17" t="str">
        <f>IF(W451&lt;&gt;"","Duplicate",IF(X451&lt;&gt;"","Duplicate",""))</f>
        <v>Duplicate</v>
      </c>
      <c r="W451" t="str">
        <f>IF(ISNA(VLOOKUP(D451,Papers_ACM!D:D,1,FALSE)),"",VLOOKUP(D451,Papers_ACM!D:D,1,FALSE))</f>
        <v/>
      </c>
      <c r="X451" t="str">
        <f>IF(ISNA(VLOOKUP(D451,Papers_Scopus!H:H,1,FALSE)),"",VLOOKUP(D451,Papers_Scopus!H:H,1,FALSE))</f>
        <v>Big vehicular traffic Data mining: Towards accident and congestion prevention</v>
      </c>
    </row>
    <row r="452" spans="1:24" ht="13">
      <c r="A452" s="26" t="s">
        <v>33</v>
      </c>
      <c r="B452" s="27"/>
      <c r="C452" s="28" t="s">
        <v>5597</v>
      </c>
      <c r="D452" s="28" t="s">
        <v>5598</v>
      </c>
      <c r="E452" s="27"/>
      <c r="F452" s="28" t="s">
        <v>5599</v>
      </c>
      <c r="G452" s="17" t="str">
        <f t="shared" ref="G452:G493" si="105">CONCATENATE(CONCATENATE(H452,"-"),I452)</f>
        <v>568-572</v>
      </c>
      <c r="H452" s="28">
        <v>568</v>
      </c>
      <c r="I452" s="28">
        <v>572</v>
      </c>
      <c r="J452" s="28">
        <f t="shared" ref="J452:J453" si="106">I452-H452+1</f>
        <v>5</v>
      </c>
      <c r="K452" s="28">
        <v>2005</v>
      </c>
      <c r="L452" s="28" t="s">
        <v>49</v>
      </c>
      <c r="M452" s="28" t="s">
        <v>5600</v>
      </c>
      <c r="N452" s="30" t="s">
        <v>5601</v>
      </c>
      <c r="O452" s="26" t="b">
        <v>1</v>
      </c>
      <c r="P452" s="27" t="b">
        <v>0</v>
      </c>
      <c r="Q452" s="26" t="b">
        <v>1</v>
      </c>
      <c r="R452" s="27" t="b">
        <v>0</v>
      </c>
      <c r="S452" s="27" t="b">
        <v>0</v>
      </c>
      <c r="T452" s="27" t="b">
        <v>0</v>
      </c>
      <c r="U452" s="26" t="str">
        <f t="shared" si="0"/>
        <v>NO</v>
      </c>
      <c r="V452" s="26" t="s">
        <v>5383</v>
      </c>
      <c r="W452" t="str">
        <f>IF(ISNA(VLOOKUP(D452,Papers_ACM!D:D,1,FALSE)),"",VLOOKUP(D452,Papers_ACM!D:D,1,FALSE))</f>
        <v/>
      </c>
      <c r="X452" t="str">
        <f>IF(ISNA(VLOOKUP(D452,Papers_Scopus!H:H,1,FALSE)),"",VLOOKUP(D452,Papers_Scopus!H:H,1,FALSE))</f>
        <v/>
      </c>
    </row>
    <row r="453" spans="1:24" ht="13">
      <c r="A453" s="26" t="s">
        <v>33</v>
      </c>
      <c r="B453" s="27"/>
      <c r="C453" s="28" t="s">
        <v>5606</v>
      </c>
      <c r="D453" s="28" t="s">
        <v>5607</v>
      </c>
      <c r="E453" s="27"/>
      <c r="F453" s="28" t="s">
        <v>546</v>
      </c>
      <c r="G453" s="17" t="str">
        <f t="shared" si="105"/>
        <v>739-744</v>
      </c>
      <c r="H453" s="28">
        <v>739</v>
      </c>
      <c r="I453" s="28">
        <v>744</v>
      </c>
      <c r="J453" s="28">
        <f t="shared" si="106"/>
        <v>6</v>
      </c>
      <c r="K453" s="28">
        <v>2015</v>
      </c>
      <c r="L453" s="28" t="s">
        <v>49</v>
      </c>
      <c r="M453" s="28" t="s">
        <v>5608</v>
      </c>
      <c r="N453" s="30" t="s">
        <v>5609</v>
      </c>
      <c r="O453" s="26" t="b">
        <v>1</v>
      </c>
      <c r="P453" s="27" t="b">
        <v>0</v>
      </c>
      <c r="Q453" s="26" t="b">
        <v>1</v>
      </c>
      <c r="R453" s="27" t="b">
        <v>0</v>
      </c>
      <c r="S453" s="27" t="b">
        <v>0</v>
      </c>
      <c r="T453" s="27" t="b">
        <v>0</v>
      </c>
      <c r="U453" s="26" t="str">
        <f t="shared" si="0"/>
        <v>NO</v>
      </c>
      <c r="V453" s="26" t="s">
        <v>5610</v>
      </c>
      <c r="W453" t="str">
        <f>IF(ISNA(VLOOKUP(D453,Papers_ACM!D:D,1,FALSE)),"",VLOOKUP(D453,Papers_ACM!D:D,1,FALSE))</f>
        <v/>
      </c>
      <c r="X453" t="str">
        <f>IF(ISNA(VLOOKUP(D453,Papers_Scopus!H:H,1,FALSE)),"",VLOOKUP(D453,Papers_Scopus!H:H,1,FALSE))</f>
        <v/>
      </c>
    </row>
    <row r="454" spans="1:24" ht="13">
      <c r="A454" s="13" t="s">
        <v>33</v>
      </c>
      <c r="B454" s="17"/>
      <c r="C454" s="18" t="s">
        <v>5615</v>
      </c>
      <c r="D454" s="18" t="s">
        <v>4156</v>
      </c>
      <c r="E454" s="17"/>
      <c r="F454" s="18" t="s">
        <v>5616</v>
      </c>
      <c r="G454" s="17" t="str">
        <f t="shared" si="105"/>
        <v>1-6</v>
      </c>
      <c r="H454" s="18">
        <v>1</v>
      </c>
      <c r="I454" s="18">
        <v>6</v>
      </c>
      <c r="J454" s="18"/>
      <c r="K454" s="18">
        <v>2016</v>
      </c>
      <c r="L454" s="18" t="s">
        <v>49</v>
      </c>
      <c r="M454" s="18" t="s">
        <v>4158</v>
      </c>
      <c r="N454" s="25" t="s">
        <v>5617</v>
      </c>
      <c r="O454" s="17" t="b">
        <v>0</v>
      </c>
      <c r="P454" s="17" t="b">
        <v>0</v>
      </c>
      <c r="Q454" s="17" t="b">
        <v>0</v>
      </c>
      <c r="R454" s="17" t="b">
        <v>0</v>
      </c>
      <c r="S454" s="17" t="b">
        <v>0</v>
      </c>
      <c r="T454" s="17" t="b">
        <v>0</v>
      </c>
      <c r="U454" s="13" t="str">
        <f t="shared" si="0"/>
        <v>NO</v>
      </c>
      <c r="V454" s="17" t="str">
        <f>IF(W454&lt;&gt;"","Duplicate",IF(X454&lt;&gt;"","Duplicate",""))</f>
        <v>Duplicate</v>
      </c>
      <c r="W454" t="str">
        <f>IF(ISNA(VLOOKUP(D454,Papers_ACM!D:D,1,FALSE)),"",VLOOKUP(D454,Papers_ACM!D:D,1,FALSE))</f>
        <v/>
      </c>
      <c r="X454" t="str">
        <f>IF(ISNA(VLOOKUP(D454,Papers_Scopus!H:H,1,FALSE)),"",VLOOKUP(D454,Papers_Scopus!H:H,1,FALSE))</f>
        <v>Melody analysis for prediction of the emotions conveyed by Sinhala songs</v>
      </c>
    </row>
    <row r="455" spans="1:24" ht="13">
      <c r="A455" s="26" t="s">
        <v>33</v>
      </c>
      <c r="B455" s="27"/>
      <c r="C455" s="28" t="s">
        <v>5618</v>
      </c>
      <c r="D455" s="28" t="s">
        <v>5619</v>
      </c>
      <c r="E455" s="27"/>
      <c r="F455" s="28" t="s">
        <v>5621</v>
      </c>
      <c r="G455" s="17" t="str">
        <f t="shared" si="105"/>
        <v>68-80</v>
      </c>
      <c r="H455" s="28">
        <v>68</v>
      </c>
      <c r="I455" s="28">
        <v>80</v>
      </c>
      <c r="J455" s="28">
        <f t="shared" ref="J455:J463" si="107">I455-H455+1</f>
        <v>13</v>
      </c>
      <c r="K455" s="28">
        <v>2006</v>
      </c>
      <c r="L455" s="28" t="s">
        <v>49</v>
      </c>
      <c r="M455" s="28" t="s">
        <v>5625</v>
      </c>
      <c r="N455" s="30" t="s">
        <v>5626</v>
      </c>
      <c r="O455" s="26" t="b">
        <v>1</v>
      </c>
      <c r="P455" s="27" t="b">
        <v>0</v>
      </c>
      <c r="Q455" s="26" t="b">
        <v>1</v>
      </c>
      <c r="R455" s="27" t="b">
        <v>0</v>
      </c>
      <c r="S455" s="27" t="b">
        <v>0</v>
      </c>
      <c r="T455" s="27" t="b">
        <v>0</v>
      </c>
      <c r="U455" s="26" t="str">
        <f t="shared" si="0"/>
        <v>NO</v>
      </c>
      <c r="V455" s="26" t="s">
        <v>5627</v>
      </c>
      <c r="W455" t="str">
        <f>IF(ISNA(VLOOKUP(D455,Papers_ACM!D:D,1,FALSE)),"",VLOOKUP(D455,Papers_ACM!D:D,1,FALSE))</f>
        <v/>
      </c>
      <c r="X455" t="str">
        <f>IF(ISNA(VLOOKUP(D455,Papers_Scopus!H:H,1,FALSE)),"",VLOOKUP(D455,Papers_Scopus!H:H,1,FALSE))</f>
        <v/>
      </c>
    </row>
    <row r="456" spans="1:24" ht="13">
      <c r="A456" s="26" t="s">
        <v>33</v>
      </c>
      <c r="B456" s="27"/>
      <c r="C456" s="28" t="s">
        <v>5628</v>
      </c>
      <c r="D456" s="28" t="s">
        <v>5629</v>
      </c>
      <c r="E456" s="27"/>
      <c r="F456" s="28" t="s">
        <v>5630</v>
      </c>
      <c r="G456" s="17" t="str">
        <f t="shared" si="105"/>
        <v>1-6</v>
      </c>
      <c r="H456" s="28">
        <v>1</v>
      </c>
      <c r="I456" s="28">
        <v>6</v>
      </c>
      <c r="J456" s="28">
        <f t="shared" si="107"/>
        <v>6</v>
      </c>
      <c r="K456" s="28">
        <v>2016</v>
      </c>
      <c r="L456" s="28" t="s">
        <v>49</v>
      </c>
      <c r="M456" s="28" t="s">
        <v>5633</v>
      </c>
      <c r="N456" s="30" t="s">
        <v>5634</v>
      </c>
      <c r="O456" s="26" t="b">
        <v>1</v>
      </c>
      <c r="P456" s="27" t="b">
        <v>0</v>
      </c>
      <c r="Q456" s="26" t="b">
        <v>1</v>
      </c>
      <c r="R456" s="27" t="b">
        <v>0</v>
      </c>
      <c r="S456" s="27" t="b">
        <v>0</v>
      </c>
      <c r="T456" s="27" t="b">
        <v>0</v>
      </c>
      <c r="U456" s="26" t="str">
        <f t="shared" si="0"/>
        <v>NO</v>
      </c>
      <c r="V456" s="26" t="s">
        <v>5637</v>
      </c>
      <c r="W456" t="str">
        <f>IF(ISNA(VLOOKUP(D456,Papers_ACM!D:D,1,FALSE)),"",VLOOKUP(D456,Papers_ACM!D:D,1,FALSE))</f>
        <v/>
      </c>
      <c r="X456" t="str">
        <f>IF(ISNA(VLOOKUP(D456,Papers_Scopus!H:H,1,FALSE)),"",VLOOKUP(D456,Papers_Scopus!H:H,1,FALSE))</f>
        <v/>
      </c>
    </row>
    <row r="457" spans="1:24" ht="13">
      <c r="A457" s="26" t="s">
        <v>33</v>
      </c>
      <c r="B457" s="27"/>
      <c r="C457" s="28" t="s">
        <v>5638</v>
      </c>
      <c r="D457" s="28" t="s">
        <v>5639</v>
      </c>
      <c r="E457" s="27"/>
      <c r="F457" s="28" t="s">
        <v>4078</v>
      </c>
      <c r="G457" s="17" t="str">
        <f t="shared" si="105"/>
        <v>87-102</v>
      </c>
      <c r="H457" s="28">
        <v>87</v>
      </c>
      <c r="I457" s="28">
        <v>102</v>
      </c>
      <c r="J457" s="28">
        <f t="shared" si="107"/>
        <v>16</v>
      </c>
      <c r="K457" s="28">
        <v>2009</v>
      </c>
      <c r="L457" s="28" t="s">
        <v>49</v>
      </c>
      <c r="M457" s="28" t="s">
        <v>5643</v>
      </c>
      <c r="N457" s="30" t="s">
        <v>5644</v>
      </c>
      <c r="O457" s="26" t="b">
        <v>1</v>
      </c>
      <c r="P457" s="27" t="b">
        <v>0</v>
      </c>
      <c r="Q457" s="26" t="b">
        <v>1</v>
      </c>
      <c r="R457" s="27" t="b">
        <v>0</v>
      </c>
      <c r="S457" s="27" t="b">
        <v>0</v>
      </c>
      <c r="T457" s="27" t="b">
        <v>0</v>
      </c>
      <c r="U457" s="26" t="str">
        <f t="shared" si="0"/>
        <v>NO</v>
      </c>
      <c r="V457" s="26" t="s">
        <v>5648</v>
      </c>
      <c r="W457" t="str">
        <f>IF(ISNA(VLOOKUP(D457,Papers_ACM!D:D,1,FALSE)),"",VLOOKUP(D457,Papers_ACM!D:D,1,FALSE))</f>
        <v/>
      </c>
      <c r="X457" t="str">
        <f>IF(ISNA(VLOOKUP(D457,Papers_Scopus!H:H,1,FALSE)),"",VLOOKUP(D457,Papers_Scopus!H:H,1,FALSE))</f>
        <v/>
      </c>
    </row>
    <row r="458" spans="1:24" ht="13">
      <c r="A458" s="26" t="s">
        <v>33</v>
      </c>
      <c r="B458" s="27"/>
      <c r="C458" s="28" t="s">
        <v>5652</v>
      </c>
      <c r="D458" s="28" t="s">
        <v>5653</v>
      </c>
      <c r="E458" s="27"/>
      <c r="F458" s="28" t="s">
        <v>5654</v>
      </c>
      <c r="G458" s="17" t="str">
        <f t="shared" si="105"/>
        <v>519-526</v>
      </c>
      <c r="H458" s="28">
        <v>519</v>
      </c>
      <c r="I458" s="28">
        <v>526</v>
      </c>
      <c r="J458" s="28">
        <f t="shared" si="107"/>
        <v>8</v>
      </c>
      <c r="K458" s="28">
        <v>2014</v>
      </c>
      <c r="L458" s="28" t="s">
        <v>49</v>
      </c>
      <c r="M458" s="28" t="s">
        <v>5655</v>
      </c>
      <c r="N458" s="30" t="s">
        <v>5656</v>
      </c>
      <c r="O458" s="26" t="b">
        <v>1</v>
      </c>
      <c r="P458" s="27" t="b">
        <v>0</v>
      </c>
      <c r="Q458" s="26" t="b">
        <v>1</v>
      </c>
      <c r="R458" s="27" t="b">
        <v>0</v>
      </c>
      <c r="S458" s="27" t="b">
        <v>0</v>
      </c>
      <c r="T458" s="27" t="b">
        <v>0</v>
      </c>
      <c r="U458" s="26" t="str">
        <f t="shared" si="0"/>
        <v>NO</v>
      </c>
      <c r="V458" s="26" t="s">
        <v>5657</v>
      </c>
      <c r="W458" t="str">
        <f>IF(ISNA(VLOOKUP(D458,Papers_ACM!D:D,1,FALSE)),"",VLOOKUP(D458,Papers_ACM!D:D,1,FALSE))</f>
        <v/>
      </c>
      <c r="X458" t="str">
        <f>IF(ISNA(VLOOKUP(D458,Papers_Scopus!H:H,1,FALSE)),"",VLOOKUP(D458,Papers_Scopus!H:H,1,FALSE))</f>
        <v/>
      </c>
    </row>
    <row r="459" spans="1:24" ht="13">
      <c r="A459" s="26" t="s">
        <v>33</v>
      </c>
      <c r="B459" s="27"/>
      <c r="C459" s="28" t="s">
        <v>5661</v>
      </c>
      <c r="D459" s="28" t="s">
        <v>5662</v>
      </c>
      <c r="E459" s="27"/>
      <c r="F459" s="28" t="s">
        <v>5663</v>
      </c>
      <c r="G459" s="17" t="str">
        <f t="shared" si="105"/>
        <v>1403-1407</v>
      </c>
      <c r="H459" s="28">
        <v>1403</v>
      </c>
      <c r="I459" s="28">
        <v>1407</v>
      </c>
      <c r="J459" s="28">
        <f t="shared" si="107"/>
        <v>5</v>
      </c>
      <c r="K459" s="28">
        <v>2016</v>
      </c>
      <c r="L459" s="28" t="s">
        <v>49</v>
      </c>
      <c r="M459" s="28" t="s">
        <v>5665</v>
      </c>
      <c r="N459" s="30" t="s">
        <v>5666</v>
      </c>
      <c r="O459" s="26" t="b">
        <v>1</v>
      </c>
      <c r="P459" s="27" t="b">
        <v>0</v>
      </c>
      <c r="Q459" s="26" t="b">
        <v>1</v>
      </c>
      <c r="R459" s="27" t="b">
        <v>0</v>
      </c>
      <c r="S459" s="27" t="b">
        <v>0</v>
      </c>
      <c r="T459" s="27" t="b">
        <v>0</v>
      </c>
      <c r="U459" s="26" t="str">
        <f t="shared" si="0"/>
        <v>NO</v>
      </c>
      <c r="V459" s="26" t="s">
        <v>5667</v>
      </c>
      <c r="W459" t="str">
        <f>IF(ISNA(VLOOKUP(D459,Papers_ACM!D:D,1,FALSE)),"",VLOOKUP(D459,Papers_ACM!D:D,1,FALSE))</f>
        <v/>
      </c>
      <c r="X459" t="str">
        <f>IF(ISNA(VLOOKUP(D459,Papers_Scopus!H:H,1,FALSE)),"",VLOOKUP(D459,Papers_Scopus!H:H,1,FALSE))</f>
        <v/>
      </c>
    </row>
    <row r="460" spans="1:24" ht="13">
      <c r="A460" s="26" t="s">
        <v>33</v>
      </c>
      <c r="B460" s="27"/>
      <c r="C460" s="28" t="s">
        <v>5668</v>
      </c>
      <c r="D460" s="28" t="s">
        <v>5669</v>
      </c>
      <c r="E460" s="27"/>
      <c r="F460" s="28" t="s">
        <v>5670</v>
      </c>
      <c r="G460" s="17" t="str">
        <f t="shared" si="105"/>
        <v>1-8</v>
      </c>
      <c r="H460" s="28">
        <v>1</v>
      </c>
      <c r="I460" s="28">
        <v>8</v>
      </c>
      <c r="J460" s="28">
        <f t="shared" si="107"/>
        <v>8</v>
      </c>
      <c r="K460" s="28">
        <v>2012</v>
      </c>
      <c r="L460" s="28" t="s">
        <v>49</v>
      </c>
      <c r="M460" s="28" t="s">
        <v>5671</v>
      </c>
      <c r="N460" s="30" t="s">
        <v>5672</v>
      </c>
      <c r="O460" s="26" t="b">
        <v>1</v>
      </c>
      <c r="P460" s="27" t="b">
        <v>0</v>
      </c>
      <c r="Q460" s="26" t="b">
        <v>1</v>
      </c>
      <c r="R460" s="27" t="b">
        <v>0</v>
      </c>
      <c r="S460" s="27" t="b">
        <v>0</v>
      </c>
      <c r="T460" s="27" t="b">
        <v>0</v>
      </c>
      <c r="U460" s="26" t="str">
        <f t="shared" si="0"/>
        <v>NO</v>
      </c>
      <c r="V460" s="26" t="s">
        <v>5678</v>
      </c>
      <c r="W460" t="str">
        <f>IF(ISNA(VLOOKUP(D460,Papers_ACM!D:D,1,FALSE)),"",VLOOKUP(D460,Papers_ACM!D:D,1,FALSE))</f>
        <v/>
      </c>
      <c r="X460" t="str">
        <f>IF(ISNA(VLOOKUP(D460,Papers_Scopus!H:H,1,FALSE)),"",VLOOKUP(D460,Papers_Scopus!H:H,1,FALSE))</f>
        <v/>
      </c>
    </row>
    <row r="461" spans="1:24" ht="13">
      <c r="A461" s="26" t="s">
        <v>33</v>
      </c>
      <c r="B461" s="27"/>
      <c r="C461" s="28" t="s">
        <v>5679</v>
      </c>
      <c r="D461" s="28" t="s">
        <v>5680</v>
      </c>
      <c r="E461" s="27"/>
      <c r="F461" s="28" t="s">
        <v>5681</v>
      </c>
      <c r="G461" s="17" t="str">
        <f t="shared" si="105"/>
        <v>1-6</v>
      </c>
      <c r="H461" s="28">
        <v>1</v>
      </c>
      <c r="I461" s="28">
        <v>6</v>
      </c>
      <c r="J461" s="28">
        <f t="shared" si="107"/>
        <v>6</v>
      </c>
      <c r="K461" s="28">
        <v>2015</v>
      </c>
      <c r="L461" s="28" t="s">
        <v>49</v>
      </c>
      <c r="M461" s="28" t="s">
        <v>5682</v>
      </c>
      <c r="N461" s="30" t="s">
        <v>5683</v>
      </c>
      <c r="O461" s="26" t="b">
        <v>1</v>
      </c>
      <c r="P461" s="27" t="b">
        <v>0</v>
      </c>
      <c r="Q461" s="26" t="b">
        <v>1</v>
      </c>
      <c r="R461" s="27" t="b">
        <v>0</v>
      </c>
      <c r="S461" s="27" t="b">
        <v>0</v>
      </c>
      <c r="T461" s="27" t="b">
        <v>0</v>
      </c>
      <c r="U461" s="26" t="str">
        <f t="shared" si="0"/>
        <v>NO</v>
      </c>
      <c r="V461" s="26" t="s">
        <v>5684</v>
      </c>
      <c r="W461" t="str">
        <f>IF(ISNA(VLOOKUP(D461,Papers_ACM!D:D,1,FALSE)),"",VLOOKUP(D461,Papers_ACM!D:D,1,FALSE))</f>
        <v/>
      </c>
      <c r="X461" t="str">
        <f>IF(ISNA(VLOOKUP(D461,Papers_Scopus!H:H,1,FALSE)),"",VLOOKUP(D461,Papers_Scopus!H:H,1,FALSE))</f>
        <v/>
      </c>
    </row>
    <row r="462" spans="1:24" ht="13">
      <c r="A462" s="26" t="s">
        <v>33</v>
      </c>
      <c r="B462" s="27"/>
      <c r="C462" s="28" t="s">
        <v>5689</v>
      </c>
      <c r="D462" s="28" t="s">
        <v>5690</v>
      </c>
      <c r="E462" s="27"/>
      <c r="F462" s="28" t="s">
        <v>5691</v>
      </c>
      <c r="G462" s="17" t="str">
        <f t="shared" si="105"/>
        <v>1985-1991</v>
      </c>
      <c r="H462" s="28">
        <v>1985</v>
      </c>
      <c r="I462" s="28">
        <v>1991</v>
      </c>
      <c r="J462" s="28">
        <f t="shared" si="107"/>
        <v>7</v>
      </c>
      <c r="K462" s="28">
        <v>2016</v>
      </c>
      <c r="L462" s="28" t="s">
        <v>49</v>
      </c>
      <c r="M462" s="28" t="s">
        <v>5692</v>
      </c>
      <c r="N462" s="30" t="s">
        <v>5693</v>
      </c>
      <c r="O462" s="26" t="b">
        <v>1</v>
      </c>
      <c r="P462" s="27" t="b">
        <v>0</v>
      </c>
      <c r="Q462" s="26" t="b">
        <v>1</v>
      </c>
      <c r="R462" s="27" t="b">
        <v>0</v>
      </c>
      <c r="S462" s="27" t="b">
        <v>0</v>
      </c>
      <c r="T462" s="27" t="b">
        <v>0</v>
      </c>
      <c r="U462" s="26" t="str">
        <f t="shared" si="0"/>
        <v>NO</v>
      </c>
      <c r="V462" s="26" t="s">
        <v>5694</v>
      </c>
      <c r="W462" t="str">
        <f>IF(ISNA(VLOOKUP(D462,Papers_ACM!D:D,1,FALSE)),"",VLOOKUP(D462,Papers_ACM!D:D,1,FALSE))</f>
        <v/>
      </c>
      <c r="X462" t="str">
        <f>IF(ISNA(VLOOKUP(D462,Papers_Scopus!H:H,1,FALSE)),"",VLOOKUP(D462,Papers_Scopus!H:H,1,FALSE))</f>
        <v/>
      </c>
    </row>
    <row r="463" spans="1:24" ht="13">
      <c r="A463" s="26" t="s">
        <v>33</v>
      </c>
      <c r="B463" s="27"/>
      <c r="C463" s="28" t="s">
        <v>5695</v>
      </c>
      <c r="D463" s="28" t="s">
        <v>5696</v>
      </c>
      <c r="E463" s="27"/>
      <c r="F463" s="28" t="s">
        <v>5697</v>
      </c>
      <c r="G463" s="17" t="str">
        <f t="shared" si="105"/>
        <v>426-434</v>
      </c>
      <c r="H463" s="28">
        <v>426</v>
      </c>
      <c r="I463" s="28">
        <v>434</v>
      </c>
      <c r="J463" s="28">
        <f t="shared" si="107"/>
        <v>9</v>
      </c>
      <c r="K463" s="28">
        <v>2017</v>
      </c>
      <c r="L463" s="28" t="s">
        <v>49</v>
      </c>
      <c r="M463" s="28" t="s">
        <v>5700</v>
      </c>
      <c r="N463" s="30" t="s">
        <v>5702</v>
      </c>
      <c r="O463" s="26" t="b">
        <v>1</v>
      </c>
      <c r="P463" s="27" t="b">
        <v>0</v>
      </c>
      <c r="Q463" s="26" t="b">
        <v>1</v>
      </c>
      <c r="R463" s="27" t="b">
        <v>0</v>
      </c>
      <c r="S463" s="27" t="b">
        <v>0</v>
      </c>
      <c r="T463" s="27" t="b">
        <v>0</v>
      </c>
      <c r="U463" s="26" t="str">
        <f t="shared" si="0"/>
        <v>NO</v>
      </c>
      <c r="V463" s="26" t="s">
        <v>5704</v>
      </c>
      <c r="W463" t="str">
        <f>IF(ISNA(VLOOKUP(D463,Papers_ACM!D:D,1,FALSE)),"",VLOOKUP(D463,Papers_ACM!D:D,1,FALSE))</f>
        <v/>
      </c>
      <c r="X463" t="str">
        <f>IF(ISNA(VLOOKUP(D463,Papers_Scopus!H:H,1,FALSE)),"",VLOOKUP(D463,Papers_Scopus!H:H,1,FALSE))</f>
        <v/>
      </c>
    </row>
    <row r="464" spans="1:24" ht="13">
      <c r="A464" s="13" t="s">
        <v>33</v>
      </c>
      <c r="B464" s="17"/>
      <c r="C464" s="18" t="s">
        <v>5709</v>
      </c>
      <c r="D464" s="18" t="s">
        <v>5710</v>
      </c>
      <c r="E464" s="17"/>
      <c r="F464" s="18" t="s">
        <v>5711</v>
      </c>
      <c r="G464" s="17" t="str">
        <f t="shared" si="105"/>
        <v>1-6</v>
      </c>
      <c r="H464" s="18">
        <v>1</v>
      </c>
      <c r="I464" s="18">
        <v>6</v>
      </c>
      <c r="J464" s="18"/>
      <c r="K464" s="18">
        <v>2011</v>
      </c>
      <c r="L464" s="18" t="s">
        <v>49</v>
      </c>
      <c r="M464" s="18" t="s">
        <v>5712</v>
      </c>
      <c r="N464" s="25" t="s">
        <v>5713</v>
      </c>
      <c r="O464" s="17" t="b">
        <v>0</v>
      </c>
      <c r="P464" s="17" t="b">
        <v>0</v>
      </c>
      <c r="Q464" s="17" t="b">
        <v>0</v>
      </c>
      <c r="R464" s="17" t="b">
        <v>0</v>
      </c>
      <c r="S464" s="17" t="b">
        <v>0</v>
      </c>
      <c r="T464" s="17" t="b">
        <v>0</v>
      </c>
      <c r="U464" s="13" t="str">
        <f t="shared" si="0"/>
        <v>NO</v>
      </c>
      <c r="V464" s="17" t="str">
        <f>IF(W464&lt;&gt;"","Duplicate",IF(X464&lt;&gt;"","Duplicate",""))</f>
        <v>Duplicate</v>
      </c>
      <c r="W464" t="str">
        <f>IF(ISNA(VLOOKUP(D464,Papers_ACM!D:D,1,FALSE)),"",VLOOKUP(D464,Papers_ACM!D:D,1,FALSE))</f>
        <v/>
      </c>
      <c r="X464" t="str">
        <f>IF(ISNA(VLOOKUP(D464,Papers_Scopus!H:H,1,FALSE)),"",VLOOKUP(D464,Papers_Scopus!H:H,1,FALSE))</f>
        <v>Feature subset selection for efficient AdaBoost training</v>
      </c>
    </row>
    <row r="465" spans="1:24" ht="13">
      <c r="A465" s="26" t="s">
        <v>33</v>
      </c>
      <c r="B465" s="27"/>
      <c r="C465" s="28" t="s">
        <v>5716</v>
      </c>
      <c r="D465" s="28" t="s">
        <v>5717</v>
      </c>
      <c r="E465" s="27"/>
      <c r="F465" s="28" t="s">
        <v>5718</v>
      </c>
      <c r="G465" s="17" t="str">
        <f t="shared" si="105"/>
        <v>99-108</v>
      </c>
      <c r="H465" s="28">
        <v>99</v>
      </c>
      <c r="I465" s="28">
        <v>108</v>
      </c>
      <c r="J465" s="28">
        <f t="shared" ref="J465:J471" si="108">I465-H465+1</f>
        <v>10</v>
      </c>
      <c r="K465" s="28">
        <v>2015</v>
      </c>
      <c r="L465" s="28" t="s">
        <v>49</v>
      </c>
      <c r="M465" s="28" t="s">
        <v>5719</v>
      </c>
      <c r="N465" s="30" t="s">
        <v>5720</v>
      </c>
      <c r="O465" s="26" t="b">
        <v>1</v>
      </c>
      <c r="P465" s="27" t="b">
        <v>0</v>
      </c>
      <c r="Q465" s="26" t="b">
        <v>1</v>
      </c>
      <c r="R465" s="27" t="b">
        <v>0</v>
      </c>
      <c r="S465" s="27" t="b">
        <v>0</v>
      </c>
      <c r="T465" s="27" t="b">
        <v>0</v>
      </c>
      <c r="U465" s="26" t="str">
        <f t="shared" si="0"/>
        <v>NO</v>
      </c>
      <c r="V465" s="26" t="s">
        <v>5725</v>
      </c>
      <c r="W465" t="str">
        <f>IF(ISNA(VLOOKUP(D465,Papers_ACM!D:D,1,FALSE)),"",VLOOKUP(D465,Papers_ACM!D:D,1,FALSE))</f>
        <v/>
      </c>
      <c r="X465" t="str">
        <f>IF(ISNA(VLOOKUP(D465,Papers_Scopus!H:H,1,FALSE)),"",VLOOKUP(D465,Papers_Scopus!H:H,1,FALSE))</f>
        <v/>
      </c>
    </row>
    <row r="466" spans="1:24" ht="13">
      <c r="A466" s="26" t="s">
        <v>33</v>
      </c>
      <c r="B466" s="27"/>
      <c r="C466" s="28" t="s">
        <v>5726</v>
      </c>
      <c r="D466" s="28" t="s">
        <v>5727</v>
      </c>
      <c r="E466" s="27"/>
      <c r="F466" s="28" t="s">
        <v>5728</v>
      </c>
      <c r="G466" s="17" t="str">
        <f t="shared" si="105"/>
        <v>17-23</v>
      </c>
      <c r="H466" s="28">
        <v>17</v>
      </c>
      <c r="I466" s="28">
        <v>23</v>
      </c>
      <c r="J466" s="28">
        <f t="shared" si="108"/>
        <v>7</v>
      </c>
      <c r="K466" s="28">
        <v>2012</v>
      </c>
      <c r="L466" s="28" t="s">
        <v>49</v>
      </c>
      <c r="M466" s="28" t="s">
        <v>5729</v>
      </c>
      <c r="N466" s="30" t="s">
        <v>5730</v>
      </c>
      <c r="O466" s="26" t="b">
        <v>1</v>
      </c>
      <c r="P466" s="27" t="b">
        <v>0</v>
      </c>
      <c r="Q466" s="26" t="b">
        <v>1</v>
      </c>
      <c r="R466" s="27" t="b">
        <v>0</v>
      </c>
      <c r="S466" s="27" t="b">
        <v>0</v>
      </c>
      <c r="T466" s="27" t="b">
        <v>0</v>
      </c>
      <c r="U466" s="26" t="str">
        <f t="shared" si="0"/>
        <v>NO</v>
      </c>
      <c r="V466" s="26" t="s">
        <v>5731</v>
      </c>
      <c r="W466" t="str">
        <f>IF(ISNA(VLOOKUP(D466,Papers_ACM!D:D,1,FALSE)),"",VLOOKUP(D466,Papers_ACM!D:D,1,FALSE))</f>
        <v/>
      </c>
      <c r="X466" t="str">
        <f>IF(ISNA(VLOOKUP(D466,Papers_Scopus!H:H,1,FALSE)),"",VLOOKUP(D466,Papers_Scopus!H:H,1,FALSE))</f>
        <v/>
      </c>
    </row>
    <row r="467" spans="1:24" ht="13">
      <c r="A467" s="26" t="s">
        <v>33</v>
      </c>
      <c r="B467" s="27"/>
      <c r="C467" s="28" t="s">
        <v>5736</v>
      </c>
      <c r="D467" s="28" t="s">
        <v>5737</v>
      </c>
      <c r="E467" s="27"/>
      <c r="F467" s="28" t="s">
        <v>5738</v>
      </c>
      <c r="G467" s="17" t="str">
        <f t="shared" si="105"/>
        <v>492-496</v>
      </c>
      <c r="H467" s="28">
        <v>492</v>
      </c>
      <c r="I467" s="28">
        <v>496</v>
      </c>
      <c r="J467" s="28">
        <f t="shared" si="108"/>
        <v>5</v>
      </c>
      <c r="K467" s="28">
        <v>2007</v>
      </c>
      <c r="L467" s="28" t="s">
        <v>49</v>
      </c>
      <c r="M467" s="28" t="s">
        <v>5739</v>
      </c>
      <c r="N467" s="30" t="s">
        <v>5740</v>
      </c>
      <c r="O467" s="26" t="b">
        <v>1</v>
      </c>
      <c r="P467" s="27" t="b">
        <v>0</v>
      </c>
      <c r="Q467" s="26" t="b">
        <v>1</v>
      </c>
      <c r="R467" s="27" t="b">
        <v>0</v>
      </c>
      <c r="S467" s="27" t="b">
        <v>0</v>
      </c>
      <c r="T467" s="27" t="b">
        <v>0</v>
      </c>
      <c r="U467" s="26" t="str">
        <f t="shared" si="0"/>
        <v>NO</v>
      </c>
      <c r="V467" s="26" t="s">
        <v>5392</v>
      </c>
      <c r="W467" t="str">
        <f>IF(ISNA(VLOOKUP(D467,Papers_ACM!D:D,1,FALSE)),"",VLOOKUP(D467,Papers_ACM!D:D,1,FALSE))</f>
        <v/>
      </c>
      <c r="X467" t="str">
        <f>IF(ISNA(VLOOKUP(D467,Papers_Scopus!H:H,1,FALSE)),"",VLOOKUP(D467,Papers_Scopus!H:H,1,FALSE))</f>
        <v/>
      </c>
    </row>
    <row r="468" spans="1:24" ht="13">
      <c r="A468" s="26" t="s">
        <v>33</v>
      </c>
      <c r="B468" s="27"/>
      <c r="C468" s="28" t="s">
        <v>5747</v>
      </c>
      <c r="D468" s="28" t="s">
        <v>5748</v>
      </c>
      <c r="E468" s="27"/>
      <c r="F468" s="28" t="s">
        <v>5541</v>
      </c>
      <c r="G468" s="17" t="str">
        <f t="shared" si="105"/>
        <v>995-1004</v>
      </c>
      <c r="H468" s="28">
        <v>995</v>
      </c>
      <c r="I468" s="28">
        <v>1004</v>
      </c>
      <c r="J468" s="28">
        <f t="shared" si="108"/>
        <v>10</v>
      </c>
      <c r="K468" s="28">
        <v>2009</v>
      </c>
      <c r="L468" s="28" t="s">
        <v>49</v>
      </c>
      <c r="M468" s="28" t="s">
        <v>5749</v>
      </c>
      <c r="N468" s="30" t="s">
        <v>5750</v>
      </c>
      <c r="O468" s="26" t="b">
        <v>1</v>
      </c>
      <c r="P468" s="27" t="b">
        <v>0</v>
      </c>
      <c r="Q468" s="26" t="b">
        <v>1</v>
      </c>
      <c r="R468" s="27" t="b">
        <v>0</v>
      </c>
      <c r="S468" s="27" t="b">
        <v>0</v>
      </c>
      <c r="T468" s="27" t="b">
        <v>0</v>
      </c>
      <c r="U468" s="26" t="str">
        <f t="shared" si="0"/>
        <v>NO</v>
      </c>
      <c r="V468" s="26" t="s">
        <v>5751</v>
      </c>
      <c r="W468" t="str">
        <f>IF(ISNA(VLOOKUP(D468,Papers_ACM!D:D,1,FALSE)),"",VLOOKUP(D468,Papers_ACM!D:D,1,FALSE))</f>
        <v/>
      </c>
      <c r="X468" t="str">
        <f>IF(ISNA(VLOOKUP(D468,Papers_Scopus!H:H,1,FALSE)),"",VLOOKUP(D468,Papers_Scopus!H:H,1,FALSE))</f>
        <v/>
      </c>
    </row>
    <row r="469" spans="1:24" ht="13">
      <c r="A469" s="26" t="s">
        <v>33</v>
      </c>
      <c r="B469" s="27"/>
      <c r="C469" s="28" t="s">
        <v>5755</v>
      </c>
      <c r="D469" s="28" t="s">
        <v>5757</v>
      </c>
      <c r="E469" s="27"/>
      <c r="F469" s="28" t="s">
        <v>5758</v>
      </c>
      <c r="G469" s="17" t="str">
        <f t="shared" si="105"/>
        <v>427-432</v>
      </c>
      <c r="H469" s="28">
        <v>427</v>
      </c>
      <c r="I469" s="28">
        <v>432</v>
      </c>
      <c r="J469" s="28">
        <f t="shared" si="108"/>
        <v>6</v>
      </c>
      <c r="K469" s="28">
        <v>2008</v>
      </c>
      <c r="L469" s="28" t="s">
        <v>49</v>
      </c>
      <c r="M469" s="28" t="s">
        <v>5760</v>
      </c>
      <c r="N469" s="30" t="s">
        <v>5761</v>
      </c>
      <c r="O469" s="26" t="b">
        <v>1</v>
      </c>
      <c r="P469" s="27" t="b">
        <v>0</v>
      </c>
      <c r="Q469" s="26" t="b">
        <v>1</v>
      </c>
      <c r="R469" s="27" t="b">
        <v>0</v>
      </c>
      <c r="S469" s="27" t="b">
        <v>0</v>
      </c>
      <c r="T469" s="27" t="b">
        <v>0</v>
      </c>
      <c r="U469" s="26" t="str">
        <f t="shared" si="0"/>
        <v>NO</v>
      </c>
      <c r="V469" s="26" t="s">
        <v>5762</v>
      </c>
      <c r="W469" t="str">
        <f>IF(ISNA(VLOOKUP(D469,Papers_ACM!D:D,1,FALSE)),"",VLOOKUP(D469,Papers_ACM!D:D,1,FALSE))</f>
        <v/>
      </c>
      <c r="X469" t="str">
        <f>IF(ISNA(VLOOKUP(D469,Papers_Scopus!H:H,1,FALSE)),"",VLOOKUP(D469,Papers_Scopus!H:H,1,FALSE))</f>
        <v/>
      </c>
    </row>
    <row r="470" spans="1:24" ht="13">
      <c r="A470" s="26" t="s">
        <v>33</v>
      </c>
      <c r="B470" s="27"/>
      <c r="C470" s="28" t="s">
        <v>5766</v>
      </c>
      <c r="D470" s="28" t="s">
        <v>5767</v>
      </c>
      <c r="E470" s="27"/>
      <c r="F470" s="28" t="s">
        <v>5768</v>
      </c>
      <c r="G470" s="17" t="str">
        <f t="shared" si="105"/>
        <v>581-588</v>
      </c>
      <c r="H470" s="28">
        <v>581</v>
      </c>
      <c r="I470" s="28">
        <v>588</v>
      </c>
      <c r="J470" s="28">
        <f t="shared" si="108"/>
        <v>8</v>
      </c>
      <c r="K470" s="28">
        <v>2006</v>
      </c>
      <c r="L470" s="28" t="s">
        <v>49</v>
      </c>
      <c r="M470" s="28" t="s">
        <v>5769</v>
      </c>
      <c r="N470" s="30" t="s">
        <v>5770</v>
      </c>
      <c r="O470" s="26" t="b">
        <v>1</v>
      </c>
      <c r="P470" s="27" t="b">
        <v>0</v>
      </c>
      <c r="Q470" s="26" t="b">
        <v>1</v>
      </c>
      <c r="R470" s="27" t="b">
        <v>0</v>
      </c>
      <c r="S470" s="27" t="b">
        <v>0</v>
      </c>
      <c r="T470" s="27" t="b">
        <v>0</v>
      </c>
      <c r="U470" s="26" t="str">
        <f t="shared" si="0"/>
        <v>NO</v>
      </c>
      <c r="V470" s="26" t="s">
        <v>717</v>
      </c>
      <c r="W470" t="str">
        <f>IF(ISNA(VLOOKUP(D470,Papers_ACM!D:D,1,FALSE)),"",VLOOKUP(D470,Papers_ACM!D:D,1,FALSE))</f>
        <v/>
      </c>
      <c r="X470" t="str">
        <f>IF(ISNA(VLOOKUP(D470,Papers_Scopus!H:H,1,FALSE)),"",VLOOKUP(D470,Papers_Scopus!H:H,1,FALSE))</f>
        <v/>
      </c>
    </row>
    <row r="471" spans="1:24" ht="13">
      <c r="A471" s="26" t="s">
        <v>33</v>
      </c>
      <c r="B471" s="27"/>
      <c r="C471" s="28" t="s">
        <v>5775</v>
      </c>
      <c r="D471" s="28" t="s">
        <v>5776</v>
      </c>
      <c r="E471" s="27"/>
      <c r="F471" s="28" t="s">
        <v>4202</v>
      </c>
      <c r="G471" s="17" t="str">
        <f t="shared" si="105"/>
        <v>189-202</v>
      </c>
      <c r="H471" s="28">
        <v>189</v>
      </c>
      <c r="I471" s="28">
        <v>202</v>
      </c>
      <c r="J471" s="28">
        <f t="shared" si="108"/>
        <v>14</v>
      </c>
      <c r="K471" s="28">
        <v>2002</v>
      </c>
      <c r="L471" s="28" t="s">
        <v>49</v>
      </c>
      <c r="M471" s="28" t="s">
        <v>5777</v>
      </c>
      <c r="N471" s="30" t="s">
        <v>5778</v>
      </c>
      <c r="O471" s="26" t="b">
        <v>1</v>
      </c>
      <c r="P471" s="27" t="b">
        <v>0</v>
      </c>
      <c r="Q471" s="27" t="b">
        <v>0</v>
      </c>
      <c r="R471" s="27" t="b">
        <v>0</v>
      </c>
      <c r="S471" s="26" t="b">
        <v>1</v>
      </c>
      <c r="T471" s="27" t="b">
        <v>0</v>
      </c>
      <c r="U471" s="26" t="str">
        <f t="shared" si="0"/>
        <v>NO</v>
      </c>
      <c r="V471" s="26" t="s">
        <v>5780</v>
      </c>
      <c r="W471" t="str">
        <f>IF(ISNA(VLOOKUP(D471,Papers_ACM!D:D,1,FALSE)),"",VLOOKUP(D471,Papers_ACM!D:D,1,FALSE))</f>
        <v/>
      </c>
      <c r="X471" t="str">
        <f>IF(ISNA(VLOOKUP(D471,Papers_Scopus!H:H,1,FALSE)),"",VLOOKUP(D471,Papers_Scopus!H:H,1,FALSE))</f>
        <v/>
      </c>
    </row>
    <row r="472" spans="1:24" ht="13">
      <c r="A472" s="26" t="s">
        <v>33</v>
      </c>
      <c r="B472" s="27"/>
      <c r="C472" s="28" t="s">
        <v>5782</v>
      </c>
      <c r="D472" s="28" t="s">
        <v>5783</v>
      </c>
      <c r="E472" s="27"/>
      <c r="F472" s="28" t="s">
        <v>5784</v>
      </c>
      <c r="G472" s="17" t="str">
        <f t="shared" si="105"/>
        <v>I-I</v>
      </c>
      <c r="H472" s="28" t="s">
        <v>5785</v>
      </c>
      <c r="I472" s="28" t="s">
        <v>5785</v>
      </c>
      <c r="J472" s="28">
        <v>17</v>
      </c>
      <c r="K472" s="28">
        <v>2001</v>
      </c>
      <c r="L472" s="28" t="s">
        <v>49</v>
      </c>
      <c r="M472" s="28" t="s">
        <v>5786</v>
      </c>
      <c r="N472" s="30" t="s">
        <v>5787</v>
      </c>
      <c r="O472" s="26" t="b">
        <v>1</v>
      </c>
      <c r="P472" s="27" t="b">
        <v>0</v>
      </c>
      <c r="Q472" s="26" t="b">
        <v>1</v>
      </c>
      <c r="R472" s="27" t="b">
        <v>0</v>
      </c>
      <c r="S472" s="27" t="b">
        <v>0</v>
      </c>
      <c r="T472" s="27" t="b">
        <v>0</v>
      </c>
      <c r="U472" s="26" t="str">
        <f t="shared" si="0"/>
        <v>NO</v>
      </c>
      <c r="V472" s="26" t="s">
        <v>5788</v>
      </c>
      <c r="W472" t="str">
        <f>IF(ISNA(VLOOKUP(D472,Papers_ACM!D:D,1,FALSE)),"",VLOOKUP(D472,Papers_ACM!D:D,1,FALSE))</f>
        <v/>
      </c>
      <c r="X472" t="str">
        <f>IF(ISNA(VLOOKUP(D472,Papers_Scopus!H:H,1,FALSE)),"",VLOOKUP(D472,Papers_Scopus!H:H,1,FALSE))</f>
        <v/>
      </c>
    </row>
    <row r="473" spans="1:24" ht="13">
      <c r="A473" s="26" t="s">
        <v>33</v>
      </c>
      <c r="B473" s="27"/>
      <c r="C473" s="28" t="s">
        <v>5791</v>
      </c>
      <c r="D473" s="28" t="s">
        <v>5792</v>
      </c>
      <c r="E473" s="27"/>
      <c r="F473" s="28" t="s">
        <v>5793</v>
      </c>
      <c r="G473" s="17" t="str">
        <f t="shared" si="105"/>
        <v>1-6</v>
      </c>
      <c r="H473" s="28">
        <v>1</v>
      </c>
      <c r="I473" s="28">
        <v>6</v>
      </c>
      <c r="J473" s="28">
        <f t="shared" ref="J473:J480" si="109">I473-H473+1</f>
        <v>6</v>
      </c>
      <c r="K473" s="28">
        <v>2017</v>
      </c>
      <c r="L473" s="28" t="s">
        <v>49</v>
      </c>
      <c r="M473" s="28" t="s">
        <v>5794</v>
      </c>
      <c r="N473" s="30" t="s">
        <v>5795</v>
      </c>
      <c r="O473" s="26" t="b">
        <v>1</v>
      </c>
      <c r="P473" s="27" t="b">
        <v>0</v>
      </c>
      <c r="Q473" s="26" t="b">
        <v>1</v>
      </c>
      <c r="R473" s="27" t="b">
        <v>0</v>
      </c>
      <c r="S473" s="27" t="b">
        <v>0</v>
      </c>
      <c r="T473" s="27" t="b">
        <v>0</v>
      </c>
      <c r="U473" s="26" t="str">
        <f t="shared" si="0"/>
        <v>NO</v>
      </c>
      <c r="V473" s="26" t="s">
        <v>5797</v>
      </c>
      <c r="W473" t="str">
        <f>IF(ISNA(VLOOKUP(D473,Papers_ACM!D:D,1,FALSE)),"",VLOOKUP(D473,Papers_ACM!D:D,1,FALSE))</f>
        <v/>
      </c>
      <c r="X473" t="str">
        <f>IF(ISNA(VLOOKUP(D473,Papers_Scopus!H:H,1,FALSE)),"",VLOOKUP(D473,Papers_Scopus!H:H,1,FALSE))</f>
        <v/>
      </c>
    </row>
    <row r="474" spans="1:24" ht="13">
      <c r="A474" s="26" t="s">
        <v>33</v>
      </c>
      <c r="B474" s="27"/>
      <c r="C474" s="28" t="s">
        <v>5798</v>
      </c>
      <c r="D474" s="28" t="s">
        <v>5799</v>
      </c>
      <c r="E474" s="27"/>
      <c r="F474" s="28" t="s">
        <v>5800</v>
      </c>
      <c r="G474" s="17" t="str">
        <f t="shared" si="105"/>
        <v>912-915</v>
      </c>
      <c r="H474" s="28">
        <v>912</v>
      </c>
      <c r="I474" s="28">
        <v>915</v>
      </c>
      <c r="J474" s="28">
        <f t="shared" si="109"/>
        <v>4</v>
      </c>
      <c r="K474" s="28">
        <v>2009</v>
      </c>
      <c r="L474" s="28" t="s">
        <v>49</v>
      </c>
      <c r="M474" s="28" t="s">
        <v>5801</v>
      </c>
      <c r="N474" s="30" t="s">
        <v>5802</v>
      </c>
      <c r="O474" s="27" t="b">
        <v>0</v>
      </c>
      <c r="P474" s="27" t="b">
        <v>0</v>
      </c>
      <c r="Q474" s="27" t="b">
        <v>0</v>
      </c>
      <c r="R474" s="27" t="b">
        <v>0</v>
      </c>
      <c r="S474" s="26" t="b">
        <v>1</v>
      </c>
      <c r="T474" s="27" t="b">
        <v>0</v>
      </c>
      <c r="U474" s="26" t="str">
        <f t="shared" si="0"/>
        <v>NO</v>
      </c>
      <c r="V474" s="26" t="s">
        <v>281</v>
      </c>
      <c r="W474" t="str">
        <f>IF(ISNA(VLOOKUP(D474,Papers_ACM!D:D,1,FALSE)),"",VLOOKUP(D474,Papers_ACM!D:D,1,FALSE))</f>
        <v/>
      </c>
      <c r="X474" t="str">
        <f>IF(ISNA(VLOOKUP(D474,Papers_Scopus!H:H,1,FALSE)),"",VLOOKUP(D474,Papers_Scopus!H:H,1,FALSE))</f>
        <v/>
      </c>
    </row>
    <row r="475" spans="1:24" ht="13">
      <c r="A475" s="26" t="s">
        <v>33</v>
      </c>
      <c r="B475" s="27"/>
      <c r="C475" s="28" t="s">
        <v>5808</v>
      </c>
      <c r="D475" s="28" t="s">
        <v>5809</v>
      </c>
      <c r="E475" s="27"/>
      <c r="F475" s="28" t="s">
        <v>2473</v>
      </c>
      <c r="G475" s="17" t="str">
        <f t="shared" si="105"/>
        <v>166-171</v>
      </c>
      <c r="H475" s="28">
        <v>166</v>
      </c>
      <c r="I475" s="28">
        <v>171</v>
      </c>
      <c r="J475" s="28">
        <f t="shared" si="109"/>
        <v>6</v>
      </c>
      <c r="K475" s="28">
        <v>2011</v>
      </c>
      <c r="L475" s="28" t="s">
        <v>49</v>
      </c>
      <c r="M475" s="28" t="s">
        <v>5810</v>
      </c>
      <c r="N475" s="30" t="s">
        <v>5811</v>
      </c>
      <c r="O475" s="26" t="b">
        <v>1</v>
      </c>
      <c r="P475" s="27" t="b">
        <v>0</v>
      </c>
      <c r="Q475" s="26" t="b">
        <v>1</v>
      </c>
      <c r="R475" s="27" t="b">
        <v>0</v>
      </c>
      <c r="S475" s="27" t="b">
        <v>0</v>
      </c>
      <c r="T475" s="27" t="b">
        <v>0</v>
      </c>
      <c r="U475" s="26" t="str">
        <f t="shared" si="0"/>
        <v>NO</v>
      </c>
      <c r="V475" s="26" t="s">
        <v>5812</v>
      </c>
      <c r="W475" t="str">
        <f>IF(ISNA(VLOOKUP(D475,Papers_ACM!D:D,1,FALSE)),"",VLOOKUP(D475,Papers_ACM!D:D,1,FALSE))</f>
        <v/>
      </c>
      <c r="X475" t="str">
        <f>IF(ISNA(VLOOKUP(D475,Papers_Scopus!H:H,1,FALSE)),"",VLOOKUP(D475,Papers_Scopus!H:H,1,FALSE))</f>
        <v/>
      </c>
    </row>
    <row r="476" spans="1:24" ht="13">
      <c r="A476" s="26" t="s">
        <v>33</v>
      </c>
      <c r="B476" s="27"/>
      <c r="C476" s="28" t="s">
        <v>5818</v>
      </c>
      <c r="D476" s="28" t="s">
        <v>5819</v>
      </c>
      <c r="E476" s="27"/>
      <c r="F476" s="28" t="s">
        <v>5820</v>
      </c>
      <c r="G476" s="17" t="str">
        <f t="shared" si="105"/>
        <v>148-154</v>
      </c>
      <c r="H476" s="28">
        <v>148</v>
      </c>
      <c r="I476" s="28">
        <v>154</v>
      </c>
      <c r="J476" s="28">
        <f t="shared" si="109"/>
        <v>7</v>
      </c>
      <c r="K476" s="28">
        <v>2015</v>
      </c>
      <c r="L476" s="28" t="s">
        <v>49</v>
      </c>
      <c r="M476" s="28" t="s">
        <v>5821</v>
      </c>
      <c r="N476" s="30" t="s">
        <v>5822</v>
      </c>
      <c r="O476" s="26" t="b">
        <v>1</v>
      </c>
      <c r="P476" s="27" t="b">
        <v>0</v>
      </c>
      <c r="Q476" s="26" t="b">
        <v>1</v>
      </c>
      <c r="R476" s="27" t="b">
        <v>0</v>
      </c>
      <c r="S476" s="27" t="b">
        <v>0</v>
      </c>
      <c r="T476" s="27" t="b">
        <v>0</v>
      </c>
      <c r="U476" s="26" t="str">
        <f t="shared" si="0"/>
        <v>NO</v>
      </c>
      <c r="V476" s="26" t="s">
        <v>5823</v>
      </c>
      <c r="W476" t="str">
        <f>IF(ISNA(VLOOKUP(D476,Papers_ACM!D:D,1,FALSE)),"",VLOOKUP(D476,Papers_ACM!D:D,1,FALSE))</f>
        <v/>
      </c>
      <c r="X476" t="str">
        <f>IF(ISNA(VLOOKUP(D476,Papers_Scopus!H:H,1,FALSE)),"",VLOOKUP(D476,Papers_Scopus!H:H,1,FALSE))</f>
        <v/>
      </c>
    </row>
    <row r="477" spans="1:24" ht="13">
      <c r="A477" s="26" t="s">
        <v>33</v>
      </c>
      <c r="B477" s="27"/>
      <c r="C477" s="28" t="s">
        <v>5824</v>
      </c>
      <c r="D477" s="28" t="s">
        <v>5826</v>
      </c>
      <c r="E477" s="27"/>
      <c r="F477" s="28" t="s">
        <v>4413</v>
      </c>
      <c r="G477" s="17" t="str">
        <f t="shared" si="105"/>
        <v>1-8</v>
      </c>
      <c r="H477" s="28">
        <v>1</v>
      </c>
      <c r="I477" s="28">
        <v>8</v>
      </c>
      <c r="J477" s="28">
        <f t="shared" si="109"/>
        <v>8</v>
      </c>
      <c r="K477" s="28">
        <v>2012</v>
      </c>
      <c r="L477" s="28" t="s">
        <v>49</v>
      </c>
      <c r="M477" s="28" t="s">
        <v>5827</v>
      </c>
      <c r="N477" s="30" t="s">
        <v>5828</v>
      </c>
      <c r="O477" s="26" t="b">
        <v>1</v>
      </c>
      <c r="P477" s="27" t="b">
        <v>0</v>
      </c>
      <c r="Q477" s="26" t="b">
        <v>1</v>
      </c>
      <c r="R477" s="27" t="b">
        <v>0</v>
      </c>
      <c r="S477" s="27" t="b">
        <v>0</v>
      </c>
      <c r="T477" s="27" t="b">
        <v>0</v>
      </c>
      <c r="U477" s="26" t="str">
        <f t="shared" si="0"/>
        <v>NO</v>
      </c>
      <c r="V477" s="26" t="s">
        <v>717</v>
      </c>
      <c r="W477" t="str">
        <f>IF(ISNA(VLOOKUP(D477,Papers_ACM!D:D,1,FALSE)),"",VLOOKUP(D477,Papers_ACM!D:D,1,FALSE))</f>
        <v/>
      </c>
      <c r="X477" t="str">
        <f>IF(ISNA(VLOOKUP(D477,Papers_Scopus!H:H,1,FALSE)),"",VLOOKUP(D477,Papers_Scopus!H:H,1,FALSE))</f>
        <v/>
      </c>
    </row>
    <row r="478" spans="1:24" ht="13">
      <c r="A478" s="26" t="s">
        <v>33</v>
      </c>
      <c r="B478" s="27"/>
      <c r="C478" s="28" t="s">
        <v>5835</v>
      </c>
      <c r="D478" s="28" t="s">
        <v>5837</v>
      </c>
      <c r="E478" s="27"/>
      <c r="F478" s="28" t="s">
        <v>5838</v>
      </c>
      <c r="G478" s="17" t="str">
        <f t="shared" si="105"/>
        <v>355-362</v>
      </c>
      <c r="H478" s="28">
        <v>355</v>
      </c>
      <c r="I478" s="28">
        <v>362</v>
      </c>
      <c r="J478" s="28">
        <f t="shared" si="109"/>
        <v>8</v>
      </c>
      <c r="K478" s="28">
        <v>2014</v>
      </c>
      <c r="L478" s="28" t="s">
        <v>49</v>
      </c>
      <c r="M478" s="28" t="s">
        <v>5840</v>
      </c>
      <c r="N478" s="30" t="s">
        <v>5841</v>
      </c>
      <c r="O478" s="26" t="b">
        <v>1</v>
      </c>
      <c r="P478" s="27" t="b">
        <v>0</v>
      </c>
      <c r="Q478" s="26" t="b">
        <v>1</v>
      </c>
      <c r="R478" s="27" t="b">
        <v>0</v>
      </c>
      <c r="S478" s="27" t="b">
        <v>0</v>
      </c>
      <c r="T478" s="27" t="b">
        <v>0</v>
      </c>
      <c r="U478" s="26" t="str">
        <f t="shared" si="0"/>
        <v>NO</v>
      </c>
      <c r="V478" s="26" t="s">
        <v>3947</v>
      </c>
      <c r="W478" t="str">
        <f>IF(ISNA(VLOOKUP(D478,Papers_ACM!D:D,1,FALSE)),"",VLOOKUP(D478,Papers_ACM!D:D,1,FALSE))</f>
        <v/>
      </c>
      <c r="X478" t="str">
        <f>IF(ISNA(VLOOKUP(D478,Papers_Scopus!H:H,1,FALSE)),"",VLOOKUP(D478,Papers_Scopus!H:H,1,FALSE))</f>
        <v/>
      </c>
    </row>
    <row r="479" spans="1:24" ht="13">
      <c r="A479" s="26" t="s">
        <v>33</v>
      </c>
      <c r="B479" s="27"/>
      <c r="C479" s="28" t="s">
        <v>5842</v>
      </c>
      <c r="D479" s="28" t="s">
        <v>5843</v>
      </c>
      <c r="E479" s="27"/>
      <c r="F479" s="28" t="s">
        <v>5844</v>
      </c>
      <c r="G479" s="17" t="str">
        <f t="shared" si="105"/>
        <v>1-5</v>
      </c>
      <c r="H479" s="28">
        <v>1</v>
      </c>
      <c r="I479" s="28">
        <v>5</v>
      </c>
      <c r="J479" s="28">
        <f t="shared" si="109"/>
        <v>5</v>
      </c>
      <c r="K479" s="28">
        <v>2017</v>
      </c>
      <c r="L479" s="28" t="s">
        <v>49</v>
      </c>
      <c r="M479" s="28" t="s">
        <v>5845</v>
      </c>
      <c r="N479" s="30" t="s">
        <v>5846</v>
      </c>
      <c r="O479" s="26" t="b">
        <v>1</v>
      </c>
      <c r="P479" s="26" t="b">
        <v>0</v>
      </c>
      <c r="Q479" s="26" t="b">
        <v>0</v>
      </c>
      <c r="R479" s="27" t="b">
        <v>0</v>
      </c>
      <c r="S479" s="27" t="b">
        <v>0</v>
      </c>
      <c r="T479" s="27" t="b">
        <v>0</v>
      </c>
      <c r="U479" s="26" t="str">
        <f t="shared" si="0"/>
        <v>NO</v>
      </c>
      <c r="V479" s="26" t="s">
        <v>5852</v>
      </c>
      <c r="W479" t="str">
        <f>IF(ISNA(VLOOKUP(D479,Papers_ACM!D:D,1,FALSE)),"",VLOOKUP(D479,Papers_ACM!D:D,1,FALSE))</f>
        <v/>
      </c>
      <c r="X479" t="str">
        <f>IF(ISNA(VLOOKUP(D479,Papers_Scopus!H:H,1,FALSE)),"",VLOOKUP(D479,Papers_Scopus!H:H,1,FALSE))</f>
        <v/>
      </c>
    </row>
    <row r="480" spans="1:24" ht="13">
      <c r="A480" s="26" t="s">
        <v>33</v>
      </c>
      <c r="B480" s="27"/>
      <c r="C480" s="28" t="s">
        <v>5853</v>
      </c>
      <c r="D480" s="28" t="s">
        <v>5854</v>
      </c>
      <c r="E480" s="27"/>
      <c r="F480" s="28" t="s">
        <v>5855</v>
      </c>
      <c r="G480" s="17" t="str">
        <f t="shared" si="105"/>
        <v>534-541</v>
      </c>
      <c r="H480" s="28">
        <v>534</v>
      </c>
      <c r="I480" s="28">
        <v>541</v>
      </c>
      <c r="J480" s="28">
        <f t="shared" si="109"/>
        <v>8</v>
      </c>
      <c r="K480" s="28">
        <v>2018</v>
      </c>
      <c r="L480" s="28" t="s">
        <v>49</v>
      </c>
      <c r="M480" s="28" t="s">
        <v>5856</v>
      </c>
      <c r="N480" s="30" t="s">
        <v>5857</v>
      </c>
      <c r="O480" s="26" t="b">
        <v>1</v>
      </c>
      <c r="P480" s="27" t="b">
        <v>0</v>
      </c>
      <c r="Q480" s="26" t="b">
        <v>1</v>
      </c>
      <c r="R480" s="27" t="b">
        <v>0</v>
      </c>
      <c r="S480" s="27" t="b">
        <v>0</v>
      </c>
      <c r="T480" s="26" t="b">
        <v>0</v>
      </c>
      <c r="U480" s="26" t="str">
        <f t="shared" si="0"/>
        <v>NO</v>
      </c>
      <c r="V480" s="26" t="s">
        <v>5865</v>
      </c>
      <c r="W480" t="str">
        <f>IF(ISNA(VLOOKUP(D480,Papers_ACM!D:D,1,FALSE)),"",VLOOKUP(D480,Papers_ACM!D:D,1,FALSE))</f>
        <v/>
      </c>
      <c r="X480" t="str">
        <f>IF(ISNA(VLOOKUP(D480,Papers_Scopus!H:H,1,FALSE)),"",VLOOKUP(D480,Papers_Scopus!H:H,1,FALSE))</f>
        <v/>
      </c>
    </row>
    <row r="481" spans="1:24" ht="13">
      <c r="A481" s="13" t="s">
        <v>33</v>
      </c>
      <c r="B481" s="17"/>
      <c r="C481" s="18" t="s">
        <v>5866</v>
      </c>
      <c r="D481" s="18" t="s">
        <v>5867</v>
      </c>
      <c r="E481" s="17"/>
      <c r="F481" s="18" t="s">
        <v>5868</v>
      </c>
      <c r="G481" s="17" t="str">
        <f t="shared" si="105"/>
        <v>281-286</v>
      </c>
      <c r="H481" s="18">
        <v>281</v>
      </c>
      <c r="I481" s="18">
        <v>286</v>
      </c>
      <c r="J481" s="18"/>
      <c r="K481" s="18">
        <v>2015</v>
      </c>
      <c r="L481" s="18" t="s">
        <v>49</v>
      </c>
      <c r="M481" s="18" t="s">
        <v>5566</v>
      </c>
      <c r="N481" s="25" t="s">
        <v>5869</v>
      </c>
      <c r="O481" s="17" t="b">
        <v>0</v>
      </c>
      <c r="P481" s="17" t="b">
        <v>0</v>
      </c>
      <c r="Q481" s="17" t="b">
        <v>0</v>
      </c>
      <c r="R481" s="17" t="b">
        <v>0</v>
      </c>
      <c r="S481" s="17" t="b">
        <v>0</v>
      </c>
      <c r="T481" s="17" t="b">
        <v>0</v>
      </c>
      <c r="U481" s="13" t="str">
        <f t="shared" si="0"/>
        <v>NO</v>
      </c>
      <c r="V481" s="17" t="str">
        <f>IF(W481&lt;&gt;"","Duplicate",IF(X481&lt;&gt;"","Duplicate",""))</f>
        <v>Duplicate</v>
      </c>
      <c r="W481" t="str">
        <f>IF(ISNA(VLOOKUP(D481,Papers_ACM!D:D,1,FALSE)),"",VLOOKUP(D481,Papers_ACM!D:D,1,FALSE))</f>
        <v/>
      </c>
      <c r="X481" t="str">
        <f>IF(ISNA(VLOOKUP(D481,Papers_Scopus!H:H,1,FALSE)),"",VLOOKUP(D481,Papers_Scopus!H:H,1,FALSE))</f>
        <v>A credit scoring model based on Bayesian network and mutual information</v>
      </c>
    </row>
    <row r="482" spans="1:24" ht="13">
      <c r="A482" s="26" t="s">
        <v>33</v>
      </c>
      <c r="B482" s="27"/>
      <c r="C482" s="28" t="s">
        <v>5874</v>
      </c>
      <c r="D482" s="28" t="s">
        <v>5875</v>
      </c>
      <c r="E482" s="27"/>
      <c r="F482" s="28" t="s">
        <v>3788</v>
      </c>
      <c r="G482" s="17" t="str">
        <f t="shared" si="105"/>
        <v>202-213</v>
      </c>
      <c r="H482" s="28">
        <v>202</v>
      </c>
      <c r="I482" s="28">
        <v>213</v>
      </c>
      <c r="J482" s="28">
        <f t="shared" ref="J482:J485" si="110">I482-H482+1</f>
        <v>12</v>
      </c>
      <c r="K482" s="28">
        <v>2003</v>
      </c>
      <c r="L482" s="28" t="s">
        <v>49</v>
      </c>
      <c r="M482" s="28" t="s">
        <v>5876</v>
      </c>
      <c r="N482" s="30" t="s">
        <v>5877</v>
      </c>
      <c r="O482" s="26" t="b">
        <v>1</v>
      </c>
      <c r="P482" s="27" t="b">
        <v>0</v>
      </c>
      <c r="Q482" s="26" t="b">
        <v>1</v>
      </c>
      <c r="R482" s="27" t="b">
        <v>0</v>
      </c>
      <c r="S482" s="27" t="b">
        <v>0</v>
      </c>
      <c r="T482" s="27" t="b">
        <v>0</v>
      </c>
      <c r="U482" s="26" t="str">
        <f t="shared" si="0"/>
        <v>NO</v>
      </c>
      <c r="V482" s="26" t="s">
        <v>1398</v>
      </c>
      <c r="W482" t="str">
        <f>IF(ISNA(VLOOKUP(D482,Papers_ACM!D:D,1,FALSE)),"",VLOOKUP(D482,Papers_ACM!D:D,1,FALSE))</f>
        <v/>
      </c>
      <c r="X482" t="str">
        <f>IF(ISNA(VLOOKUP(D482,Papers_Scopus!H:H,1,FALSE)),"",VLOOKUP(D482,Papers_Scopus!H:H,1,FALSE))</f>
        <v/>
      </c>
    </row>
    <row r="483" spans="1:24" ht="13">
      <c r="A483" s="26" t="s">
        <v>33</v>
      </c>
      <c r="B483" s="27"/>
      <c r="C483" s="28" t="s">
        <v>5882</v>
      </c>
      <c r="D483" s="28" t="s">
        <v>5883</v>
      </c>
      <c r="E483" s="27"/>
      <c r="F483" s="28" t="s">
        <v>5884</v>
      </c>
      <c r="G483" s="17" t="str">
        <f t="shared" si="105"/>
        <v>2506-2513</v>
      </c>
      <c r="H483" s="28">
        <v>2506</v>
      </c>
      <c r="I483" s="28">
        <v>2513</v>
      </c>
      <c r="J483" s="28">
        <f t="shared" si="110"/>
        <v>8</v>
      </c>
      <c r="K483" s="28">
        <v>2005</v>
      </c>
      <c r="L483" s="28" t="s">
        <v>49</v>
      </c>
      <c r="M483" s="28" t="s">
        <v>5885</v>
      </c>
      <c r="N483" s="30" t="s">
        <v>5886</v>
      </c>
      <c r="O483" s="26" t="b">
        <v>1</v>
      </c>
      <c r="P483" s="27" t="b">
        <v>0</v>
      </c>
      <c r="Q483" s="26" t="b">
        <v>1</v>
      </c>
      <c r="R483" s="27" t="b">
        <v>0</v>
      </c>
      <c r="S483" s="27" t="b">
        <v>0</v>
      </c>
      <c r="T483" s="27" t="b">
        <v>0</v>
      </c>
      <c r="U483" s="26" t="str">
        <f t="shared" si="0"/>
        <v>NO</v>
      </c>
      <c r="V483" s="26" t="s">
        <v>1398</v>
      </c>
      <c r="W483" t="str">
        <f>IF(ISNA(VLOOKUP(D483,Papers_ACM!D:D,1,FALSE)),"",VLOOKUP(D483,Papers_ACM!D:D,1,FALSE))</f>
        <v/>
      </c>
      <c r="X483" t="str">
        <f>IF(ISNA(VLOOKUP(D483,Papers_Scopus!H:H,1,FALSE)),"",VLOOKUP(D483,Papers_Scopus!H:H,1,FALSE))</f>
        <v/>
      </c>
    </row>
    <row r="484" spans="1:24" ht="13">
      <c r="A484" s="26" t="s">
        <v>33</v>
      </c>
      <c r="B484" s="27"/>
      <c r="C484" s="28" t="s">
        <v>5891</v>
      </c>
      <c r="D484" s="28" t="s">
        <v>5892</v>
      </c>
      <c r="E484" s="27"/>
      <c r="F484" s="28" t="s">
        <v>5893</v>
      </c>
      <c r="G484" s="17" t="str">
        <f t="shared" si="105"/>
        <v>3408-3412</v>
      </c>
      <c r="H484" s="28">
        <v>3408</v>
      </c>
      <c r="I484" s="28">
        <v>3412</v>
      </c>
      <c r="J484" s="28">
        <f t="shared" si="110"/>
        <v>5</v>
      </c>
      <c r="K484" s="28">
        <v>2006</v>
      </c>
      <c r="L484" s="28" t="s">
        <v>49</v>
      </c>
      <c r="M484" s="28" t="s">
        <v>5894</v>
      </c>
      <c r="N484" s="30" t="s">
        <v>5895</v>
      </c>
      <c r="O484" s="26" t="b">
        <v>1</v>
      </c>
      <c r="P484" s="27" t="b">
        <v>0</v>
      </c>
      <c r="Q484" s="26" t="b">
        <v>1</v>
      </c>
      <c r="R484" s="27" t="b">
        <v>0</v>
      </c>
      <c r="S484" s="27" t="b">
        <v>0</v>
      </c>
      <c r="T484" s="27" t="b">
        <v>0</v>
      </c>
      <c r="U484" s="26" t="str">
        <f t="shared" si="0"/>
        <v>NO</v>
      </c>
      <c r="V484" s="26" t="s">
        <v>5898</v>
      </c>
      <c r="W484" t="str">
        <f>IF(ISNA(VLOOKUP(D484,Papers_ACM!D:D,1,FALSE)),"",VLOOKUP(D484,Papers_ACM!D:D,1,FALSE))</f>
        <v/>
      </c>
      <c r="X484" t="str">
        <f>IF(ISNA(VLOOKUP(D484,Papers_Scopus!H:H,1,FALSE)),"",VLOOKUP(D484,Papers_Scopus!H:H,1,FALSE))</f>
        <v/>
      </c>
    </row>
    <row r="485" spans="1:24" ht="13">
      <c r="A485" s="26" t="s">
        <v>33</v>
      </c>
      <c r="B485" s="27"/>
      <c r="C485" s="28" t="s">
        <v>5899</v>
      </c>
      <c r="D485" s="28" t="s">
        <v>5900</v>
      </c>
      <c r="E485" s="27"/>
      <c r="F485" s="28" t="s">
        <v>5901</v>
      </c>
      <c r="G485" s="17" t="str">
        <f t="shared" si="105"/>
        <v>4124-4129</v>
      </c>
      <c r="H485" s="28">
        <v>4124</v>
      </c>
      <c r="I485" s="28">
        <v>4129</v>
      </c>
      <c r="J485" s="28">
        <f t="shared" si="110"/>
        <v>6</v>
      </c>
      <c r="K485" s="28">
        <v>2006</v>
      </c>
      <c r="L485" s="28" t="s">
        <v>49</v>
      </c>
      <c r="M485" s="28" t="s">
        <v>5902</v>
      </c>
      <c r="N485" s="30" t="s">
        <v>5903</v>
      </c>
      <c r="O485" s="26" t="b">
        <v>1</v>
      </c>
      <c r="P485" s="27" t="b">
        <v>0</v>
      </c>
      <c r="Q485" s="26" t="b">
        <v>1</v>
      </c>
      <c r="R485" s="27" t="b">
        <v>0</v>
      </c>
      <c r="S485" s="27" t="b">
        <v>0</v>
      </c>
      <c r="T485" s="27" t="b">
        <v>0</v>
      </c>
      <c r="U485" s="26" t="str">
        <f t="shared" si="0"/>
        <v>NO</v>
      </c>
      <c r="V485" s="26" t="s">
        <v>1398</v>
      </c>
      <c r="W485" t="str">
        <f>IF(ISNA(VLOOKUP(D485,Papers_ACM!D:D,1,FALSE)),"",VLOOKUP(D485,Papers_ACM!D:D,1,FALSE))</f>
        <v/>
      </c>
      <c r="X485" t="str">
        <f>IF(ISNA(VLOOKUP(D485,Papers_Scopus!H:H,1,FALSE)),"",VLOOKUP(D485,Papers_Scopus!H:H,1,FALSE))</f>
        <v/>
      </c>
    </row>
    <row r="486" spans="1:24" ht="13">
      <c r="A486" s="13" t="s">
        <v>33</v>
      </c>
      <c r="B486" s="17"/>
      <c r="C486" s="18" t="s">
        <v>5908</v>
      </c>
      <c r="D486" s="18" t="s">
        <v>1900</v>
      </c>
      <c r="E486" s="17"/>
      <c r="F486" s="18" t="s">
        <v>5909</v>
      </c>
      <c r="G486" s="17" t="str">
        <f t="shared" si="105"/>
        <v>367-372</v>
      </c>
      <c r="H486" s="18">
        <v>367</v>
      </c>
      <c r="I486" s="18">
        <v>372</v>
      </c>
      <c r="J486" s="18"/>
      <c r="K486" s="18">
        <v>2011</v>
      </c>
      <c r="L486" s="18" t="s">
        <v>49</v>
      </c>
      <c r="M486" s="18" t="s">
        <v>1902</v>
      </c>
      <c r="N486" s="25" t="s">
        <v>5910</v>
      </c>
      <c r="O486" s="17" t="b">
        <v>0</v>
      </c>
      <c r="P486" s="17" t="b">
        <v>0</v>
      </c>
      <c r="Q486" s="17" t="b">
        <v>0</v>
      </c>
      <c r="R486" s="17" t="b">
        <v>0</v>
      </c>
      <c r="S486" s="17" t="b">
        <v>0</v>
      </c>
      <c r="T486" s="17" t="b">
        <v>0</v>
      </c>
      <c r="U486" s="13" t="str">
        <f t="shared" si="0"/>
        <v>NO</v>
      </c>
      <c r="V486" s="17" t="str">
        <f>IF(W486&lt;&gt;"","Duplicate",IF(X486&lt;&gt;"","Duplicate",""))</f>
        <v>Duplicate</v>
      </c>
      <c r="W486" t="str">
        <f>IF(ISNA(VLOOKUP(D486,Papers_ACM!D:D,1,FALSE)),"",VLOOKUP(D486,Papers_ACM!D:D,1,FALSE))</f>
        <v/>
      </c>
      <c r="X486" t="str">
        <f>IF(ISNA(VLOOKUP(D486,Papers_Scopus!H:H,1,FALSE)),"",VLOOKUP(D486,Papers_Scopus!H:H,1,FALSE))</f>
        <v>Impact of attribute selection on defect proneness prediction in OO software</v>
      </c>
    </row>
    <row r="487" spans="1:24" ht="13">
      <c r="A487" s="26" t="s">
        <v>33</v>
      </c>
      <c r="B487" s="27"/>
      <c r="C487" s="28" t="s">
        <v>5916</v>
      </c>
      <c r="D487" s="28" t="s">
        <v>5917</v>
      </c>
      <c r="E487" s="27"/>
      <c r="F487" s="28" t="s">
        <v>3428</v>
      </c>
      <c r="G487" s="17" t="str">
        <f t="shared" si="105"/>
        <v>590-603</v>
      </c>
      <c r="H487" s="28">
        <v>590</v>
      </c>
      <c r="I487" s="28">
        <v>603</v>
      </c>
      <c r="J487" s="28">
        <f>I487-H487+1</f>
        <v>14</v>
      </c>
      <c r="K487" s="28">
        <v>2001</v>
      </c>
      <c r="L487" s="28" t="s">
        <v>49</v>
      </c>
      <c r="M487" s="28" t="s">
        <v>5918</v>
      </c>
      <c r="N487" s="30" t="s">
        <v>5919</v>
      </c>
      <c r="O487" s="26" t="b">
        <v>1</v>
      </c>
      <c r="P487" s="27" t="b">
        <v>0</v>
      </c>
      <c r="Q487" s="26" t="b">
        <v>1</v>
      </c>
      <c r="R487" s="27" t="b">
        <v>0</v>
      </c>
      <c r="S487" s="27" t="b">
        <v>0</v>
      </c>
      <c r="T487" s="27" t="b">
        <v>0</v>
      </c>
      <c r="U487" s="26" t="str">
        <f t="shared" si="0"/>
        <v>NO</v>
      </c>
      <c r="V487" s="26" t="s">
        <v>1398</v>
      </c>
      <c r="W487" t="str">
        <f>IF(ISNA(VLOOKUP(D487,Papers_ACM!D:D,1,FALSE)),"",VLOOKUP(D487,Papers_ACM!D:D,1,FALSE))</f>
        <v/>
      </c>
      <c r="X487" t="str">
        <f>IF(ISNA(VLOOKUP(D487,Papers_Scopus!H:H,1,FALSE)),"",VLOOKUP(D487,Papers_Scopus!H:H,1,FALSE))</f>
        <v/>
      </c>
    </row>
    <row r="488" spans="1:24" ht="13">
      <c r="A488" s="13" t="s">
        <v>33</v>
      </c>
      <c r="B488" s="17"/>
      <c r="C488" s="18" t="s">
        <v>5923</v>
      </c>
      <c r="D488" s="18" t="s">
        <v>5924</v>
      </c>
      <c r="E488" s="17"/>
      <c r="F488" s="18" t="s">
        <v>5925</v>
      </c>
      <c r="G488" s="17" t="str">
        <f t="shared" si="105"/>
        <v>162-167</v>
      </c>
      <c r="H488" s="18">
        <v>162</v>
      </c>
      <c r="I488" s="18">
        <v>167</v>
      </c>
      <c r="J488" s="18"/>
      <c r="K488" s="18">
        <v>2012</v>
      </c>
      <c r="L488" s="18" t="s">
        <v>49</v>
      </c>
      <c r="M488" s="18" t="s">
        <v>5926</v>
      </c>
      <c r="N488" s="25" t="s">
        <v>5927</v>
      </c>
      <c r="O488" s="17" t="b">
        <v>0</v>
      </c>
      <c r="P488" s="17" t="b">
        <v>0</v>
      </c>
      <c r="Q488" s="17" t="b">
        <v>0</v>
      </c>
      <c r="R488" s="17" t="b">
        <v>0</v>
      </c>
      <c r="S488" s="17" t="b">
        <v>0</v>
      </c>
      <c r="T488" s="17" t="b">
        <v>0</v>
      </c>
      <c r="U488" s="13" t="str">
        <f t="shared" si="0"/>
        <v>NO</v>
      </c>
      <c r="V488" s="17" t="str">
        <f t="shared" ref="V488:V493" si="111">IF(W488&lt;&gt;"","Duplicate",IF(X488&lt;&gt;"","Duplicate",""))</f>
        <v>Duplicate</v>
      </c>
      <c r="W488" t="str">
        <f>IF(ISNA(VLOOKUP(D488,Papers_ACM!D:D,1,FALSE)),"",VLOOKUP(D488,Papers_ACM!D:D,1,FALSE))</f>
        <v/>
      </c>
      <c r="X488" t="str">
        <f>IF(ISNA(VLOOKUP(D488,Papers_Scopus!H:H,1,FALSE)),"",VLOOKUP(D488,Papers_Scopus!H:H,1,FALSE))</f>
        <v>Semantic categorization of web services based on feature space transformation</v>
      </c>
    </row>
    <row r="489" spans="1:24" ht="13">
      <c r="A489" s="13" t="s">
        <v>33</v>
      </c>
      <c r="B489" s="17"/>
      <c r="C489" s="18" t="s">
        <v>5931</v>
      </c>
      <c r="D489" s="18" t="s">
        <v>5932</v>
      </c>
      <c r="E489" s="17"/>
      <c r="F489" s="18" t="s">
        <v>5933</v>
      </c>
      <c r="G489" s="17" t="str">
        <f t="shared" si="105"/>
        <v>577-582</v>
      </c>
      <c r="H489" s="18">
        <v>577</v>
      </c>
      <c r="I489" s="18">
        <v>582</v>
      </c>
      <c r="J489" s="18"/>
      <c r="K489" s="18">
        <v>2007</v>
      </c>
      <c r="L489" s="18" t="s">
        <v>49</v>
      </c>
      <c r="M489" s="18" t="s">
        <v>5935</v>
      </c>
      <c r="N489" s="25" t="s">
        <v>5936</v>
      </c>
      <c r="O489" s="17" t="b">
        <v>0</v>
      </c>
      <c r="P489" s="17" t="b">
        <v>0</v>
      </c>
      <c r="Q489" s="17" t="b">
        <v>0</v>
      </c>
      <c r="R489" s="17" t="b">
        <v>0</v>
      </c>
      <c r="S489" s="17" t="b">
        <v>0</v>
      </c>
      <c r="T489" s="17" t="b">
        <v>0</v>
      </c>
      <c r="U489" s="13" t="str">
        <f t="shared" si="0"/>
        <v>NO</v>
      </c>
      <c r="V489" s="17" t="str">
        <f t="shared" si="111"/>
        <v>Duplicate</v>
      </c>
      <c r="W489" t="str">
        <f>IF(ISNA(VLOOKUP(D489,Papers_ACM!D:D,1,FALSE)),"",VLOOKUP(D489,Papers_ACM!D:D,1,FALSE))</f>
        <v/>
      </c>
      <c r="X489" t="str">
        <f>IF(ISNA(VLOOKUP(D489,Papers_Scopus!H:H,1,FALSE)),"",VLOOKUP(D489,Papers_Scopus!H:H,1,FALSE))</f>
        <v>Swarm intelligence based dimensionality reduction for myoelectric control</v>
      </c>
    </row>
    <row r="490" spans="1:24" ht="13">
      <c r="A490" s="13" t="s">
        <v>33</v>
      </c>
      <c r="B490" s="17"/>
      <c r="C490" s="18" t="s">
        <v>5938</v>
      </c>
      <c r="D490" s="18" t="s">
        <v>5276</v>
      </c>
      <c r="E490" s="17"/>
      <c r="F490" s="18" t="s">
        <v>2557</v>
      </c>
      <c r="G490" s="17" t="str">
        <f t="shared" si="105"/>
        <v>276-296</v>
      </c>
      <c r="H490" s="18">
        <v>276</v>
      </c>
      <c r="I490" s="18">
        <v>296</v>
      </c>
      <c r="J490" s="18"/>
      <c r="K490" s="18">
        <v>2016</v>
      </c>
      <c r="L490" s="18" t="s">
        <v>49</v>
      </c>
      <c r="M490" s="18" t="s">
        <v>5279</v>
      </c>
      <c r="N490" s="25" t="s">
        <v>5939</v>
      </c>
      <c r="O490" s="17" t="b">
        <v>0</v>
      </c>
      <c r="P490" s="17" t="b">
        <v>0</v>
      </c>
      <c r="Q490" s="17" t="b">
        <v>0</v>
      </c>
      <c r="R490" s="17" t="b">
        <v>0</v>
      </c>
      <c r="S490" s="17" t="b">
        <v>0</v>
      </c>
      <c r="T490" s="17" t="b">
        <v>0</v>
      </c>
      <c r="U490" s="13" t="str">
        <f t="shared" si="0"/>
        <v>NO</v>
      </c>
      <c r="V490" s="17" t="str">
        <f t="shared" si="111"/>
        <v>Duplicate</v>
      </c>
      <c r="W490" t="str">
        <f>IF(ISNA(VLOOKUP(D490,Papers_ACM!D:D,1,FALSE)),"",VLOOKUP(D490,Papers_ACM!D:D,1,FALSE))</f>
        <v/>
      </c>
      <c r="X490" t="str">
        <f>IF(ISNA(VLOOKUP(D490,Papers_Scopus!H:H,1,FALSE)),"",VLOOKUP(D490,Papers_Scopus!H:H,1,FALSE))</f>
        <v>Visual Analytics in Urban Computing: An Overview</v>
      </c>
    </row>
    <row r="491" spans="1:24" ht="13">
      <c r="A491" s="13" t="s">
        <v>33</v>
      </c>
      <c r="B491" s="17"/>
      <c r="C491" s="18" t="s">
        <v>5945</v>
      </c>
      <c r="D491" s="18" t="s">
        <v>4077</v>
      </c>
      <c r="E491" s="17"/>
      <c r="F491" s="18" t="s">
        <v>4078</v>
      </c>
      <c r="G491" s="17" t="str">
        <f t="shared" si="105"/>
        <v>518-538</v>
      </c>
      <c r="H491" s="18">
        <v>518</v>
      </c>
      <c r="I491" s="18">
        <v>538</v>
      </c>
      <c r="J491" s="18"/>
      <c r="K491" s="18">
        <v>2017</v>
      </c>
      <c r="L491" s="18" t="s">
        <v>49</v>
      </c>
      <c r="M491" s="18" t="s">
        <v>4079</v>
      </c>
      <c r="N491" s="25" t="s">
        <v>5946</v>
      </c>
      <c r="O491" s="17" t="b">
        <v>0</v>
      </c>
      <c r="P491" s="17" t="b">
        <v>0</v>
      </c>
      <c r="Q491" s="17" t="b">
        <v>0</v>
      </c>
      <c r="R491" s="17" t="b">
        <v>0</v>
      </c>
      <c r="S491" s="17" t="b">
        <v>0</v>
      </c>
      <c r="T491" s="17" t="b">
        <v>0</v>
      </c>
      <c r="U491" s="13" t="str">
        <f t="shared" si="0"/>
        <v>NO</v>
      </c>
      <c r="V491" s="17" t="str">
        <f t="shared" si="111"/>
        <v>Duplicate</v>
      </c>
      <c r="W491" t="str">
        <f>IF(ISNA(VLOOKUP(D491,Papers_ACM!D:D,1,FALSE)),"",VLOOKUP(D491,Papers_ACM!D:D,1,FALSE))</f>
        <v/>
      </c>
      <c r="X491" t="str">
        <f>IF(ISNA(VLOOKUP(D491,Papers_Scopus!H:H,1,FALSE)),"",VLOOKUP(D491,Papers_Scopus!H:H,1,FALSE))</f>
        <v>Seeking Multiple Solutions: An Updated Survey on Niching Methods and Their Applications</v>
      </c>
    </row>
    <row r="492" spans="1:24" ht="13">
      <c r="A492" s="13" t="s">
        <v>33</v>
      </c>
      <c r="B492" s="17"/>
      <c r="C492" s="18" t="s">
        <v>5951</v>
      </c>
      <c r="D492" s="18" t="s">
        <v>1984</v>
      </c>
      <c r="E492" s="17"/>
      <c r="F492" s="18" t="s">
        <v>1985</v>
      </c>
      <c r="G492" s="17" t="str">
        <f t="shared" si="105"/>
        <v>258-270</v>
      </c>
      <c r="H492" s="18">
        <v>258</v>
      </c>
      <c r="I492" s="18">
        <v>270</v>
      </c>
      <c r="J492" s="18"/>
      <c r="K492" s="18">
        <v>2018</v>
      </c>
      <c r="L492" s="18" t="s">
        <v>731</v>
      </c>
      <c r="M492" s="18" t="s">
        <v>1987</v>
      </c>
      <c r="N492" s="25" t="s">
        <v>5952</v>
      </c>
      <c r="O492" s="17" t="b">
        <v>0</v>
      </c>
      <c r="P492" s="17" t="b">
        <v>0</v>
      </c>
      <c r="Q492" s="17" t="b">
        <v>0</v>
      </c>
      <c r="R492" s="17" t="b">
        <v>0</v>
      </c>
      <c r="S492" s="17" t="b">
        <v>0</v>
      </c>
      <c r="T492" s="17" t="b">
        <v>0</v>
      </c>
      <c r="U492" s="13" t="str">
        <f t="shared" si="0"/>
        <v>NO</v>
      </c>
      <c r="V492" s="17" t="str">
        <f t="shared" si="111"/>
        <v>Duplicate</v>
      </c>
      <c r="W492" t="str">
        <f>IF(ISNA(VLOOKUP(D492,Papers_ACM!D:D,1,FALSE)),"",VLOOKUP(D492,Papers_ACM!D:D,1,FALSE))</f>
        <v/>
      </c>
      <c r="X492" t="str">
        <f>IF(ISNA(VLOOKUP(D492,Papers_Scopus!H:H,1,FALSE)),"",VLOOKUP(D492,Papers_Scopus!H:H,1,FALSE))</f>
        <v>Empirical study on developer factors affecting tossing path length of bug reports</v>
      </c>
    </row>
    <row r="493" spans="1:24" ht="13">
      <c r="A493" s="13" t="s">
        <v>33</v>
      </c>
      <c r="B493" s="17"/>
      <c r="C493" s="18" t="s">
        <v>5953</v>
      </c>
      <c r="D493" s="18" t="s">
        <v>5954</v>
      </c>
      <c r="E493" s="17"/>
      <c r="F493" s="18" t="s">
        <v>5955</v>
      </c>
      <c r="G493" s="17" t="str">
        <f t="shared" si="105"/>
        <v>301-305</v>
      </c>
      <c r="H493" s="18">
        <v>301</v>
      </c>
      <c r="I493" s="18">
        <v>305</v>
      </c>
      <c r="J493" s="18"/>
      <c r="K493" s="18">
        <v>2017</v>
      </c>
      <c r="L493" s="18" t="s">
        <v>49</v>
      </c>
      <c r="M493" s="18" t="s">
        <v>5956</v>
      </c>
      <c r="N493" s="25" t="s">
        <v>5957</v>
      </c>
      <c r="O493" s="13" t="b">
        <v>0</v>
      </c>
      <c r="P493" s="17" t="b">
        <v>0</v>
      </c>
      <c r="Q493" s="17" t="b">
        <v>0</v>
      </c>
      <c r="R493" s="17" t="b">
        <v>0</v>
      </c>
      <c r="S493" s="17" t="b">
        <v>0</v>
      </c>
      <c r="T493" s="17" t="b">
        <v>0</v>
      </c>
      <c r="U493" s="13" t="str">
        <f t="shared" si="0"/>
        <v>NO</v>
      </c>
      <c r="V493" s="17" t="str">
        <f t="shared" si="111"/>
        <v>Duplicate</v>
      </c>
      <c r="W493" t="str">
        <f>IF(ISNA(VLOOKUP(D493,Papers_ACM!D:D,1,FALSE)),"",VLOOKUP(D493,Papers_ACM!D:D,1,FALSE))</f>
        <v/>
      </c>
      <c r="X493" t="str">
        <f>IF(ISNA(VLOOKUP(D493,Papers_Scopus!H:H,1,FALSE)),"",VLOOKUP(D493,Papers_Scopus!H:H,1,FALSE))</f>
        <v>Analysis of evolutionary algorithms to improve software defect prediction</v>
      </c>
    </row>
  </sheetData>
  <autoFilter ref="A2:V493" xr:uid="{00000000-0009-0000-0000-000001000000}"/>
  <mergeCells count="4">
    <mergeCell ref="R1:T1"/>
    <mergeCell ref="U1:V1"/>
    <mergeCell ref="O1:Q1"/>
    <mergeCell ref="B1:N1"/>
  </mergeCells>
  <hyperlinks>
    <hyperlink ref="N3" r:id="rId1" xr:uid="{00000000-0004-0000-0100-000000000000}"/>
    <hyperlink ref="N4" r:id="rId2" xr:uid="{00000000-0004-0000-0100-000001000000}"/>
    <hyperlink ref="N5" r:id="rId3" xr:uid="{00000000-0004-0000-0100-000002000000}"/>
    <hyperlink ref="N6" r:id="rId4" xr:uid="{00000000-0004-0000-0100-000003000000}"/>
    <hyperlink ref="N7" r:id="rId5" xr:uid="{00000000-0004-0000-0100-000004000000}"/>
    <hyperlink ref="N8" r:id="rId6" xr:uid="{00000000-0004-0000-0100-000005000000}"/>
    <hyperlink ref="N9" r:id="rId7" xr:uid="{00000000-0004-0000-0100-000006000000}"/>
    <hyperlink ref="N10" r:id="rId8" xr:uid="{00000000-0004-0000-0100-000007000000}"/>
    <hyperlink ref="N11" r:id="rId9" xr:uid="{00000000-0004-0000-0100-000008000000}"/>
    <hyperlink ref="N12" r:id="rId10" xr:uid="{00000000-0004-0000-0100-000009000000}"/>
    <hyperlink ref="N13" r:id="rId11" xr:uid="{00000000-0004-0000-0100-00000A000000}"/>
    <hyperlink ref="N14" r:id="rId12" xr:uid="{00000000-0004-0000-0100-00000B000000}"/>
    <hyperlink ref="N15" r:id="rId13" xr:uid="{00000000-0004-0000-0100-00000C000000}"/>
    <hyperlink ref="N16" r:id="rId14" xr:uid="{00000000-0004-0000-0100-00000D000000}"/>
    <hyperlink ref="N17" r:id="rId15" xr:uid="{00000000-0004-0000-0100-00000E000000}"/>
    <hyperlink ref="N18" r:id="rId16" xr:uid="{00000000-0004-0000-0100-00000F000000}"/>
    <hyperlink ref="N19" r:id="rId17" xr:uid="{00000000-0004-0000-0100-000010000000}"/>
    <hyperlink ref="N20" r:id="rId18" xr:uid="{00000000-0004-0000-0100-000011000000}"/>
    <hyperlink ref="N21" r:id="rId19" xr:uid="{00000000-0004-0000-0100-000012000000}"/>
    <hyperlink ref="N22" r:id="rId20" xr:uid="{00000000-0004-0000-0100-000013000000}"/>
    <hyperlink ref="N23" r:id="rId21" xr:uid="{00000000-0004-0000-0100-000014000000}"/>
    <hyperlink ref="N24" r:id="rId22" xr:uid="{00000000-0004-0000-0100-000015000000}"/>
    <hyperlink ref="N25" r:id="rId23" xr:uid="{00000000-0004-0000-0100-000016000000}"/>
    <hyperlink ref="N26" r:id="rId24" xr:uid="{00000000-0004-0000-0100-000017000000}"/>
    <hyperlink ref="N27" r:id="rId25" xr:uid="{00000000-0004-0000-0100-000018000000}"/>
    <hyperlink ref="N28" r:id="rId26" xr:uid="{00000000-0004-0000-0100-000019000000}"/>
    <hyperlink ref="N29" r:id="rId27" xr:uid="{00000000-0004-0000-0100-00001A000000}"/>
    <hyperlink ref="N30" r:id="rId28" xr:uid="{00000000-0004-0000-0100-00001B000000}"/>
    <hyperlink ref="N31" r:id="rId29" xr:uid="{00000000-0004-0000-0100-00001C000000}"/>
    <hyperlink ref="N32" r:id="rId30" xr:uid="{00000000-0004-0000-0100-00001D000000}"/>
    <hyperlink ref="N33" r:id="rId31" xr:uid="{00000000-0004-0000-0100-00001E000000}"/>
    <hyperlink ref="N34" r:id="rId32" xr:uid="{00000000-0004-0000-0100-00001F000000}"/>
    <hyperlink ref="N35" r:id="rId33" xr:uid="{00000000-0004-0000-0100-000020000000}"/>
    <hyperlink ref="N36" r:id="rId34" xr:uid="{00000000-0004-0000-0100-000021000000}"/>
    <hyperlink ref="N37" r:id="rId35" xr:uid="{00000000-0004-0000-0100-000022000000}"/>
    <hyperlink ref="N38" r:id="rId36" xr:uid="{00000000-0004-0000-0100-000023000000}"/>
    <hyperlink ref="N39" r:id="rId37" xr:uid="{00000000-0004-0000-0100-000024000000}"/>
    <hyperlink ref="N40" r:id="rId38" xr:uid="{00000000-0004-0000-0100-000025000000}"/>
    <hyperlink ref="N41" r:id="rId39" xr:uid="{00000000-0004-0000-0100-000026000000}"/>
    <hyperlink ref="N42" r:id="rId40" xr:uid="{00000000-0004-0000-0100-000027000000}"/>
    <hyperlink ref="N43" r:id="rId41" xr:uid="{00000000-0004-0000-0100-000028000000}"/>
    <hyperlink ref="N44" r:id="rId42" xr:uid="{00000000-0004-0000-0100-000029000000}"/>
    <hyperlink ref="N45" r:id="rId43" xr:uid="{00000000-0004-0000-0100-00002A000000}"/>
    <hyperlink ref="N46" r:id="rId44" xr:uid="{00000000-0004-0000-0100-00002B000000}"/>
    <hyperlink ref="N47" r:id="rId45" xr:uid="{00000000-0004-0000-0100-00002C000000}"/>
    <hyperlink ref="N48" r:id="rId46" xr:uid="{00000000-0004-0000-0100-00002D000000}"/>
    <hyperlink ref="N49" r:id="rId47" xr:uid="{00000000-0004-0000-0100-00002E000000}"/>
    <hyperlink ref="N50" r:id="rId48" xr:uid="{00000000-0004-0000-0100-00002F000000}"/>
    <hyperlink ref="N51" r:id="rId49" xr:uid="{00000000-0004-0000-0100-000030000000}"/>
    <hyperlink ref="N52" r:id="rId50" xr:uid="{00000000-0004-0000-0100-000031000000}"/>
    <hyperlink ref="N53" r:id="rId51" xr:uid="{00000000-0004-0000-0100-000032000000}"/>
    <hyperlink ref="N54" r:id="rId52" xr:uid="{00000000-0004-0000-0100-000033000000}"/>
    <hyperlink ref="N55" r:id="rId53" xr:uid="{00000000-0004-0000-0100-000034000000}"/>
    <hyperlink ref="N56" r:id="rId54" xr:uid="{00000000-0004-0000-0100-000035000000}"/>
    <hyperlink ref="N57" r:id="rId55" xr:uid="{00000000-0004-0000-0100-000036000000}"/>
    <hyperlink ref="N58" r:id="rId56" xr:uid="{00000000-0004-0000-0100-000037000000}"/>
    <hyperlink ref="N59" r:id="rId57" xr:uid="{00000000-0004-0000-0100-000038000000}"/>
    <hyperlink ref="N60" r:id="rId58" xr:uid="{00000000-0004-0000-0100-000039000000}"/>
    <hyperlink ref="N61" r:id="rId59" xr:uid="{00000000-0004-0000-0100-00003A000000}"/>
    <hyperlink ref="N62" r:id="rId60" xr:uid="{00000000-0004-0000-0100-00003B000000}"/>
    <hyperlink ref="N63" r:id="rId61" xr:uid="{00000000-0004-0000-0100-00003C000000}"/>
    <hyperlink ref="N64" r:id="rId62" xr:uid="{00000000-0004-0000-0100-00003D000000}"/>
    <hyperlink ref="N65" r:id="rId63" xr:uid="{00000000-0004-0000-0100-00003E000000}"/>
    <hyperlink ref="N66" r:id="rId64" xr:uid="{00000000-0004-0000-0100-00003F000000}"/>
    <hyperlink ref="N67" r:id="rId65" xr:uid="{00000000-0004-0000-0100-000040000000}"/>
    <hyperlink ref="N68" r:id="rId66" xr:uid="{00000000-0004-0000-0100-000041000000}"/>
    <hyperlink ref="N69" r:id="rId67" xr:uid="{00000000-0004-0000-0100-000042000000}"/>
    <hyperlink ref="N70" r:id="rId68" xr:uid="{00000000-0004-0000-0100-000043000000}"/>
    <hyperlink ref="N71" r:id="rId69" xr:uid="{00000000-0004-0000-0100-000044000000}"/>
    <hyperlink ref="N72" r:id="rId70" xr:uid="{00000000-0004-0000-0100-000045000000}"/>
    <hyperlink ref="N73" r:id="rId71" xr:uid="{00000000-0004-0000-0100-000046000000}"/>
    <hyperlink ref="N74" r:id="rId72" xr:uid="{00000000-0004-0000-0100-000047000000}"/>
    <hyperlink ref="N75" r:id="rId73" xr:uid="{00000000-0004-0000-0100-000048000000}"/>
    <hyperlink ref="N76" r:id="rId74" xr:uid="{00000000-0004-0000-0100-000049000000}"/>
    <hyperlink ref="N77" r:id="rId75" xr:uid="{00000000-0004-0000-0100-00004A000000}"/>
    <hyperlink ref="N78" r:id="rId76" xr:uid="{00000000-0004-0000-0100-00004B000000}"/>
    <hyperlink ref="N79" r:id="rId77" xr:uid="{00000000-0004-0000-0100-00004C000000}"/>
    <hyperlink ref="N80" r:id="rId78" xr:uid="{00000000-0004-0000-0100-00004D000000}"/>
    <hyperlink ref="N81" r:id="rId79" xr:uid="{00000000-0004-0000-0100-00004E000000}"/>
    <hyperlink ref="N82" r:id="rId80" xr:uid="{00000000-0004-0000-0100-00004F000000}"/>
    <hyperlink ref="N83" r:id="rId81" xr:uid="{00000000-0004-0000-0100-000050000000}"/>
    <hyperlink ref="N84" r:id="rId82" xr:uid="{00000000-0004-0000-0100-000051000000}"/>
    <hyperlink ref="N85" r:id="rId83" xr:uid="{00000000-0004-0000-0100-000052000000}"/>
    <hyperlink ref="N86" r:id="rId84" xr:uid="{00000000-0004-0000-0100-000053000000}"/>
    <hyperlink ref="N87" r:id="rId85" xr:uid="{00000000-0004-0000-0100-000054000000}"/>
    <hyperlink ref="N88" r:id="rId86" xr:uid="{00000000-0004-0000-0100-000055000000}"/>
    <hyperlink ref="N89" r:id="rId87" xr:uid="{00000000-0004-0000-0100-000056000000}"/>
    <hyperlink ref="N90" r:id="rId88" xr:uid="{00000000-0004-0000-0100-000057000000}"/>
    <hyperlink ref="N91" r:id="rId89" xr:uid="{00000000-0004-0000-0100-000058000000}"/>
    <hyperlink ref="N92" r:id="rId90" xr:uid="{00000000-0004-0000-0100-000059000000}"/>
    <hyperlink ref="N93" r:id="rId91" xr:uid="{00000000-0004-0000-0100-00005A000000}"/>
    <hyperlink ref="N94" r:id="rId92" xr:uid="{00000000-0004-0000-0100-00005B000000}"/>
    <hyperlink ref="N95" r:id="rId93" xr:uid="{00000000-0004-0000-0100-00005C000000}"/>
    <hyperlink ref="N96" r:id="rId94" xr:uid="{00000000-0004-0000-0100-00005D000000}"/>
    <hyperlink ref="N97" r:id="rId95" xr:uid="{00000000-0004-0000-0100-00005E000000}"/>
    <hyperlink ref="N98" r:id="rId96" xr:uid="{00000000-0004-0000-0100-00005F000000}"/>
    <hyperlink ref="N99" r:id="rId97" xr:uid="{00000000-0004-0000-0100-000060000000}"/>
    <hyperlink ref="N100" r:id="rId98" xr:uid="{00000000-0004-0000-0100-000061000000}"/>
    <hyperlink ref="N101" r:id="rId99" xr:uid="{00000000-0004-0000-0100-000062000000}"/>
    <hyperlink ref="N102" r:id="rId100" xr:uid="{00000000-0004-0000-0100-000063000000}"/>
    <hyperlink ref="N103" r:id="rId101" xr:uid="{00000000-0004-0000-0100-000064000000}"/>
    <hyperlink ref="N104" r:id="rId102" xr:uid="{00000000-0004-0000-0100-000065000000}"/>
    <hyperlink ref="N105" r:id="rId103" xr:uid="{00000000-0004-0000-0100-000066000000}"/>
    <hyperlink ref="N106" r:id="rId104" xr:uid="{00000000-0004-0000-0100-000067000000}"/>
    <hyperlink ref="N107" r:id="rId105" xr:uid="{00000000-0004-0000-0100-000068000000}"/>
    <hyperlink ref="N108" r:id="rId106" xr:uid="{00000000-0004-0000-0100-000069000000}"/>
    <hyperlink ref="N109" r:id="rId107" xr:uid="{00000000-0004-0000-0100-00006A000000}"/>
    <hyperlink ref="N110" r:id="rId108" xr:uid="{00000000-0004-0000-0100-00006B000000}"/>
    <hyperlink ref="N111" r:id="rId109" xr:uid="{00000000-0004-0000-0100-00006C000000}"/>
    <hyperlink ref="N112" r:id="rId110" xr:uid="{00000000-0004-0000-0100-00006D000000}"/>
    <hyperlink ref="N113" r:id="rId111" xr:uid="{00000000-0004-0000-0100-00006E000000}"/>
    <hyperlink ref="N114" r:id="rId112" xr:uid="{00000000-0004-0000-0100-00006F000000}"/>
    <hyperlink ref="N115" r:id="rId113" xr:uid="{00000000-0004-0000-0100-000070000000}"/>
    <hyperlink ref="N116" r:id="rId114" xr:uid="{00000000-0004-0000-0100-000071000000}"/>
    <hyperlink ref="N117" r:id="rId115" xr:uid="{00000000-0004-0000-0100-000072000000}"/>
    <hyperlink ref="N118" r:id="rId116" xr:uid="{00000000-0004-0000-0100-000073000000}"/>
    <hyperlink ref="N119" r:id="rId117" xr:uid="{00000000-0004-0000-0100-000074000000}"/>
    <hyperlink ref="N120" r:id="rId118" xr:uid="{00000000-0004-0000-0100-000075000000}"/>
    <hyperlink ref="N121" r:id="rId119" xr:uid="{00000000-0004-0000-0100-000076000000}"/>
    <hyperlink ref="N122" r:id="rId120" xr:uid="{00000000-0004-0000-0100-000077000000}"/>
    <hyperlink ref="N123" r:id="rId121" xr:uid="{00000000-0004-0000-0100-000078000000}"/>
    <hyperlink ref="N124" r:id="rId122" xr:uid="{00000000-0004-0000-0100-000079000000}"/>
    <hyperlink ref="N125" r:id="rId123" xr:uid="{00000000-0004-0000-0100-00007A000000}"/>
    <hyperlink ref="N126" r:id="rId124" xr:uid="{00000000-0004-0000-0100-00007B000000}"/>
    <hyperlink ref="N127" r:id="rId125" xr:uid="{00000000-0004-0000-0100-00007C000000}"/>
    <hyperlink ref="N128" r:id="rId126" xr:uid="{00000000-0004-0000-0100-00007D000000}"/>
    <hyperlink ref="N129" r:id="rId127" xr:uid="{00000000-0004-0000-0100-00007E000000}"/>
    <hyperlink ref="N130" r:id="rId128" xr:uid="{00000000-0004-0000-0100-00007F000000}"/>
    <hyperlink ref="N131" r:id="rId129" xr:uid="{00000000-0004-0000-0100-000080000000}"/>
    <hyperlink ref="N132" r:id="rId130" xr:uid="{00000000-0004-0000-0100-000081000000}"/>
    <hyperlink ref="N133" r:id="rId131" xr:uid="{00000000-0004-0000-0100-000082000000}"/>
    <hyperlink ref="N134" r:id="rId132" xr:uid="{00000000-0004-0000-0100-000083000000}"/>
    <hyperlink ref="N135" r:id="rId133" xr:uid="{00000000-0004-0000-0100-000084000000}"/>
    <hyperlink ref="N136" r:id="rId134" xr:uid="{00000000-0004-0000-0100-000085000000}"/>
    <hyperlink ref="N137" r:id="rId135" xr:uid="{00000000-0004-0000-0100-000086000000}"/>
    <hyperlink ref="N138" r:id="rId136" xr:uid="{00000000-0004-0000-0100-000087000000}"/>
    <hyperlink ref="N139" r:id="rId137" xr:uid="{00000000-0004-0000-0100-000088000000}"/>
    <hyperlink ref="N140" r:id="rId138" xr:uid="{00000000-0004-0000-0100-000089000000}"/>
    <hyperlink ref="N141" r:id="rId139" xr:uid="{00000000-0004-0000-0100-00008A000000}"/>
    <hyperlink ref="N142" r:id="rId140" xr:uid="{00000000-0004-0000-0100-00008B000000}"/>
    <hyperlink ref="N143" r:id="rId141" xr:uid="{00000000-0004-0000-0100-00008C000000}"/>
    <hyperlink ref="N144" r:id="rId142" xr:uid="{00000000-0004-0000-0100-00008D000000}"/>
    <hyperlink ref="N145" r:id="rId143" xr:uid="{00000000-0004-0000-0100-00008E000000}"/>
    <hyperlink ref="N146" r:id="rId144" xr:uid="{00000000-0004-0000-0100-00008F000000}"/>
    <hyperlink ref="N147" r:id="rId145" xr:uid="{00000000-0004-0000-0100-000090000000}"/>
    <hyperlink ref="N148" r:id="rId146" xr:uid="{00000000-0004-0000-0100-000091000000}"/>
    <hyperlink ref="N149" r:id="rId147" xr:uid="{00000000-0004-0000-0100-000092000000}"/>
    <hyperlink ref="N150" r:id="rId148" xr:uid="{00000000-0004-0000-0100-000093000000}"/>
    <hyperlink ref="N151" r:id="rId149" xr:uid="{00000000-0004-0000-0100-000094000000}"/>
    <hyperlink ref="N152" r:id="rId150" xr:uid="{00000000-0004-0000-0100-000095000000}"/>
    <hyperlink ref="N153" r:id="rId151" xr:uid="{00000000-0004-0000-0100-000096000000}"/>
    <hyperlink ref="N154" r:id="rId152" xr:uid="{00000000-0004-0000-0100-000097000000}"/>
    <hyperlink ref="N155" r:id="rId153" xr:uid="{00000000-0004-0000-0100-000098000000}"/>
    <hyperlink ref="N156" r:id="rId154" xr:uid="{00000000-0004-0000-0100-000099000000}"/>
    <hyperlink ref="N157" r:id="rId155" xr:uid="{00000000-0004-0000-0100-00009A000000}"/>
    <hyperlink ref="N158" r:id="rId156" xr:uid="{00000000-0004-0000-0100-00009B000000}"/>
    <hyperlink ref="N159" r:id="rId157" xr:uid="{00000000-0004-0000-0100-00009C000000}"/>
    <hyperlink ref="N160" r:id="rId158" xr:uid="{00000000-0004-0000-0100-00009D000000}"/>
    <hyperlink ref="N161" r:id="rId159" xr:uid="{00000000-0004-0000-0100-00009E000000}"/>
    <hyperlink ref="N162" r:id="rId160" xr:uid="{00000000-0004-0000-0100-00009F000000}"/>
    <hyperlink ref="N163" r:id="rId161" xr:uid="{00000000-0004-0000-0100-0000A0000000}"/>
    <hyperlink ref="N164" r:id="rId162" xr:uid="{00000000-0004-0000-0100-0000A1000000}"/>
    <hyperlink ref="N165" r:id="rId163" xr:uid="{00000000-0004-0000-0100-0000A2000000}"/>
    <hyperlink ref="N166" r:id="rId164" xr:uid="{00000000-0004-0000-0100-0000A3000000}"/>
    <hyperlink ref="N167" r:id="rId165" xr:uid="{00000000-0004-0000-0100-0000A4000000}"/>
    <hyperlink ref="N168" r:id="rId166" xr:uid="{00000000-0004-0000-0100-0000A5000000}"/>
    <hyperlink ref="N169" r:id="rId167" xr:uid="{00000000-0004-0000-0100-0000A6000000}"/>
    <hyperlink ref="N170" r:id="rId168" xr:uid="{00000000-0004-0000-0100-0000A7000000}"/>
    <hyperlink ref="N171" r:id="rId169" xr:uid="{00000000-0004-0000-0100-0000A8000000}"/>
    <hyperlink ref="N172" r:id="rId170" xr:uid="{00000000-0004-0000-0100-0000A9000000}"/>
    <hyperlink ref="N173" r:id="rId171" xr:uid="{00000000-0004-0000-0100-0000AA000000}"/>
    <hyperlink ref="N174" r:id="rId172" xr:uid="{00000000-0004-0000-0100-0000AB000000}"/>
    <hyperlink ref="N175" r:id="rId173" xr:uid="{00000000-0004-0000-0100-0000AC000000}"/>
    <hyperlink ref="N176" r:id="rId174" xr:uid="{00000000-0004-0000-0100-0000AD000000}"/>
    <hyperlink ref="N177" r:id="rId175" xr:uid="{00000000-0004-0000-0100-0000AE000000}"/>
    <hyperlink ref="N178" r:id="rId176" xr:uid="{00000000-0004-0000-0100-0000AF000000}"/>
    <hyperlink ref="N179" r:id="rId177" xr:uid="{00000000-0004-0000-0100-0000B0000000}"/>
    <hyperlink ref="N180" r:id="rId178" xr:uid="{00000000-0004-0000-0100-0000B1000000}"/>
    <hyperlink ref="N181" r:id="rId179" xr:uid="{00000000-0004-0000-0100-0000B2000000}"/>
    <hyperlink ref="N182" r:id="rId180" xr:uid="{00000000-0004-0000-0100-0000B3000000}"/>
    <hyperlink ref="N183" r:id="rId181" xr:uid="{00000000-0004-0000-0100-0000B4000000}"/>
    <hyperlink ref="N184" r:id="rId182" xr:uid="{00000000-0004-0000-0100-0000B5000000}"/>
    <hyperlink ref="N185" r:id="rId183" xr:uid="{00000000-0004-0000-0100-0000B6000000}"/>
    <hyperlink ref="N186" r:id="rId184" xr:uid="{00000000-0004-0000-0100-0000B7000000}"/>
    <hyperlink ref="N187" r:id="rId185" xr:uid="{00000000-0004-0000-0100-0000B8000000}"/>
    <hyperlink ref="N188" r:id="rId186" xr:uid="{00000000-0004-0000-0100-0000B9000000}"/>
    <hyperlink ref="N189" r:id="rId187" xr:uid="{00000000-0004-0000-0100-0000BA000000}"/>
    <hyperlink ref="N190" r:id="rId188" xr:uid="{00000000-0004-0000-0100-0000BB000000}"/>
    <hyperlink ref="N191" r:id="rId189" xr:uid="{00000000-0004-0000-0100-0000BC000000}"/>
    <hyperlink ref="N192" r:id="rId190" xr:uid="{00000000-0004-0000-0100-0000BD000000}"/>
    <hyperlink ref="N193" r:id="rId191" xr:uid="{00000000-0004-0000-0100-0000BE000000}"/>
    <hyperlink ref="N194" r:id="rId192" xr:uid="{00000000-0004-0000-0100-0000BF000000}"/>
    <hyperlink ref="N195" r:id="rId193" xr:uid="{00000000-0004-0000-0100-0000C0000000}"/>
    <hyperlink ref="N196" r:id="rId194" xr:uid="{00000000-0004-0000-0100-0000C1000000}"/>
    <hyperlink ref="N197" r:id="rId195" xr:uid="{00000000-0004-0000-0100-0000C2000000}"/>
    <hyperlink ref="N198" r:id="rId196" xr:uid="{00000000-0004-0000-0100-0000C3000000}"/>
    <hyperlink ref="N199" r:id="rId197" xr:uid="{00000000-0004-0000-0100-0000C4000000}"/>
    <hyperlink ref="N200" r:id="rId198" xr:uid="{00000000-0004-0000-0100-0000C5000000}"/>
    <hyperlink ref="N201" r:id="rId199" xr:uid="{00000000-0004-0000-0100-0000C6000000}"/>
    <hyperlink ref="N202" r:id="rId200" xr:uid="{00000000-0004-0000-0100-0000C7000000}"/>
    <hyperlink ref="N203" r:id="rId201" xr:uid="{00000000-0004-0000-0100-0000C8000000}"/>
    <hyperlink ref="N204" r:id="rId202" xr:uid="{00000000-0004-0000-0100-0000C9000000}"/>
    <hyperlink ref="N205" r:id="rId203" xr:uid="{00000000-0004-0000-0100-0000CA000000}"/>
    <hyperlink ref="N206" r:id="rId204" xr:uid="{00000000-0004-0000-0100-0000CB000000}"/>
    <hyperlink ref="N207" r:id="rId205" xr:uid="{00000000-0004-0000-0100-0000CC000000}"/>
    <hyperlink ref="N208" r:id="rId206" xr:uid="{00000000-0004-0000-0100-0000CD000000}"/>
    <hyperlink ref="N209" r:id="rId207" xr:uid="{00000000-0004-0000-0100-0000CE000000}"/>
    <hyperlink ref="N210" r:id="rId208" xr:uid="{00000000-0004-0000-0100-0000CF000000}"/>
    <hyperlink ref="N211" r:id="rId209" xr:uid="{00000000-0004-0000-0100-0000D0000000}"/>
    <hyperlink ref="N212" r:id="rId210" xr:uid="{00000000-0004-0000-0100-0000D1000000}"/>
    <hyperlink ref="N213" r:id="rId211" xr:uid="{00000000-0004-0000-0100-0000D2000000}"/>
    <hyperlink ref="N214" r:id="rId212" xr:uid="{00000000-0004-0000-0100-0000D3000000}"/>
    <hyperlink ref="N215" r:id="rId213" xr:uid="{00000000-0004-0000-0100-0000D4000000}"/>
    <hyperlink ref="N216" r:id="rId214" xr:uid="{00000000-0004-0000-0100-0000D5000000}"/>
    <hyperlink ref="N217" r:id="rId215" xr:uid="{00000000-0004-0000-0100-0000D6000000}"/>
    <hyperlink ref="N218" r:id="rId216" xr:uid="{00000000-0004-0000-0100-0000D7000000}"/>
    <hyperlink ref="N219" r:id="rId217" xr:uid="{00000000-0004-0000-0100-0000D8000000}"/>
    <hyperlink ref="N220" r:id="rId218" xr:uid="{00000000-0004-0000-0100-0000D9000000}"/>
    <hyperlink ref="N221" r:id="rId219" xr:uid="{00000000-0004-0000-0100-0000DA000000}"/>
    <hyperlink ref="N222" r:id="rId220" xr:uid="{00000000-0004-0000-0100-0000DB000000}"/>
    <hyperlink ref="N223" r:id="rId221" xr:uid="{00000000-0004-0000-0100-0000DC000000}"/>
    <hyperlink ref="N224" r:id="rId222" xr:uid="{00000000-0004-0000-0100-0000DD000000}"/>
    <hyperlink ref="N225" r:id="rId223" xr:uid="{00000000-0004-0000-0100-0000DE000000}"/>
    <hyperlink ref="N226" r:id="rId224" xr:uid="{00000000-0004-0000-0100-0000DF000000}"/>
    <hyperlink ref="N227" r:id="rId225" xr:uid="{00000000-0004-0000-0100-0000E0000000}"/>
    <hyperlink ref="N228" r:id="rId226" xr:uid="{00000000-0004-0000-0100-0000E1000000}"/>
    <hyperlink ref="N229" r:id="rId227" xr:uid="{00000000-0004-0000-0100-0000E2000000}"/>
    <hyperlink ref="N230" r:id="rId228" xr:uid="{00000000-0004-0000-0100-0000E3000000}"/>
    <hyperlink ref="N231" r:id="rId229" xr:uid="{00000000-0004-0000-0100-0000E4000000}"/>
    <hyperlink ref="N232" r:id="rId230" xr:uid="{00000000-0004-0000-0100-0000E5000000}"/>
    <hyperlink ref="N233" r:id="rId231" xr:uid="{00000000-0004-0000-0100-0000E6000000}"/>
    <hyperlink ref="N234" r:id="rId232" xr:uid="{00000000-0004-0000-0100-0000E7000000}"/>
    <hyperlink ref="N235" r:id="rId233" xr:uid="{00000000-0004-0000-0100-0000E8000000}"/>
    <hyperlink ref="N236" r:id="rId234" xr:uid="{00000000-0004-0000-0100-0000E9000000}"/>
    <hyperlink ref="N237" r:id="rId235" xr:uid="{00000000-0004-0000-0100-0000EA000000}"/>
    <hyperlink ref="N238" r:id="rId236" xr:uid="{00000000-0004-0000-0100-0000EB000000}"/>
    <hyperlink ref="N239" r:id="rId237" xr:uid="{00000000-0004-0000-0100-0000EC000000}"/>
    <hyperlink ref="N240" r:id="rId238" xr:uid="{00000000-0004-0000-0100-0000ED000000}"/>
    <hyperlink ref="N241" r:id="rId239" xr:uid="{00000000-0004-0000-0100-0000EE000000}"/>
    <hyperlink ref="N242" r:id="rId240" xr:uid="{00000000-0004-0000-0100-0000EF000000}"/>
    <hyperlink ref="N243" r:id="rId241" xr:uid="{00000000-0004-0000-0100-0000F0000000}"/>
    <hyperlink ref="N244" r:id="rId242" xr:uid="{00000000-0004-0000-0100-0000F1000000}"/>
    <hyperlink ref="N245" r:id="rId243" xr:uid="{00000000-0004-0000-0100-0000F2000000}"/>
    <hyperlink ref="N246" r:id="rId244" xr:uid="{00000000-0004-0000-0100-0000F3000000}"/>
    <hyperlink ref="N247" r:id="rId245" xr:uid="{00000000-0004-0000-0100-0000F4000000}"/>
    <hyperlink ref="N248" r:id="rId246" xr:uid="{00000000-0004-0000-0100-0000F5000000}"/>
    <hyperlink ref="N249" r:id="rId247" xr:uid="{00000000-0004-0000-0100-0000F6000000}"/>
    <hyperlink ref="N250" r:id="rId248" xr:uid="{00000000-0004-0000-0100-0000F7000000}"/>
    <hyperlink ref="N251" r:id="rId249" xr:uid="{00000000-0004-0000-0100-0000F8000000}"/>
    <hyperlink ref="N252" r:id="rId250" xr:uid="{00000000-0004-0000-0100-0000F9000000}"/>
    <hyperlink ref="N253" r:id="rId251" xr:uid="{00000000-0004-0000-0100-0000FA000000}"/>
    <hyperlink ref="N254" r:id="rId252" xr:uid="{00000000-0004-0000-0100-0000FB000000}"/>
    <hyperlink ref="N255" r:id="rId253" xr:uid="{00000000-0004-0000-0100-0000FC000000}"/>
    <hyperlink ref="N256" r:id="rId254" xr:uid="{00000000-0004-0000-0100-0000FD000000}"/>
    <hyperlink ref="N257" r:id="rId255" xr:uid="{00000000-0004-0000-0100-0000FE000000}"/>
    <hyperlink ref="N258" r:id="rId256" xr:uid="{00000000-0004-0000-0100-0000FF000000}"/>
    <hyperlink ref="N259" r:id="rId257" xr:uid="{00000000-0004-0000-0100-000000010000}"/>
    <hyperlink ref="N260" r:id="rId258" xr:uid="{00000000-0004-0000-0100-000001010000}"/>
    <hyperlink ref="N261" r:id="rId259" xr:uid="{00000000-0004-0000-0100-000002010000}"/>
    <hyperlink ref="N262" r:id="rId260" xr:uid="{00000000-0004-0000-0100-000003010000}"/>
    <hyperlink ref="N263" r:id="rId261" xr:uid="{00000000-0004-0000-0100-000004010000}"/>
    <hyperlink ref="N264" r:id="rId262" xr:uid="{00000000-0004-0000-0100-000005010000}"/>
    <hyperlink ref="N265" r:id="rId263" xr:uid="{00000000-0004-0000-0100-000006010000}"/>
    <hyperlink ref="N266" r:id="rId264" xr:uid="{00000000-0004-0000-0100-000007010000}"/>
    <hyperlink ref="N267" r:id="rId265" xr:uid="{00000000-0004-0000-0100-000008010000}"/>
    <hyperlink ref="N268" r:id="rId266" xr:uid="{00000000-0004-0000-0100-000009010000}"/>
    <hyperlink ref="N269" r:id="rId267" xr:uid="{00000000-0004-0000-0100-00000A010000}"/>
    <hyperlink ref="N270" r:id="rId268" xr:uid="{00000000-0004-0000-0100-00000B010000}"/>
    <hyperlink ref="N271" r:id="rId269" xr:uid="{00000000-0004-0000-0100-00000C010000}"/>
    <hyperlink ref="N272" r:id="rId270" xr:uid="{00000000-0004-0000-0100-00000D010000}"/>
    <hyperlink ref="N273" r:id="rId271" xr:uid="{00000000-0004-0000-0100-00000E010000}"/>
    <hyperlink ref="N274" r:id="rId272" xr:uid="{00000000-0004-0000-0100-00000F010000}"/>
    <hyperlink ref="N275" r:id="rId273" xr:uid="{00000000-0004-0000-0100-000010010000}"/>
    <hyperlink ref="N276" r:id="rId274" xr:uid="{00000000-0004-0000-0100-000011010000}"/>
    <hyperlink ref="N277" r:id="rId275" xr:uid="{00000000-0004-0000-0100-000012010000}"/>
    <hyperlink ref="N278" r:id="rId276" xr:uid="{00000000-0004-0000-0100-000013010000}"/>
    <hyperlink ref="N279" r:id="rId277" xr:uid="{00000000-0004-0000-0100-000014010000}"/>
    <hyperlink ref="N280" r:id="rId278" xr:uid="{00000000-0004-0000-0100-000015010000}"/>
    <hyperlink ref="N281" r:id="rId279" xr:uid="{00000000-0004-0000-0100-000016010000}"/>
    <hyperlink ref="N282" r:id="rId280" xr:uid="{00000000-0004-0000-0100-000017010000}"/>
    <hyperlink ref="N283" r:id="rId281" xr:uid="{00000000-0004-0000-0100-000018010000}"/>
    <hyperlink ref="N284" r:id="rId282" xr:uid="{00000000-0004-0000-0100-000019010000}"/>
    <hyperlink ref="N285" r:id="rId283" xr:uid="{00000000-0004-0000-0100-00001A010000}"/>
    <hyperlink ref="N286" r:id="rId284" xr:uid="{00000000-0004-0000-0100-00001B010000}"/>
    <hyperlink ref="N287" r:id="rId285" xr:uid="{00000000-0004-0000-0100-00001C010000}"/>
    <hyperlink ref="N288" r:id="rId286" xr:uid="{00000000-0004-0000-0100-00001D010000}"/>
    <hyperlink ref="N289" r:id="rId287" xr:uid="{00000000-0004-0000-0100-00001E010000}"/>
    <hyperlink ref="N290" r:id="rId288" xr:uid="{00000000-0004-0000-0100-00001F010000}"/>
    <hyperlink ref="N291" r:id="rId289" xr:uid="{00000000-0004-0000-0100-000020010000}"/>
    <hyperlink ref="N292" r:id="rId290" xr:uid="{00000000-0004-0000-0100-000021010000}"/>
    <hyperlink ref="N293" r:id="rId291" xr:uid="{00000000-0004-0000-0100-000022010000}"/>
    <hyperlink ref="N294" r:id="rId292" xr:uid="{00000000-0004-0000-0100-000023010000}"/>
    <hyperlink ref="N295" r:id="rId293" xr:uid="{00000000-0004-0000-0100-000024010000}"/>
    <hyperlink ref="N296" r:id="rId294" xr:uid="{00000000-0004-0000-0100-000025010000}"/>
    <hyperlink ref="N297" r:id="rId295" xr:uid="{00000000-0004-0000-0100-000026010000}"/>
    <hyperlink ref="N298" r:id="rId296" xr:uid="{00000000-0004-0000-0100-000027010000}"/>
    <hyperlink ref="N299" r:id="rId297" xr:uid="{00000000-0004-0000-0100-000028010000}"/>
    <hyperlink ref="N300" r:id="rId298" xr:uid="{00000000-0004-0000-0100-000029010000}"/>
    <hyperlink ref="N301" r:id="rId299" xr:uid="{00000000-0004-0000-0100-00002A010000}"/>
    <hyperlink ref="N302" r:id="rId300" xr:uid="{00000000-0004-0000-0100-00002B010000}"/>
    <hyperlink ref="N303" r:id="rId301" xr:uid="{00000000-0004-0000-0100-00002C010000}"/>
    <hyperlink ref="N304" r:id="rId302" xr:uid="{00000000-0004-0000-0100-00002D010000}"/>
    <hyperlink ref="N305" r:id="rId303" xr:uid="{00000000-0004-0000-0100-00002E010000}"/>
    <hyperlink ref="N306" r:id="rId304" xr:uid="{00000000-0004-0000-0100-00002F010000}"/>
    <hyperlink ref="N307" r:id="rId305" xr:uid="{00000000-0004-0000-0100-000030010000}"/>
    <hyperlink ref="N308" r:id="rId306" xr:uid="{00000000-0004-0000-0100-000031010000}"/>
    <hyperlink ref="N309" r:id="rId307" xr:uid="{00000000-0004-0000-0100-000032010000}"/>
    <hyperlink ref="N310" r:id="rId308" xr:uid="{00000000-0004-0000-0100-000033010000}"/>
    <hyperlink ref="N311" r:id="rId309" xr:uid="{00000000-0004-0000-0100-000034010000}"/>
    <hyperlink ref="N312" r:id="rId310" xr:uid="{00000000-0004-0000-0100-000035010000}"/>
    <hyperlink ref="N313" r:id="rId311" xr:uid="{00000000-0004-0000-0100-000036010000}"/>
    <hyperlink ref="N314" r:id="rId312" xr:uid="{00000000-0004-0000-0100-000037010000}"/>
    <hyperlink ref="N315" r:id="rId313" xr:uid="{00000000-0004-0000-0100-000038010000}"/>
    <hyperlink ref="N316" r:id="rId314" xr:uid="{00000000-0004-0000-0100-000039010000}"/>
    <hyperlink ref="N317" r:id="rId315" xr:uid="{00000000-0004-0000-0100-00003A010000}"/>
    <hyperlink ref="N318" r:id="rId316" xr:uid="{00000000-0004-0000-0100-00003B010000}"/>
    <hyperlink ref="N319" r:id="rId317" xr:uid="{00000000-0004-0000-0100-00003C010000}"/>
    <hyperlink ref="N320" r:id="rId318" xr:uid="{00000000-0004-0000-0100-00003D010000}"/>
    <hyperlink ref="N321" r:id="rId319" xr:uid="{00000000-0004-0000-0100-00003E010000}"/>
    <hyperlink ref="N322" r:id="rId320" xr:uid="{00000000-0004-0000-0100-00003F010000}"/>
    <hyperlink ref="N323" r:id="rId321" xr:uid="{00000000-0004-0000-0100-000040010000}"/>
    <hyperlink ref="N324" r:id="rId322" xr:uid="{00000000-0004-0000-0100-000041010000}"/>
    <hyperlink ref="N325" r:id="rId323" xr:uid="{00000000-0004-0000-0100-000042010000}"/>
    <hyperlink ref="N326" r:id="rId324" xr:uid="{00000000-0004-0000-0100-000043010000}"/>
    <hyperlink ref="N327" r:id="rId325" xr:uid="{00000000-0004-0000-0100-000044010000}"/>
    <hyperlink ref="N328" r:id="rId326" xr:uid="{00000000-0004-0000-0100-000045010000}"/>
    <hyperlink ref="N329" r:id="rId327" xr:uid="{00000000-0004-0000-0100-000046010000}"/>
    <hyperlink ref="N330" r:id="rId328" xr:uid="{00000000-0004-0000-0100-000047010000}"/>
    <hyperlink ref="N331" r:id="rId329" xr:uid="{00000000-0004-0000-0100-000048010000}"/>
    <hyperlink ref="N332" r:id="rId330" xr:uid="{00000000-0004-0000-0100-000049010000}"/>
    <hyperlink ref="N333" r:id="rId331" xr:uid="{00000000-0004-0000-0100-00004A010000}"/>
    <hyperlink ref="N334" r:id="rId332" xr:uid="{00000000-0004-0000-0100-00004B010000}"/>
    <hyperlink ref="N335" r:id="rId333" xr:uid="{00000000-0004-0000-0100-00004C010000}"/>
    <hyperlink ref="N336" r:id="rId334" xr:uid="{00000000-0004-0000-0100-00004D010000}"/>
    <hyperlink ref="N337" r:id="rId335" xr:uid="{00000000-0004-0000-0100-00004E010000}"/>
    <hyperlink ref="N338" r:id="rId336" xr:uid="{00000000-0004-0000-0100-00004F010000}"/>
    <hyperlink ref="N339" r:id="rId337" xr:uid="{00000000-0004-0000-0100-000050010000}"/>
    <hyperlink ref="N340" r:id="rId338" xr:uid="{00000000-0004-0000-0100-000051010000}"/>
    <hyperlink ref="N341" r:id="rId339" xr:uid="{00000000-0004-0000-0100-000052010000}"/>
    <hyperlink ref="N342" r:id="rId340" xr:uid="{00000000-0004-0000-0100-000053010000}"/>
    <hyperlink ref="N343" r:id="rId341" xr:uid="{00000000-0004-0000-0100-000054010000}"/>
    <hyperlink ref="N344" r:id="rId342" xr:uid="{00000000-0004-0000-0100-000055010000}"/>
    <hyperlink ref="N345" r:id="rId343" xr:uid="{00000000-0004-0000-0100-000056010000}"/>
    <hyperlink ref="N346" r:id="rId344" xr:uid="{00000000-0004-0000-0100-000057010000}"/>
    <hyperlink ref="N347" r:id="rId345" xr:uid="{00000000-0004-0000-0100-000058010000}"/>
    <hyperlink ref="N348" r:id="rId346" xr:uid="{00000000-0004-0000-0100-000059010000}"/>
    <hyperlink ref="N349" r:id="rId347" xr:uid="{00000000-0004-0000-0100-00005A010000}"/>
    <hyperlink ref="N350" r:id="rId348" xr:uid="{00000000-0004-0000-0100-00005B010000}"/>
    <hyperlink ref="N351" r:id="rId349" xr:uid="{00000000-0004-0000-0100-00005C010000}"/>
    <hyperlink ref="N352" r:id="rId350" xr:uid="{00000000-0004-0000-0100-00005D010000}"/>
    <hyperlink ref="N353" r:id="rId351" xr:uid="{00000000-0004-0000-0100-00005E010000}"/>
    <hyperlink ref="N354" r:id="rId352" xr:uid="{00000000-0004-0000-0100-00005F010000}"/>
    <hyperlink ref="N355" r:id="rId353" xr:uid="{00000000-0004-0000-0100-000060010000}"/>
    <hyperlink ref="N356" r:id="rId354" xr:uid="{00000000-0004-0000-0100-000061010000}"/>
    <hyperlink ref="N357" r:id="rId355" xr:uid="{00000000-0004-0000-0100-000062010000}"/>
    <hyperlink ref="N358" r:id="rId356" xr:uid="{00000000-0004-0000-0100-000063010000}"/>
    <hyperlink ref="N359" r:id="rId357" xr:uid="{00000000-0004-0000-0100-000064010000}"/>
    <hyperlink ref="N360" r:id="rId358" xr:uid="{00000000-0004-0000-0100-000065010000}"/>
    <hyperlink ref="N361" r:id="rId359" xr:uid="{00000000-0004-0000-0100-000066010000}"/>
    <hyperlink ref="N362" r:id="rId360" xr:uid="{00000000-0004-0000-0100-000067010000}"/>
    <hyperlink ref="N363" r:id="rId361" xr:uid="{00000000-0004-0000-0100-000068010000}"/>
    <hyperlink ref="N364" r:id="rId362" xr:uid="{00000000-0004-0000-0100-000069010000}"/>
    <hyperlink ref="N365" r:id="rId363" xr:uid="{00000000-0004-0000-0100-00006A010000}"/>
    <hyperlink ref="N366" r:id="rId364" xr:uid="{00000000-0004-0000-0100-00006B010000}"/>
    <hyperlink ref="N367" r:id="rId365" xr:uid="{00000000-0004-0000-0100-00006C010000}"/>
    <hyperlink ref="N368" r:id="rId366" xr:uid="{00000000-0004-0000-0100-00006D010000}"/>
    <hyperlink ref="N369" r:id="rId367" xr:uid="{00000000-0004-0000-0100-00006E010000}"/>
    <hyperlink ref="N370" r:id="rId368" xr:uid="{00000000-0004-0000-0100-00006F010000}"/>
    <hyperlink ref="N371" r:id="rId369" xr:uid="{00000000-0004-0000-0100-000070010000}"/>
    <hyperlink ref="N372" r:id="rId370" xr:uid="{00000000-0004-0000-0100-000071010000}"/>
    <hyperlink ref="N373" r:id="rId371" xr:uid="{00000000-0004-0000-0100-000072010000}"/>
    <hyperlink ref="N374" r:id="rId372" xr:uid="{00000000-0004-0000-0100-000073010000}"/>
    <hyperlink ref="N375" r:id="rId373" xr:uid="{00000000-0004-0000-0100-000074010000}"/>
    <hyperlink ref="N376" r:id="rId374" xr:uid="{00000000-0004-0000-0100-000075010000}"/>
    <hyperlink ref="N377" r:id="rId375" xr:uid="{00000000-0004-0000-0100-000076010000}"/>
    <hyperlink ref="N378" r:id="rId376" xr:uid="{00000000-0004-0000-0100-000077010000}"/>
    <hyperlink ref="N379" r:id="rId377" xr:uid="{00000000-0004-0000-0100-000078010000}"/>
    <hyperlink ref="N380" r:id="rId378" xr:uid="{00000000-0004-0000-0100-000079010000}"/>
    <hyperlink ref="N381" r:id="rId379" xr:uid="{00000000-0004-0000-0100-00007A010000}"/>
    <hyperlink ref="N382" r:id="rId380" xr:uid="{00000000-0004-0000-0100-00007B010000}"/>
    <hyperlink ref="N383" r:id="rId381" xr:uid="{00000000-0004-0000-0100-00007C010000}"/>
    <hyperlink ref="N384" r:id="rId382" xr:uid="{00000000-0004-0000-0100-00007D010000}"/>
    <hyperlink ref="N385" r:id="rId383" xr:uid="{00000000-0004-0000-0100-00007E010000}"/>
    <hyperlink ref="N386" r:id="rId384" xr:uid="{00000000-0004-0000-0100-00007F010000}"/>
    <hyperlink ref="N387" r:id="rId385" xr:uid="{00000000-0004-0000-0100-000080010000}"/>
    <hyperlink ref="N388" r:id="rId386" xr:uid="{00000000-0004-0000-0100-000081010000}"/>
    <hyperlink ref="N389" r:id="rId387" xr:uid="{00000000-0004-0000-0100-000082010000}"/>
    <hyperlink ref="N390" r:id="rId388" xr:uid="{00000000-0004-0000-0100-000083010000}"/>
    <hyperlink ref="N391" r:id="rId389" xr:uid="{00000000-0004-0000-0100-000084010000}"/>
    <hyperlink ref="N392" r:id="rId390" xr:uid="{00000000-0004-0000-0100-000085010000}"/>
    <hyperlink ref="N393" r:id="rId391" xr:uid="{00000000-0004-0000-0100-000086010000}"/>
    <hyperlink ref="N394" r:id="rId392" xr:uid="{00000000-0004-0000-0100-000087010000}"/>
    <hyperlink ref="N395" r:id="rId393" xr:uid="{00000000-0004-0000-0100-000088010000}"/>
    <hyperlink ref="N396" r:id="rId394" xr:uid="{00000000-0004-0000-0100-000089010000}"/>
    <hyperlink ref="N397" r:id="rId395" xr:uid="{00000000-0004-0000-0100-00008A010000}"/>
    <hyperlink ref="N398" r:id="rId396" xr:uid="{00000000-0004-0000-0100-00008B010000}"/>
    <hyperlink ref="N399" r:id="rId397" xr:uid="{00000000-0004-0000-0100-00008C010000}"/>
    <hyperlink ref="N400" r:id="rId398" xr:uid="{00000000-0004-0000-0100-00008D010000}"/>
    <hyperlink ref="N401" r:id="rId399" xr:uid="{00000000-0004-0000-0100-00008E010000}"/>
    <hyperlink ref="N402" r:id="rId400" xr:uid="{00000000-0004-0000-0100-00008F010000}"/>
    <hyperlink ref="N403" r:id="rId401" xr:uid="{00000000-0004-0000-0100-000090010000}"/>
    <hyperlink ref="N404" r:id="rId402" xr:uid="{00000000-0004-0000-0100-000091010000}"/>
    <hyperlink ref="N405" r:id="rId403" xr:uid="{00000000-0004-0000-0100-000092010000}"/>
    <hyperlink ref="N406" r:id="rId404" xr:uid="{00000000-0004-0000-0100-000093010000}"/>
    <hyperlink ref="N407" r:id="rId405" xr:uid="{00000000-0004-0000-0100-000094010000}"/>
    <hyperlink ref="N408" r:id="rId406" xr:uid="{00000000-0004-0000-0100-000095010000}"/>
    <hyperlink ref="N409" r:id="rId407" xr:uid="{00000000-0004-0000-0100-000096010000}"/>
    <hyperlink ref="N410" r:id="rId408" xr:uid="{00000000-0004-0000-0100-000097010000}"/>
    <hyperlink ref="N411" r:id="rId409" xr:uid="{00000000-0004-0000-0100-000098010000}"/>
    <hyperlink ref="N412" r:id="rId410" xr:uid="{00000000-0004-0000-0100-000099010000}"/>
    <hyperlink ref="N413" r:id="rId411" xr:uid="{00000000-0004-0000-0100-00009A010000}"/>
    <hyperlink ref="N414" r:id="rId412" xr:uid="{00000000-0004-0000-0100-00009B010000}"/>
    <hyperlink ref="N415" r:id="rId413" xr:uid="{00000000-0004-0000-0100-00009C010000}"/>
    <hyperlink ref="N416" r:id="rId414" xr:uid="{00000000-0004-0000-0100-00009D010000}"/>
    <hyperlink ref="N417" r:id="rId415" xr:uid="{00000000-0004-0000-0100-00009E010000}"/>
    <hyperlink ref="N418" r:id="rId416" xr:uid="{00000000-0004-0000-0100-00009F010000}"/>
    <hyperlink ref="N419" r:id="rId417" xr:uid="{00000000-0004-0000-0100-0000A0010000}"/>
    <hyperlink ref="N420" r:id="rId418" xr:uid="{00000000-0004-0000-0100-0000A1010000}"/>
    <hyperlink ref="N421" r:id="rId419" xr:uid="{00000000-0004-0000-0100-0000A2010000}"/>
    <hyperlink ref="N422" r:id="rId420" xr:uid="{00000000-0004-0000-0100-0000A3010000}"/>
    <hyperlink ref="N423" r:id="rId421" xr:uid="{00000000-0004-0000-0100-0000A4010000}"/>
    <hyperlink ref="N424" r:id="rId422" xr:uid="{00000000-0004-0000-0100-0000A5010000}"/>
    <hyperlink ref="N425" r:id="rId423" xr:uid="{00000000-0004-0000-0100-0000A6010000}"/>
    <hyperlink ref="N426" r:id="rId424" xr:uid="{00000000-0004-0000-0100-0000A7010000}"/>
    <hyperlink ref="N427" r:id="rId425" xr:uid="{00000000-0004-0000-0100-0000A8010000}"/>
    <hyperlink ref="N428" r:id="rId426" xr:uid="{00000000-0004-0000-0100-0000A9010000}"/>
    <hyperlink ref="N429" r:id="rId427" xr:uid="{00000000-0004-0000-0100-0000AA010000}"/>
    <hyperlink ref="N430" r:id="rId428" xr:uid="{00000000-0004-0000-0100-0000AB010000}"/>
    <hyperlink ref="N431" r:id="rId429" xr:uid="{00000000-0004-0000-0100-0000AC010000}"/>
    <hyperlink ref="N432" r:id="rId430" xr:uid="{00000000-0004-0000-0100-0000AD010000}"/>
    <hyperlink ref="N433" r:id="rId431" xr:uid="{00000000-0004-0000-0100-0000AE010000}"/>
    <hyperlink ref="N434" r:id="rId432" xr:uid="{00000000-0004-0000-0100-0000AF010000}"/>
    <hyperlink ref="N435" r:id="rId433" xr:uid="{00000000-0004-0000-0100-0000B0010000}"/>
    <hyperlink ref="N436" r:id="rId434" xr:uid="{00000000-0004-0000-0100-0000B1010000}"/>
    <hyperlink ref="N437" r:id="rId435" xr:uid="{00000000-0004-0000-0100-0000B2010000}"/>
    <hyperlink ref="N438" r:id="rId436" xr:uid="{00000000-0004-0000-0100-0000B3010000}"/>
    <hyperlink ref="N439" r:id="rId437" xr:uid="{00000000-0004-0000-0100-0000B4010000}"/>
    <hyperlink ref="N440" r:id="rId438" xr:uid="{00000000-0004-0000-0100-0000B5010000}"/>
    <hyperlink ref="N441" r:id="rId439" xr:uid="{00000000-0004-0000-0100-0000B6010000}"/>
    <hyperlink ref="N442" r:id="rId440" xr:uid="{00000000-0004-0000-0100-0000B7010000}"/>
    <hyperlink ref="N443" r:id="rId441" xr:uid="{00000000-0004-0000-0100-0000B8010000}"/>
    <hyperlink ref="N444" r:id="rId442" xr:uid="{00000000-0004-0000-0100-0000B9010000}"/>
    <hyperlink ref="N445" r:id="rId443" xr:uid="{00000000-0004-0000-0100-0000BA010000}"/>
    <hyperlink ref="N446" r:id="rId444" xr:uid="{00000000-0004-0000-0100-0000BB010000}"/>
    <hyperlink ref="N447" r:id="rId445" xr:uid="{00000000-0004-0000-0100-0000BC010000}"/>
    <hyperlink ref="N448" r:id="rId446" xr:uid="{00000000-0004-0000-0100-0000BD010000}"/>
    <hyperlink ref="N449" r:id="rId447" xr:uid="{00000000-0004-0000-0100-0000BE010000}"/>
    <hyperlink ref="N450" r:id="rId448" xr:uid="{00000000-0004-0000-0100-0000BF010000}"/>
    <hyperlink ref="N451" r:id="rId449" xr:uid="{00000000-0004-0000-0100-0000C0010000}"/>
    <hyperlink ref="N452" r:id="rId450" xr:uid="{00000000-0004-0000-0100-0000C1010000}"/>
    <hyperlink ref="N453" r:id="rId451" xr:uid="{00000000-0004-0000-0100-0000C2010000}"/>
    <hyperlink ref="N454" r:id="rId452" xr:uid="{00000000-0004-0000-0100-0000C3010000}"/>
    <hyperlink ref="N455" r:id="rId453" xr:uid="{00000000-0004-0000-0100-0000C4010000}"/>
    <hyperlink ref="N456" r:id="rId454" xr:uid="{00000000-0004-0000-0100-0000C5010000}"/>
    <hyperlink ref="N457" r:id="rId455" xr:uid="{00000000-0004-0000-0100-0000C6010000}"/>
    <hyperlink ref="N458" r:id="rId456" xr:uid="{00000000-0004-0000-0100-0000C7010000}"/>
    <hyperlink ref="N459" r:id="rId457" xr:uid="{00000000-0004-0000-0100-0000C8010000}"/>
    <hyperlink ref="N460" r:id="rId458" xr:uid="{00000000-0004-0000-0100-0000C9010000}"/>
    <hyperlink ref="N461" r:id="rId459" xr:uid="{00000000-0004-0000-0100-0000CA010000}"/>
    <hyperlink ref="N462" r:id="rId460" xr:uid="{00000000-0004-0000-0100-0000CB010000}"/>
    <hyperlink ref="N463" r:id="rId461" xr:uid="{00000000-0004-0000-0100-0000CC010000}"/>
    <hyperlink ref="N464" r:id="rId462" xr:uid="{00000000-0004-0000-0100-0000CD010000}"/>
    <hyperlink ref="N465" r:id="rId463" xr:uid="{00000000-0004-0000-0100-0000CE010000}"/>
    <hyperlink ref="N466" r:id="rId464" xr:uid="{00000000-0004-0000-0100-0000CF010000}"/>
    <hyperlink ref="N467" r:id="rId465" xr:uid="{00000000-0004-0000-0100-0000D0010000}"/>
    <hyperlink ref="N468" r:id="rId466" xr:uid="{00000000-0004-0000-0100-0000D1010000}"/>
    <hyperlink ref="N469" r:id="rId467" xr:uid="{00000000-0004-0000-0100-0000D2010000}"/>
    <hyperlink ref="N470" r:id="rId468" xr:uid="{00000000-0004-0000-0100-0000D3010000}"/>
    <hyperlink ref="N471" r:id="rId469" xr:uid="{00000000-0004-0000-0100-0000D4010000}"/>
    <hyperlink ref="N472" r:id="rId470" xr:uid="{00000000-0004-0000-0100-0000D5010000}"/>
    <hyperlink ref="N473" r:id="rId471" xr:uid="{00000000-0004-0000-0100-0000D6010000}"/>
    <hyperlink ref="N474" r:id="rId472" xr:uid="{00000000-0004-0000-0100-0000D7010000}"/>
    <hyperlink ref="N475" r:id="rId473" xr:uid="{00000000-0004-0000-0100-0000D8010000}"/>
    <hyperlink ref="N476" r:id="rId474" xr:uid="{00000000-0004-0000-0100-0000D9010000}"/>
    <hyperlink ref="N477" r:id="rId475" xr:uid="{00000000-0004-0000-0100-0000DA010000}"/>
    <hyperlink ref="N478" r:id="rId476" xr:uid="{00000000-0004-0000-0100-0000DB010000}"/>
    <hyperlink ref="N479" r:id="rId477" xr:uid="{00000000-0004-0000-0100-0000DC010000}"/>
    <hyperlink ref="N480" r:id="rId478" xr:uid="{00000000-0004-0000-0100-0000DD010000}"/>
    <hyperlink ref="N481" r:id="rId479" xr:uid="{00000000-0004-0000-0100-0000DE010000}"/>
    <hyperlink ref="N482" r:id="rId480" xr:uid="{00000000-0004-0000-0100-0000DF010000}"/>
    <hyperlink ref="N483" r:id="rId481" xr:uid="{00000000-0004-0000-0100-0000E0010000}"/>
    <hyperlink ref="N484" r:id="rId482" xr:uid="{00000000-0004-0000-0100-0000E1010000}"/>
    <hyperlink ref="N485" r:id="rId483" xr:uid="{00000000-0004-0000-0100-0000E2010000}"/>
    <hyperlink ref="N486" r:id="rId484" xr:uid="{00000000-0004-0000-0100-0000E3010000}"/>
    <hyperlink ref="N487" r:id="rId485" xr:uid="{00000000-0004-0000-0100-0000E4010000}"/>
    <hyperlink ref="N488" r:id="rId486" xr:uid="{00000000-0004-0000-0100-0000E5010000}"/>
    <hyperlink ref="N489" r:id="rId487" xr:uid="{00000000-0004-0000-0100-0000E6010000}"/>
    <hyperlink ref="N490" r:id="rId488" xr:uid="{00000000-0004-0000-0100-0000E7010000}"/>
    <hyperlink ref="N491" r:id="rId489" xr:uid="{00000000-0004-0000-0100-0000E8010000}"/>
    <hyperlink ref="N492" r:id="rId490" xr:uid="{00000000-0004-0000-0100-0000E9010000}"/>
    <hyperlink ref="N493" r:id="rId491" xr:uid="{00000000-0004-0000-0100-0000EA010000}"/>
  </hyperlinks>
  <pageMargins left="0.7" right="0.7" top="0.75" bottom="0.75" header="0.3" footer="0.3"/>
  <drawing r:id="rId492"/>
  <legacyDrawing r:id="rId4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W120"/>
  <sheetViews>
    <sheetView workbookViewId="0">
      <pane ySplit="2" topLeftCell="A3" activePane="bottomLeft" state="frozen"/>
      <selection pane="bottomLeft" activeCell="B4" sqref="B4"/>
    </sheetView>
  </sheetViews>
  <sheetFormatPr baseColWidth="10" defaultColWidth="14.5" defaultRowHeight="15.75" customHeight="1"/>
  <cols>
    <col min="1" max="1" width="13.6640625" customWidth="1"/>
    <col min="2" max="2" width="14.5" hidden="1"/>
    <col min="3" max="3" width="13.83203125" customWidth="1"/>
    <col min="4" max="4" width="19.6640625" customWidth="1"/>
    <col min="6" max="6" width="23.5" customWidth="1"/>
    <col min="7" max="7" width="11.83203125" customWidth="1"/>
    <col min="8" max="9" width="14.5" hidden="1"/>
    <col min="10" max="10" width="5.6640625" customWidth="1"/>
    <col min="11" max="11" width="8.5" customWidth="1"/>
    <col min="12" max="12" width="8.83203125" customWidth="1"/>
    <col min="13" max="13" width="14.5" hidden="1"/>
    <col min="14" max="19" width="7.1640625" customWidth="1"/>
    <col min="20" max="20" width="9" customWidth="1"/>
    <col min="22" max="23" width="14.5" hidden="1"/>
  </cols>
  <sheetData>
    <row r="1" spans="1:23" ht="15.75" customHeight="1">
      <c r="A1" s="1"/>
      <c r="B1" s="150" t="s">
        <v>1</v>
      </c>
      <c r="C1" s="151"/>
      <c r="D1" s="151"/>
      <c r="E1" s="151"/>
      <c r="F1" s="151"/>
      <c r="G1" s="151"/>
      <c r="H1" s="151"/>
      <c r="I1" s="151"/>
      <c r="J1" s="151"/>
      <c r="K1" s="151"/>
      <c r="L1" s="151"/>
      <c r="M1" s="148"/>
      <c r="N1" s="150" t="s">
        <v>3</v>
      </c>
      <c r="O1" s="151"/>
      <c r="P1" s="148"/>
      <c r="Q1" s="150" t="s">
        <v>4</v>
      </c>
      <c r="R1" s="151"/>
      <c r="S1" s="148"/>
      <c r="T1" s="152"/>
      <c r="U1" s="148"/>
    </row>
    <row r="2" spans="1:23" ht="15.75" customHeight="1">
      <c r="A2" s="4" t="s">
        <v>6</v>
      </c>
      <c r="B2" s="1" t="s">
        <v>9</v>
      </c>
      <c r="C2" s="1" t="s">
        <v>10</v>
      </c>
      <c r="D2" s="5" t="s">
        <v>11</v>
      </c>
      <c r="E2" s="5" t="s">
        <v>12</v>
      </c>
      <c r="F2" s="5" t="s">
        <v>13</v>
      </c>
      <c r="G2" s="5" t="s">
        <v>14</v>
      </c>
      <c r="H2" s="5" t="s">
        <v>15</v>
      </c>
      <c r="I2" s="5" t="s">
        <v>16</v>
      </c>
      <c r="J2" s="5" t="s">
        <v>18</v>
      </c>
      <c r="K2" s="6" t="s">
        <v>19</v>
      </c>
      <c r="L2" s="6" t="s">
        <v>20</v>
      </c>
      <c r="M2" s="6" t="s">
        <v>21</v>
      </c>
      <c r="N2" s="6" t="s">
        <v>5</v>
      </c>
      <c r="O2" s="6" t="s">
        <v>22</v>
      </c>
      <c r="P2" s="6" t="s">
        <v>23</v>
      </c>
      <c r="Q2" s="6" t="s">
        <v>24</v>
      </c>
      <c r="R2" s="6" t="s">
        <v>25</v>
      </c>
      <c r="S2" s="6" t="s">
        <v>26</v>
      </c>
      <c r="T2" s="10" t="s">
        <v>27</v>
      </c>
      <c r="U2" s="12" t="s">
        <v>31</v>
      </c>
    </row>
    <row r="3" spans="1:23" ht="15.75" customHeight="1">
      <c r="A3" s="15" t="s">
        <v>34</v>
      </c>
      <c r="B3" s="19"/>
      <c r="C3" s="21" t="s">
        <v>41</v>
      </c>
      <c r="D3" s="21" t="s">
        <v>56</v>
      </c>
      <c r="E3" s="21" t="s">
        <v>57</v>
      </c>
      <c r="F3" s="21" t="s">
        <v>58</v>
      </c>
      <c r="G3" s="21" t="s">
        <v>59</v>
      </c>
      <c r="H3" s="19"/>
      <c r="I3" s="19"/>
      <c r="J3" s="21">
        <v>2016</v>
      </c>
      <c r="K3" s="21" t="s">
        <v>34</v>
      </c>
      <c r="L3" s="21" t="s">
        <v>60</v>
      </c>
      <c r="M3" s="23"/>
      <c r="N3" s="15" t="b">
        <v>0</v>
      </c>
      <c r="O3" s="23" t="b">
        <v>0</v>
      </c>
      <c r="P3" s="23" t="b">
        <v>0</v>
      </c>
      <c r="Q3" s="23" t="b">
        <v>0</v>
      </c>
      <c r="R3" s="23" t="b">
        <v>0</v>
      </c>
      <c r="S3" s="23" t="b">
        <v>0</v>
      </c>
      <c r="T3" s="15" t="str">
        <f t="shared" ref="T3:T120" si="0">IF(AND(AND(N3,O3,P3),(OR(Q3,R3,S3)=FALSE)), "YES", "NO")</f>
        <v>NO</v>
      </c>
      <c r="U3" s="23" t="str">
        <f t="shared" ref="U3:U6" si="1">IF(V3&lt;&gt;"","Duplicate","")</f>
        <v>Duplicate</v>
      </c>
      <c r="V3" t="str">
        <f>IF(ISNA(VLOOKUP(D3,Papers_Scopus!H:H,1,FALSE)),"",VLOOKUP(D3,Papers_Scopus!H:H,1,FALSE))</f>
        <v>Using machine learning to infer constraints for product lines</v>
      </c>
    </row>
    <row r="4" spans="1:23" ht="15.75" customHeight="1">
      <c r="A4" s="15" t="s">
        <v>34</v>
      </c>
      <c r="B4" s="19"/>
      <c r="C4" s="21" t="s">
        <v>67</v>
      </c>
      <c r="D4" s="21" t="s">
        <v>68</v>
      </c>
      <c r="E4" s="21" t="s">
        <v>69</v>
      </c>
      <c r="F4" s="21" t="s">
        <v>70</v>
      </c>
      <c r="G4" s="21" t="s">
        <v>71</v>
      </c>
      <c r="H4" s="19"/>
      <c r="I4" s="19"/>
      <c r="J4" s="21">
        <v>2017</v>
      </c>
      <c r="K4" s="21" t="s">
        <v>72</v>
      </c>
      <c r="L4" s="21" t="s">
        <v>73</v>
      </c>
      <c r="M4" s="23"/>
      <c r="N4" s="15" t="b">
        <v>0</v>
      </c>
      <c r="O4" s="23" t="b">
        <v>0</v>
      </c>
      <c r="P4" s="23" t="b">
        <v>0</v>
      </c>
      <c r="Q4" s="23" t="b">
        <v>0</v>
      </c>
      <c r="R4" s="23" t="b">
        <v>0</v>
      </c>
      <c r="S4" s="23" t="b">
        <v>0</v>
      </c>
      <c r="T4" s="15" t="str">
        <f t="shared" si="0"/>
        <v>NO</v>
      </c>
      <c r="U4" s="23" t="str">
        <f t="shared" si="1"/>
        <v>Duplicate</v>
      </c>
      <c r="V4" t="str">
        <f>IF(ISNA(VLOOKUP(D4,Papers_Scopus!H:H,1,FALSE)),"",VLOOKUP(D4,Papers_Scopus!H:H,1,FALSE))</f>
        <v>Transfer Learning for Improving Model Predictions in Highly Configurable Software</v>
      </c>
    </row>
    <row r="5" spans="1:23" ht="15.75" customHeight="1">
      <c r="A5" s="15" t="s">
        <v>34</v>
      </c>
      <c r="B5" s="19"/>
      <c r="C5" s="21" t="s">
        <v>79</v>
      </c>
      <c r="D5" s="21" t="s">
        <v>80</v>
      </c>
      <c r="E5" s="21" t="s">
        <v>81</v>
      </c>
      <c r="F5" s="21" t="s">
        <v>82</v>
      </c>
      <c r="G5" s="21" t="s">
        <v>83</v>
      </c>
      <c r="H5" s="19"/>
      <c r="I5" s="19"/>
      <c r="J5" s="21">
        <v>2017</v>
      </c>
      <c r="K5" s="21" t="s">
        <v>34</v>
      </c>
      <c r="L5" s="21" t="s">
        <v>84</v>
      </c>
      <c r="M5" s="23"/>
      <c r="N5" s="15" t="b">
        <v>0</v>
      </c>
      <c r="O5" s="23" t="b">
        <v>0</v>
      </c>
      <c r="P5" s="23" t="b">
        <v>0</v>
      </c>
      <c r="Q5" s="23" t="b">
        <v>0</v>
      </c>
      <c r="R5" s="23" t="b">
        <v>0</v>
      </c>
      <c r="S5" s="23" t="b">
        <v>0</v>
      </c>
      <c r="T5" s="15" t="str">
        <f t="shared" si="0"/>
        <v>NO</v>
      </c>
      <c r="U5" s="23" t="str">
        <f t="shared" si="1"/>
        <v>Duplicate</v>
      </c>
      <c r="V5" t="str">
        <f>IF(ISNA(VLOOKUP(D5,Papers_Scopus!H:H,1,FALSE)),"",VLOOKUP(D5,Papers_Scopus!H:H,1,FALSE))</f>
        <v>Improving prediction of student performance based on multiple feature selection approaches</v>
      </c>
    </row>
    <row r="6" spans="1:23" ht="15.75" customHeight="1">
      <c r="A6" s="15" t="s">
        <v>34</v>
      </c>
      <c r="B6" s="19"/>
      <c r="C6" s="21" t="s">
        <v>86</v>
      </c>
      <c r="D6" s="21" t="s">
        <v>87</v>
      </c>
      <c r="E6" s="21" t="s">
        <v>88</v>
      </c>
      <c r="F6" s="21" t="s">
        <v>89</v>
      </c>
      <c r="G6" s="21" t="s">
        <v>90</v>
      </c>
      <c r="H6" s="19"/>
      <c r="I6" s="19"/>
      <c r="J6" s="21">
        <v>2009</v>
      </c>
      <c r="K6" s="21" t="s">
        <v>91</v>
      </c>
      <c r="L6" s="21" t="s">
        <v>92</v>
      </c>
      <c r="M6" s="23"/>
      <c r="N6" s="15" t="b">
        <v>0</v>
      </c>
      <c r="O6" s="23" t="b">
        <v>0</v>
      </c>
      <c r="P6" s="23" t="b">
        <v>0</v>
      </c>
      <c r="Q6" s="23" t="b">
        <v>0</v>
      </c>
      <c r="R6" s="23" t="b">
        <v>0</v>
      </c>
      <c r="S6" s="23" t="b">
        <v>0</v>
      </c>
      <c r="T6" s="15" t="str">
        <f t="shared" si="0"/>
        <v>NO</v>
      </c>
      <c r="U6" s="23" t="str">
        <f t="shared" si="1"/>
        <v>Duplicate</v>
      </c>
      <c r="V6" t="str">
        <f>IF(ISNA(VLOOKUP(D6,Papers_Scopus!H:H,1,FALSE)),"",VLOOKUP(D6,Papers_Scopus!H:H,1,FALSE))</f>
        <v>Reducing features to improve bug prediction</v>
      </c>
    </row>
    <row r="7" spans="1:23" ht="15.75" customHeight="1">
      <c r="A7" s="26" t="s">
        <v>34</v>
      </c>
      <c r="B7" s="29"/>
      <c r="C7" s="28" t="s">
        <v>96</v>
      </c>
      <c r="D7" s="28" t="s">
        <v>97</v>
      </c>
      <c r="E7" s="28" t="s">
        <v>98</v>
      </c>
      <c r="F7" s="28" t="s">
        <v>99</v>
      </c>
      <c r="G7" s="28" t="s">
        <v>100</v>
      </c>
      <c r="H7" s="29"/>
      <c r="I7" s="29"/>
      <c r="J7" s="28">
        <v>1976</v>
      </c>
      <c r="K7" s="28" t="s">
        <v>34</v>
      </c>
      <c r="L7" s="28" t="s">
        <v>101</v>
      </c>
      <c r="M7" s="27"/>
      <c r="N7" s="26" t="b">
        <v>1</v>
      </c>
      <c r="O7" s="26" t="b">
        <v>0</v>
      </c>
      <c r="P7" s="26" t="b">
        <v>1</v>
      </c>
      <c r="Q7" s="27" t="b">
        <v>0</v>
      </c>
      <c r="R7" s="27" t="b">
        <v>0</v>
      </c>
      <c r="S7" s="27" t="b">
        <v>0</v>
      </c>
      <c r="T7" s="26" t="str">
        <f t="shared" si="0"/>
        <v>NO</v>
      </c>
      <c r="U7" s="26" t="s">
        <v>104</v>
      </c>
      <c r="V7" s="29" t="str">
        <f>IF(ISNA(VLOOKUP(D7,Papers_Scopus!H:H,1,FALSE)),"",VLOOKUP(D7,Papers_Scopus!H:H,1,FALSE))</f>
        <v/>
      </c>
      <c r="W7" s="29"/>
    </row>
    <row r="8" spans="1:23" ht="15.75" customHeight="1">
      <c r="A8" s="26" t="s">
        <v>34</v>
      </c>
      <c r="B8" s="29"/>
      <c r="C8" s="28" t="s">
        <v>105</v>
      </c>
      <c r="D8" s="28" t="s">
        <v>106</v>
      </c>
      <c r="E8" s="28" t="s">
        <v>107</v>
      </c>
      <c r="F8" s="28" t="s">
        <v>108</v>
      </c>
      <c r="G8" s="28" t="s">
        <v>109</v>
      </c>
      <c r="H8" s="29"/>
      <c r="I8" s="29"/>
      <c r="J8" s="28">
        <v>2002</v>
      </c>
      <c r="K8" s="28" t="s">
        <v>34</v>
      </c>
      <c r="L8" s="28" t="s">
        <v>110</v>
      </c>
      <c r="M8" s="27"/>
      <c r="N8" s="26" t="b">
        <v>1</v>
      </c>
      <c r="O8" s="26" t="b">
        <v>0</v>
      </c>
      <c r="P8" s="26" t="b">
        <v>1</v>
      </c>
      <c r="Q8" s="27" t="b">
        <v>0</v>
      </c>
      <c r="R8" s="27" t="b">
        <v>0</v>
      </c>
      <c r="S8" s="27" t="b">
        <v>0</v>
      </c>
      <c r="T8" s="26" t="str">
        <f t="shared" si="0"/>
        <v>NO</v>
      </c>
      <c r="U8" s="26" t="s">
        <v>112</v>
      </c>
      <c r="V8" s="29" t="str">
        <f>IF(ISNA(VLOOKUP(D8,Papers_Scopus!H:H,1,FALSE)),"",VLOOKUP(D8,Papers_Scopus!H:H,1,FALSE))</f>
        <v/>
      </c>
      <c r="W8" s="29"/>
    </row>
    <row r="9" spans="1:23" ht="15.75" customHeight="1">
      <c r="A9" s="26" t="s">
        <v>34</v>
      </c>
      <c r="B9" s="29"/>
      <c r="C9" s="28" t="s">
        <v>113</v>
      </c>
      <c r="D9" s="28" t="s">
        <v>114</v>
      </c>
      <c r="E9" s="28" t="s">
        <v>115</v>
      </c>
      <c r="F9" s="28" t="s">
        <v>116</v>
      </c>
      <c r="G9" s="28" t="s">
        <v>117</v>
      </c>
      <c r="H9" s="29"/>
      <c r="I9" s="29"/>
      <c r="J9" s="28">
        <v>2018</v>
      </c>
      <c r="K9" s="28" t="s">
        <v>34</v>
      </c>
      <c r="L9" s="28" t="s">
        <v>118</v>
      </c>
      <c r="M9" s="27"/>
      <c r="N9" s="26" t="b">
        <v>1</v>
      </c>
      <c r="O9" s="27" t="b">
        <v>0</v>
      </c>
      <c r="P9" s="26" t="b">
        <v>1</v>
      </c>
      <c r="Q9" s="27" t="b">
        <v>0</v>
      </c>
      <c r="R9" s="27" t="b">
        <v>0</v>
      </c>
      <c r="S9" s="27" t="b">
        <v>0</v>
      </c>
      <c r="T9" s="26" t="str">
        <f t="shared" si="0"/>
        <v>NO</v>
      </c>
      <c r="U9" s="26" t="s">
        <v>119</v>
      </c>
      <c r="V9" t="str">
        <f>IF(ISNA(VLOOKUP(D9,Papers_Scopus!H:H,1,FALSE)),"",VLOOKUP(D9,Papers_Scopus!H:H,1,FALSE))</f>
        <v/>
      </c>
    </row>
    <row r="10" spans="1:23" ht="15.75" customHeight="1">
      <c r="A10" s="26" t="s">
        <v>34</v>
      </c>
      <c r="B10" s="29"/>
      <c r="C10" s="28" t="s">
        <v>123</v>
      </c>
      <c r="D10" s="28" t="s">
        <v>124</v>
      </c>
      <c r="E10" s="28" t="s">
        <v>125</v>
      </c>
      <c r="F10" s="28" t="s">
        <v>126</v>
      </c>
      <c r="G10" s="28" t="s">
        <v>127</v>
      </c>
      <c r="H10" s="29"/>
      <c r="I10" s="29"/>
      <c r="J10" s="28">
        <v>2007</v>
      </c>
      <c r="K10" s="28" t="s">
        <v>128</v>
      </c>
      <c r="L10" s="28" t="s">
        <v>129</v>
      </c>
      <c r="M10" s="27"/>
      <c r="N10" s="26" t="b">
        <v>1</v>
      </c>
      <c r="O10" s="26" t="b">
        <v>0</v>
      </c>
      <c r="P10" s="26" t="b">
        <v>1</v>
      </c>
      <c r="Q10" s="27" t="b">
        <v>0</v>
      </c>
      <c r="R10" s="27" t="b">
        <v>0</v>
      </c>
      <c r="S10" s="27" t="b">
        <v>0</v>
      </c>
      <c r="T10" s="26" t="str">
        <f t="shared" si="0"/>
        <v>NO</v>
      </c>
      <c r="U10" s="26" t="s">
        <v>130</v>
      </c>
      <c r="V10" s="29" t="str">
        <f>IF(ISNA(VLOOKUP(D10,Papers_Scopus!H:H,1,FALSE)),"",VLOOKUP(D10,Papers_Scopus!H:H,1,FALSE))</f>
        <v/>
      </c>
      <c r="W10" s="29"/>
    </row>
    <row r="11" spans="1:23" ht="15.75" customHeight="1">
      <c r="A11" s="32" t="s">
        <v>34</v>
      </c>
      <c r="B11" s="33"/>
      <c r="C11" s="34" t="s">
        <v>131</v>
      </c>
      <c r="D11" s="34" t="s">
        <v>132</v>
      </c>
      <c r="E11" s="34" t="s">
        <v>133</v>
      </c>
      <c r="F11" s="34" t="s">
        <v>134</v>
      </c>
      <c r="G11" s="34" t="s">
        <v>135</v>
      </c>
      <c r="H11" s="33"/>
      <c r="I11" s="33"/>
      <c r="J11" s="34">
        <v>2012</v>
      </c>
      <c r="K11" s="34" t="s">
        <v>34</v>
      </c>
      <c r="L11" s="34" t="s">
        <v>136</v>
      </c>
      <c r="M11" s="35"/>
      <c r="N11" s="32" t="b">
        <v>1</v>
      </c>
      <c r="O11" s="32" t="b">
        <v>1</v>
      </c>
      <c r="P11" s="32" t="b">
        <v>1</v>
      </c>
      <c r="Q11" s="35" t="b">
        <v>0</v>
      </c>
      <c r="R11" s="35" t="b">
        <v>0</v>
      </c>
      <c r="S11" s="35" t="b">
        <v>0</v>
      </c>
      <c r="T11" s="32" t="str">
        <f t="shared" si="0"/>
        <v>YES</v>
      </c>
      <c r="U11" s="32"/>
      <c r="V11" t="str">
        <f>IF(ISNA(VLOOKUP(D11,Papers_Scopus!H:H,1,FALSE)),"",VLOOKUP(D11,Papers_Scopus!H:H,1,FALSE))</f>
        <v/>
      </c>
    </row>
    <row r="12" spans="1:23" ht="15.75" customHeight="1">
      <c r="A12" s="26" t="s">
        <v>34</v>
      </c>
      <c r="B12" s="29"/>
      <c r="C12" s="28" t="s">
        <v>139</v>
      </c>
      <c r="D12" s="28" t="s">
        <v>140</v>
      </c>
      <c r="E12" s="36"/>
      <c r="F12" s="36"/>
      <c r="G12" s="28" t="s">
        <v>141</v>
      </c>
      <c r="H12" s="29"/>
      <c r="I12" s="29"/>
      <c r="J12" s="28">
        <v>2014</v>
      </c>
      <c r="K12" s="28" t="s">
        <v>34</v>
      </c>
      <c r="L12" s="28" t="s">
        <v>142</v>
      </c>
      <c r="M12" s="27"/>
      <c r="N12" s="26" t="b">
        <v>1</v>
      </c>
      <c r="O12" s="27" t="b">
        <v>0</v>
      </c>
      <c r="P12" s="26" t="b">
        <v>1</v>
      </c>
      <c r="Q12" s="27" t="b">
        <v>0</v>
      </c>
      <c r="R12" s="27" t="b">
        <v>0</v>
      </c>
      <c r="S12" s="27" t="b">
        <v>0</v>
      </c>
      <c r="T12" s="26" t="str">
        <f t="shared" si="0"/>
        <v>NO</v>
      </c>
      <c r="U12" s="26" t="s">
        <v>143</v>
      </c>
      <c r="V12" t="str">
        <f>IF(ISNA(VLOOKUP(D12,Papers_Scopus!H:H,1,FALSE)),"",VLOOKUP(D12,Papers_Scopus!H:H,1,FALSE))</f>
        <v/>
      </c>
    </row>
    <row r="13" spans="1:23" ht="15.75" customHeight="1">
      <c r="A13" s="32" t="s">
        <v>34</v>
      </c>
      <c r="B13" s="33"/>
      <c r="C13" s="34" t="s">
        <v>149</v>
      </c>
      <c r="D13" s="34" t="s">
        <v>150</v>
      </c>
      <c r="E13" s="34" t="s">
        <v>151</v>
      </c>
      <c r="F13" s="34" t="s">
        <v>152</v>
      </c>
      <c r="G13" s="34" t="s">
        <v>153</v>
      </c>
      <c r="H13" s="33"/>
      <c r="I13" s="33"/>
      <c r="J13" s="34">
        <v>2012</v>
      </c>
      <c r="K13" s="34" t="s">
        <v>72</v>
      </c>
      <c r="L13" s="37"/>
      <c r="M13" s="35"/>
      <c r="N13" s="32" t="b">
        <v>1</v>
      </c>
      <c r="O13" s="32" t="b">
        <v>1</v>
      </c>
      <c r="P13" s="32" t="b">
        <v>1</v>
      </c>
      <c r="Q13" s="35" t="b">
        <v>0</v>
      </c>
      <c r="R13" s="35" t="b">
        <v>0</v>
      </c>
      <c r="S13" s="35" t="b">
        <v>0</v>
      </c>
      <c r="T13" s="32" t="str">
        <f t="shared" si="0"/>
        <v>YES</v>
      </c>
      <c r="U13" s="35" t="str">
        <f t="shared" ref="U13:U18" si="2">IF(V13&lt;&gt;"","Duplicate","")</f>
        <v/>
      </c>
      <c r="V13" t="str">
        <f>IF(ISNA(VLOOKUP(D13,Papers_Scopus!H:H,1,FALSE)),"",VLOOKUP(D13,Papers_Scopus!H:H,1,FALSE))</f>
        <v/>
      </c>
    </row>
    <row r="14" spans="1:23" ht="15.75" customHeight="1">
      <c r="A14" s="15" t="s">
        <v>34</v>
      </c>
      <c r="B14" s="19"/>
      <c r="C14" s="21" t="s">
        <v>155</v>
      </c>
      <c r="D14" s="21" t="s">
        <v>156</v>
      </c>
      <c r="E14" s="21" t="s">
        <v>157</v>
      </c>
      <c r="F14" s="21" t="s">
        <v>158</v>
      </c>
      <c r="G14" s="21" t="s">
        <v>159</v>
      </c>
      <c r="H14" s="19"/>
      <c r="I14" s="19"/>
      <c r="J14" s="21">
        <v>2013</v>
      </c>
      <c r="K14" s="21" t="s">
        <v>72</v>
      </c>
      <c r="L14" s="21" t="s">
        <v>160</v>
      </c>
      <c r="M14" s="23"/>
      <c r="N14" s="15" t="b">
        <v>0</v>
      </c>
      <c r="O14" s="23" t="b">
        <v>0</v>
      </c>
      <c r="P14" s="23" t="b">
        <v>0</v>
      </c>
      <c r="Q14" s="23" t="b">
        <v>0</v>
      </c>
      <c r="R14" s="23" t="b">
        <v>0</v>
      </c>
      <c r="S14" s="23" t="b">
        <v>0</v>
      </c>
      <c r="T14" s="15" t="str">
        <f t="shared" si="0"/>
        <v>NO</v>
      </c>
      <c r="U14" s="23" t="str">
        <f t="shared" si="2"/>
        <v>Duplicate</v>
      </c>
      <c r="V14" t="str">
        <f>IF(ISNA(VLOOKUP(D14,Papers_Scopus!H:H,1,FALSE)),"",VLOOKUP(D14,Papers_Scopus!H:H,1,FALSE))</f>
        <v>Variability-aware performance prediction: A statistical learning approach</v>
      </c>
    </row>
    <row r="15" spans="1:23" ht="15.75" customHeight="1">
      <c r="A15" s="15" t="s">
        <v>34</v>
      </c>
      <c r="B15" s="19"/>
      <c r="C15" s="21" t="s">
        <v>166</v>
      </c>
      <c r="D15" s="21" t="s">
        <v>167</v>
      </c>
      <c r="E15" s="21" t="s">
        <v>168</v>
      </c>
      <c r="F15" s="21" t="s">
        <v>169</v>
      </c>
      <c r="G15" s="21" t="s">
        <v>170</v>
      </c>
      <c r="H15" s="19"/>
      <c r="I15" s="19"/>
      <c r="J15" s="21">
        <v>2015</v>
      </c>
      <c r="K15" s="21" t="s">
        <v>34</v>
      </c>
      <c r="L15" s="21" t="s">
        <v>171</v>
      </c>
      <c r="M15" s="23"/>
      <c r="N15" s="15" t="b">
        <v>0</v>
      </c>
      <c r="O15" s="23" t="b">
        <v>0</v>
      </c>
      <c r="P15" s="23" t="b">
        <v>0</v>
      </c>
      <c r="Q15" s="23" t="b">
        <v>0</v>
      </c>
      <c r="R15" s="23" t="b">
        <v>0</v>
      </c>
      <c r="S15" s="23" t="b">
        <v>0</v>
      </c>
      <c r="T15" s="15" t="str">
        <f t="shared" si="0"/>
        <v>NO</v>
      </c>
      <c r="U15" s="23" t="str">
        <f t="shared" si="2"/>
        <v>Duplicate</v>
      </c>
      <c r="V15" t="str">
        <f>IF(ISNA(VLOOKUP(D15,Papers_Scopus!H:H,1,FALSE)),"",VLOOKUP(D15,Papers_Scopus!H:H,1,FALSE))</f>
        <v>Performance-influence models for highly configurable systems</v>
      </c>
    </row>
    <row r="16" spans="1:23" ht="15.75" customHeight="1">
      <c r="A16" s="15" t="s">
        <v>34</v>
      </c>
      <c r="B16" s="19"/>
      <c r="C16" s="21" t="s">
        <v>172</v>
      </c>
      <c r="D16" s="21" t="s">
        <v>173</v>
      </c>
      <c r="E16" s="21" t="s">
        <v>174</v>
      </c>
      <c r="F16" s="21" t="s">
        <v>175</v>
      </c>
      <c r="G16" s="21" t="s">
        <v>176</v>
      </c>
      <c r="H16" s="19"/>
      <c r="I16" s="19"/>
      <c r="J16" s="21">
        <v>2017</v>
      </c>
      <c r="K16" s="21" t="s">
        <v>34</v>
      </c>
      <c r="L16" s="21" t="s">
        <v>177</v>
      </c>
      <c r="M16" s="23"/>
      <c r="N16" s="15" t="b">
        <v>0</v>
      </c>
      <c r="O16" s="23" t="b">
        <v>0</v>
      </c>
      <c r="P16" s="23" t="b">
        <v>0</v>
      </c>
      <c r="Q16" s="23" t="b">
        <v>0</v>
      </c>
      <c r="R16" s="23" t="b">
        <v>0</v>
      </c>
      <c r="S16" s="23" t="b">
        <v>0</v>
      </c>
      <c r="T16" s="15" t="str">
        <f t="shared" si="0"/>
        <v>NO</v>
      </c>
      <c r="U16" s="23" t="str">
        <f t="shared" si="2"/>
        <v>Duplicate</v>
      </c>
      <c r="V16" t="str">
        <f>IF(ISNA(VLOOKUP(D16,Papers_Scopus!H:H,1,FALSE)),"",VLOOKUP(D16,Papers_Scopus!H:H,1,FALSE))</f>
        <v>Using bad learners to find good configurations</v>
      </c>
    </row>
    <row r="17" spans="1:23" ht="15.75" customHeight="1">
      <c r="A17" s="15" t="s">
        <v>34</v>
      </c>
      <c r="B17" s="19"/>
      <c r="C17" s="21" t="s">
        <v>178</v>
      </c>
      <c r="D17" s="21" t="s">
        <v>179</v>
      </c>
      <c r="E17" s="21" t="s">
        <v>180</v>
      </c>
      <c r="F17" s="21" t="s">
        <v>181</v>
      </c>
      <c r="G17" s="21" t="s">
        <v>182</v>
      </c>
      <c r="H17" s="19"/>
      <c r="I17" s="19"/>
      <c r="J17" s="21">
        <v>2016</v>
      </c>
      <c r="K17" s="21" t="s">
        <v>34</v>
      </c>
      <c r="L17" s="21" t="s">
        <v>183</v>
      </c>
      <c r="M17" s="23"/>
      <c r="N17" s="15" t="b">
        <v>0</v>
      </c>
      <c r="O17" s="23" t="b">
        <v>0</v>
      </c>
      <c r="P17" s="23" t="b">
        <v>0</v>
      </c>
      <c r="Q17" s="23" t="b">
        <v>0</v>
      </c>
      <c r="R17" s="23" t="b">
        <v>0</v>
      </c>
      <c r="S17" s="23" t="b">
        <v>0</v>
      </c>
      <c r="T17" s="15" t="str">
        <f t="shared" si="0"/>
        <v>NO</v>
      </c>
      <c r="U17" s="23" t="str">
        <f t="shared" si="2"/>
        <v>Duplicate</v>
      </c>
      <c r="V17" t="str">
        <f>IF(ISNA(VLOOKUP(D17,Papers_Scopus!H:H,1,FALSE)),"",VLOOKUP(D17,Papers_Scopus!H:H,1,FALSE))</f>
        <v>Towards predicting feature defects in software product lines</v>
      </c>
    </row>
    <row r="18" spans="1:23" ht="15.75" customHeight="1">
      <c r="A18" s="15" t="s">
        <v>34</v>
      </c>
      <c r="B18" s="19"/>
      <c r="C18" s="21" t="s">
        <v>187</v>
      </c>
      <c r="D18" s="21" t="s">
        <v>189</v>
      </c>
      <c r="E18" s="21" t="s">
        <v>191</v>
      </c>
      <c r="F18" s="21" t="s">
        <v>192</v>
      </c>
      <c r="G18" s="21" t="s">
        <v>193</v>
      </c>
      <c r="H18" s="19"/>
      <c r="I18" s="19"/>
      <c r="J18" s="21">
        <v>2009</v>
      </c>
      <c r="K18" s="21" t="s">
        <v>34</v>
      </c>
      <c r="L18" s="21" t="s">
        <v>194</v>
      </c>
      <c r="M18" s="23"/>
      <c r="N18" s="15" t="b">
        <v>0</v>
      </c>
      <c r="O18" s="23" t="b">
        <v>0</v>
      </c>
      <c r="P18" s="23" t="b">
        <v>0</v>
      </c>
      <c r="Q18" s="23" t="b">
        <v>0</v>
      </c>
      <c r="R18" s="23" t="b">
        <v>0</v>
      </c>
      <c r="S18" s="23" t="b">
        <v>0</v>
      </c>
      <c r="T18" s="15" t="str">
        <f t="shared" si="0"/>
        <v>NO</v>
      </c>
      <c r="U18" s="23" t="str">
        <f t="shared" si="2"/>
        <v>Duplicate</v>
      </c>
      <c r="V18" t="str">
        <f>IF(ISNA(VLOOKUP(D18,Papers_Scopus!H:H,1,FALSE)),"",VLOOKUP(D18,Papers_Scopus!H:H,1,FALSE))</f>
        <v>Predicting cross-country results using feature selection and evolutionary computation</v>
      </c>
    </row>
    <row r="19" spans="1:23" ht="15.75" customHeight="1">
      <c r="A19" s="26" t="s">
        <v>34</v>
      </c>
      <c r="B19" s="29"/>
      <c r="C19" s="28" t="s">
        <v>197</v>
      </c>
      <c r="D19" s="28" t="s">
        <v>198</v>
      </c>
      <c r="E19" s="28" t="s">
        <v>199</v>
      </c>
      <c r="F19" s="28" t="s">
        <v>200</v>
      </c>
      <c r="G19" s="28" t="s">
        <v>201</v>
      </c>
      <c r="H19" s="29"/>
      <c r="I19" s="29"/>
      <c r="J19" s="28">
        <v>2013</v>
      </c>
      <c r="K19" s="28" t="s">
        <v>34</v>
      </c>
      <c r="L19" s="28" t="s">
        <v>202</v>
      </c>
      <c r="M19" s="27"/>
      <c r="N19" s="26" t="b">
        <v>1</v>
      </c>
      <c r="O19" s="27" t="b">
        <v>0</v>
      </c>
      <c r="P19" s="26" t="b">
        <v>1</v>
      </c>
      <c r="Q19" s="27" t="b">
        <v>0</v>
      </c>
      <c r="R19" s="27" t="b">
        <v>0</v>
      </c>
      <c r="S19" s="27" t="b">
        <v>0</v>
      </c>
      <c r="T19" s="26" t="str">
        <f t="shared" si="0"/>
        <v>NO</v>
      </c>
      <c r="U19" s="26" t="s">
        <v>206</v>
      </c>
      <c r="V19" t="str">
        <f>IF(ISNA(VLOOKUP(D19,Papers_Scopus!H:H,1,FALSE)),"",VLOOKUP(D19,Papers_Scopus!H:H,1,FALSE))</f>
        <v/>
      </c>
    </row>
    <row r="20" spans="1:23" ht="15.75" customHeight="1">
      <c r="A20" s="15" t="s">
        <v>34</v>
      </c>
      <c r="B20" s="19"/>
      <c r="C20" s="21" t="s">
        <v>210</v>
      </c>
      <c r="D20" s="21" t="s">
        <v>211</v>
      </c>
      <c r="E20" s="21" t="s">
        <v>212</v>
      </c>
      <c r="F20" s="21" t="s">
        <v>213</v>
      </c>
      <c r="G20" s="21" t="s">
        <v>214</v>
      </c>
      <c r="H20" s="19"/>
      <c r="I20" s="19"/>
      <c r="J20" s="21">
        <v>2013</v>
      </c>
      <c r="K20" s="21" t="s">
        <v>34</v>
      </c>
      <c r="L20" s="21" t="s">
        <v>215</v>
      </c>
      <c r="M20" s="23"/>
      <c r="N20" s="15" t="b">
        <v>0</v>
      </c>
      <c r="O20" s="23" t="b">
        <v>0</v>
      </c>
      <c r="P20" s="23" t="b">
        <v>0</v>
      </c>
      <c r="Q20" s="23" t="b">
        <v>0</v>
      </c>
      <c r="R20" s="23" t="b">
        <v>0</v>
      </c>
      <c r="S20" s="23" t="b">
        <v>0</v>
      </c>
      <c r="T20" s="15" t="str">
        <f t="shared" si="0"/>
        <v>NO</v>
      </c>
      <c r="U20" s="23" t="str">
        <f t="shared" ref="U20:U21" si="3">IF(V20&lt;&gt;"","Duplicate","")</f>
        <v>Duplicate</v>
      </c>
      <c r="V20" t="str">
        <f>IF(ISNA(VLOOKUP(D20,Papers_Scopus!H:H,1,FALSE)),"",VLOOKUP(D20,Papers_Scopus!H:H,1,FALSE))</f>
        <v>Execution time prediction for grid infrastructures based on runtime provenance data</v>
      </c>
    </row>
    <row r="21" spans="1:23" ht="15.75" customHeight="1">
      <c r="A21" s="15" t="s">
        <v>34</v>
      </c>
      <c r="B21" s="19"/>
      <c r="C21" s="21" t="s">
        <v>221</v>
      </c>
      <c r="D21" s="21" t="s">
        <v>222</v>
      </c>
      <c r="E21" s="21" t="s">
        <v>223</v>
      </c>
      <c r="F21" s="21" t="s">
        <v>224</v>
      </c>
      <c r="G21" s="21" t="s">
        <v>225</v>
      </c>
      <c r="H21" s="19"/>
      <c r="I21" s="19"/>
      <c r="J21" s="21">
        <v>2016</v>
      </c>
      <c r="K21" s="21" t="s">
        <v>34</v>
      </c>
      <c r="L21" s="21" t="s">
        <v>226</v>
      </c>
      <c r="M21" s="23"/>
      <c r="N21" s="15" t="b">
        <v>0</v>
      </c>
      <c r="O21" s="23" t="b">
        <v>0</v>
      </c>
      <c r="P21" s="23" t="b">
        <v>0</v>
      </c>
      <c r="Q21" s="23" t="b">
        <v>0</v>
      </c>
      <c r="R21" s="23" t="b">
        <v>0</v>
      </c>
      <c r="S21" s="23" t="b">
        <v>0</v>
      </c>
      <c r="T21" s="15" t="str">
        <f t="shared" si="0"/>
        <v>NO</v>
      </c>
      <c r="U21" s="23" t="str">
        <f t="shared" si="3"/>
        <v>Duplicate</v>
      </c>
      <c r="V21" t="str">
        <f>IF(ISNA(VLOOKUP(D21,Papers_Scopus!H:H,1,FALSE)),"",VLOOKUP(D21,Papers_Scopus!H:H,1,FALSE))</f>
        <v>Fast feature selection for learning to rank</v>
      </c>
    </row>
    <row r="22" spans="1:23" ht="15.75" customHeight="1">
      <c r="A22" s="26" t="s">
        <v>34</v>
      </c>
      <c r="B22" s="29"/>
      <c r="C22" s="28" t="s">
        <v>234</v>
      </c>
      <c r="D22" s="28" t="s">
        <v>235</v>
      </c>
      <c r="E22" s="28" t="s">
        <v>236</v>
      </c>
      <c r="F22" s="28" t="s">
        <v>237</v>
      </c>
      <c r="G22" s="28" t="s">
        <v>238</v>
      </c>
      <c r="H22" s="29"/>
      <c r="I22" s="29"/>
      <c r="J22" s="28">
        <v>2012</v>
      </c>
      <c r="K22" s="28" t="s">
        <v>239</v>
      </c>
      <c r="L22" s="36"/>
      <c r="M22" s="27"/>
      <c r="N22" s="26" t="b">
        <v>1</v>
      </c>
      <c r="O22" s="27" t="b">
        <v>0</v>
      </c>
      <c r="P22" s="26" t="b">
        <v>1</v>
      </c>
      <c r="Q22" s="27" t="b">
        <v>0</v>
      </c>
      <c r="R22" s="27" t="b">
        <v>0</v>
      </c>
      <c r="S22" s="27" t="b">
        <v>0</v>
      </c>
      <c r="T22" s="26" t="str">
        <f t="shared" si="0"/>
        <v>NO</v>
      </c>
      <c r="U22" s="26" t="s">
        <v>243</v>
      </c>
      <c r="V22" t="str">
        <f>IF(ISNA(VLOOKUP(D22,Papers_Scopus!H:H,1,FALSE)),"",VLOOKUP(D22,Papers_Scopus!H:H,1,FALSE))</f>
        <v/>
      </c>
    </row>
    <row r="23" spans="1:23" ht="15.75" customHeight="1">
      <c r="A23" s="26" t="s">
        <v>34</v>
      </c>
      <c r="B23" s="29"/>
      <c r="C23" s="28" t="s">
        <v>247</v>
      </c>
      <c r="D23" s="28" t="s">
        <v>248</v>
      </c>
      <c r="E23" s="28" t="s">
        <v>249</v>
      </c>
      <c r="F23" s="28" t="s">
        <v>250</v>
      </c>
      <c r="G23" s="28" t="s">
        <v>251</v>
      </c>
      <c r="H23" s="29"/>
      <c r="I23" s="29"/>
      <c r="J23" s="28">
        <v>2012</v>
      </c>
      <c r="K23" s="28" t="s">
        <v>34</v>
      </c>
      <c r="L23" s="28" t="s">
        <v>252</v>
      </c>
      <c r="M23" s="27"/>
      <c r="N23" s="26" t="b">
        <v>1</v>
      </c>
      <c r="O23" s="27" t="b">
        <v>0</v>
      </c>
      <c r="P23" s="26" t="b">
        <v>1</v>
      </c>
      <c r="Q23" s="27" t="b">
        <v>0</v>
      </c>
      <c r="R23" s="27" t="b">
        <v>0</v>
      </c>
      <c r="S23" s="27" t="b">
        <v>0</v>
      </c>
      <c r="T23" s="26" t="str">
        <f t="shared" si="0"/>
        <v>NO</v>
      </c>
      <c r="U23" s="26" t="s">
        <v>257</v>
      </c>
      <c r="V23" t="str">
        <f>IF(ISNA(VLOOKUP(D23,Papers_Scopus!H:H,1,FALSE)),"",VLOOKUP(D23,Papers_Scopus!H:H,1,FALSE))</f>
        <v/>
      </c>
    </row>
    <row r="24" spans="1:23" ht="15.75" customHeight="1">
      <c r="A24" s="26" t="s">
        <v>34</v>
      </c>
      <c r="B24" s="29"/>
      <c r="C24" s="28" t="s">
        <v>258</v>
      </c>
      <c r="D24" s="28" t="s">
        <v>259</v>
      </c>
      <c r="E24" s="28" t="s">
        <v>260</v>
      </c>
      <c r="F24" s="28" t="s">
        <v>261</v>
      </c>
      <c r="G24" s="28" t="s">
        <v>262</v>
      </c>
      <c r="H24" s="29"/>
      <c r="I24" s="29"/>
      <c r="J24" s="28">
        <v>2016</v>
      </c>
      <c r="K24" s="28" t="s">
        <v>34</v>
      </c>
      <c r="L24" s="28" t="s">
        <v>265</v>
      </c>
      <c r="M24" s="27"/>
      <c r="N24" s="26" t="b">
        <v>1</v>
      </c>
      <c r="O24" s="27" t="b">
        <v>0</v>
      </c>
      <c r="P24" s="26" t="b">
        <v>1</v>
      </c>
      <c r="Q24" s="27" t="b">
        <v>0</v>
      </c>
      <c r="R24" s="27" t="b">
        <v>0</v>
      </c>
      <c r="S24" s="27" t="b">
        <v>0</v>
      </c>
      <c r="T24" s="26" t="str">
        <f t="shared" si="0"/>
        <v>NO</v>
      </c>
      <c r="U24" s="26" t="s">
        <v>154</v>
      </c>
      <c r="V24" t="str">
        <f>IF(ISNA(VLOOKUP(D24,Papers_Scopus!H:H,1,FALSE)),"",VLOOKUP(D24,Papers_Scopus!H:H,1,FALSE))</f>
        <v/>
      </c>
    </row>
    <row r="25" spans="1:23" ht="15.75" customHeight="1">
      <c r="A25" s="26" t="s">
        <v>34</v>
      </c>
      <c r="B25" s="29"/>
      <c r="C25" s="28" t="s">
        <v>270</v>
      </c>
      <c r="D25" s="28" t="s">
        <v>272</v>
      </c>
      <c r="E25" s="28" t="s">
        <v>273</v>
      </c>
      <c r="F25" s="28" t="s">
        <v>274</v>
      </c>
      <c r="G25" s="28" t="s">
        <v>275</v>
      </c>
      <c r="H25" s="29"/>
      <c r="I25" s="29"/>
      <c r="J25" s="28">
        <v>2013</v>
      </c>
      <c r="K25" s="28" t="s">
        <v>276</v>
      </c>
      <c r="L25" s="28" t="s">
        <v>277</v>
      </c>
      <c r="M25" s="27"/>
      <c r="N25" s="26" t="b">
        <v>1</v>
      </c>
      <c r="O25" s="26" t="b">
        <v>0</v>
      </c>
      <c r="P25" s="26" t="b">
        <v>1</v>
      </c>
      <c r="Q25" s="27" t="b">
        <v>0</v>
      </c>
      <c r="R25" s="27" t="b">
        <v>0</v>
      </c>
      <c r="S25" s="27" t="b">
        <v>0</v>
      </c>
      <c r="T25" s="26" t="str">
        <f t="shared" si="0"/>
        <v>NO</v>
      </c>
      <c r="U25" s="26" t="s">
        <v>278</v>
      </c>
      <c r="V25" s="29" t="str">
        <f>IF(ISNA(VLOOKUP(D25,Papers_Scopus!H:H,1,FALSE)),"",VLOOKUP(D25,Papers_Scopus!H:H,1,FALSE))</f>
        <v/>
      </c>
      <c r="W25" s="29"/>
    </row>
    <row r="26" spans="1:23" ht="15.75" customHeight="1">
      <c r="A26" s="15" t="s">
        <v>34</v>
      </c>
      <c r="B26" s="19"/>
      <c r="C26" s="21" t="s">
        <v>282</v>
      </c>
      <c r="D26" s="21" t="s">
        <v>284</v>
      </c>
      <c r="E26" s="21" t="s">
        <v>286</v>
      </c>
      <c r="F26" s="21" t="s">
        <v>288</v>
      </c>
      <c r="G26" s="21" t="s">
        <v>290</v>
      </c>
      <c r="H26" s="19"/>
      <c r="I26" s="19"/>
      <c r="J26" s="21">
        <v>2017</v>
      </c>
      <c r="K26" s="21" t="s">
        <v>34</v>
      </c>
      <c r="L26" s="21" t="s">
        <v>291</v>
      </c>
      <c r="M26" s="23"/>
      <c r="N26" s="15" t="b">
        <v>0</v>
      </c>
      <c r="O26" s="23" t="b">
        <v>0</v>
      </c>
      <c r="P26" s="23" t="b">
        <v>0</v>
      </c>
      <c r="Q26" s="23" t="b">
        <v>0</v>
      </c>
      <c r="R26" s="23" t="b">
        <v>0</v>
      </c>
      <c r="S26" s="23" t="b">
        <v>0</v>
      </c>
      <c r="T26" s="15" t="str">
        <f t="shared" si="0"/>
        <v>NO</v>
      </c>
      <c r="U26" s="23" t="str">
        <f>IF(V26&lt;&gt;"","Duplicate","")</f>
        <v>Duplicate</v>
      </c>
      <c r="V26" t="str">
        <f>IF(ISNA(VLOOKUP(D26,Papers_Scopus!H:H,1,FALSE)),"",VLOOKUP(D26,Papers_Scopus!H:H,1,FALSE))</f>
        <v>Investigating heterogeneous ensembles with filter feature selection for software effort estimation</v>
      </c>
    </row>
    <row r="27" spans="1:23" ht="15.75" customHeight="1">
      <c r="A27" s="26" t="s">
        <v>34</v>
      </c>
      <c r="B27" s="29"/>
      <c r="C27" s="28" t="s">
        <v>301</v>
      </c>
      <c r="D27" s="28" t="s">
        <v>303</v>
      </c>
      <c r="E27" s="28" t="s">
        <v>305</v>
      </c>
      <c r="F27" s="28" t="s">
        <v>306</v>
      </c>
      <c r="G27" s="28" t="s">
        <v>307</v>
      </c>
      <c r="H27" s="29"/>
      <c r="I27" s="29"/>
      <c r="J27" s="28">
        <v>2018</v>
      </c>
      <c r="K27" s="28" t="s">
        <v>34</v>
      </c>
      <c r="L27" s="28" t="s">
        <v>308</v>
      </c>
      <c r="M27" s="27"/>
      <c r="N27" s="26" t="b">
        <v>1</v>
      </c>
      <c r="O27" s="27" t="b">
        <v>0</v>
      </c>
      <c r="P27" s="26" t="b">
        <v>1</v>
      </c>
      <c r="Q27" s="27" t="b">
        <v>0</v>
      </c>
      <c r="R27" s="27" t="b">
        <v>0</v>
      </c>
      <c r="S27" s="27" t="b">
        <v>0</v>
      </c>
      <c r="T27" s="26" t="str">
        <f t="shared" si="0"/>
        <v>NO</v>
      </c>
      <c r="U27" s="26" t="s">
        <v>309</v>
      </c>
      <c r="V27" t="str">
        <f>IF(ISNA(VLOOKUP(D27,Papers_Scopus!H:H,1,FALSE)),"",VLOOKUP(D27,Papers_Scopus!H:H,1,FALSE))</f>
        <v/>
      </c>
    </row>
    <row r="28" spans="1:23" ht="15.75" customHeight="1">
      <c r="A28" s="26" t="s">
        <v>34</v>
      </c>
      <c r="B28" s="29"/>
      <c r="C28" s="28" t="s">
        <v>312</v>
      </c>
      <c r="D28" s="28" t="s">
        <v>313</v>
      </c>
      <c r="E28" s="28" t="s">
        <v>314</v>
      </c>
      <c r="F28" s="28" t="s">
        <v>315</v>
      </c>
      <c r="G28" s="28" t="s">
        <v>316</v>
      </c>
      <c r="H28" s="29"/>
      <c r="I28" s="29"/>
      <c r="J28" s="28">
        <v>2017</v>
      </c>
      <c r="K28" s="28" t="s">
        <v>34</v>
      </c>
      <c r="L28" s="28" t="s">
        <v>317</v>
      </c>
      <c r="M28" s="27"/>
      <c r="N28" s="26" t="b">
        <v>0</v>
      </c>
      <c r="O28" s="27" t="b">
        <v>0</v>
      </c>
      <c r="P28" s="27" t="b">
        <v>0</v>
      </c>
      <c r="Q28" s="26" t="b">
        <v>0</v>
      </c>
      <c r="R28" s="26" t="b">
        <v>1</v>
      </c>
      <c r="S28" s="27" t="b">
        <v>0</v>
      </c>
      <c r="T28" s="26" t="str">
        <f t="shared" si="0"/>
        <v>NO</v>
      </c>
      <c r="U28" s="26" t="s">
        <v>281</v>
      </c>
      <c r="V28" t="str">
        <f>IF(ISNA(VLOOKUP(D28,Papers_Scopus!H:H,1,FALSE)),"",VLOOKUP(D28,Papers_Scopus!H:H,1,FALSE))</f>
        <v/>
      </c>
    </row>
    <row r="29" spans="1:23" ht="15.75" customHeight="1">
      <c r="A29" s="15" t="s">
        <v>34</v>
      </c>
      <c r="B29" s="19"/>
      <c r="C29" s="21" t="s">
        <v>330</v>
      </c>
      <c r="D29" s="21" t="s">
        <v>331</v>
      </c>
      <c r="E29" s="21" t="s">
        <v>314</v>
      </c>
      <c r="F29" s="21" t="s">
        <v>332</v>
      </c>
      <c r="G29" s="21" t="s">
        <v>333</v>
      </c>
      <c r="H29" s="19"/>
      <c r="I29" s="19"/>
      <c r="J29" s="21">
        <v>2017</v>
      </c>
      <c r="K29" s="21" t="s">
        <v>34</v>
      </c>
      <c r="L29" s="21" t="s">
        <v>334</v>
      </c>
      <c r="M29" s="23"/>
      <c r="N29" s="15" t="b">
        <v>0</v>
      </c>
      <c r="O29" s="23" t="b">
        <v>0</v>
      </c>
      <c r="P29" s="23" t="b">
        <v>0</v>
      </c>
      <c r="Q29" s="23" t="b">
        <v>0</v>
      </c>
      <c r="R29" s="23" t="b">
        <v>0</v>
      </c>
      <c r="S29" s="23" t="b">
        <v>0</v>
      </c>
      <c r="T29" s="15" t="str">
        <f t="shared" si="0"/>
        <v>NO</v>
      </c>
      <c r="U29" s="23" t="str">
        <f t="shared" ref="U29:U36" si="4">IF(V29&lt;&gt;"","Duplicate","")</f>
        <v>Duplicate</v>
      </c>
      <c r="V29" t="str">
        <f>IF(ISNA(VLOOKUP(D29,Papers_Scopus!H:H,1,FALSE)),"",VLOOKUP(D29,Papers_Scopus!H:H,1,FALSE))</f>
        <v>Sensitivity-like analysis for feature selection in genetic programming</v>
      </c>
    </row>
    <row r="30" spans="1:23" ht="15.75" customHeight="1">
      <c r="A30" s="15" t="s">
        <v>34</v>
      </c>
      <c r="B30" s="19"/>
      <c r="C30" s="21" t="s">
        <v>342</v>
      </c>
      <c r="D30" s="21" t="s">
        <v>344</v>
      </c>
      <c r="E30" s="21" t="s">
        <v>314</v>
      </c>
      <c r="F30" s="21" t="s">
        <v>332</v>
      </c>
      <c r="G30" s="21" t="s">
        <v>347</v>
      </c>
      <c r="H30" s="19"/>
      <c r="I30" s="19"/>
      <c r="J30" s="21">
        <v>2017</v>
      </c>
      <c r="K30" s="21" t="s">
        <v>34</v>
      </c>
      <c r="L30" s="21" t="s">
        <v>350</v>
      </c>
      <c r="M30" s="23"/>
      <c r="N30" s="15" t="b">
        <v>0</v>
      </c>
      <c r="O30" s="23" t="b">
        <v>0</v>
      </c>
      <c r="P30" s="23" t="b">
        <v>0</v>
      </c>
      <c r="Q30" s="23" t="b">
        <v>0</v>
      </c>
      <c r="R30" s="23" t="b">
        <v>0</v>
      </c>
      <c r="S30" s="23" t="b">
        <v>0</v>
      </c>
      <c r="T30" s="15" t="str">
        <f t="shared" si="0"/>
        <v>NO</v>
      </c>
      <c r="U30" s="23" t="str">
        <f t="shared" si="4"/>
        <v>Duplicate</v>
      </c>
      <c r="V30" t="str">
        <f>IF(ISNA(VLOOKUP(D30,Papers_Scopus!H:H,1,FALSE)),"",VLOOKUP(D30,Papers_Scopus!H:H,1,FALSE))</f>
        <v>Mining cross product line rules with multi-objective search and machine learning</v>
      </c>
    </row>
    <row r="31" spans="1:23" ht="15.75" customHeight="1">
      <c r="A31" s="15" t="s">
        <v>34</v>
      </c>
      <c r="B31" s="19"/>
      <c r="C31" s="21" t="s">
        <v>357</v>
      </c>
      <c r="D31" s="21" t="s">
        <v>358</v>
      </c>
      <c r="E31" s="21" t="s">
        <v>359</v>
      </c>
      <c r="F31" s="21" t="s">
        <v>361</v>
      </c>
      <c r="G31" s="21" t="s">
        <v>363</v>
      </c>
      <c r="H31" s="19"/>
      <c r="I31" s="19"/>
      <c r="J31" s="21">
        <v>2017</v>
      </c>
      <c r="K31" s="21" t="s">
        <v>34</v>
      </c>
      <c r="L31" s="21" t="s">
        <v>367</v>
      </c>
      <c r="M31" s="23"/>
      <c r="N31" s="15" t="b">
        <v>0</v>
      </c>
      <c r="O31" s="23" t="b">
        <v>0</v>
      </c>
      <c r="P31" s="23" t="b">
        <v>0</v>
      </c>
      <c r="Q31" s="23" t="b">
        <v>0</v>
      </c>
      <c r="R31" s="23" t="b">
        <v>0</v>
      </c>
      <c r="S31" s="23" t="b">
        <v>0</v>
      </c>
      <c r="T31" s="15" t="str">
        <f t="shared" si="0"/>
        <v>NO</v>
      </c>
      <c r="U31" s="23" t="str">
        <f t="shared" si="4"/>
        <v>Duplicate</v>
      </c>
      <c r="V31" t="str">
        <f>IF(ISNA(VLOOKUP(D31,Papers_Scopus!H:H,1,FALSE)),"",VLOOKUP(D31,Papers_Scopus!H:H,1,FALSE))</f>
        <v>Classification of imbalanced documents by feature selection</v>
      </c>
    </row>
    <row r="32" spans="1:23" ht="15.75" customHeight="1">
      <c r="A32" s="32" t="s">
        <v>34</v>
      </c>
      <c r="B32" s="33"/>
      <c r="C32" s="34" t="s">
        <v>370</v>
      </c>
      <c r="D32" s="34" t="s">
        <v>372</v>
      </c>
      <c r="E32" s="34" t="s">
        <v>374</v>
      </c>
      <c r="F32" s="34" t="s">
        <v>376</v>
      </c>
      <c r="G32" s="34" t="s">
        <v>378</v>
      </c>
      <c r="H32" s="33"/>
      <c r="I32" s="33"/>
      <c r="J32" s="34">
        <v>2015</v>
      </c>
      <c r="K32" s="34" t="s">
        <v>34</v>
      </c>
      <c r="L32" s="34" t="s">
        <v>379</v>
      </c>
      <c r="M32" s="35"/>
      <c r="N32" s="32" t="b">
        <v>1</v>
      </c>
      <c r="O32" s="32" t="b">
        <v>1</v>
      </c>
      <c r="P32" s="32" t="b">
        <v>1</v>
      </c>
      <c r="Q32" s="35" t="b">
        <v>0</v>
      </c>
      <c r="R32" s="35" t="b">
        <v>0</v>
      </c>
      <c r="S32" s="35" t="b">
        <v>0</v>
      </c>
      <c r="T32" s="32" t="str">
        <f t="shared" si="0"/>
        <v>YES</v>
      </c>
      <c r="U32" s="35" t="str">
        <f t="shared" si="4"/>
        <v/>
      </c>
      <c r="V32" t="str">
        <f>IF(ISNA(VLOOKUP(D32,Papers_Scopus!H:H,1,FALSE)),"",VLOOKUP(D32,Papers_Scopus!H:H,1,FALSE))</f>
        <v/>
      </c>
    </row>
    <row r="33" spans="1:22" ht="15.75" customHeight="1">
      <c r="A33" s="15" t="s">
        <v>34</v>
      </c>
      <c r="B33" s="19"/>
      <c r="C33" s="21" t="s">
        <v>390</v>
      </c>
      <c r="D33" s="21" t="s">
        <v>392</v>
      </c>
      <c r="E33" s="21" t="s">
        <v>394</v>
      </c>
      <c r="F33" s="21" t="s">
        <v>395</v>
      </c>
      <c r="G33" s="21" t="s">
        <v>396</v>
      </c>
      <c r="H33" s="19"/>
      <c r="I33" s="19"/>
      <c r="J33" s="21">
        <v>2007</v>
      </c>
      <c r="K33" s="21" t="s">
        <v>34</v>
      </c>
      <c r="L33" s="21" t="s">
        <v>397</v>
      </c>
      <c r="M33" s="23"/>
      <c r="N33" s="15" t="b">
        <v>0</v>
      </c>
      <c r="O33" s="23" t="b">
        <v>0</v>
      </c>
      <c r="P33" s="23" t="b">
        <v>0</v>
      </c>
      <c r="Q33" s="23" t="b">
        <v>0</v>
      </c>
      <c r="R33" s="23" t="b">
        <v>0</v>
      </c>
      <c r="S33" s="23" t="b">
        <v>0</v>
      </c>
      <c r="T33" s="15" t="str">
        <f t="shared" si="0"/>
        <v>NO</v>
      </c>
      <c r="U33" s="23" t="str">
        <f t="shared" si="4"/>
        <v>Duplicate</v>
      </c>
      <c r="V33" t="str">
        <f>IF(ISNA(VLOOKUP(D33,Papers_Scopus!H:H,1,FALSE)),"",VLOOKUP(D33,Papers_Scopus!H:H,1,FALSE))</f>
        <v>Lightweight application classification for network management</v>
      </c>
    </row>
    <row r="34" spans="1:22" ht="15.75" customHeight="1">
      <c r="A34" s="15" t="s">
        <v>34</v>
      </c>
      <c r="B34" s="19"/>
      <c r="C34" s="21" t="s">
        <v>405</v>
      </c>
      <c r="D34" s="21" t="s">
        <v>407</v>
      </c>
      <c r="E34" s="21" t="s">
        <v>409</v>
      </c>
      <c r="F34" s="21" t="s">
        <v>410</v>
      </c>
      <c r="G34" s="21" t="s">
        <v>411</v>
      </c>
      <c r="H34" s="19"/>
      <c r="I34" s="19"/>
      <c r="J34" s="21">
        <v>2018</v>
      </c>
      <c r="K34" s="21" t="s">
        <v>34</v>
      </c>
      <c r="L34" s="21" t="s">
        <v>412</v>
      </c>
      <c r="M34" s="23"/>
      <c r="N34" s="15" t="b">
        <v>0</v>
      </c>
      <c r="O34" s="23" t="b">
        <v>0</v>
      </c>
      <c r="P34" s="23" t="b">
        <v>0</v>
      </c>
      <c r="Q34" s="23" t="b">
        <v>0</v>
      </c>
      <c r="R34" s="23" t="b">
        <v>0</v>
      </c>
      <c r="S34" s="23" t="b">
        <v>0</v>
      </c>
      <c r="T34" s="15" t="str">
        <f t="shared" si="0"/>
        <v>NO</v>
      </c>
      <c r="U34" s="23" t="str">
        <f t="shared" si="4"/>
        <v>Duplicate</v>
      </c>
      <c r="V34" t="str">
        <f>IF(ISNA(VLOOKUP(D34,Papers_Scopus!H:H,1,FALSE)),"",VLOOKUP(D34,Papers_Scopus!H:H,1,FALSE))</f>
        <v>Optimal reconfiguration of dynamic software product lines based on performance-influence models</v>
      </c>
    </row>
    <row r="35" spans="1:22" ht="15.75" customHeight="1">
      <c r="A35" s="15" t="s">
        <v>34</v>
      </c>
      <c r="B35" s="19"/>
      <c r="C35" s="21" t="s">
        <v>420</v>
      </c>
      <c r="D35" s="21" t="s">
        <v>421</v>
      </c>
      <c r="E35" s="21" t="s">
        <v>422</v>
      </c>
      <c r="F35" s="21" t="s">
        <v>423</v>
      </c>
      <c r="G35" s="21" t="s">
        <v>424</v>
      </c>
      <c r="H35" s="19"/>
      <c r="I35" s="19"/>
      <c r="J35" s="21">
        <v>2018</v>
      </c>
      <c r="K35" s="21" t="s">
        <v>34</v>
      </c>
      <c r="L35" s="21" t="s">
        <v>425</v>
      </c>
      <c r="M35" s="23"/>
      <c r="N35" s="15" t="b">
        <v>0</v>
      </c>
      <c r="O35" s="23" t="b">
        <v>0</v>
      </c>
      <c r="P35" s="23" t="b">
        <v>0</v>
      </c>
      <c r="Q35" s="23" t="b">
        <v>0</v>
      </c>
      <c r="R35" s="23" t="b">
        <v>0</v>
      </c>
      <c r="S35" s="23" t="b">
        <v>0</v>
      </c>
      <c r="T35" s="15" t="str">
        <f t="shared" si="0"/>
        <v>NO</v>
      </c>
      <c r="U35" s="23" t="str">
        <f t="shared" si="4"/>
        <v>Duplicate</v>
      </c>
      <c r="V35" t="str">
        <f>IF(ISNA(VLOOKUP(D35,Papers_Scopus!H:H,1,FALSE)),"",VLOOKUP(D35,Papers_Scopus!H:H,1,FALSE))</f>
        <v>Overview on last advances of feature selection</v>
      </c>
    </row>
    <row r="36" spans="1:22" ht="15.75" customHeight="1">
      <c r="A36" s="15" t="s">
        <v>34</v>
      </c>
      <c r="B36" s="19"/>
      <c r="C36" s="21" t="s">
        <v>427</v>
      </c>
      <c r="D36" s="21" t="s">
        <v>428</v>
      </c>
      <c r="E36" s="21" t="s">
        <v>429</v>
      </c>
      <c r="F36" s="21" t="s">
        <v>430</v>
      </c>
      <c r="G36" s="21" t="s">
        <v>431</v>
      </c>
      <c r="H36" s="19"/>
      <c r="I36" s="19"/>
      <c r="J36" s="21">
        <v>2018</v>
      </c>
      <c r="K36" s="21" t="s">
        <v>34</v>
      </c>
      <c r="L36" s="21" t="s">
        <v>434</v>
      </c>
      <c r="M36" s="23"/>
      <c r="N36" s="15" t="b">
        <v>0</v>
      </c>
      <c r="O36" s="23" t="b">
        <v>0</v>
      </c>
      <c r="P36" s="23" t="b">
        <v>0</v>
      </c>
      <c r="Q36" s="23" t="b">
        <v>0</v>
      </c>
      <c r="R36" s="23" t="b">
        <v>0</v>
      </c>
      <c r="S36" s="23" t="b">
        <v>0</v>
      </c>
      <c r="T36" s="15" t="str">
        <f t="shared" si="0"/>
        <v>NO</v>
      </c>
      <c r="U36" s="23" t="str">
        <f t="shared" si="4"/>
        <v>Duplicate</v>
      </c>
      <c r="V36" t="str">
        <f>IF(ISNA(VLOOKUP(D36,Papers_Scopus!H:H,1,FALSE)),"",VLOOKUP(D36,Papers_Scopus!H:H,1,FALSE))</f>
        <v>Feature clustering for anomaly detection using improved fuzzy membership function</v>
      </c>
    </row>
    <row r="37" spans="1:22" ht="15.75" customHeight="1">
      <c r="A37" s="26" t="s">
        <v>34</v>
      </c>
      <c r="B37" s="29"/>
      <c r="C37" s="28" t="s">
        <v>444</v>
      </c>
      <c r="D37" s="28" t="s">
        <v>445</v>
      </c>
      <c r="E37" s="28" t="s">
        <v>359</v>
      </c>
      <c r="F37" s="28" t="s">
        <v>361</v>
      </c>
      <c r="G37" s="28" t="s">
        <v>446</v>
      </c>
      <c r="H37" s="29"/>
      <c r="I37" s="29"/>
      <c r="J37" s="28">
        <v>2017</v>
      </c>
      <c r="K37" s="28" t="s">
        <v>34</v>
      </c>
      <c r="L37" s="28" t="s">
        <v>447</v>
      </c>
      <c r="M37" s="27"/>
      <c r="N37" s="26" t="b">
        <v>1</v>
      </c>
      <c r="O37" s="27" t="b">
        <v>0</v>
      </c>
      <c r="P37" s="26" t="b">
        <v>1</v>
      </c>
      <c r="Q37" s="27" t="b">
        <v>0</v>
      </c>
      <c r="R37" s="27" t="b">
        <v>0</v>
      </c>
      <c r="S37" s="27" t="b">
        <v>0</v>
      </c>
      <c r="T37" s="26" t="str">
        <f t="shared" si="0"/>
        <v>NO</v>
      </c>
      <c r="U37" s="26" t="s">
        <v>119</v>
      </c>
      <c r="V37" t="str">
        <f>IF(ISNA(VLOOKUP(D37,Papers_Scopus!H:H,1,FALSE)),"",VLOOKUP(D37,Papers_Scopus!H:H,1,FALSE))</f>
        <v/>
      </c>
    </row>
    <row r="38" spans="1:22" ht="15.75" customHeight="1">
      <c r="A38" s="26" t="s">
        <v>34</v>
      </c>
      <c r="B38" s="29"/>
      <c r="C38" s="28" t="s">
        <v>455</v>
      </c>
      <c r="D38" s="28" t="s">
        <v>456</v>
      </c>
      <c r="E38" s="28" t="s">
        <v>457</v>
      </c>
      <c r="F38" s="28" t="s">
        <v>458</v>
      </c>
      <c r="G38" s="28" t="s">
        <v>459</v>
      </c>
      <c r="H38" s="29"/>
      <c r="I38" s="29"/>
      <c r="J38" s="28">
        <v>2016</v>
      </c>
      <c r="K38" s="28" t="s">
        <v>34</v>
      </c>
      <c r="L38" s="28" t="s">
        <v>460</v>
      </c>
      <c r="M38" s="27"/>
      <c r="N38" s="26" t="b">
        <v>1</v>
      </c>
      <c r="O38" s="27" t="b">
        <v>0</v>
      </c>
      <c r="P38" s="26" t="b">
        <v>1</v>
      </c>
      <c r="Q38" s="27" t="b">
        <v>0</v>
      </c>
      <c r="R38" s="27" t="b">
        <v>0</v>
      </c>
      <c r="S38" s="27" t="b">
        <v>0</v>
      </c>
      <c r="T38" s="26" t="str">
        <f t="shared" si="0"/>
        <v>NO</v>
      </c>
      <c r="U38" s="26" t="s">
        <v>119</v>
      </c>
      <c r="V38" t="str">
        <f>IF(ISNA(VLOOKUP(D38,Papers_Scopus!H:H,1,FALSE)),"",VLOOKUP(D38,Papers_Scopus!H:H,1,FALSE))</f>
        <v/>
      </c>
    </row>
    <row r="39" spans="1:22" ht="15.75" customHeight="1">
      <c r="A39" s="26" t="s">
        <v>34</v>
      </c>
      <c r="B39" s="29"/>
      <c r="C39" s="28" t="s">
        <v>472</v>
      </c>
      <c r="D39" s="28" t="s">
        <v>473</v>
      </c>
      <c r="E39" s="28" t="s">
        <v>474</v>
      </c>
      <c r="F39" s="28" t="s">
        <v>475</v>
      </c>
      <c r="G39" s="28" t="s">
        <v>476</v>
      </c>
      <c r="H39" s="29"/>
      <c r="I39" s="29"/>
      <c r="J39" s="28">
        <v>2018</v>
      </c>
      <c r="K39" s="28" t="s">
        <v>34</v>
      </c>
      <c r="L39" s="28" t="s">
        <v>477</v>
      </c>
      <c r="M39" s="27"/>
      <c r="N39" s="26" t="b">
        <v>1</v>
      </c>
      <c r="O39" s="26" t="b">
        <v>0</v>
      </c>
      <c r="P39" s="26" t="b">
        <v>1</v>
      </c>
      <c r="Q39" s="27" t="b">
        <v>0</v>
      </c>
      <c r="R39" s="27" t="b">
        <v>0</v>
      </c>
      <c r="S39" s="27" t="b">
        <v>0</v>
      </c>
      <c r="T39" s="26" t="str">
        <f t="shared" si="0"/>
        <v>NO</v>
      </c>
      <c r="U39" s="27" t="str">
        <f t="shared" ref="U39:U40" si="5">IF(V39&lt;&gt;"","Duplicate","")</f>
        <v/>
      </c>
      <c r="V39" t="str">
        <f>IF(ISNA(VLOOKUP(D39,Papers_Scopus!H:H,1,FALSE)),"",VLOOKUP(D39,Papers_Scopus!H:H,1,FALSE))</f>
        <v/>
      </c>
    </row>
    <row r="40" spans="1:22" ht="15.75" customHeight="1">
      <c r="A40" s="15" t="s">
        <v>34</v>
      </c>
      <c r="B40" s="19"/>
      <c r="C40" s="21" t="s">
        <v>485</v>
      </c>
      <c r="D40" s="21" t="s">
        <v>487</v>
      </c>
      <c r="E40" s="57"/>
      <c r="F40" s="57"/>
      <c r="G40" s="21" t="s">
        <v>495</v>
      </c>
      <c r="H40" s="19"/>
      <c r="I40" s="19"/>
      <c r="J40" s="21">
        <v>2003</v>
      </c>
      <c r="K40" s="58" t="s">
        <v>496</v>
      </c>
      <c r="L40" s="57"/>
      <c r="M40" s="23"/>
      <c r="N40" s="15" t="b">
        <v>0</v>
      </c>
      <c r="O40" s="23" t="b">
        <v>0</v>
      </c>
      <c r="P40" s="23" t="b">
        <v>0</v>
      </c>
      <c r="Q40" s="23" t="b">
        <v>0</v>
      </c>
      <c r="R40" s="23" t="b">
        <v>0</v>
      </c>
      <c r="S40" s="23" t="b">
        <v>0</v>
      </c>
      <c r="T40" s="15" t="str">
        <f t="shared" si="0"/>
        <v>NO</v>
      </c>
      <c r="U40" s="23" t="str">
        <f t="shared" si="5"/>
        <v>Duplicate</v>
      </c>
      <c r="V40" t="str">
        <f>IF(ISNA(VLOOKUP(D40,Papers_Scopus!H:H,1,FALSE)),"",VLOOKUP(D40,Papers_Scopus!H:H,1,FALSE))</f>
        <v>An extensive empirical study of feature selection metrics for text classification</v>
      </c>
    </row>
    <row r="41" spans="1:22" ht="15.75" customHeight="1">
      <c r="A41" s="26" t="s">
        <v>34</v>
      </c>
      <c r="B41" s="29"/>
      <c r="C41" s="28" t="s">
        <v>513</v>
      </c>
      <c r="D41" s="28" t="s">
        <v>514</v>
      </c>
      <c r="E41" s="28" t="s">
        <v>515</v>
      </c>
      <c r="F41" s="28" t="s">
        <v>315</v>
      </c>
      <c r="G41" s="28" t="s">
        <v>516</v>
      </c>
      <c r="H41" s="29"/>
      <c r="I41" s="29"/>
      <c r="J41" s="28">
        <v>2018</v>
      </c>
      <c r="K41" s="28" t="s">
        <v>34</v>
      </c>
      <c r="L41" s="28" t="s">
        <v>517</v>
      </c>
      <c r="M41" s="27"/>
      <c r="N41" s="26" t="b">
        <v>0</v>
      </c>
      <c r="O41" s="27" t="b">
        <v>0</v>
      </c>
      <c r="P41" s="26" t="b">
        <v>0</v>
      </c>
      <c r="Q41" s="27" t="b">
        <v>0</v>
      </c>
      <c r="R41" s="26" t="b">
        <v>1</v>
      </c>
      <c r="S41" s="27" t="b">
        <v>0</v>
      </c>
      <c r="T41" s="26" t="str">
        <f t="shared" si="0"/>
        <v>NO</v>
      </c>
      <c r="U41" s="26" t="s">
        <v>281</v>
      </c>
      <c r="V41" t="str">
        <f>IF(ISNA(VLOOKUP(D41,Papers_Scopus!H:H,1,FALSE)),"",VLOOKUP(D41,Papers_Scopus!H:H,1,FALSE))</f>
        <v/>
      </c>
    </row>
    <row r="42" spans="1:22" ht="15.75" customHeight="1">
      <c r="A42" s="26" t="s">
        <v>34</v>
      </c>
      <c r="B42" s="29"/>
      <c r="C42" s="28" t="s">
        <v>527</v>
      </c>
      <c r="D42" s="28" t="s">
        <v>528</v>
      </c>
      <c r="E42" s="36"/>
      <c r="F42" s="36"/>
      <c r="G42" s="28" t="s">
        <v>529</v>
      </c>
      <c r="H42" s="29"/>
      <c r="I42" s="29"/>
      <c r="J42" s="28">
        <v>2011</v>
      </c>
      <c r="K42" s="28" t="s">
        <v>34</v>
      </c>
      <c r="L42" s="28" t="s">
        <v>530</v>
      </c>
      <c r="M42" s="27"/>
      <c r="N42" s="26" t="b">
        <v>0</v>
      </c>
      <c r="O42" s="27" t="b">
        <v>0</v>
      </c>
      <c r="P42" s="27" t="b">
        <v>0</v>
      </c>
      <c r="Q42" s="27" t="b">
        <v>0</v>
      </c>
      <c r="R42" s="26" t="b">
        <v>1</v>
      </c>
      <c r="S42" s="27" t="b">
        <v>0</v>
      </c>
      <c r="T42" s="26" t="str">
        <f t="shared" si="0"/>
        <v>NO</v>
      </c>
      <c r="U42" s="26" t="s">
        <v>281</v>
      </c>
      <c r="V42" t="str">
        <f>IF(ISNA(VLOOKUP(D42,Papers_Scopus!H:H,1,FALSE)),"",VLOOKUP(D42,Papers_Scopus!H:H,1,FALSE))</f>
        <v/>
      </c>
    </row>
    <row r="43" spans="1:22" ht="15.75" customHeight="1">
      <c r="A43" s="15" t="s">
        <v>34</v>
      </c>
      <c r="B43" s="19"/>
      <c r="C43" s="21" t="s">
        <v>527</v>
      </c>
      <c r="D43" s="21" t="s">
        <v>534</v>
      </c>
      <c r="E43" s="21" t="s">
        <v>535</v>
      </c>
      <c r="F43" s="21" t="s">
        <v>536</v>
      </c>
      <c r="G43" s="21" t="s">
        <v>537</v>
      </c>
      <c r="H43" s="19"/>
      <c r="I43" s="19"/>
      <c r="J43" s="21">
        <v>2011</v>
      </c>
      <c r="K43" s="21" t="s">
        <v>34</v>
      </c>
      <c r="L43" s="21" t="s">
        <v>538</v>
      </c>
      <c r="M43" s="23"/>
      <c r="N43" s="15" t="b">
        <v>0</v>
      </c>
      <c r="O43" s="23" t="b">
        <v>0</v>
      </c>
      <c r="P43" s="23" t="b">
        <v>0</v>
      </c>
      <c r="Q43" s="23" t="b">
        <v>0</v>
      </c>
      <c r="R43" s="23" t="b">
        <v>0</v>
      </c>
      <c r="S43" s="23" t="b">
        <v>0</v>
      </c>
      <c r="T43" s="15" t="str">
        <f t="shared" si="0"/>
        <v>NO</v>
      </c>
      <c r="U43" s="23" t="str">
        <f>IF(V43&lt;&gt;"","Duplicate","")</f>
        <v>Duplicate</v>
      </c>
      <c r="V43" t="str">
        <f>IF(ISNA(VLOOKUP(D43,Papers_Scopus!H:H,1,FALSE)),"",VLOOKUP(D43,Papers_Scopus!H:H,1,FALSE))</f>
        <v>Hierarchical performance measurement and modeling of the Linux file system</v>
      </c>
    </row>
    <row r="44" spans="1:22" ht="15.75" customHeight="1">
      <c r="A44" s="26" t="s">
        <v>34</v>
      </c>
      <c r="B44" s="29"/>
      <c r="C44" s="28" t="s">
        <v>549</v>
      </c>
      <c r="D44" s="28" t="s">
        <v>550</v>
      </c>
      <c r="E44" s="28" t="s">
        <v>551</v>
      </c>
      <c r="F44" s="28" t="s">
        <v>552</v>
      </c>
      <c r="G44" s="28" t="s">
        <v>553</v>
      </c>
      <c r="H44" s="29"/>
      <c r="I44" s="29"/>
      <c r="J44" s="28">
        <v>2016</v>
      </c>
      <c r="K44" s="28" t="s">
        <v>34</v>
      </c>
      <c r="L44" s="28" t="s">
        <v>557</v>
      </c>
      <c r="M44" s="27"/>
      <c r="N44" s="26" t="b">
        <v>1</v>
      </c>
      <c r="O44" s="26" t="b">
        <v>0</v>
      </c>
      <c r="P44" s="26" t="b">
        <v>1</v>
      </c>
      <c r="Q44" s="27" t="b">
        <v>0</v>
      </c>
      <c r="R44" s="27" t="b">
        <v>0</v>
      </c>
      <c r="S44" s="27" t="b">
        <v>0</v>
      </c>
      <c r="T44" s="26" t="str">
        <f t="shared" si="0"/>
        <v>NO</v>
      </c>
      <c r="U44" s="26" t="s">
        <v>561</v>
      </c>
      <c r="V44" t="str">
        <f>IF(ISNA(VLOOKUP(D44,Papers_Scopus!H:H,1,FALSE)),"",VLOOKUP(D44,Papers_Scopus!H:H,1,FALSE))</f>
        <v/>
      </c>
    </row>
    <row r="45" spans="1:22" ht="15.75" customHeight="1">
      <c r="A45" s="26" t="s">
        <v>34</v>
      </c>
      <c r="B45" s="29"/>
      <c r="C45" s="28" t="s">
        <v>562</v>
      </c>
      <c r="D45" s="28" t="s">
        <v>563</v>
      </c>
      <c r="E45" s="28" t="s">
        <v>422</v>
      </c>
      <c r="F45" s="28" t="s">
        <v>423</v>
      </c>
      <c r="G45" s="28" t="s">
        <v>564</v>
      </c>
      <c r="H45" s="29"/>
      <c r="I45" s="29"/>
      <c r="J45" s="28">
        <v>2018</v>
      </c>
      <c r="K45" s="28" t="s">
        <v>34</v>
      </c>
      <c r="L45" s="28" t="s">
        <v>565</v>
      </c>
      <c r="M45" s="27"/>
      <c r="N45" s="26" t="b">
        <v>1</v>
      </c>
      <c r="O45" s="27" t="b">
        <v>0</v>
      </c>
      <c r="P45" s="26" t="b">
        <v>1</v>
      </c>
      <c r="Q45" s="27" t="b">
        <v>0</v>
      </c>
      <c r="R45" s="27" t="b">
        <v>0</v>
      </c>
      <c r="S45" s="27" t="b">
        <v>0</v>
      </c>
      <c r="T45" s="26" t="str">
        <f t="shared" si="0"/>
        <v>NO</v>
      </c>
      <c r="U45" s="26" t="s">
        <v>154</v>
      </c>
      <c r="V45" t="str">
        <f>IF(ISNA(VLOOKUP(D45,Papers_Scopus!H:H,1,FALSE)),"",VLOOKUP(D45,Papers_Scopus!H:H,1,FALSE))</f>
        <v/>
      </c>
    </row>
    <row r="46" spans="1:22" ht="15.75" customHeight="1">
      <c r="A46" s="26" t="s">
        <v>34</v>
      </c>
      <c r="B46" s="29"/>
      <c r="C46" s="28" t="s">
        <v>573</v>
      </c>
      <c r="D46" s="28" t="s">
        <v>574</v>
      </c>
      <c r="E46" s="28" t="s">
        <v>236</v>
      </c>
      <c r="F46" s="28" t="s">
        <v>237</v>
      </c>
      <c r="G46" s="28" t="s">
        <v>575</v>
      </c>
      <c r="H46" s="29"/>
      <c r="I46" s="29"/>
      <c r="J46" s="28">
        <v>2012</v>
      </c>
      <c r="K46" s="28" t="s">
        <v>239</v>
      </c>
      <c r="L46" s="36"/>
      <c r="M46" s="27"/>
      <c r="N46" s="26" t="b">
        <v>1</v>
      </c>
      <c r="O46" s="27" t="b">
        <v>0</v>
      </c>
      <c r="P46" s="26" t="b">
        <v>1</v>
      </c>
      <c r="Q46" s="27" t="b">
        <v>0</v>
      </c>
      <c r="R46" s="27" t="b">
        <v>0</v>
      </c>
      <c r="S46" s="27" t="b">
        <v>0</v>
      </c>
      <c r="T46" s="26" t="str">
        <f t="shared" si="0"/>
        <v>NO</v>
      </c>
      <c r="U46" s="26" t="s">
        <v>579</v>
      </c>
      <c r="V46" t="str">
        <f>IF(ISNA(VLOOKUP(D46,Papers_Scopus!H:H,1,FALSE)),"",VLOOKUP(D46,Papers_Scopus!H:H,1,FALSE))</f>
        <v/>
      </c>
    </row>
    <row r="47" spans="1:22" ht="15.75" customHeight="1">
      <c r="A47" s="15" t="s">
        <v>34</v>
      </c>
      <c r="B47" s="19"/>
      <c r="C47" s="21" t="s">
        <v>588</v>
      </c>
      <c r="D47" s="21" t="s">
        <v>589</v>
      </c>
      <c r="E47" s="21" t="s">
        <v>590</v>
      </c>
      <c r="F47" s="21" t="s">
        <v>591</v>
      </c>
      <c r="G47" s="21" t="s">
        <v>592</v>
      </c>
      <c r="H47" s="19"/>
      <c r="I47" s="19"/>
      <c r="J47" s="21">
        <v>2014</v>
      </c>
      <c r="K47" s="21" t="s">
        <v>34</v>
      </c>
      <c r="L47" s="21" t="s">
        <v>593</v>
      </c>
      <c r="M47" s="23"/>
      <c r="N47" s="15" t="b">
        <v>0</v>
      </c>
      <c r="O47" s="23" t="b">
        <v>0</v>
      </c>
      <c r="P47" s="23" t="b">
        <v>0</v>
      </c>
      <c r="Q47" s="23" t="b">
        <v>0</v>
      </c>
      <c r="R47" s="23" t="b">
        <v>0</v>
      </c>
      <c r="S47" s="23" t="b">
        <v>0</v>
      </c>
      <c r="T47" s="15" t="str">
        <f t="shared" si="0"/>
        <v>NO</v>
      </c>
      <c r="U47" s="23" t="str">
        <f t="shared" ref="U47:U49" si="6">IF(V47&lt;&gt;"","Duplicate","")</f>
        <v>Duplicate</v>
      </c>
      <c r="V47" t="str">
        <f>IF(ISNA(VLOOKUP(D47,Papers_Scopus!H:H,1,FALSE)),"",VLOOKUP(D47,Papers_Scopus!H:H,1,FALSE))</f>
        <v>A comparative study of feature-ranking and feature-subset selection techniques for improved fault prediction</v>
      </c>
    </row>
    <row r="48" spans="1:22" ht="15.75" customHeight="1">
      <c r="A48" s="15" t="s">
        <v>34</v>
      </c>
      <c r="B48" s="19"/>
      <c r="C48" s="21" t="s">
        <v>601</v>
      </c>
      <c r="D48" s="21" t="s">
        <v>602</v>
      </c>
      <c r="E48" s="21" t="s">
        <v>305</v>
      </c>
      <c r="F48" s="21" t="s">
        <v>306</v>
      </c>
      <c r="G48" s="21" t="s">
        <v>603</v>
      </c>
      <c r="H48" s="19"/>
      <c r="I48" s="19"/>
      <c r="J48" s="21">
        <v>2018</v>
      </c>
      <c r="K48" s="21" t="s">
        <v>34</v>
      </c>
      <c r="L48" s="21" t="s">
        <v>604</v>
      </c>
      <c r="M48" s="23"/>
      <c r="N48" s="15" t="b">
        <v>0</v>
      </c>
      <c r="O48" s="23" t="b">
        <v>0</v>
      </c>
      <c r="P48" s="23" t="b">
        <v>0</v>
      </c>
      <c r="Q48" s="23" t="b">
        <v>0</v>
      </c>
      <c r="R48" s="23" t="b">
        <v>0</v>
      </c>
      <c r="S48" s="23" t="b">
        <v>0</v>
      </c>
      <c r="T48" s="15" t="str">
        <f t="shared" si="0"/>
        <v>NO</v>
      </c>
      <c r="U48" s="23" t="str">
        <f t="shared" si="6"/>
        <v>Duplicate</v>
      </c>
      <c r="V48" t="str">
        <f>IF(ISNA(VLOOKUP(D48,Papers_Scopus!H:H,1,FALSE)),"",VLOOKUP(D48,Papers_Scopus!H:H,1,FALSE))</f>
        <v>Positive and negative feature-feature correlation measure: Addgain</v>
      </c>
    </row>
    <row r="49" spans="1:22" ht="15.75" customHeight="1">
      <c r="A49" s="15" t="s">
        <v>34</v>
      </c>
      <c r="B49" s="19"/>
      <c r="C49" s="21" t="s">
        <v>616</v>
      </c>
      <c r="D49" s="21" t="s">
        <v>617</v>
      </c>
      <c r="E49" s="21" t="s">
        <v>618</v>
      </c>
      <c r="F49" s="21" t="s">
        <v>619</v>
      </c>
      <c r="G49" s="21" t="s">
        <v>620</v>
      </c>
      <c r="H49" s="19"/>
      <c r="I49" s="19"/>
      <c r="J49" s="21">
        <v>2016</v>
      </c>
      <c r="K49" s="21" t="s">
        <v>34</v>
      </c>
      <c r="L49" s="21" t="s">
        <v>621</v>
      </c>
      <c r="M49" s="23"/>
      <c r="N49" s="15" t="b">
        <v>0</v>
      </c>
      <c r="O49" s="23" t="b">
        <v>0</v>
      </c>
      <c r="P49" s="23" t="b">
        <v>0</v>
      </c>
      <c r="Q49" s="23" t="b">
        <v>0</v>
      </c>
      <c r="R49" s="23" t="b">
        <v>0</v>
      </c>
      <c r="S49" s="23" t="b">
        <v>0</v>
      </c>
      <c r="T49" s="15" t="str">
        <f t="shared" si="0"/>
        <v>NO</v>
      </c>
      <c r="U49" s="23" t="str">
        <f t="shared" si="6"/>
        <v>Duplicate</v>
      </c>
      <c r="V49" t="str">
        <f>IF(ISNA(VLOOKUP(D49,Papers_Scopus!H:H,1,FALSE)),"",VLOOKUP(D49,Papers_Scopus!H:H,1,FALSE))</f>
        <v>Test time feature ordering with FOCUS: Interactive predictions with minimal user burden</v>
      </c>
    </row>
    <row r="50" spans="1:22" ht="15.75" customHeight="1">
      <c r="A50" s="26" t="s">
        <v>34</v>
      </c>
      <c r="B50" s="29"/>
      <c r="C50" s="28" t="s">
        <v>628</v>
      </c>
      <c r="D50" s="28" t="s">
        <v>629</v>
      </c>
      <c r="E50" s="36"/>
      <c r="F50" s="36"/>
      <c r="G50" s="28" t="s">
        <v>630</v>
      </c>
      <c r="H50" s="29"/>
      <c r="I50" s="29"/>
      <c r="J50" s="28">
        <v>2003</v>
      </c>
      <c r="K50" s="30" t="s">
        <v>496</v>
      </c>
      <c r="L50" s="36"/>
      <c r="M50" s="27"/>
      <c r="N50" s="26" t="b">
        <v>1</v>
      </c>
      <c r="O50" s="27" t="b">
        <v>0</v>
      </c>
      <c r="P50" s="26" t="b">
        <v>1</v>
      </c>
      <c r="Q50" s="27" t="b">
        <v>0</v>
      </c>
      <c r="R50" s="27" t="b">
        <v>0</v>
      </c>
      <c r="S50" s="27" t="b">
        <v>0</v>
      </c>
      <c r="T50" s="26" t="str">
        <f t="shared" si="0"/>
        <v>NO</v>
      </c>
      <c r="U50" s="26" t="s">
        <v>154</v>
      </c>
      <c r="V50" t="str">
        <f>IF(ISNA(VLOOKUP(D50,Papers_Scopus!H:H,1,FALSE)),"",VLOOKUP(D50,Papers_Scopus!H:H,1,FALSE))</f>
        <v/>
      </c>
    </row>
    <row r="51" spans="1:22" ht="15.75" customHeight="1">
      <c r="A51" s="26" t="s">
        <v>34</v>
      </c>
      <c r="B51" s="29"/>
      <c r="C51" s="28" t="s">
        <v>485</v>
      </c>
      <c r="D51" s="28" t="s">
        <v>641</v>
      </c>
      <c r="E51" s="28" t="s">
        <v>642</v>
      </c>
      <c r="F51" s="28" t="s">
        <v>643</v>
      </c>
      <c r="G51" s="28" t="s">
        <v>644</v>
      </c>
      <c r="H51" s="29"/>
      <c r="I51" s="29"/>
      <c r="J51" s="28">
        <v>2008</v>
      </c>
      <c r="K51" s="28" t="s">
        <v>34</v>
      </c>
      <c r="L51" s="28" t="s">
        <v>645</v>
      </c>
      <c r="M51" s="27"/>
      <c r="N51" s="26" t="b">
        <v>1</v>
      </c>
      <c r="O51" s="27" t="b">
        <v>0</v>
      </c>
      <c r="P51" s="26" t="b">
        <v>1</v>
      </c>
      <c r="Q51" s="27" t="b">
        <v>0</v>
      </c>
      <c r="R51" s="27" t="b">
        <v>0</v>
      </c>
      <c r="S51" s="27" t="b">
        <v>0</v>
      </c>
      <c r="T51" s="26" t="str">
        <f t="shared" si="0"/>
        <v>NO</v>
      </c>
      <c r="U51" s="26" t="s">
        <v>652</v>
      </c>
      <c r="V51" t="str">
        <f>IF(ISNA(VLOOKUP(D51,Papers_Scopus!H:H,1,FALSE)),"",VLOOKUP(D51,Papers_Scopus!H:H,1,FALSE))</f>
        <v/>
      </c>
    </row>
    <row r="52" spans="1:22" ht="15.75" customHeight="1">
      <c r="A52" s="26" t="s">
        <v>34</v>
      </c>
      <c r="B52" s="29"/>
      <c r="C52" s="28" t="s">
        <v>653</v>
      </c>
      <c r="D52" s="28" t="s">
        <v>654</v>
      </c>
      <c r="E52" s="28" t="s">
        <v>655</v>
      </c>
      <c r="F52" s="28" t="s">
        <v>656</v>
      </c>
      <c r="G52" s="28" t="s">
        <v>657</v>
      </c>
      <c r="H52" s="29"/>
      <c r="I52" s="29"/>
      <c r="J52" s="28">
        <v>2018</v>
      </c>
      <c r="K52" s="28" t="s">
        <v>34</v>
      </c>
      <c r="L52" s="28" t="s">
        <v>661</v>
      </c>
      <c r="M52" s="27"/>
      <c r="N52" s="26" t="b">
        <v>1</v>
      </c>
      <c r="O52" s="27" t="b">
        <v>0</v>
      </c>
      <c r="P52" s="26" t="b">
        <v>1</v>
      </c>
      <c r="Q52" s="27" t="b">
        <v>0</v>
      </c>
      <c r="R52" s="27" t="b">
        <v>0</v>
      </c>
      <c r="S52" s="27" t="b">
        <v>0</v>
      </c>
      <c r="T52" s="26" t="str">
        <f t="shared" si="0"/>
        <v>NO</v>
      </c>
      <c r="U52" s="26" t="s">
        <v>666</v>
      </c>
      <c r="V52" t="str">
        <f>IF(ISNA(VLOOKUP(D52,Papers_Scopus!H:H,1,FALSE)),"",VLOOKUP(D52,Papers_Scopus!H:H,1,FALSE))</f>
        <v/>
      </c>
    </row>
    <row r="53" spans="1:22" ht="15.75" customHeight="1">
      <c r="A53" s="15" t="s">
        <v>34</v>
      </c>
      <c r="B53" s="19"/>
      <c r="C53" s="21" t="s">
        <v>671</v>
      </c>
      <c r="D53" s="21" t="s">
        <v>673</v>
      </c>
      <c r="E53" s="21" t="s">
        <v>674</v>
      </c>
      <c r="F53" s="21" t="s">
        <v>675</v>
      </c>
      <c r="G53" s="21" t="s">
        <v>676</v>
      </c>
      <c r="H53" s="19"/>
      <c r="I53" s="19"/>
      <c r="J53" s="21">
        <v>2017</v>
      </c>
      <c r="K53" s="21" t="s">
        <v>34</v>
      </c>
      <c r="L53" s="21" t="s">
        <v>677</v>
      </c>
      <c r="M53" s="23"/>
      <c r="N53" s="15" t="b">
        <v>0</v>
      </c>
      <c r="O53" s="23" t="b">
        <v>0</v>
      </c>
      <c r="P53" s="23" t="b">
        <v>0</v>
      </c>
      <c r="Q53" s="23" t="b">
        <v>0</v>
      </c>
      <c r="R53" s="23" t="b">
        <v>0</v>
      </c>
      <c r="S53" s="23" t="b">
        <v>0</v>
      </c>
      <c r="T53" s="15" t="str">
        <f t="shared" si="0"/>
        <v>NO</v>
      </c>
      <c r="U53" s="23" t="str">
        <f t="shared" ref="U53:U55" si="7">IF(V53&lt;&gt;"","Duplicate","")</f>
        <v>Duplicate</v>
      </c>
      <c r="V53" t="str">
        <f>IF(ISNA(VLOOKUP(D53,Papers_Scopus!H:H,1,FALSE)),"",VLOOKUP(D53,Papers_Scopus!H:H,1,FALSE))</f>
        <v>Software quality predictive modeling: An effective assessment of experimental data</v>
      </c>
    </row>
    <row r="54" spans="1:22" ht="15.75" customHeight="1">
      <c r="A54" s="15" t="s">
        <v>34</v>
      </c>
      <c r="B54" s="19"/>
      <c r="C54" s="21" t="s">
        <v>684</v>
      </c>
      <c r="D54" s="21" t="s">
        <v>685</v>
      </c>
      <c r="E54" s="21" t="s">
        <v>686</v>
      </c>
      <c r="F54" s="21" t="s">
        <v>687</v>
      </c>
      <c r="G54" s="21" t="s">
        <v>688</v>
      </c>
      <c r="H54" s="19"/>
      <c r="I54" s="19"/>
      <c r="J54" s="21">
        <v>2015</v>
      </c>
      <c r="K54" s="21" t="s">
        <v>34</v>
      </c>
      <c r="L54" s="21" t="s">
        <v>689</v>
      </c>
      <c r="M54" s="23"/>
      <c r="N54" s="15" t="b">
        <v>0</v>
      </c>
      <c r="O54" s="23" t="b">
        <v>0</v>
      </c>
      <c r="P54" s="23" t="b">
        <v>0</v>
      </c>
      <c r="Q54" s="23" t="b">
        <v>0</v>
      </c>
      <c r="R54" s="23" t="b">
        <v>0</v>
      </c>
      <c r="S54" s="23" t="b">
        <v>0</v>
      </c>
      <c r="T54" s="15" t="str">
        <f t="shared" si="0"/>
        <v>NO</v>
      </c>
      <c r="U54" s="23" t="str">
        <f t="shared" si="7"/>
        <v>Duplicate</v>
      </c>
      <c r="V54" t="str">
        <f>IF(ISNA(VLOOKUP(D54,Papers_Scopus!H:H,1,FALSE)),"",VLOOKUP(D54,Papers_Scopus!H:H,1,FALSE))</f>
        <v>Machine learning approach for filtering spam emails</v>
      </c>
    </row>
    <row r="55" spans="1:22" ht="15.75" customHeight="1">
      <c r="A55" s="32" t="s">
        <v>34</v>
      </c>
      <c r="B55" s="33"/>
      <c r="C55" s="34" t="s">
        <v>700</v>
      </c>
      <c r="D55" s="34" t="s">
        <v>701</v>
      </c>
      <c r="E55" s="34" t="s">
        <v>174</v>
      </c>
      <c r="F55" s="34" t="s">
        <v>175</v>
      </c>
      <c r="G55" s="34" t="s">
        <v>703</v>
      </c>
      <c r="H55" s="33"/>
      <c r="I55" s="33"/>
      <c r="J55" s="34">
        <v>2017</v>
      </c>
      <c r="K55" s="34" t="s">
        <v>34</v>
      </c>
      <c r="L55" s="34" t="s">
        <v>704</v>
      </c>
      <c r="M55" s="35"/>
      <c r="N55" s="32" t="b">
        <v>1</v>
      </c>
      <c r="O55" s="32" t="b">
        <v>1</v>
      </c>
      <c r="P55" s="32" t="b">
        <v>1</v>
      </c>
      <c r="Q55" s="35" t="b">
        <v>0</v>
      </c>
      <c r="R55" s="35" t="b">
        <v>0</v>
      </c>
      <c r="S55" s="35" t="b">
        <v>0</v>
      </c>
      <c r="T55" s="32" t="str">
        <f t="shared" si="0"/>
        <v>YES</v>
      </c>
      <c r="U55" s="35" t="str">
        <f t="shared" si="7"/>
        <v/>
      </c>
      <c r="V55" t="str">
        <f>IF(ISNA(VLOOKUP(D55,Papers_Scopus!H:H,1,FALSE)),"",VLOOKUP(D55,Papers_Scopus!H:H,1,FALSE))</f>
        <v/>
      </c>
    </row>
    <row r="56" spans="1:22" ht="15.75" customHeight="1">
      <c r="A56" s="26" t="s">
        <v>34</v>
      </c>
      <c r="B56" s="29"/>
      <c r="C56" s="28" t="s">
        <v>711</v>
      </c>
      <c r="D56" s="28" t="s">
        <v>712</v>
      </c>
      <c r="E56" s="28" t="s">
        <v>642</v>
      </c>
      <c r="F56" s="28" t="s">
        <v>643</v>
      </c>
      <c r="G56" s="28" t="s">
        <v>713</v>
      </c>
      <c r="H56" s="29"/>
      <c r="I56" s="29"/>
      <c r="J56" s="28">
        <v>2008</v>
      </c>
      <c r="K56" s="28" t="s">
        <v>34</v>
      </c>
      <c r="L56" s="28" t="s">
        <v>714</v>
      </c>
      <c r="M56" s="27"/>
      <c r="N56" s="26" t="b">
        <v>1</v>
      </c>
      <c r="O56" s="27" t="b">
        <v>0</v>
      </c>
      <c r="P56" s="26" t="b">
        <v>1</v>
      </c>
      <c r="Q56" s="27" t="b">
        <v>0</v>
      </c>
      <c r="R56" s="27" t="b">
        <v>0</v>
      </c>
      <c r="S56" s="27" t="b">
        <v>0</v>
      </c>
      <c r="T56" s="26" t="str">
        <f t="shared" si="0"/>
        <v>NO</v>
      </c>
      <c r="U56" s="26" t="s">
        <v>717</v>
      </c>
      <c r="V56" t="str">
        <f>IF(ISNA(VLOOKUP(D56,Papers_Scopus!H:H,1,FALSE)),"",VLOOKUP(D56,Papers_Scopus!H:H,1,FALSE))</f>
        <v/>
      </c>
    </row>
    <row r="57" spans="1:22" ht="15.75" customHeight="1">
      <c r="A57" s="32" t="s">
        <v>34</v>
      </c>
      <c r="B57" s="33"/>
      <c r="C57" s="34" t="s">
        <v>725</v>
      </c>
      <c r="D57" s="34" t="s">
        <v>726</v>
      </c>
      <c r="E57" s="34" t="s">
        <v>727</v>
      </c>
      <c r="F57" s="34" t="s">
        <v>728</v>
      </c>
      <c r="G57" s="34" t="s">
        <v>729</v>
      </c>
      <c r="H57" s="33"/>
      <c r="I57" s="33"/>
      <c r="J57" s="34">
        <v>2017</v>
      </c>
      <c r="K57" s="34" t="s">
        <v>34</v>
      </c>
      <c r="L57" s="34" t="s">
        <v>730</v>
      </c>
      <c r="M57" s="35"/>
      <c r="N57" s="32" t="b">
        <v>1</v>
      </c>
      <c r="O57" s="32" t="b">
        <v>1</v>
      </c>
      <c r="P57" s="32" t="b">
        <v>1</v>
      </c>
      <c r="Q57" s="35" t="b">
        <v>0</v>
      </c>
      <c r="R57" s="35" t="b">
        <v>0</v>
      </c>
      <c r="S57" s="35" t="b">
        <v>0</v>
      </c>
      <c r="T57" s="32" t="str">
        <f t="shared" si="0"/>
        <v>YES</v>
      </c>
      <c r="U57" s="35" t="str">
        <f t="shared" ref="U57:U58" si="8">IF(V57&lt;&gt;"","Duplicate","")</f>
        <v/>
      </c>
      <c r="V57" t="str">
        <f>IF(ISNA(VLOOKUP(D57,Papers_Scopus!H:H,1,FALSE)),"",VLOOKUP(D57,Papers_Scopus!H:H,1,FALSE))</f>
        <v/>
      </c>
    </row>
    <row r="58" spans="1:22" ht="15.75" customHeight="1">
      <c r="A58" s="15" t="s">
        <v>34</v>
      </c>
      <c r="B58" s="19"/>
      <c r="C58" s="21" t="s">
        <v>746</v>
      </c>
      <c r="D58" s="21" t="s">
        <v>747</v>
      </c>
      <c r="E58" s="21" t="s">
        <v>749</v>
      </c>
      <c r="F58" s="21" t="s">
        <v>750</v>
      </c>
      <c r="G58" s="21" t="s">
        <v>752</v>
      </c>
      <c r="H58" s="19"/>
      <c r="I58" s="19"/>
      <c r="J58" s="21">
        <v>2017</v>
      </c>
      <c r="K58" s="21" t="s">
        <v>34</v>
      </c>
      <c r="L58" s="21" t="s">
        <v>754</v>
      </c>
      <c r="M58" s="23"/>
      <c r="N58" s="15" t="b">
        <v>0</v>
      </c>
      <c r="O58" s="23" t="b">
        <v>0</v>
      </c>
      <c r="P58" s="23" t="b">
        <v>0</v>
      </c>
      <c r="Q58" s="23" t="b">
        <v>0</v>
      </c>
      <c r="R58" s="23" t="b">
        <v>0</v>
      </c>
      <c r="S58" s="23" t="b">
        <v>0</v>
      </c>
      <c r="T58" s="15" t="str">
        <f t="shared" si="0"/>
        <v>NO</v>
      </c>
      <c r="U58" s="23" t="str">
        <f t="shared" si="8"/>
        <v>Duplicate</v>
      </c>
      <c r="V58" t="str">
        <f>IF(ISNA(VLOOKUP(D58,Papers_Scopus!H:H,1,FALSE)),"",VLOOKUP(D58,Papers_Scopus!H:H,1,FALSE))</f>
        <v>Text document clustering using memetic feature selection</v>
      </c>
    </row>
    <row r="59" spans="1:22" ht="15.75" customHeight="1">
      <c r="A59" s="26" t="s">
        <v>34</v>
      </c>
      <c r="B59" s="29"/>
      <c r="C59" s="28" t="s">
        <v>762</v>
      </c>
      <c r="D59" s="28" t="s">
        <v>764</v>
      </c>
      <c r="E59" s="28" t="s">
        <v>765</v>
      </c>
      <c r="F59" s="28" t="s">
        <v>766</v>
      </c>
      <c r="G59" s="28" t="s">
        <v>378</v>
      </c>
      <c r="H59" s="29"/>
      <c r="I59" s="29"/>
      <c r="J59" s="28">
        <v>2018</v>
      </c>
      <c r="K59" s="28" t="s">
        <v>34</v>
      </c>
      <c r="L59" s="28" t="s">
        <v>767</v>
      </c>
      <c r="M59" s="27"/>
      <c r="N59" s="26" t="b">
        <v>1</v>
      </c>
      <c r="O59" s="27" t="b">
        <v>0</v>
      </c>
      <c r="P59" s="26" t="b">
        <v>1</v>
      </c>
      <c r="Q59" s="27" t="b">
        <v>0</v>
      </c>
      <c r="R59" s="27" t="b">
        <v>0</v>
      </c>
      <c r="S59" s="27" t="b">
        <v>0</v>
      </c>
      <c r="T59" s="26" t="str">
        <f t="shared" si="0"/>
        <v>NO</v>
      </c>
      <c r="U59" s="26" t="s">
        <v>769</v>
      </c>
      <c r="V59" t="str">
        <f>IF(ISNA(VLOOKUP(D59,Papers_Scopus!H:H,1,FALSE)),"",VLOOKUP(D59,Papers_Scopus!H:H,1,FALSE))</f>
        <v/>
      </c>
    </row>
    <row r="60" spans="1:22" ht="15.75" customHeight="1">
      <c r="A60" s="15" t="s">
        <v>34</v>
      </c>
      <c r="B60" s="19"/>
      <c r="C60" s="21" t="s">
        <v>770</v>
      </c>
      <c r="D60" s="21" t="s">
        <v>771</v>
      </c>
      <c r="E60" s="21" t="s">
        <v>772</v>
      </c>
      <c r="F60" s="21" t="s">
        <v>773</v>
      </c>
      <c r="G60" s="21" t="s">
        <v>774</v>
      </c>
      <c r="H60" s="19"/>
      <c r="I60" s="19"/>
      <c r="J60" s="21">
        <v>2011</v>
      </c>
      <c r="K60" s="21" t="s">
        <v>239</v>
      </c>
      <c r="L60" s="57"/>
      <c r="M60" s="23"/>
      <c r="N60" s="15" t="b">
        <v>0</v>
      </c>
      <c r="O60" s="23" t="b">
        <v>0</v>
      </c>
      <c r="P60" s="23" t="b">
        <v>0</v>
      </c>
      <c r="Q60" s="23" t="b">
        <v>0</v>
      </c>
      <c r="R60" s="23" t="b">
        <v>0</v>
      </c>
      <c r="S60" s="23" t="b">
        <v>0</v>
      </c>
      <c r="T60" s="15" t="str">
        <f t="shared" si="0"/>
        <v>NO</v>
      </c>
      <c r="U60" s="23" t="str">
        <f>IF(V60&lt;&gt;"","Duplicate","")</f>
        <v>Duplicate</v>
      </c>
      <c r="V60" t="str">
        <f>IF(ISNA(VLOOKUP(D60,Papers_Scopus!H:H,1,FALSE)),"",VLOOKUP(D60,Papers_Scopus!H:H,1,FALSE))</f>
        <v>Feature selection for sentiment analysis based on content and syntax models</v>
      </c>
    </row>
    <row r="61" spans="1:22" ht="15.75" customHeight="1">
      <c r="A61" s="26" t="s">
        <v>34</v>
      </c>
      <c r="B61" s="29"/>
      <c r="C61" s="28" t="s">
        <v>790</v>
      </c>
      <c r="D61" s="28" t="s">
        <v>791</v>
      </c>
      <c r="E61" s="28" t="s">
        <v>792</v>
      </c>
      <c r="F61" s="28" t="s">
        <v>793</v>
      </c>
      <c r="G61" s="28" t="s">
        <v>794</v>
      </c>
      <c r="H61" s="29"/>
      <c r="I61" s="29"/>
      <c r="J61" s="28">
        <v>2017</v>
      </c>
      <c r="K61" s="28" t="s">
        <v>34</v>
      </c>
      <c r="L61" s="28" t="s">
        <v>795</v>
      </c>
      <c r="M61" s="27"/>
      <c r="N61" s="26" t="b">
        <v>1</v>
      </c>
      <c r="O61" s="27" t="b">
        <v>0</v>
      </c>
      <c r="P61" s="26" t="b">
        <v>1</v>
      </c>
      <c r="Q61" s="27" t="b">
        <v>0</v>
      </c>
      <c r="R61" s="27" t="b">
        <v>0</v>
      </c>
      <c r="S61" s="27" t="b">
        <v>0</v>
      </c>
      <c r="T61" s="26" t="str">
        <f t="shared" si="0"/>
        <v>NO</v>
      </c>
      <c r="U61" s="26" t="s">
        <v>797</v>
      </c>
      <c r="V61" t="str">
        <f>IF(ISNA(VLOOKUP(D61,Papers_Scopus!H:H,1,FALSE)),"",VLOOKUP(D61,Papers_Scopus!H:H,1,FALSE))</f>
        <v/>
      </c>
    </row>
    <row r="62" spans="1:22" ht="15.75" customHeight="1">
      <c r="A62" s="26" t="s">
        <v>34</v>
      </c>
      <c r="B62" s="29"/>
      <c r="C62" s="28" t="s">
        <v>798</v>
      </c>
      <c r="D62" s="28" t="s">
        <v>800</v>
      </c>
      <c r="E62" s="28" t="s">
        <v>802</v>
      </c>
      <c r="F62" s="28" t="s">
        <v>804</v>
      </c>
      <c r="G62" s="28" t="s">
        <v>805</v>
      </c>
      <c r="H62" s="29"/>
      <c r="I62" s="29"/>
      <c r="J62" s="28">
        <v>2016</v>
      </c>
      <c r="K62" s="28" t="s">
        <v>34</v>
      </c>
      <c r="L62" s="28" t="s">
        <v>806</v>
      </c>
      <c r="M62" s="27"/>
      <c r="N62" s="26" t="b">
        <v>1</v>
      </c>
      <c r="O62" s="27" t="b">
        <v>0</v>
      </c>
      <c r="P62" s="26" t="b">
        <v>1</v>
      </c>
      <c r="Q62" s="27" t="b">
        <v>0</v>
      </c>
      <c r="R62" s="27" t="b">
        <v>0</v>
      </c>
      <c r="S62" s="27" t="b">
        <v>0</v>
      </c>
      <c r="T62" s="26" t="str">
        <f t="shared" si="0"/>
        <v>NO</v>
      </c>
      <c r="U62" s="26" t="s">
        <v>815</v>
      </c>
      <c r="V62" t="str">
        <f>IF(ISNA(VLOOKUP(D62,Papers_Scopus!H:H,1,FALSE)),"",VLOOKUP(D62,Papers_Scopus!H:H,1,FALSE))</f>
        <v/>
      </c>
    </row>
    <row r="63" spans="1:22" ht="15.75" customHeight="1">
      <c r="A63" s="26" t="s">
        <v>34</v>
      </c>
      <c r="B63" s="29"/>
      <c r="C63" s="28" t="s">
        <v>816</v>
      </c>
      <c r="D63" s="28" t="s">
        <v>817</v>
      </c>
      <c r="E63" s="28" t="s">
        <v>515</v>
      </c>
      <c r="F63" s="28" t="s">
        <v>315</v>
      </c>
      <c r="G63" s="28" t="s">
        <v>818</v>
      </c>
      <c r="H63" s="29"/>
      <c r="I63" s="29"/>
      <c r="J63" s="28">
        <v>2018</v>
      </c>
      <c r="K63" s="28" t="s">
        <v>34</v>
      </c>
      <c r="L63" s="28" t="s">
        <v>819</v>
      </c>
      <c r="M63" s="27"/>
      <c r="N63" s="26" t="b">
        <v>0</v>
      </c>
      <c r="O63" s="27" t="b">
        <v>0</v>
      </c>
      <c r="P63" s="27" t="b">
        <v>0</v>
      </c>
      <c r="Q63" s="27" t="b">
        <v>0</v>
      </c>
      <c r="R63" s="26" t="b">
        <v>1</v>
      </c>
      <c r="S63" s="27" t="b">
        <v>0</v>
      </c>
      <c r="T63" s="26" t="str">
        <f t="shared" si="0"/>
        <v>NO</v>
      </c>
      <c r="U63" s="26" t="s">
        <v>281</v>
      </c>
      <c r="V63" t="str">
        <f>IF(ISNA(VLOOKUP(D63,Papers_Scopus!H:H,1,FALSE)),"",VLOOKUP(D63,Papers_Scopus!H:H,1,FALSE))</f>
        <v/>
      </c>
    </row>
    <row r="64" spans="1:22" ht="15.75" customHeight="1">
      <c r="A64" s="15" t="s">
        <v>34</v>
      </c>
      <c r="B64" s="19"/>
      <c r="C64" s="21" t="s">
        <v>826</v>
      </c>
      <c r="D64" s="21" t="s">
        <v>827</v>
      </c>
      <c r="E64" s="21" t="s">
        <v>828</v>
      </c>
      <c r="F64" s="21" t="s">
        <v>829</v>
      </c>
      <c r="G64" s="21" t="s">
        <v>830</v>
      </c>
      <c r="H64" s="19"/>
      <c r="I64" s="19"/>
      <c r="J64" s="21">
        <v>2014</v>
      </c>
      <c r="K64" s="21" t="s">
        <v>34</v>
      </c>
      <c r="L64" s="21" t="s">
        <v>831</v>
      </c>
      <c r="M64" s="23"/>
      <c r="N64" s="15" t="b">
        <v>0</v>
      </c>
      <c r="O64" s="23" t="b">
        <v>0</v>
      </c>
      <c r="P64" s="23" t="b">
        <v>0</v>
      </c>
      <c r="Q64" s="23" t="b">
        <v>0</v>
      </c>
      <c r="R64" s="23" t="b">
        <v>0</v>
      </c>
      <c r="S64" s="23" t="b">
        <v>0</v>
      </c>
      <c r="T64" s="15" t="str">
        <f t="shared" si="0"/>
        <v>NO</v>
      </c>
      <c r="U64" s="23" t="str">
        <f>IF(V64&lt;&gt;"","Duplicate","")</f>
        <v>Duplicate</v>
      </c>
      <c r="V64" t="str">
        <f>IF(ISNA(VLOOKUP(D64,Papers_Scopus!H:H,1,FALSE)),"",VLOOKUP(D64,Papers_Scopus!H:H,1,FALSE))</f>
        <v>Measuring energy consumption for web service product configuration</v>
      </c>
    </row>
    <row r="65" spans="1:22" ht="15.75" customHeight="1">
      <c r="A65" s="26" t="s">
        <v>34</v>
      </c>
      <c r="B65" s="29"/>
      <c r="C65" s="28" t="s">
        <v>843</v>
      </c>
      <c r="D65" s="28" t="s">
        <v>844</v>
      </c>
      <c r="E65" s="28" t="s">
        <v>845</v>
      </c>
      <c r="F65" s="28" t="s">
        <v>846</v>
      </c>
      <c r="G65" s="28" t="s">
        <v>847</v>
      </c>
      <c r="H65" s="29"/>
      <c r="I65" s="29"/>
      <c r="J65" s="28">
        <v>2018</v>
      </c>
      <c r="K65" s="28" t="s">
        <v>34</v>
      </c>
      <c r="L65" s="28" t="s">
        <v>848</v>
      </c>
      <c r="M65" s="27"/>
      <c r="N65" s="26" t="b">
        <v>1</v>
      </c>
      <c r="O65" s="27" t="b">
        <v>0</v>
      </c>
      <c r="P65" s="26" t="b">
        <v>1</v>
      </c>
      <c r="Q65" s="27" t="b">
        <v>0</v>
      </c>
      <c r="R65" s="27" t="b">
        <v>0</v>
      </c>
      <c r="S65" s="27" t="b">
        <v>0</v>
      </c>
      <c r="T65" s="26" t="str">
        <f t="shared" si="0"/>
        <v>NO</v>
      </c>
      <c r="U65" s="26" t="s">
        <v>154</v>
      </c>
      <c r="V65" t="str">
        <f>IF(ISNA(VLOOKUP(D65,Papers_Scopus!H:H,1,FALSE)),"",VLOOKUP(D65,Papers_Scopus!H:H,1,FALSE))</f>
        <v/>
      </c>
    </row>
    <row r="66" spans="1:22" ht="15.75" customHeight="1">
      <c r="A66" s="26" t="s">
        <v>34</v>
      </c>
      <c r="B66" s="29"/>
      <c r="C66" s="28" t="s">
        <v>858</v>
      </c>
      <c r="D66" s="28" t="s">
        <v>859</v>
      </c>
      <c r="E66" s="28" t="s">
        <v>314</v>
      </c>
      <c r="F66" s="28" t="s">
        <v>315</v>
      </c>
      <c r="G66" s="28" t="s">
        <v>861</v>
      </c>
      <c r="H66" s="29"/>
      <c r="I66" s="29"/>
      <c r="J66" s="28">
        <v>2017</v>
      </c>
      <c r="K66" s="28" t="s">
        <v>34</v>
      </c>
      <c r="L66" s="28" t="s">
        <v>862</v>
      </c>
      <c r="M66" s="27"/>
      <c r="N66" s="26" t="b">
        <v>0</v>
      </c>
      <c r="O66" s="27" t="b">
        <v>0</v>
      </c>
      <c r="P66" s="27" t="b">
        <v>0</v>
      </c>
      <c r="Q66" s="27" t="b">
        <v>0</v>
      </c>
      <c r="R66" s="26" t="b">
        <v>1</v>
      </c>
      <c r="S66" s="27" t="b">
        <v>0</v>
      </c>
      <c r="T66" s="26" t="str">
        <f t="shared" si="0"/>
        <v>NO</v>
      </c>
      <c r="U66" s="26" t="s">
        <v>281</v>
      </c>
      <c r="V66" t="str">
        <f>IF(ISNA(VLOOKUP(D66,Papers_Scopus!H:H,1,FALSE)),"",VLOOKUP(D66,Papers_Scopus!H:H,1,FALSE))</f>
        <v/>
      </c>
    </row>
    <row r="67" spans="1:22" ht="15.75" customHeight="1">
      <c r="A67" s="15" t="s">
        <v>34</v>
      </c>
      <c r="B67" s="19"/>
      <c r="C67" s="21" t="s">
        <v>863</v>
      </c>
      <c r="D67" s="21" t="s">
        <v>865</v>
      </c>
      <c r="E67" s="21" t="s">
        <v>867</v>
      </c>
      <c r="F67" s="21" t="s">
        <v>869</v>
      </c>
      <c r="G67" s="21" t="s">
        <v>871</v>
      </c>
      <c r="H67" s="19"/>
      <c r="I67" s="19"/>
      <c r="J67" s="21">
        <v>2008</v>
      </c>
      <c r="K67" s="21" t="s">
        <v>873</v>
      </c>
      <c r="L67" s="57"/>
      <c r="M67" s="23"/>
      <c r="N67" s="15" t="b">
        <v>0</v>
      </c>
      <c r="O67" s="23" t="b">
        <v>0</v>
      </c>
      <c r="P67" s="23" t="b">
        <v>0</v>
      </c>
      <c r="Q67" s="23" t="b">
        <v>0</v>
      </c>
      <c r="R67" s="23" t="b">
        <v>0</v>
      </c>
      <c r="S67" s="23" t="b">
        <v>0</v>
      </c>
      <c r="T67" s="15" t="str">
        <f t="shared" si="0"/>
        <v>NO</v>
      </c>
      <c r="U67" s="23" t="str">
        <f>IF(V67&lt;&gt;"","Duplicate","")</f>
        <v>Duplicate</v>
      </c>
      <c r="V67" t="str">
        <f>IF(ISNA(VLOOKUP(D67,Papers_Scopus!H:H,1,FALSE)),"",VLOOKUP(D67,Papers_Scopus!H:H,1,FALSE))</f>
        <v>Categorical proportional difference: A feature selection method for text categorization</v>
      </c>
    </row>
    <row r="68" spans="1:22" ht="13">
      <c r="A68" s="26" t="s">
        <v>34</v>
      </c>
      <c r="B68" s="29"/>
      <c r="C68" s="28" t="s">
        <v>886</v>
      </c>
      <c r="D68" s="28" t="s">
        <v>887</v>
      </c>
      <c r="E68" s="28" t="s">
        <v>888</v>
      </c>
      <c r="F68" s="28" t="s">
        <v>889</v>
      </c>
      <c r="G68" s="28" t="s">
        <v>890</v>
      </c>
      <c r="H68" s="29"/>
      <c r="I68" s="29"/>
      <c r="J68" s="28">
        <v>2016</v>
      </c>
      <c r="K68" s="28" t="s">
        <v>34</v>
      </c>
      <c r="L68" s="28" t="s">
        <v>891</v>
      </c>
      <c r="M68" s="27"/>
      <c r="N68" s="26" t="b">
        <v>1</v>
      </c>
      <c r="O68" s="27" t="b">
        <v>0</v>
      </c>
      <c r="P68" s="26" t="b">
        <v>1</v>
      </c>
      <c r="Q68" s="27" t="b">
        <v>0</v>
      </c>
      <c r="R68" s="27" t="b">
        <v>0</v>
      </c>
      <c r="S68" s="27" t="b">
        <v>0</v>
      </c>
      <c r="T68" s="26" t="str">
        <f t="shared" si="0"/>
        <v>NO</v>
      </c>
      <c r="U68" s="26" t="s">
        <v>892</v>
      </c>
      <c r="V68" t="str">
        <f>IF(ISNA(VLOOKUP(D68,Papers_Scopus!H:H,1,FALSE)),"",VLOOKUP(D68,Papers_Scopus!H:H,1,FALSE))</f>
        <v/>
      </c>
    </row>
    <row r="69" spans="1:22" ht="13">
      <c r="A69" s="15" t="s">
        <v>34</v>
      </c>
      <c r="B69" s="19"/>
      <c r="C69" s="21" t="s">
        <v>898</v>
      </c>
      <c r="D69" s="21" t="s">
        <v>899</v>
      </c>
      <c r="E69" s="57"/>
      <c r="F69" s="57"/>
      <c r="G69" s="21" t="s">
        <v>900</v>
      </c>
      <c r="H69" s="19"/>
      <c r="I69" s="19"/>
      <c r="J69" s="21">
        <v>2015</v>
      </c>
      <c r="K69" s="21" t="s">
        <v>34</v>
      </c>
      <c r="L69" s="21" t="s">
        <v>902</v>
      </c>
      <c r="M69" s="23"/>
      <c r="N69" s="15" t="b">
        <v>0</v>
      </c>
      <c r="O69" s="23" t="b">
        <v>0</v>
      </c>
      <c r="P69" s="23" t="b">
        <v>0</v>
      </c>
      <c r="Q69" s="23" t="b">
        <v>0</v>
      </c>
      <c r="R69" s="23" t="b">
        <v>0</v>
      </c>
      <c r="S69" s="23" t="b">
        <v>0</v>
      </c>
      <c r="T69" s="15" t="str">
        <f t="shared" si="0"/>
        <v>NO</v>
      </c>
      <c r="U69" s="23" t="str">
        <f>IF(V69&lt;&gt;"","Duplicate","")</f>
        <v>Duplicate</v>
      </c>
      <c r="V69" t="str">
        <f>IF(ISNA(VLOOKUP(D69,Papers_Scopus!H:H,1,FALSE)),"",VLOOKUP(D69,Papers_Scopus!H:H,1,FALSE))</f>
        <v>On optimizing airline ticket purchase timing</v>
      </c>
    </row>
    <row r="70" spans="1:22" ht="13">
      <c r="A70" s="32" t="s">
        <v>34</v>
      </c>
      <c r="B70" s="33"/>
      <c r="C70" s="28" t="s">
        <v>912</v>
      </c>
      <c r="D70" s="28" t="s">
        <v>914</v>
      </c>
      <c r="E70" s="28" t="s">
        <v>674</v>
      </c>
      <c r="F70" s="28" t="s">
        <v>675</v>
      </c>
      <c r="G70" s="28" t="s">
        <v>915</v>
      </c>
      <c r="H70" s="29"/>
      <c r="I70" s="29"/>
      <c r="J70" s="28">
        <v>2017</v>
      </c>
      <c r="K70" s="28" t="s">
        <v>34</v>
      </c>
      <c r="L70" s="28" t="s">
        <v>917</v>
      </c>
      <c r="M70" s="27"/>
      <c r="N70" s="26" t="b">
        <v>1</v>
      </c>
      <c r="O70" s="26" t="b">
        <v>0</v>
      </c>
      <c r="P70" s="26" t="b">
        <v>1</v>
      </c>
      <c r="Q70" s="27" t="b">
        <v>0</v>
      </c>
      <c r="R70" s="27" t="b">
        <v>0</v>
      </c>
      <c r="S70" s="27" t="b">
        <v>0</v>
      </c>
      <c r="T70" s="26" t="str">
        <f t="shared" si="0"/>
        <v>NO</v>
      </c>
      <c r="U70" s="62" t="s">
        <v>918</v>
      </c>
      <c r="V70" t="str">
        <f>IF(ISNA(VLOOKUP(D70,Papers_Scopus!H:H,1,FALSE)),"",VLOOKUP(D70,Papers_Scopus!H:H,1,FALSE))</f>
        <v/>
      </c>
    </row>
    <row r="71" spans="1:22" ht="13">
      <c r="A71" s="26" t="s">
        <v>34</v>
      </c>
      <c r="B71" s="29"/>
      <c r="C71" s="28" t="s">
        <v>925</v>
      </c>
      <c r="D71" s="28" t="s">
        <v>926</v>
      </c>
      <c r="E71" s="28" t="s">
        <v>927</v>
      </c>
      <c r="F71" s="28" t="s">
        <v>928</v>
      </c>
      <c r="G71" s="28" t="s">
        <v>929</v>
      </c>
      <c r="H71" s="29"/>
      <c r="I71" s="29"/>
      <c r="J71" s="28">
        <v>2017</v>
      </c>
      <c r="K71" s="28" t="s">
        <v>34</v>
      </c>
      <c r="L71" s="28" t="s">
        <v>930</v>
      </c>
      <c r="M71" s="27"/>
      <c r="N71" s="26" t="b">
        <v>1</v>
      </c>
      <c r="O71" s="26" t="b">
        <v>0</v>
      </c>
      <c r="P71" s="26" t="b">
        <v>1</v>
      </c>
      <c r="Q71" s="27" t="b">
        <v>0</v>
      </c>
      <c r="R71" s="27" t="b">
        <v>0</v>
      </c>
      <c r="S71" s="27" t="b">
        <v>0</v>
      </c>
      <c r="T71" s="26" t="str">
        <f t="shared" si="0"/>
        <v>NO</v>
      </c>
      <c r="U71" s="26" t="s">
        <v>931</v>
      </c>
      <c r="V71" t="str">
        <f>IF(ISNA(VLOOKUP(D71,Papers_Scopus!H:H,1,FALSE)),"",VLOOKUP(D71,Papers_Scopus!H:H,1,FALSE))</f>
        <v/>
      </c>
    </row>
    <row r="72" spans="1:22" ht="13">
      <c r="A72" s="26" t="s">
        <v>34</v>
      </c>
      <c r="B72" s="29"/>
      <c r="C72" s="28" t="s">
        <v>943</v>
      </c>
      <c r="D72" s="28" t="s">
        <v>944</v>
      </c>
      <c r="E72" s="36"/>
      <c r="F72" s="36"/>
      <c r="G72" s="28" t="s">
        <v>945</v>
      </c>
      <c r="H72" s="29"/>
      <c r="I72" s="29"/>
      <c r="J72" s="28">
        <v>2018</v>
      </c>
      <c r="K72" s="28" t="s">
        <v>34</v>
      </c>
      <c r="L72" s="28" t="s">
        <v>946</v>
      </c>
      <c r="M72" s="27"/>
      <c r="N72" s="26" t="b">
        <v>1</v>
      </c>
      <c r="O72" s="27" t="b">
        <v>0</v>
      </c>
      <c r="P72" s="26" t="b">
        <v>1</v>
      </c>
      <c r="Q72" s="27" t="b">
        <v>0</v>
      </c>
      <c r="R72" s="27" t="b">
        <v>0</v>
      </c>
      <c r="S72" s="27" t="b">
        <v>0</v>
      </c>
      <c r="T72" s="26" t="str">
        <f t="shared" si="0"/>
        <v>NO</v>
      </c>
      <c r="U72" s="26" t="s">
        <v>717</v>
      </c>
      <c r="V72" t="str">
        <f>IF(ISNA(VLOOKUP(D72,Papers_Scopus!H:H,1,FALSE)),"",VLOOKUP(D72,Papers_Scopus!H:H,1,FALSE))</f>
        <v/>
      </c>
    </row>
    <row r="73" spans="1:22" ht="13">
      <c r="A73" s="15" t="s">
        <v>34</v>
      </c>
      <c r="B73" s="19"/>
      <c r="C73" s="21" t="s">
        <v>953</v>
      </c>
      <c r="D73" s="21" t="s">
        <v>954</v>
      </c>
      <c r="E73" s="57"/>
      <c r="F73" s="57"/>
      <c r="G73" s="21" t="s">
        <v>955</v>
      </c>
      <c r="H73" s="19"/>
      <c r="I73" s="19"/>
      <c r="J73" s="21">
        <v>2016</v>
      </c>
      <c r="K73" s="21" t="s">
        <v>34</v>
      </c>
      <c r="L73" s="21" t="s">
        <v>956</v>
      </c>
      <c r="M73" s="23"/>
      <c r="N73" s="15" t="b">
        <v>0</v>
      </c>
      <c r="O73" s="23" t="b">
        <v>0</v>
      </c>
      <c r="P73" s="23" t="b">
        <v>0</v>
      </c>
      <c r="Q73" s="23" t="b">
        <v>0</v>
      </c>
      <c r="R73" s="23" t="b">
        <v>0</v>
      </c>
      <c r="S73" s="23" t="b">
        <v>0</v>
      </c>
      <c r="T73" s="15" t="str">
        <f t="shared" si="0"/>
        <v>NO</v>
      </c>
      <c r="U73" s="23" t="str">
        <f t="shared" ref="U73:U76" si="9">IF(V73&lt;&gt;"","Duplicate","")</f>
        <v>Duplicate</v>
      </c>
      <c r="V73" t="str">
        <f>IF(ISNA(VLOOKUP(D73,Papers_Scopus!H:H,1,FALSE)),"",VLOOKUP(D73,Papers_Scopus!H:H,1,FALSE))</f>
        <v>Architecture-adaptive code variant tuning</v>
      </c>
    </row>
    <row r="74" spans="1:22" ht="13">
      <c r="A74" s="15" t="s">
        <v>34</v>
      </c>
      <c r="B74" s="19"/>
      <c r="C74" s="21" t="s">
        <v>953</v>
      </c>
      <c r="D74" s="21" t="s">
        <v>954</v>
      </c>
      <c r="E74" s="57"/>
      <c r="F74" s="57"/>
      <c r="G74" s="21" t="s">
        <v>955</v>
      </c>
      <c r="H74" s="19"/>
      <c r="I74" s="19"/>
      <c r="J74" s="21">
        <v>2016</v>
      </c>
      <c r="K74" s="21" t="s">
        <v>34</v>
      </c>
      <c r="L74" s="21" t="s">
        <v>969</v>
      </c>
      <c r="M74" s="23"/>
      <c r="N74" s="15" t="b">
        <v>0</v>
      </c>
      <c r="O74" s="23" t="b">
        <v>0</v>
      </c>
      <c r="P74" s="23" t="b">
        <v>0</v>
      </c>
      <c r="Q74" s="23" t="b">
        <v>0</v>
      </c>
      <c r="R74" s="23" t="b">
        <v>0</v>
      </c>
      <c r="S74" s="23" t="b">
        <v>0</v>
      </c>
      <c r="T74" s="15" t="str">
        <f t="shared" si="0"/>
        <v>NO</v>
      </c>
      <c r="U74" s="23" t="str">
        <f t="shared" si="9"/>
        <v>Duplicate</v>
      </c>
      <c r="V74" t="str">
        <f>IF(ISNA(VLOOKUP(D74,Papers_Scopus!H:H,1,FALSE)),"",VLOOKUP(D74,Papers_Scopus!H:H,1,FALSE))</f>
        <v>Architecture-adaptive code variant tuning</v>
      </c>
    </row>
    <row r="75" spans="1:22" ht="13">
      <c r="A75" s="15" t="s">
        <v>34</v>
      </c>
      <c r="B75" s="19"/>
      <c r="C75" s="21" t="s">
        <v>953</v>
      </c>
      <c r="D75" s="21" t="s">
        <v>954</v>
      </c>
      <c r="E75" s="21" t="s">
        <v>977</v>
      </c>
      <c r="F75" s="21" t="s">
        <v>978</v>
      </c>
      <c r="G75" s="21" t="s">
        <v>955</v>
      </c>
      <c r="H75" s="19"/>
      <c r="I75" s="19"/>
      <c r="J75" s="21">
        <v>2016</v>
      </c>
      <c r="K75" s="21" t="s">
        <v>34</v>
      </c>
      <c r="L75" s="21" t="s">
        <v>979</v>
      </c>
      <c r="M75" s="23"/>
      <c r="N75" s="15" t="b">
        <v>0</v>
      </c>
      <c r="O75" s="23" t="b">
        <v>0</v>
      </c>
      <c r="P75" s="23" t="b">
        <v>0</v>
      </c>
      <c r="Q75" s="23" t="b">
        <v>0</v>
      </c>
      <c r="R75" s="23" t="b">
        <v>0</v>
      </c>
      <c r="S75" s="23" t="b">
        <v>0</v>
      </c>
      <c r="T75" s="15" t="str">
        <f t="shared" si="0"/>
        <v>NO</v>
      </c>
      <c r="U75" s="23" t="str">
        <f t="shared" si="9"/>
        <v>Duplicate</v>
      </c>
      <c r="V75" t="str">
        <f>IF(ISNA(VLOOKUP(D75,Papers_Scopus!H:H,1,FALSE)),"",VLOOKUP(D75,Papers_Scopus!H:H,1,FALSE))</f>
        <v>Architecture-adaptive code variant tuning</v>
      </c>
    </row>
    <row r="76" spans="1:22" ht="13">
      <c r="A76" s="15" t="s">
        <v>34</v>
      </c>
      <c r="B76" s="19"/>
      <c r="C76" s="21" t="s">
        <v>953</v>
      </c>
      <c r="D76" s="21" t="s">
        <v>954</v>
      </c>
      <c r="E76" s="57"/>
      <c r="F76" s="57"/>
      <c r="G76" s="21" t="s">
        <v>955</v>
      </c>
      <c r="H76" s="19"/>
      <c r="I76" s="19"/>
      <c r="J76" s="21">
        <v>2016</v>
      </c>
      <c r="K76" s="21" t="s">
        <v>34</v>
      </c>
      <c r="L76" s="21" t="s">
        <v>990</v>
      </c>
      <c r="M76" s="23"/>
      <c r="N76" s="15" t="b">
        <v>0</v>
      </c>
      <c r="O76" s="23" t="b">
        <v>0</v>
      </c>
      <c r="P76" s="23" t="b">
        <v>0</v>
      </c>
      <c r="Q76" s="23" t="b">
        <v>0</v>
      </c>
      <c r="R76" s="23" t="b">
        <v>0</v>
      </c>
      <c r="S76" s="23" t="b">
        <v>0</v>
      </c>
      <c r="T76" s="15" t="str">
        <f t="shared" si="0"/>
        <v>NO</v>
      </c>
      <c r="U76" s="23" t="str">
        <f t="shared" si="9"/>
        <v>Duplicate</v>
      </c>
      <c r="V76" t="str">
        <f>IF(ISNA(VLOOKUP(D76,Papers_Scopus!H:H,1,FALSE)),"",VLOOKUP(D76,Papers_Scopus!H:H,1,FALSE))</f>
        <v>Architecture-adaptive code variant tuning</v>
      </c>
    </row>
    <row r="77" spans="1:22" ht="13">
      <c r="A77" s="26" t="s">
        <v>34</v>
      </c>
      <c r="B77" s="29"/>
      <c r="C77" s="28" t="s">
        <v>998</v>
      </c>
      <c r="D77" s="28" t="s">
        <v>999</v>
      </c>
      <c r="E77" s="28" t="s">
        <v>1000</v>
      </c>
      <c r="F77" s="28" t="s">
        <v>1001</v>
      </c>
      <c r="G77" s="28" t="s">
        <v>1002</v>
      </c>
      <c r="H77" s="29"/>
      <c r="I77" s="29"/>
      <c r="J77" s="28">
        <v>2012</v>
      </c>
      <c r="K77" s="28" t="s">
        <v>239</v>
      </c>
      <c r="L77" s="36"/>
      <c r="M77" s="27"/>
      <c r="N77" s="26" t="b">
        <v>1</v>
      </c>
      <c r="O77" s="27" t="b">
        <v>0</v>
      </c>
      <c r="P77" s="26" t="b">
        <v>1</v>
      </c>
      <c r="Q77" s="27" t="b">
        <v>0</v>
      </c>
      <c r="R77" s="27" t="b">
        <v>0</v>
      </c>
      <c r="S77" s="27" t="b">
        <v>0</v>
      </c>
      <c r="T77" s="26" t="str">
        <f t="shared" si="0"/>
        <v>NO</v>
      </c>
      <c r="U77" s="26" t="s">
        <v>154</v>
      </c>
      <c r="V77" t="str">
        <f>IF(ISNA(VLOOKUP(D77,Papers_Scopus!H:H,1,FALSE)),"",VLOOKUP(D77,Papers_Scopus!H:H,1,FALSE))</f>
        <v/>
      </c>
    </row>
    <row r="78" spans="1:22" ht="13">
      <c r="A78" s="26" t="s">
        <v>34</v>
      </c>
      <c r="B78" s="29"/>
      <c r="C78" s="28" t="s">
        <v>1003</v>
      </c>
      <c r="D78" s="28" t="s">
        <v>1004</v>
      </c>
      <c r="E78" s="28" t="s">
        <v>1005</v>
      </c>
      <c r="F78" s="28" t="s">
        <v>1007</v>
      </c>
      <c r="G78" s="28" t="s">
        <v>1009</v>
      </c>
      <c r="H78" s="29"/>
      <c r="I78" s="29"/>
      <c r="J78" s="28">
        <v>2018</v>
      </c>
      <c r="K78" s="28" t="s">
        <v>34</v>
      </c>
      <c r="L78" s="28" t="s">
        <v>1011</v>
      </c>
      <c r="M78" s="27"/>
      <c r="N78" s="26" t="b">
        <v>1</v>
      </c>
      <c r="O78" s="27" t="b">
        <v>0</v>
      </c>
      <c r="P78" s="26" t="b">
        <v>1</v>
      </c>
      <c r="Q78" s="27" t="b">
        <v>0</v>
      </c>
      <c r="R78" s="27" t="b">
        <v>0</v>
      </c>
      <c r="S78" s="27" t="b">
        <v>0</v>
      </c>
      <c r="T78" s="26" t="str">
        <f t="shared" si="0"/>
        <v>NO</v>
      </c>
      <c r="U78" s="26" t="s">
        <v>1014</v>
      </c>
      <c r="V78" t="str">
        <f>IF(ISNA(VLOOKUP(D78,Papers_Scopus!H:H,1,FALSE)),"",VLOOKUP(D78,Papers_Scopus!H:H,1,FALSE))</f>
        <v/>
      </c>
    </row>
    <row r="79" spans="1:22" ht="13">
      <c r="A79" s="15" t="s">
        <v>34</v>
      </c>
      <c r="B79" s="19"/>
      <c r="C79" s="21" t="s">
        <v>1020</v>
      </c>
      <c r="D79" s="21" t="s">
        <v>1021</v>
      </c>
      <c r="E79" s="21" t="s">
        <v>1022</v>
      </c>
      <c r="F79" s="21" t="s">
        <v>1023</v>
      </c>
      <c r="G79" s="21" t="s">
        <v>1024</v>
      </c>
      <c r="H79" s="19"/>
      <c r="I79" s="19"/>
      <c r="J79" s="21">
        <v>2017</v>
      </c>
      <c r="K79" s="21" t="s">
        <v>34</v>
      </c>
      <c r="L79" s="21" t="s">
        <v>1026</v>
      </c>
      <c r="M79" s="23"/>
      <c r="N79" s="15" t="b">
        <v>0</v>
      </c>
      <c r="O79" s="23" t="b">
        <v>0</v>
      </c>
      <c r="P79" s="23" t="b">
        <v>0</v>
      </c>
      <c r="Q79" s="23" t="b">
        <v>0</v>
      </c>
      <c r="R79" s="23" t="b">
        <v>0</v>
      </c>
      <c r="S79" s="23" t="b">
        <v>0</v>
      </c>
      <c r="T79" s="15" t="str">
        <f t="shared" si="0"/>
        <v>NO</v>
      </c>
      <c r="U79" s="23" t="str">
        <f t="shared" ref="U79:U80" si="10">IF(V79&lt;&gt;"","Duplicate","")</f>
        <v>Duplicate</v>
      </c>
      <c r="V79" t="str">
        <f>IF(ISNA(VLOOKUP(D79,Papers_Scopus!H:H,1,FALSE)),"",VLOOKUP(D79,Papers_Scopus!H:H,1,FALSE))</f>
        <v>Performance clarity as a first-class design principle</v>
      </c>
    </row>
    <row r="80" spans="1:22" ht="13">
      <c r="A80" s="15" t="s">
        <v>34</v>
      </c>
      <c r="B80" s="19"/>
      <c r="C80" s="21" t="s">
        <v>1034</v>
      </c>
      <c r="D80" s="21" t="s">
        <v>1035</v>
      </c>
      <c r="E80" s="21" t="s">
        <v>1037</v>
      </c>
      <c r="F80" s="21" t="s">
        <v>1039</v>
      </c>
      <c r="G80" s="21" t="s">
        <v>1040</v>
      </c>
      <c r="H80" s="19"/>
      <c r="I80" s="19"/>
      <c r="J80" s="21">
        <v>2013</v>
      </c>
      <c r="K80" s="21" t="s">
        <v>34</v>
      </c>
      <c r="L80" s="21" t="s">
        <v>1041</v>
      </c>
      <c r="M80" s="23"/>
      <c r="N80" s="15" t="b">
        <v>0</v>
      </c>
      <c r="O80" s="23" t="b">
        <v>0</v>
      </c>
      <c r="P80" s="23" t="b">
        <v>0</v>
      </c>
      <c r="Q80" s="23" t="b">
        <v>0</v>
      </c>
      <c r="R80" s="23" t="b">
        <v>0</v>
      </c>
      <c r="S80" s="23" t="b">
        <v>0</v>
      </c>
      <c r="T80" s="15" t="str">
        <f t="shared" si="0"/>
        <v>NO</v>
      </c>
      <c r="U80" s="23" t="str">
        <f t="shared" si="10"/>
        <v>Duplicate</v>
      </c>
      <c r="V80" t="str">
        <f>IF(ISNA(VLOOKUP(D80,Papers_Scopus!H:H,1,FALSE)),"",VLOOKUP(D80,Papers_Scopus!H:H,1,FALSE))</f>
        <v>Indexing cognitive workload based on pupillary response under luminance and emotional changes</v>
      </c>
    </row>
    <row r="81" spans="1:22" ht="13">
      <c r="A81" s="26" t="s">
        <v>34</v>
      </c>
      <c r="B81" s="29"/>
      <c r="C81" s="28" t="s">
        <v>1050</v>
      </c>
      <c r="D81" s="28" t="s">
        <v>1051</v>
      </c>
      <c r="E81" s="28" t="s">
        <v>1052</v>
      </c>
      <c r="F81" s="28" t="s">
        <v>1053</v>
      </c>
      <c r="G81" s="28" t="s">
        <v>1054</v>
      </c>
      <c r="H81" s="29"/>
      <c r="I81" s="29"/>
      <c r="J81" s="28">
        <v>2013</v>
      </c>
      <c r="K81" s="28" t="s">
        <v>34</v>
      </c>
      <c r="L81" s="28" t="s">
        <v>1055</v>
      </c>
      <c r="M81" s="27"/>
      <c r="N81" s="26" t="b">
        <v>1</v>
      </c>
      <c r="O81" s="27" t="b">
        <v>0</v>
      </c>
      <c r="P81" s="26" t="b">
        <v>1</v>
      </c>
      <c r="Q81" s="27" t="b">
        <v>0</v>
      </c>
      <c r="R81" s="27" t="b">
        <v>0</v>
      </c>
      <c r="S81" s="27" t="b">
        <v>0</v>
      </c>
      <c r="T81" s="26" t="str">
        <f t="shared" si="0"/>
        <v>NO</v>
      </c>
      <c r="U81" s="26" t="s">
        <v>717</v>
      </c>
      <c r="V81" t="str">
        <f>IF(ISNA(VLOOKUP(D81,Papers_Scopus!H:H,1,FALSE)),"",VLOOKUP(D81,Papers_Scopus!H:H,1,FALSE))</f>
        <v/>
      </c>
    </row>
    <row r="82" spans="1:22" ht="13">
      <c r="A82" s="26" t="s">
        <v>34</v>
      </c>
      <c r="B82" s="29"/>
      <c r="C82" s="28" t="s">
        <v>1062</v>
      </c>
      <c r="D82" s="28" t="s">
        <v>1063</v>
      </c>
      <c r="E82" s="28" t="s">
        <v>515</v>
      </c>
      <c r="F82" s="28" t="s">
        <v>332</v>
      </c>
      <c r="G82" s="28" t="s">
        <v>1064</v>
      </c>
      <c r="H82" s="29"/>
      <c r="I82" s="29"/>
      <c r="J82" s="28">
        <v>2018</v>
      </c>
      <c r="K82" s="28" t="s">
        <v>34</v>
      </c>
      <c r="L82" s="28" t="s">
        <v>1065</v>
      </c>
      <c r="M82" s="27"/>
      <c r="N82" s="26" t="b">
        <v>1</v>
      </c>
      <c r="O82" s="27" t="b">
        <v>0</v>
      </c>
      <c r="P82" s="26" t="b">
        <v>1</v>
      </c>
      <c r="Q82" s="27" t="b">
        <v>0</v>
      </c>
      <c r="R82" s="27" t="b">
        <v>0</v>
      </c>
      <c r="S82" s="27" t="b">
        <v>0</v>
      </c>
      <c r="T82" s="26" t="str">
        <f t="shared" si="0"/>
        <v>NO</v>
      </c>
      <c r="U82" s="26" t="s">
        <v>717</v>
      </c>
      <c r="V82" t="str">
        <f>IF(ISNA(VLOOKUP(D82,Papers_Scopus!H:H,1,FALSE)),"",VLOOKUP(D82,Papers_Scopus!H:H,1,FALSE))</f>
        <v/>
      </c>
    </row>
    <row r="83" spans="1:22" ht="13">
      <c r="A83" s="26" t="s">
        <v>34</v>
      </c>
      <c r="B83" s="29"/>
      <c r="C83" s="28" t="s">
        <v>1078</v>
      </c>
      <c r="D83" s="28" t="s">
        <v>1079</v>
      </c>
      <c r="E83" s="28" t="s">
        <v>1080</v>
      </c>
      <c r="F83" s="28" t="s">
        <v>1081</v>
      </c>
      <c r="G83" s="28" t="s">
        <v>1082</v>
      </c>
      <c r="H83" s="29"/>
      <c r="I83" s="29"/>
      <c r="J83" s="28">
        <v>2014</v>
      </c>
      <c r="K83" s="28" t="s">
        <v>91</v>
      </c>
      <c r="L83" s="28" t="s">
        <v>1083</v>
      </c>
      <c r="M83" s="27"/>
      <c r="N83" s="26" t="b">
        <v>1</v>
      </c>
      <c r="O83" s="27" t="b">
        <v>0</v>
      </c>
      <c r="P83" s="26" t="b">
        <v>1</v>
      </c>
      <c r="Q83" s="27" t="b">
        <v>0</v>
      </c>
      <c r="R83" s="27" t="b">
        <v>0</v>
      </c>
      <c r="S83" s="27" t="b">
        <v>0</v>
      </c>
      <c r="T83" s="26" t="str">
        <f t="shared" si="0"/>
        <v>NO</v>
      </c>
      <c r="U83" s="64" t="s">
        <v>1084</v>
      </c>
      <c r="V83" t="str">
        <f>IF(ISNA(VLOOKUP(D83,Papers_Scopus!H:H,1,FALSE)),"",VLOOKUP(D83,Papers_Scopus!H:H,1,FALSE))</f>
        <v/>
      </c>
    </row>
    <row r="84" spans="1:22" ht="13">
      <c r="A84" s="15" t="s">
        <v>34</v>
      </c>
      <c r="B84" s="19"/>
      <c r="C84" s="21" t="s">
        <v>1091</v>
      </c>
      <c r="D84" s="21" t="s">
        <v>1092</v>
      </c>
      <c r="E84" s="21" t="s">
        <v>1093</v>
      </c>
      <c r="F84" s="21" t="s">
        <v>1094</v>
      </c>
      <c r="G84" s="21" t="s">
        <v>1095</v>
      </c>
      <c r="H84" s="19"/>
      <c r="I84" s="19"/>
      <c r="J84" s="21">
        <v>2017</v>
      </c>
      <c r="K84" s="21" t="s">
        <v>34</v>
      </c>
      <c r="L84" s="21" t="s">
        <v>1096</v>
      </c>
      <c r="M84" s="23"/>
      <c r="N84" s="15" t="b">
        <v>0</v>
      </c>
      <c r="O84" s="23" t="b">
        <v>0</v>
      </c>
      <c r="P84" s="23" t="b">
        <v>0</v>
      </c>
      <c r="Q84" s="23" t="b">
        <v>0</v>
      </c>
      <c r="R84" s="23" t="b">
        <v>0</v>
      </c>
      <c r="S84" s="23" t="b">
        <v>0</v>
      </c>
      <c r="T84" s="15" t="str">
        <f t="shared" si="0"/>
        <v>NO</v>
      </c>
      <c r="U84" s="23" t="str">
        <f>IF(V84&lt;&gt;"","Duplicate","")</f>
        <v>Duplicate</v>
      </c>
      <c r="V84" t="str">
        <f>IF(ISNA(VLOOKUP(D84,Papers_Scopus!H:H,1,FALSE)),"",VLOOKUP(D84,Papers_Scopus!H:H,1,FALSE))</f>
        <v>Reverse engineering variability from natural language documents: A systematic literature review</v>
      </c>
    </row>
    <row r="85" spans="1:22" ht="13">
      <c r="A85" s="26" t="s">
        <v>34</v>
      </c>
      <c r="B85" s="29"/>
      <c r="C85" s="28" t="s">
        <v>1109</v>
      </c>
      <c r="D85" s="28" t="s">
        <v>1110</v>
      </c>
      <c r="E85" s="28" t="s">
        <v>1111</v>
      </c>
      <c r="F85" s="28" t="s">
        <v>1112</v>
      </c>
      <c r="G85" s="28" t="s">
        <v>1113</v>
      </c>
      <c r="H85" s="29"/>
      <c r="I85" s="29"/>
      <c r="J85" s="28">
        <v>2015</v>
      </c>
      <c r="K85" s="28" t="s">
        <v>34</v>
      </c>
      <c r="L85" s="28" t="s">
        <v>1114</v>
      </c>
      <c r="M85" s="27"/>
      <c r="N85" s="26" t="b">
        <v>1</v>
      </c>
      <c r="O85" s="27" t="b">
        <v>0</v>
      </c>
      <c r="P85" s="26" t="b">
        <v>1</v>
      </c>
      <c r="Q85" s="27" t="b">
        <v>0</v>
      </c>
      <c r="R85" s="27" t="b">
        <v>0</v>
      </c>
      <c r="S85" s="27" t="b">
        <v>0</v>
      </c>
      <c r="T85" s="26" t="str">
        <f t="shared" si="0"/>
        <v>NO</v>
      </c>
      <c r="U85" s="26" t="s">
        <v>1115</v>
      </c>
      <c r="V85" t="str">
        <f>IF(ISNA(VLOOKUP(D85,Papers_Scopus!H:H,1,FALSE)),"",VLOOKUP(D85,Papers_Scopus!H:H,1,FALSE))</f>
        <v/>
      </c>
    </row>
    <row r="86" spans="1:22" ht="13">
      <c r="A86" s="26" t="s">
        <v>34</v>
      </c>
      <c r="B86" s="29"/>
      <c r="C86" s="28" t="s">
        <v>1122</v>
      </c>
      <c r="D86" s="28" t="s">
        <v>1123</v>
      </c>
      <c r="E86" s="28" t="s">
        <v>1124</v>
      </c>
      <c r="F86" s="28" t="s">
        <v>1125</v>
      </c>
      <c r="G86" s="28" t="s">
        <v>1126</v>
      </c>
      <c r="H86" s="29"/>
      <c r="I86" s="29"/>
      <c r="J86" s="28">
        <v>2017</v>
      </c>
      <c r="K86" s="28" t="s">
        <v>34</v>
      </c>
      <c r="L86" s="28" t="s">
        <v>1127</v>
      </c>
      <c r="M86" s="27"/>
      <c r="N86" s="26" t="b">
        <v>1</v>
      </c>
      <c r="O86" s="27" t="b">
        <v>0</v>
      </c>
      <c r="P86" s="26" t="b">
        <v>1</v>
      </c>
      <c r="Q86" s="27" t="b">
        <v>0</v>
      </c>
      <c r="R86" s="27" t="b">
        <v>0</v>
      </c>
      <c r="S86" s="27" t="b">
        <v>0</v>
      </c>
      <c r="T86" s="26" t="str">
        <f t="shared" si="0"/>
        <v>NO</v>
      </c>
      <c r="U86" s="26" t="s">
        <v>1128</v>
      </c>
      <c r="V86" t="str">
        <f>IF(ISNA(VLOOKUP(D86,Papers_Scopus!H:H,1,FALSE)),"",VLOOKUP(D86,Papers_Scopus!H:H,1,FALSE))</f>
        <v/>
      </c>
    </row>
    <row r="87" spans="1:22" ht="13">
      <c r="A87" s="32" t="s">
        <v>34</v>
      </c>
      <c r="B87" s="33"/>
      <c r="C87" s="34" t="s">
        <v>1140</v>
      </c>
      <c r="D87" s="34" t="s">
        <v>1141</v>
      </c>
      <c r="E87" s="34" t="s">
        <v>1142</v>
      </c>
      <c r="F87" s="34" t="s">
        <v>1143</v>
      </c>
      <c r="G87" s="34" t="s">
        <v>1144</v>
      </c>
      <c r="H87" s="33"/>
      <c r="I87" s="33"/>
      <c r="J87" s="34">
        <v>2018</v>
      </c>
      <c r="K87" s="34" t="s">
        <v>34</v>
      </c>
      <c r="L87" s="34" t="s">
        <v>1145</v>
      </c>
      <c r="M87" s="35"/>
      <c r="N87" s="32" t="b">
        <v>1</v>
      </c>
      <c r="O87" s="32" t="b">
        <v>1</v>
      </c>
      <c r="P87" s="32" t="b">
        <v>1</v>
      </c>
      <c r="Q87" s="35" t="b">
        <v>0</v>
      </c>
      <c r="R87" s="35" t="b">
        <v>0</v>
      </c>
      <c r="S87" s="35" t="b">
        <v>0</v>
      </c>
      <c r="T87" s="32" t="str">
        <f t="shared" si="0"/>
        <v>YES</v>
      </c>
      <c r="U87" s="35" t="str">
        <f t="shared" ref="U87:U89" si="11">IF(V87&lt;&gt;"","Duplicate","")</f>
        <v/>
      </c>
      <c r="V87" t="str">
        <f>IF(ISNA(VLOOKUP(D87,Papers_Scopus!H:H,1,FALSE)),"",VLOOKUP(D87,Papers_Scopus!H:H,1,FALSE))</f>
        <v/>
      </c>
    </row>
    <row r="88" spans="1:22" ht="13">
      <c r="A88" s="15" t="s">
        <v>34</v>
      </c>
      <c r="B88" s="19"/>
      <c r="C88" s="21" t="s">
        <v>1152</v>
      </c>
      <c r="D88" s="21" t="s">
        <v>1153</v>
      </c>
      <c r="E88" s="57"/>
      <c r="F88" s="57"/>
      <c r="G88" s="21" t="s">
        <v>1154</v>
      </c>
      <c r="H88" s="19"/>
      <c r="I88" s="19"/>
      <c r="J88" s="21">
        <v>2013</v>
      </c>
      <c r="K88" s="58" t="s">
        <v>496</v>
      </c>
      <c r="L88" s="57"/>
      <c r="M88" s="23"/>
      <c r="N88" s="15" t="b">
        <v>0</v>
      </c>
      <c r="O88" s="23" t="b">
        <v>0</v>
      </c>
      <c r="P88" s="23" t="b">
        <v>0</v>
      </c>
      <c r="Q88" s="23" t="b">
        <v>0</v>
      </c>
      <c r="R88" s="23" t="b">
        <v>0</v>
      </c>
      <c r="S88" s="23" t="b">
        <v>0</v>
      </c>
      <c r="T88" s="15" t="str">
        <f t="shared" si="0"/>
        <v>NO</v>
      </c>
      <c r="U88" s="23" t="str">
        <f t="shared" si="11"/>
        <v>Duplicate</v>
      </c>
      <c r="V88" t="str">
        <f>IF(ISNA(VLOOKUP(D88,Papers_Scopus!H:H,1,FALSE)),"",VLOOKUP(D88,Papers_Scopus!H:H,1,FALSE))</f>
        <v>Greedy sparsity-constrained optimization</v>
      </c>
    </row>
    <row r="89" spans="1:22" ht="13">
      <c r="A89" s="15" t="s">
        <v>34</v>
      </c>
      <c r="B89" s="19"/>
      <c r="C89" s="21" t="s">
        <v>1166</v>
      </c>
      <c r="D89" s="21" t="s">
        <v>1167</v>
      </c>
      <c r="E89" s="21" t="s">
        <v>1168</v>
      </c>
      <c r="F89" s="21" t="s">
        <v>1169</v>
      </c>
      <c r="G89" s="21" t="s">
        <v>1170</v>
      </c>
      <c r="H89" s="19"/>
      <c r="I89" s="19"/>
      <c r="J89" s="21">
        <v>2016</v>
      </c>
      <c r="K89" s="21" t="s">
        <v>34</v>
      </c>
      <c r="L89" s="21" t="s">
        <v>1171</v>
      </c>
      <c r="M89" s="23"/>
      <c r="N89" s="15" t="b">
        <v>0</v>
      </c>
      <c r="O89" s="23" t="b">
        <v>0</v>
      </c>
      <c r="P89" s="23" t="b">
        <v>0</v>
      </c>
      <c r="Q89" s="23" t="b">
        <v>0</v>
      </c>
      <c r="R89" s="23" t="b">
        <v>0</v>
      </c>
      <c r="S89" s="23" t="b">
        <v>0</v>
      </c>
      <c r="T89" s="15" t="str">
        <f t="shared" si="0"/>
        <v>NO</v>
      </c>
      <c r="U89" s="23" t="str">
        <f t="shared" si="11"/>
        <v>Duplicate</v>
      </c>
      <c r="V89" t="str">
        <f>IF(ISNA(VLOOKUP(D89,Papers_Scopus!H:H,1,FALSE)),"",VLOOKUP(D89,Papers_Scopus!H:H,1,FALSE))</f>
        <v>Predicting the quality of user contributions via LSTMs</v>
      </c>
    </row>
    <row r="90" spans="1:22" ht="13">
      <c r="A90" s="26" t="s">
        <v>34</v>
      </c>
      <c r="B90" s="29"/>
      <c r="C90" s="28" t="s">
        <v>1182</v>
      </c>
      <c r="D90" s="28" t="s">
        <v>1183</v>
      </c>
      <c r="E90" s="28" t="s">
        <v>314</v>
      </c>
      <c r="F90" s="28" t="s">
        <v>332</v>
      </c>
      <c r="G90" s="28" t="s">
        <v>1186</v>
      </c>
      <c r="H90" s="29"/>
      <c r="I90" s="29"/>
      <c r="J90" s="28">
        <v>2017</v>
      </c>
      <c r="K90" s="28" t="s">
        <v>34</v>
      </c>
      <c r="L90" s="28" t="s">
        <v>1187</v>
      </c>
      <c r="M90" s="27"/>
      <c r="N90" s="26" t="b">
        <v>1</v>
      </c>
      <c r="O90" s="27" t="b">
        <v>0</v>
      </c>
      <c r="P90" s="26" t="b">
        <v>1</v>
      </c>
      <c r="Q90" s="27" t="b">
        <v>0</v>
      </c>
      <c r="R90" s="27" t="b">
        <v>0</v>
      </c>
      <c r="S90" s="27" t="b">
        <v>0</v>
      </c>
      <c r="T90" s="26" t="str">
        <f t="shared" si="0"/>
        <v>NO</v>
      </c>
      <c r="U90" s="26" t="s">
        <v>1190</v>
      </c>
      <c r="V90" t="str">
        <f>IF(ISNA(VLOOKUP(D90,Papers_Scopus!H:H,1,FALSE)),"",VLOOKUP(D90,Papers_Scopus!H:H,1,FALSE))</f>
        <v/>
      </c>
    </row>
    <row r="91" spans="1:22" ht="13">
      <c r="A91" s="15" t="s">
        <v>34</v>
      </c>
      <c r="B91" s="19"/>
      <c r="C91" s="21" t="s">
        <v>1193</v>
      </c>
      <c r="D91" s="21" t="s">
        <v>1194</v>
      </c>
      <c r="E91" s="57"/>
      <c r="F91" s="57"/>
      <c r="G91" s="21" t="s">
        <v>1195</v>
      </c>
      <c r="H91" s="19"/>
      <c r="I91" s="19"/>
      <c r="J91" s="21">
        <v>2010</v>
      </c>
      <c r="K91" s="58" t="s">
        <v>496</v>
      </c>
      <c r="L91" s="57"/>
      <c r="M91" s="23"/>
      <c r="N91" s="15" t="b">
        <v>0</v>
      </c>
      <c r="O91" s="23" t="b">
        <v>0</v>
      </c>
      <c r="P91" s="23" t="b">
        <v>0</v>
      </c>
      <c r="Q91" s="23" t="b">
        <v>0</v>
      </c>
      <c r="R91" s="23" t="b">
        <v>0</v>
      </c>
      <c r="S91" s="23" t="b">
        <v>0</v>
      </c>
      <c r="T91" s="15" t="str">
        <f t="shared" si="0"/>
        <v>NO</v>
      </c>
      <c r="U91" s="23" t="str">
        <f>IF(V91&lt;&gt;"","Duplicate","")</f>
        <v>Duplicate</v>
      </c>
      <c r="V91" t="str">
        <f>IF(ISNA(VLOOKUP(D91,Papers_Scopus!H:H,1,FALSE)),"",VLOOKUP(D91,Papers_Scopus!H:H,1,FALSE))</f>
        <v>A fast hybrid algorithm for large-scale ℓ1-regularized logistic regression</v>
      </c>
    </row>
    <row r="92" spans="1:22" ht="13">
      <c r="A92" s="26" t="s">
        <v>34</v>
      </c>
      <c r="B92" s="29"/>
      <c r="C92" s="28" t="s">
        <v>1209</v>
      </c>
      <c r="D92" s="28" t="s">
        <v>1210</v>
      </c>
      <c r="E92" s="28" t="s">
        <v>1211</v>
      </c>
      <c r="F92" s="28" t="s">
        <v>1212</v>
      </c>
      <c r="G92" s="28" t="s">
        <v>1213</v>
      </c>
      <c r="H92" s="29"/>
      <c r="I92" s="29"/>
      <c r="J92" s="28">
        <v>2017</v>
      </c>
      <c r="K92" s="28" t="s">
        <v>34</v>
      </c>
      <c r="L92" s="28" t="s">
        <v>1214</v>
      </c>
      <c r="M92" s="27"/>
      <c r="N92" s="26" t="b">
        <v>0</v>
      </c>
      <c r="O92" s="27" t="b">
        <v>0</v>
      </c>
      <c r="P92" s="26" t="b">
        <v>0</v>
      </c>
      <c r="Q92" s="27" t="b">
        <v>0</v>
      </c>
      <c r="R92" s="26" t="b">
        <v>1</v>
      </c>
      <c r="S92" s="27" t="b">
        <v>0</v>
      </c>
      <c r="T92" s="26" t="str">
        <f t="shared" si="0"/>
        <v>NO</v>
      </c>
      <c r="U92" s="26" t="s">
        <v>281</v>
      </c>
      <c r="V92" t="str">
        <f>IF(ISNA(VLOOKUP(D92,Papers_Scopus!H:H,1,FALSE)),"",VLOOKUP(D92,Papers_Scopus!H:H,1,FALSE))</f>
        <v/>
      </c>
    </row>
    <row r="93" spans="1:22" ht="13">
      <c r="A93" s="15" t="s">
        <v>34</v>
      </c>
      <c r="B93" s="19"/>
      <c r="C93" s="21" t="s">
        <v>1220</v>
      </c>
      <c r="D93" s="21" t="s">
        <v>1221</v>
      </c>
      <c r="E93" s="21" t="s">
        <v>1222</v>
      </c>
      <c r="F93" s="21" t="s">
        <v>1223</v>
      </c>
      <c r="G93" s="21" t="s">
        <v>1224</v>
      </c>
      <c r="H93" s="19"/>
      <c r="I93" s="19"/>
      <c r="J93" s="21">
        <v>2008</v>
      </c>
      <c r="K93" s="21" t="s">
        <v>34</v>
      </c>
      <c r="L93" s="21" t="s">
        <v>1225</v>
      </c>
      <c r="M93" s="23"/>
      <c r="N93" s="15" t="b">
        <v>0</v>
      </c>
      <c r="O93" s="23" t="b">
        <v>0</v>
      </c>
      <c r="P93" s="23" t="b">
        <v>0</v>
      </c>
      <c r="Q93" s="23" t="b">
        <v>0</v>
      </c>
      <c r="R93" s="23" t="b">
        <v>0</v>
      </c>
      <c r="S93" s="23" t="b">
        <v>0</v>
      </c>
      <c r="T93" s="15" t="str">
        <f t="shared" si="0"/>
        <v>NO</v>
      </c>
      <c r="U93" s="23" t="str">
        <f t="shared" ref="U93:U94" si="12">IF(V93&lt;&gt;"","Duplicate","")</f>
        <v>Duplicate</v>
      </c>
      <c r="V93" t="str">
        <f>IF(ISNA(VLOOKUP(D93,Papers_Scopus!H:H,1,FALSE)),"",VLOOKUP(D93,Papers_Scopus!H:H,1,FALSE))</f>
        <v>Adapting the interaction state model in conversational recommender systems</v>
      </c>
    </row>
    <row r="94" spans="1:22" ht="13">
      <c r="A94" s="15" t="s">
        <v>34</v>
      </c>
      <c r="B94" s="19"/>
      <c r="C94" s="21" t="s">
        <v>1226</v>
      </c>
      <c r="D94" s="21" t="s">
        <v>1227</v>
      </c>
      <c r="E94" s="21" t="s">
        <v>1228</v>
      </c>
      <c r="F94" s="21" t="s">
        <v>1229</v>
      </c>
      <c r="G94" s="21" t="s">
        <v>1230</v>
      </c>
      <c r="H94" s="19"/>
      <c r="I94" s="19"/>
      <c r="J94" s="21">
        <v>2015</v>
      </c>
      <c r="K94" s="21" t="s">
        <v>34</v>
      </c>
      <c r="L94" s="21" t="s">
        <v>1231</v>
      </c>
      <c r="M94" s="23"/>
      <c r="N94" s="15" t="b">
        <v>0</v>
      </c>
      <c r="O94" s="23" t="b">
        <v>0</v>
      </c>
      <c r="P94" s="23" t="b">
        <v>0</v>
      </c>
      <c r="Q94" s="23" t="b">
        <v>0</v>
      </c>
      <c r="R94" s="23" t="b">
        <v>0</v>
      </c>
      <c r="S94" s="23" t="b">
        <v>0</v>
      </c>
      <c r="T94" s="15" t="str">
        <f t="shared" si="0"/>
        <v>NO</v>
      </c>
      <c r="U94" s="23" t="str">
        <f t="shared" si="12"/>
        <v>Duplicate</v>
      </c>
      <c r="V94" t="str">
        <f>IF(ISNA(VLOOKUP(D94,Papers_Scopus!H:H,1,FALSE)),"",VLOOKUP(D94,Papers_Scopus!H:H,1,FALSE))</f>
        <v>A concept of vector clock utilization in an iterative tracing approach for distributed embedded systems</v>
      </c>
    </row>
    <row r="95" spans="1:22" ht="13">
      <c r="A95" s="32" t="s">
        <v>34</v>
      </c>
      <c r="B95" s="33"/>
      <c r="C95" s="28" t="s">
        <v>1235</v>
      </c>
      <c r="D95" s="28" t="s">
        <v>1236</v>
      </c>
      <c r="E95" s="28" t="s">
        <v>1237</v>
      </c>
      <c r="F95" s="28" t="s">
        <v>1238</v>
      </c>
      <c r="G95" s="28" t="s">
        <v>1239</v>
      </c>
      <c r="H95" s="29"/>
      <c r="I95" s="29"/>
      <c r="J95" s="28">
        <v>2018</v>
      </c>
      <c r="K95" s="28" t="s">
        <v>34</v>
      </c>
      <c r="L95" s="28" t="s">
        <v>1242</v>
      </c>
      <c r="M95" s="27"/>
      <c r="N95" s="26" t="b">
        <v>1</v>
      </c>
      <c r="O95" s="26" t="b">
        <v>0</v>
      </c>
      <c r="P95" s="26" t="b">
        <v>1</v>
      </c>
      <c r="Q95" s="27" t="b">
        <v>0</v>
      </c>
      <c r="R95" s="27" t="b">
        <v>0</v>
      </c>
      <c r="S95" s="27" t="b">
        <v>0</v>
      </c>
      <c r="T95" s="26" t="str">
        <f t="shared" si="0"/>
        <v>NO</v>
      </c>
      <c r="U95" s="62" t="s">
        <v>918</v>
      </c>
      <c r="V95" t="str">
        <f>IF(ISNA(VLOOKUP(D95,Papers_Scopus!H:H,1,FALSE)),"",VLOOKUP(D95,Papers_Scopus!H:H,1,FALSE))</f>
        <v/>
      </c>
    </row>
    <row r="96" spans="1:22" ht="13">
      <c r="A96" s="15" t="s">
        <v>34</v>
      </c>
      <c r="B96" s="19"/>
      <c r="C96" s="21" t="s">
        <v>1243</v>
      </c>
      <c r="D96" s="21" t="s">
        <v>1244</v>
      </c>
      <c r="E96" s="21" t="s">
        <v>1245</v>
      </c>
      <c r="F96" s="21" t="s">
        <v>1246</v>
      </c>
      <c r="G96" s="21" t="s">
        <v>1247</v>
      </c>
      <c r="H96" s="19"/>
      <c r="I96" s="19"/>
      <c r="J96" s="21">
        <v>2002</v>
      </c>
      <c r="K96" s="21" t="s">
        <v>34</v>
      </c>
      <c r="L96" s="21" t="s">
        <v>1249</v>
      </c>
      <c r="M96" s="23"/>
      <c r="N96" s="15" t="b">
        <v>0</v>
      </c>
      <c r="O96" s="23" t="b">
        <v>0</v>
      </c>
      <c r="P96" s="23" t="b">
        <v>0</v>
      </c>
      <c r="Q96" s="23" t="b">
        <v>0</v>
      </c>
      <c r="R96" s="23" t="b">
        <v>0</v>
      </c>
      <c r="S96" s="23" t="b">
        <v>0</v>
      </c>
      <c r="T96" s="15" t="str">
        <f t="shared" si="0"/>
        <v>NO</v>
      </c>
      <c r="U96" s="23" t="str">
        <f>IF(V96&lt;&gt;"","Duplicate","")</f>
        <v>Duplicate</v>
      </c>
      <c r="V96" t="str">
        <f>IF(ISNA(VLOOKUP(D96,Papers_Scopus!H:H,1,FALSE)),"",VLOOKUP(D96,Papers_Scopus!H:H,1,FALSE))</f>
        <v>Selecting the right interestingness measure for association patterns</v>
      </c>
    </row>
    <row r="97" spans="1:22" ht="13">
      <c r="A97" s="26" t="s">
        <v>34</v>
      </c>
      <c r="B97" s="29"/>
      <c r="C97" s="28" t="s">
        <v>1255</v>
      </c>
      <c r="D97" s="28" t="s">
        <v>1256</v>
      </c>
      <c r="E97" s="28" t="s">
        <v>1257</v>
      </c>
      <c r="F97" s="28" t="s">
        <v>1258</v>
      </c>
      <c r="G97" s="28" t="s">
        <v>1259</v>
      </c>
      <c r="H97" s="29"/>
      <c r="I97" s="29"/>
      <c r="J97" s="28">
        <v>2018</v>
      </c>
      <c r="K97" s="28" t="s">
        <v>34</v>
      </c>
      <c r="L97" s="28" t="s">
        <v>1260</v>
      </c>
      <c r="M97" s="27"/>
      <c r="N97" s="26" t="b">
        <v>1</v>
      </c>
      <c r="O97" s="27" t="b">
        <v>0</v>
      </c>
      <c r="P97" s="26" t="b">
        <v>1</v>
      </c>
      <c r="Q97" s="27" t="b">
        <v>0</v>
      </c>
      <c r="R97" s="27" t="b">
        <v>0</v>
      </c>
      <c r="S97" s="27" t="b">
        <v>0</v>
      </c>
      <c r="T97" s="26" t="str">
        <f t="shared" si="0"/>
        <v>NO</v>
      </c>
      <c r="U97" s="26" t="s">
        <v>154</v>
      </c>
      <c r="V97" t="str">
        <f>IF(ISNA(VLOOKUP(D97,Papers_Scopus!H:H,1,FALSE)),"",VLOOKUP(D97,Papers_Scopus!H:H,1,FALSE))</f>
        <v/>
      </c>
    </row>
    <row r="98" spans="1:22" ht="13">
      <c r="A98" s="26" t="s">
        <v>34</v>
      </c>
      <c r="B98" s="29"/>
      <c r="C98" s="28" t="s">
        <v>1261</v>
      </c>
      <c r="D98" s="28" t="s">
        <v>1262</v>
      </c>
      <c r="E98" s="28" t="s">
        <v>1263</v>
      </c>
      <c r="F98" s="28" t="s">
        <v>1264</v>
      </c>
      <c r="G98" s="28" t="s">
        <v>1265</v>
      </c>
      <c r="H98" s="29"/>
      <c r="I98" s="29"/>
      <c r="J98" s="28">
        <v>2010</v>
      </c>
      <c r="K98" s="28" t="s">
        <v>34</v>
      </c>
      <c r="L98" s="28" t="s">
        <v>1266</v>
      </c>
      <c r="M98" s="27"/>
      <c r="N98" s="26" t="b">
        <v>1</v>
      </c>
      <c r="O98" s="27" t="b">
        <v>0</v>
      </c>
      <c r="P98" s="26" t="b">
        <v>1</v>
      </c>
      <c r="Q98" s="27" t="b">
        <v>0</v>
      </c>
      <c r="R98" s="27" t="b">
        <v>0</v>
      </c>
      <c r="S98" s="27" t="b">
        <v>0</v>
      </c>
      <c r="T98" s="26" t="str">
        <f t="shared" si="0"/>
        <v>NO</v>
      </c>
      <c r="U98" s="26" t="s">
        <v>717</v>
      </c>
      <c r="V98" t="str">
        <f>IF(ISNA(VLOOKUP(D98,Papers_Scopus!H:H,1,FALSE)),"",VLOOKUP(D98,Papers_Scopus!H:H,1,FALSE))</f>
        <v/>
      </c>
    </row>
    <row r="99" spans="1:22" ht="13">
      <c r="A99" s="15" t="s">
        <v>34</v>
      </c>
      <c r="B99" s="19"/>
      <c r="C99" s="21" t="s">
        <v>1267</v>
      </c>
      <c r="D99" s="21" t="s">
        <v>1268</v>
      </c>
      <c r="E99" s="21" t="s">
        <v>1269</v>
      </c>
      <c r="F99" s="21" t="s">
        <v>1270</v>
      </c>
      <c r="G99" s="21" t="s">
        <v>1271</v>
      </c>
      <c r="H99" s="19"/>
      <c r="I99" s="19"/>
      <c r="J99" s="21">
        <v>2006</v>
      </c>
      <c r="K99" s="21" t="s">
        <v>34</v>
      </c>
      <c r="L99" s="21" t="s">
        <v>1274</v>
      </c>
      <c r="M99" s="23"/>
      <c r="N99" s="15" t="b">
        <v>0</v>
      </c>
      <c r="O99" s="23" t="b">
        <v>0</v>
      </c>
      <c r="P99" s="23" t="b">
        <v>0</v>
      </c>
      <c r="Q99" s="23" t="b">
        <v>0</v>
      </c>
      <c r="R99" s="23" t="b">
        <v>0</v>
      </c>
      <c r="S99" s="23" t="b">
        <v>0</v>
      </c>
      <c r="T99" s="15" t="str">
        <f t="shared" si="0"/>
        <v>NO</v>
      </c>
      <c r="U99" s="23" t="str">
        <f t="shared" ref="U99:U100" si="13">IF(V99&lt;&gt;"","Duplicate","")</f>
        <v>Duplicate</v>
      </c>
      <c r="V99" t="str">
        <f>IF(ISNA(VLOOKUP(D99,Papers_Scopus!H:H,1,FALSE)),"",VLOOKUP(D99,Papers_Scopus!H:H,1,FALSE))</f>
        <v>A hybrid learning system for recognizing user tasks from desktop activities and email messages</v>
      </c>
    </row>
    <row r="100" spans="1:22" ht="13">
      <c r="A100" s="15" t="s">
        <v>34</v>
      </c>
      <c r="B100" s="19"/>
      <c r="C100" s="21" t="s">
        <v>1280</v>
      </c>
      <c r="D100" s="21" t="s">
        <v>1281</v>
      </c>
      <c r="E100" s="21" t="s">
        <v>1282</v>
      </c>
      <c r="F100" s="21" t="s">
        <v>1283</v>
      </c>
      <c r="G100" s="21" t="s">
        <v>1284</v>
      </c>
      <c r="H100" s="19"/>
      <c r="I100" s="19"/>
      <c r="J100" s="21">
        <v>2016</v>
      </c>
      <c r="K100" s="21" t="s">
        <v>72</v>
      </c>
      <c r="L100" s="57"/>
      <c r="M100" s="23"/>
      <c r="N100" s="15" t="b">
        <v>0</v>
      </c>
      <c r="O100" s="23" t="b">
        <v>0</v>
      </c>
      <c r="P100" s="23" t="b">
        <v>0</v>
      </c>
      <c r="Q100" s="23" t="b">
        <v>0</v>
      </c>
      <c r="R100" s="23" t="b">
        <v>0</v>
      </c>
      <c r="S100" s="23" t="b">
        <v>0</v>
      </c>
      <c r="T100" s="15" t="str">
        <f t="shared" si="0"/>
        <v>NO</v>
      </c>
      <c r="U100" s="23" t="str">
        <f t="shared" si="13"/>
        <v>Duplicate</v>
      </c>
      <c r="V100" t="str">
        <f>IF(ISNA(VLOOKUP(D100,Papers_Scopus!H:H,1,FALSE)),"",VLOOKUP(D100,Papers_Scopus!H:H,1,FALSE))</f>
        <v>Authorship identification in Bengali language: A graph based approach</v>
      </c>
    </row>
    <row r="101" spans="1:22" ht="13">
      <c r="A101" s="32" t="s">
        <v>34</v>
      </c>
      <c r="B101" s="33"/>
      <c r="C101" s="34" t="s">
        <v>1288</v>
      </c>
      <c r="D101" s="34" t="s">
        <v>1289</v>
      </c>
      <c r="E101" s="34" t="s">
        <v>1290</v>
      </c>
      <c r="F101" s="34" t="s">
        <v>1291</v>
      </c>
      <c r="G101" s="34" t="s">
        <v>1292</v>
      </c>
      <c r="H101" s="33"/>
      <c r="I101" s="33"/>
      <c r="J101" s="34">
        <v>2018</v>
      </c>
      <c r="K101" s="34" t="s">
        <v>34</v>
      </c>
      <c r="L101" s="34" t="s">
        <v>1293</v>
      </c>
      <c r="M101" s="35"/>
      <c r="N101" s="32" t="b">
        <v>1</v>
      </c>
      <c r="O101" s="32" t="b">
        <v>1</v>
      </c>
      <c r="P101" s="32" t="b">
        <v>1</v>
      </c>
      <c r="Q101" s="35" t="b">
        <v>0</v>
      </c>
      <c r="R101" s="35" t="b">
        <v>0</v>
      </c>
      <c r="S101" s="35" t="b">
        <v>0</v>
      </c>
      <c r="T101" s="32" t="str">
        <f t="shared" si="0"/>
        <v>YES</v>
      </c>
      <c r="U101" s="32"/>
      <c r="V101" t="str">
        <f>IF(ISNA(VLOOKUP(D101,Papers_Scopus!H:H,1,FALSE)),"",VLOOKUP(D101,Papers_Scopus!H:H,1,FALSE))</f>
        <v/>
      </c>
    </row>
    <row r="102" spans="1:22" ht="13">
      <c r="A102" s="15" t="s">
        <v>34</v>
      </c>
      <c r="B102" s="19"/>
      <c r="C102" s="21" t="s">
        <v>1299</v>
      </c>
      <c r="D102" s="21" t="s">
        <v>1300</v>
      </c>
      <c r="E102" s="57"/>
      <c r="F102" s="57"/>
      <c r="G102" s="21" t="s">
        <v>1301</v>
      </c>
      <c r="H102" s="19"/>
      <c r="I102" s="19"/>
      <c r="J102" s="21">
        <v>2011</v>
      </c>
      <c r="K102" s="21" t="s">
        <v>34</v>
      </c>
      <c r="L102" s="21" t="s">
        <v>1302</v>
      </c>
      <c r="M102" s="23"/>
      <c r="N102" s="15" t="b">
        <v>0</v>
      </c>
      <c r="O102" s="23" t="b">
        <v>0</v>
      </c>
      <c r="P102" s="23" t="b">
        <v>0</v>
      </c>
      <c r="Q102" s="23" t="b">
        <v>0</v>
      </c>
      <c r="R102" s="23" t="b">
        <v>0</v>
      </c>
      <c r="S102" s="23" t="b">
        <v>0</v>
      </c>
      <c r="T102" s="15" t="str">
        <f t="shared" si="0"/>
        <v>NO</v>
      </c>
      <c r="U102" s="23" t="str">
        <f>IF(V102&lt;&gt;"","Duplicate","")</f>
        <v>Duplicate</v>
      </c>
      <c r="V102" t="str">
        <f>IF(ISNA(VLOOKUP(D102,Papers_Scopus!H:H,1,FALSE)),"",VLOOKUP(D102,Papers_Scopus!H:H,1,FALSE))</f>
        <v>Neighboring joint density-based JPEG steganalysis</v>
      </c>
    </row>
    <row r="103" spans="1:22" ht="13">
      <c r="A103" s="26" t="s">
        <v>34</v>
      </c>
      <c r="B103" s="29"/>
      <c r="C103" s="28" t="s">
        <v>1306</v>
      </c>
      <c r="D103" s="28" t="s">
        <v>1307</v>
      </c>
      <c r="E103" s="28" t="s">
        <v>1308</v>
      </c>
      <c r="F103" s="28" t="s">
        <v>1309</v>
      </c>
      <c r="G103" s="28" t="s">
        <v>1310</v>
      </c>
      <c r="H103" s="29"/>
      <c r="I103" s="29"/>
      <c r="J103" s="28">
        <v>2014</v>
      </c>
      <c r="K103" s="28" t="s">
        <v>34</v>
      </c>
      <c r="L103" s="28" t="s">
        <v>1313</v>
      </c>
      <c r="M103" s="27"/>
      <c r="N103" s="26" t="b">
        <v>1</v>
      </c>
      <c r="O103" s="27" t="b">
        <v>0</v>
      </c>
      <c r="P103" s="26" t="b">
        <v>1</v>
      </c>
      <c r="Q103" s="27" t="b">
        <v>0</v>
      </c>
      <c r="R103" s="27" t="b">
        <v>0</v>
      </c>
      <c r="S103" s="27" t="b">
        <v>0</v>
      </c>
      <c r="T103" s="26" t="str">
        <f t="shared" si="0"/>
        <v>NO</v>
      </c>
      <c r="U103" s="26" t="s">
        <v>1317</v>
      </c>
      <c r="V103" t="str">
        <f>IF(ISNA(VLOOKUP(D103,Papers_Scopus!H:H,1,FALSE)),"",VLOOKUP(D103,Papers_Scopus!H:H,1,FALSE))</f>
        <v/>
      </c>
    </row>
    <row r="104" spans="1:22" ht="13">
      <c r="A104" s="26" t="s">
        <v>34</v>
      </c>
      <c r="B104" s="29"/>
      <c r="C104" s="28" t="s">
        <v>1318</v>
      </c>
      <c r="D104" s="28" t="s">
        <v>1319</v>
      </c>
      <c r="E104" s="28" t="s">
        <v>474</v>
      </c>
      <c r="F104" s="28" t="s">
        <v>475</v>
      </c>
      <c r="G104" s="28" t="s">
        <v>1320</v>
      </c>
      <c r="H104" s="29"/>
      <c r="I104" s="29"/>
      <c r="J104" s="28">
        <v>2018</v>
      </c>
      <c r="K104" s="28" t="s">
        <v>34</v>
      </c>
      <c r="L104" s="28" t="s">
        <v>1321</v>
      </c>
      <c r="M104" s="27"/>
      <c r="N104" s="26" t="b">
        <v>1</v>
      </c>
      <c r="O104" s="26" t="b">
        <v>0</v>
      </c>
      <c r="P104" s="26" t="b">
        <v>1</v>
      </c>
      <c r="Q104" s="27" t="b">
        <v>0</v>
      </c>
      <c r="R104" s="27" t="b">
        <v>0</v>
      </c>
      <c r="S104" s="27" t="b">
        <v>0</v>
      </c>
      <c r="T104" s="26" t="str">
        <f t="shared" si="0"/>
        <v>NO</v>
      </c>
      <c r="U104" s="26" t="s">
        <v>1323</v>
      </c>
      <c r="V104" t="str">
        <f>IF(ISNA(VLOOKUP(D104,Papers_Scopus!H:H,1,FALSE)),"",VLOOKUP(D104,Papers_Scopus!H:H,1,FALSE))</f>
        <v/>
      </c>
    </row>
    <row r="105" spans="1:22" ht="13">
      <c r="A105" s="26" t="s">
        <v>34</v>
      </c>
      <c r="B105" s="29"/>
      <c r="C105" s="28" t="s">
        <v>1324</v>
      </c>
      <c r="D105" s="28" t="s">
        <v>1325</v>
      </c>
      <c r="E105" s="28" t="s">
        <v>1326</v>
      </c>
      <c r="F105" s="28" t="s">
        <v>1327</v>
      </c>
      <c r="G105" s="28" t="s">
        <v>1328</v>
      </c>
      <c r="H105" s="29"/>
      <c r="I105" s="29"/>
      <c r="J105" s="28">
        <v>2018</v>
      </c>
      <c r="K105" s="28" t="s">
        <v>34</v>
      </c>
      <c r="L105" s="28" t="s">
        <v>1329</v>
      </c>
      <c r="M105" s="27"/>
      <c r="N105" s="26" t="b">
        <v>1</v>
      </c>
      <c r="O105" s="27" t="b">
        <v>0</v>
      </c>
      <c r="P105" s="26" t="b">
        <v>1</v>
      </c>
      <c r="Q105" s="27" t="b">
        <v>0</v>
      </c>
      <c r="R105" s="27" t="b">
        <v>0</v>
      </c>
      <c r="S105" s="27" t="b">
        <v>0</v>
      </c>
      <c r="T105" s="26" t="str">
        <f t="shared" si="0"/>
        <v>NO</v>
      </c>
      <c r="U105" s="26" t="s">
        <v>717</v>
      </c>
      <c r="V105" t="str">
        <f>IF(ISNA(VLOOKUP(D105,Papers_Scopus!H:H,1,FALSE)),"",VLOOKUP(D105,Papers_Scopus!H:H,1,FALSE))</f>
        <v/>
      </c>
    </row>
    <row r="106" spans="1:22" ht="13">
      <c r="A106" s="26" t="s">
        <v>34</v>
      </c>
      <c r="B106" s="29"/>
      <c r="C106" s="28" t="s">
        <v>1341</v>
      </c>
      <c r="D106" s="28" t="s">
        <v>1342</v>
      </c>
      <c r="E106" s="28" t="s">
        <v>1282</v>
      </c>
      <c r="F106" s="28" t="s">
        <v>1283</v>
      </c>
      <c r="G106" s="28" t="s">
        <v>1343</v>
      </c>
      <c r="H106" s="29"/>
      <c r="I106" s="29"/>
      <c r="J106" s="28">
        <v>2016</v>
      </c>
      <c r="K106" s="28" t="s">
        <v>72</v>
      </c>
      <c r="L106" s="36"/>
      <c r="M106" s="27"/>
      <c r="N106" s="26" t="b">
        <v>1</v>
      </c>
      <c r="O106" s="27" t="b">
        <v>0</v>
      </c>
      <c r="P106" s="26" t="b">
        <v>1</v>
      </c>
      <c r="Q106" s="27" t="b">
        <v>0</v>
      </c>
      <c r="R106" s="27" t="b">
        <v>0</v>
      </c>
      <c r="S106" s="27" t="b">
        <v>0</v>
      </c>
      <c r="T106" s="26" t="str">
        <f t="shared" si="0"/>
        <v>NO</v>
      </c>
      <c r="U106" s="26" t="s">
        <v>1345</v>
      </c>
      <c r="V106" t="str">
        <f>IF(ISNA(VLOOKUP(D106,Papers_Scopus!H:H,1,FALSE)),"",VLOOKUP(D106,Papers_Scopus!H:H,1,FALSE))</f>
        <v/>
      </c>
    </row>
    <row r="107" spans="1:22" ht="13">
      <c r="A107" s="15" t="s">
        <v>34</v>
      </c>
      <c r="B107" s="19"/>
      <c r="C107" s="21" t="s">
        <v>1346</v>
      </c>
      <c r="D107" s="21" t="s">
        <v>1347</v>
      </c>
      <c r="E107" s="21" t="s">
        <v>1348</v>
      </c>
      <c r="F107" s="21" t="s">
        <v>1349</v>
      </c>
      <c r="G107" s="21" t="s">
        <v>1350</v>
      </c>
      <c r="H107" s="19"/>
      <c r="I107" s="19"/>
      <c r="J107" s="21">
        <v>2017</v>
      </c>
      <c r="K107" s="21" t="s">
        <v>34</v>
      </c>
      <c r="L107" s="21" t="s">
        <v>1352</v>
      </c>
      <c r="M107" s="23"/>
      <c r="N107" s="15" t="b">
        <v>0</v>
      </c>
      <c r="O107" s="23" t="b">
        <v>0</v>
      </c>
      <c r="P107" s="23" t="b">
        <v>0</v>
      </c>
      <c r="Q107" s="23" t="b">
        <v>0</v>
      </c>
      <c r="R107" s="23" t="b">
        <v>0</v>
      </c>
      <c r="S107" s="23" t="b">
        <v>0</v>
      </c>
      <c r="T107" s="15" t="str">
        <f t="shared" si="0"/>
        <v>NO</v>
      </c>
      <c r="U107" s="23" t="str">
        <f t="shared" ref="U107:U109" si="14">IF(V107&lt;&gt;"","Duplicate","")</f>
        <v>Duplicate</v>
      </c>
      <c r="V107" t="str">
        <f>IF(ISNA(VLOOKUP(D107,Papers_Scopus!H:H,1,FALSE)),"",VLOOKUP(D107,Papers_Scopus!H:H,1,FALSE))</f>
        <v>Ontology driven sentiment analysis on social web for government intelligence</v>
      </c>
    </row>
    <row r="108" spans="1:22" ht="13">
      <c r="A108" s="15" t="s">
        <v>34</v>
      </c>
      <c r="B108" s="19"/>
      <c r="C108" s="21" t="s">
        <v>1362</v>
      </c>
      <c r="D108" s="21" t="s">
        <v>1363</v>
      </c>
      <c r="E108" s="21" t="s">
        <v>1364</v>
      </c>
      <c r="F108" s="21" t="s">
        <v>1365</v>
      </c>
      <c r="G108" s="21" t="s">
        <v>1366</v>
      </c>
      <c r="H108" s="19"/>
      <c r="I108" s="19"/>
      <c r="J108" s="21">
        <v>2016</v>
      </c>
      <c r="K108" s="21" t="s">
        <v>34</v>
      </c>
      <c r="L108" s="21" t="s">
        <v>1367</v>
      </c>
      <c r="M108" s="23"/>
      <c r="N108" s="15" t="b">
        <v>0</v>
      </c>
      <c r="O108" s="23" t="b">
        <v>0</v>
      </c>
      <c r="P108" s="23" t="b">
        <v>0</v>
      </c>
      <c r="Q108" s="23" t="b">
        <v>0</v>
      </c>
      <c r="R108" s="23" t="b">
        <v>0</v>
      </c>
      <c r="S108" s="23" t="b">
        <v>0</v>
      </c>
      <c r="T108" s="15" t="str">
        <f t="shared" si="0"/>
        <v>NO</v>
      </c>
      <c r="U108" s="23" t="str">
        <f t="shared" si="14"/>
        <v>Duplicate</v>
      </c>
      <c r="V108" t="str">
        <f>IF(ISNA(VLOOKUP(D108,Papers_Scopus!H:H,1,FALSE)),"",VLOOKUP(D108,Papers_Scopus!H:H,1,FALSE))</f>
        <v>A Study on the Influence of Software and Hardware Features on Program Energy</v>
      </c>
    </row>
    <row r="109" spans="1:22" ht="13">
      <c r="A109" s="15" t="s">
        <v>34</v>
      </c>
      <c r="B109" s="19"/>
      <c r="C109" s="21" t="s">
        <v>1368</v>
      </c>
      <c r="D109" s="21" t="s">
        <v>1369</v>
      </c>
      <c r="E109" s="21" t="s">
        <v>1370</v>
      </c>
      <c r="F109" s="21" t="s">
        <v>1371</v>
      </c>
      <c r="G109" s="21" t="s">
        <v>1372</v>
      </c>
      <c r="H109" s="19"/>
      <c r="I109" s="19"/>
      <c r="J109" s="21">
        <v>2016</v>
      </c>
      <c r="K109" s="21" t="s">
        <v>34</v>
      </c>
      <c r="L109" s="21" t="s">
        <v>1373</v>
      </c>
      <c r="M109" s="23"/>
      <c r="N109" s="15" t="b">
        <v>0</v>
      </c>
      <c r="O109" s="23" t="b">
        <v>0</v>
      </c>
      <c r="P109" s="23" t="b">
        <v>0</v>
      </c>
      <c r="Q109" s="23" t="b">
        <v>0</v>
      </c>
      <c r="R109" s="23" t="b">
        <v>0</v>
      </c>
      <c r="S109" s="23" t="b">
        <v>0</v>
      </c>
      <c r="T109" s="15" t="str">
        <f t="shared" si="0"/>
        <v>NO</v>
      </c>
      <c r="U109" s="23" t="str">
        <f t="shared" si="14"/>
        <v>Duplicate</v>
      </c>
      <c r="V109" t="str">
        <f>IF(ISNA(VLOOKUP(D109,Papers_Scopus!H:H,1,FALSE)),"",VLOOKUP(D109,Papers_Scopus!H:H,1,FALSE))</f>
        <v>Applications of supervised learning techniques on undergraduate admissions data</v>
      </c>
    </row>
    <row r="110" spans="1:22" ht="13">
      <c r="A110" s="26" t="s">
        <v>34</v>
      </c>
      <c r="B110" s="29"/>
      <c r="C110" s="28" t="s">
        <v>1380</v>
      </c>
      <c r="D110" s="28" t="s">
        <v>1381</v>
      </c>
      <c r="E110" s="36"/>
      <c r="F110" s="36"/>
      <c r="G110" s="28" t="s">
        <v>1382</v>
      </c>
      <c r="H110" s="29"/>
      <c r="I110" s="29"/>
      <c r="J110" s="28">
        <v>1981</v>
      </c>
      <c r="K110" s="28" t="s">
        <v>34</v>
      </c>
      <c r="L110" s="28" t="s">
        <v>1383</v>
      </c>
      <c r="M110" s="27"/>
      <c r="N110" s="26" t="b">
        <v>0</v>
      </c>
      <c r="O110" s="27" t="b">
        <v>0</v>
      </c>
      <c r="P110" s="27" t="b">
        <v>0</v>
      </c>
      <c r="Q110" s="27" t="b">
        <v>0</v>
      </c>
      <c r="R110" s="26" t="b">
        <v>1</v>
      </c>
      <c r="S110" s="27" t="b">
        <v>0</v>
      </c>
      <c r="T110" s="26" t="str">
        <f t="shared" si="0"/>
        <v>NO</v>
      </c>
      <c r="U110" s="26" t="s">
        <v>281</v>
      </c>
      <c r="V110" t="str">
        <f>IF(ISNA(VLOOKUP(D110,Papers_Scopus!H:H,1,FALSE)),"",VLOOKUP(D110,Papers_Scopus!H:H,1,FALSE))</f>
        <v/>
      </c>
    </row>
    <row r="111" spans="1:22" ht="13">
      <c r="A111" s="26" t="s">
        <v>34</v>
      </c>
      <c r="B111" s="29"/>
      <c r="C111" s="28" t="s">
        <v>1380</v>
      </c>
      <c r="D111" s="28" t="s">
        <v>1381</v>
      </c>
      <c r="E111" s="28" t="s">
        <v>1390</v>
      </c>
      <c r="F111" s="28" t="s">
        <v>1391</v>
      </c>
      <c r="G111" s="28" t="s">
        <v>1382</v>
      </c>
      <c r="H111" s="29"/>
      <c r="I111" s="29"/>
      <c r="J111" s="28">
        <v>1981</v>
      </c>
      <c r="K111" s="28" t="s">
        <v>34</v>
      </c>
      <c r="L111" s="28" t="s">
        <v>1392</v>
      </c>
      <c r="M111" s="27"/>
      <c r="N111" s="26" t="b">
        <v>0</v>
      </c>
      <c r="O111" s="27" t="b">
        <v>0</v>
      </c>
      <c r="P111" s="27" t="b">
        <v>0</v>
      </c>
      <c r="Q111" s="27" t="b">
        <v>0</v>
      </c>
      <c r="R111" s="26" t="b">
        <v>1</v>
      </c>
      <c r="S111" s="27" t="b">
        <v>0</v>
      </c>
      <c r="T111" s="26" t="str">
        <f t="shared" si="0"/>
        <v>NO</v>
      </c>
      <c r="U111" s="26" t="s">
        <v>281</v>
      </c>
      <c r="V111" t="str">
        <f>IF(ISNA(VLOOKUP(D111,Papers_Scopus!H:H,1,FALSE)),"",VLOOKUP(D111,Papers_Scopus!H:H,1,FALSE))</f>
        <v/>
      </c>
    </row>
    <row r="112" spans="1:22" ht="13">
      <c r="A112" s="26" t="s">
        <v>34</v>
      </c>
      <c r="B112" s="29"/>
      <c r="C112" s="28" t="s">
        <v>1399</v>
      </c>
      <c r="D112" s="28" t="s">
        <v>1400</v>
      </c>
      <c r="E112" s="28" t="s">
        <v>1401</v>
      </c>
      <c r="F112" s="28" t="s">
        <v>1402</v>
      </c>
      <c r="G112" s="28" t="s">
        <v>1403</v>
      </c>
      <c r="H112" s="29"/>
      <c r="I112" s="29"/>
      <c r="J112" s="28">
        <v>2018</v>
      </c>
      <c r="K112" s="28" t="s">
        <v>34</v>
      </c>
      <c r="L112" s="28" t="s">
        <v>1404</v>
      </c>
      <c r="M112" s="27"/>
      <c r="N112" s="26" t="b">
        <v>1</v>
      </c>
      <c r="O112" s="27" t="b">
        <v>0</v>
      </c>
      <c r="P112" s="26" t="b">
        <v>1</v>
      </c>
      <c r="Q112" s="27" t="b">
        <v>0</v>
      </c>
      <c r="R112" s="27" t="b">
        <v>0</v>
      </c>
      <c r="S112" s="27" t="b">
        <v>0</v>
      </c>
      <c r="T112" s="26" t="str">
        <f t="shared" si="0"/>
        <v>NO</v>
      </c>
      <c r="U112" s="26" t="s">
        <v>1405</v>
      </c>
      <c r="V112" t="str">
        <f>IF(ISNA(VLOOKUP(D112,Papers_Scopus!H:H,1,FALSE)),"",VLOOKUP(D112,Papers_Scopus!H:H,1,FALSE))</f>
        <v/>
      </c>
    </row>
    <row r="113" spans="1:22" ht="13">
      <c r="A113" s="15" t="s">
        <v>34</v>
      </c>
      <c r="B113" s="19"/>
      <c r="C113" s="21" t="s">
        <v>1410</v>
      </c>
      <c r="D113" s="21" t="s">
        <v>1412</v>
      </c>
      <c r="E113" s="21" t="s">
        <v>1413</v>
      </c>
      <c r="F113" s="21" t="s">
        <v>1414</v>
      </c>
      <c r="G113" s="21" t="s">
        <v>1415</v>
      </c>
      <c r="H113" s="19"/>
      <c r="I113" s="19"/>
      <c r="J113" s="21">
        <v>2014</v>
      </c>
      <c r="K113" s="21" t="s">
        <v>34</v>
      </c>
      <c r="L113" s="21" t="s">
        <v>1418</v>
      </c>
      <c r="M113" s="23"/>
      <c r="N113" s="15" t="b">
        <v>0</v>
      </c>
      <c r="O113" s="23" t="b">
        <v>0</v>
      </c>
      <c r="P113" s="23" t="b">
        <v>0</v>
      </c>
      <c r="Q113" s="23" t="b">
        <v>0</v>
      </c>
      <c r="R113" s="23" t="b">
        <v>0</v>
      </c>
      <c r="S113" s="23" t="b">
        <v>0</v>
      </c>
      <c r="T113" s="15" t="str">
        <f t="shared" si="0"/>
        <v>NO</v>
      </c>
      <c r="U113" s="23" t="str">
        <f>IF(V113&lt;&gt;"","Duplicate","")</f>
        <v>Duplicate</v>
      </c>
      <c r="V113" t="str">
        <f>IF(ISNA(VLOOKUP(D113,Papers_Scopus!H:H,1,FALSE)),"",VLOOKUP(D113,Papers_Scopus!H:H,1,FALSE))</f>
        <v>An efficient prediction for heavy rain from big weather data using genetic algorithm</v>
      </c>
    </row>
    <row r="114" spans="1:22" ht="13">
      <c r="A114" s="26" t="s">
        <v>34</v>
      </c>
      <c r="B114" s="29"/>
      <c r="C114" s="28" t="s">
        <v>1422</v>
      </c>
      <c r="D114" s="28" t="s">
        <v>1423</v>
      </c>
      <c r="E114" s="28" t="s">
        <v>1424</v>
      </c>
      <c r="F114" s="28" t="s">
        <v>1425</v>
      </c>
      <c r="G114" s="28" t="s">
        <v>1426</v>
      </c>
      <c r="H114" s="29"/>
      <c r="I114" s="29"/>
      <c r="J114" s="28">
        <v>2016</v>
      </c>
      <c r="K114" s="28" t="s">
        <v>34</v>
      </c>
      <c r="L114" s="28" t="s">
        <v>1427</v>
      </c>
      <c r="M114" s="27"/>
      <c r="N114" s="26" t="b">
        <v>1</v>
      </c>
      <c r="O114" s="27" t="b">
        <v>0</v>
      </c>
      <c r="P114" s="26" t="b">
        <v>1</v>
      </c>
      <c r="Q114" s="27" t="b">
        <v>0</v>
      </c>
      <c r="R114" s="27" t="b">
        <v>0</v>
      </c>
      <c r="S114" s="27" t="b">
        <v>0</v>
      </c>
      <c r="T114" s="26" t="str">
        <f t="shared" si="0"/>
        <v>NO</v>
      </c>
      <c r="U114" s="26" t="s">
        <v>1428</v>
      </c>
      <c r="V114" t="str">
        <f>IF(ISNA(VLOOKUP(D114,Papers_Scopus!H:H,1,FALSE)),"",VLOOKUP(D114,Papers_Scopus!H:H,1,FALSE))</f>
        <v/>
      </c>
    </row>
    <row r="115" spans="1:22" ht="13">
      <c r="A115" s="15" t="s">
        <v>34</v>
      </c>
      <c r="B115" s="19"/>
      <c r="C115" s="21" t="s">
        <v>1429</v>
      </c>
      <c r="D115" s="21" t="s">
        <v>1430</v>
      </c>
      <c r="E115" s="21" t="s">
        <v>1431</v>
      </c>
      <c r="F115" s="21" t="s">
        <v>1432</v>
      </c>
      <c r="G115" s="21" t="s">
        <v>1433</v>
      </c>
      <c r="H115" s="19"/>
      <c r="I115" s="19"/>
      <c r="J115" s="21">
        <v>2017</v>
      </c>
      <c r="K115" s="21" t="s">
        <v>34</v>
      </c>
      <c r="L115" s="21" t="s">
        <v>1434</v>
      </c>
      <c r="M115" s="23"/>
      <c r="N115" s="15" t="b">
        <v>0</v>
      </c>
      <c r="O115" s="23" t="b">
        <v>0</v>
      </c>
      <c r="P115" s="23" t="b">
        <v>0</v>
      </c>
      <c r="Q115" s="23" t="b">
        <v>0</v>
      </c>
      <c r="R115" s="23" t="b">
        <v>0</v>
      </c>
      <c r="S115" s="23" t="b">
        <v>0</v>
      </c>
      <c r="T115" s="15" t="str">
        <f t="shared" si="0"/>
        <v>NO</v>
      </c>
      <c r="U115" s="23" t="str">
        <f>IF(V115&lt;&gt;"","Duplicate","")</f>
        <v>Duplicate</v>
      </c>
      <c r="V115" t="str">
        <f>IF(ISNA(VLOOKUP(D115,Papers_Scopus!H:H,1,FALSE)),"",VLOOKUP(D115,Papers_Scopus!H:H,1,FALSE))</f>
        <v>Evaluating behavioral biometrics for continuous authentication: Challenges and metrics</v>
      </c>
    </row>
    <row r="116" spans="1:22" ht="13">
      <c r="A116" s="26" t="s">
        <v>34</v>
      </c>
      <c r="B116" s="29"/>
      <c r="C116" s="28" t="s">
        <v>1444</v>
      </c>
      <c r="D116" s="28" t="s">
        <v>1446</v>
      </c>
      <c r="E116" s="36"/>
      <c r="F116" s="36"/>
      <c r="G116" s="28" t="s">
        <v>1447</v>
      </c>
      <c r="H116" s="29"/>
      <c r="I116" s="29"/>
      <c r="J116" s="28">
        <v>1990</v>
      </c>
      <c r="K116" s="28" t="s">
        <v>34</v>
      </c>
      <c r="L116" s="28" t="s">
        <v>1449</v>
      </c>
      <c r="M116" s="27"/>
      <c r="N116" s="26" t="b">
        <v>0</v>
      </c>
      <c r="O116" s="27" t="b">
        <v>0</v>
      </c>
      <c r="P116" s="27" t="b">
        <v>0</v>
      </c>
      <c r="Q116" s="27" t="b">
        <v>0</v>
      </c>
      <c r="R116" s="26" t="b">
        <v>1</v>
      </c>
      <c r="S116" s="27" t="b">
        <v>0</v>
      </c>
      <c r="T116" s="26" t="str">
        <f t="shared" si="0"/>
        <v>NO</v>
      </c>
      <c r="U116" s="26" t="s">
        <v>281</v>
      </c>
      <c r="V116" t="str">
        <f>IF(ISNA(VLOOKUP(D116,Papers_Scopus!H:H,1,FALSE)),"",VLOOKUP(D116,Papers_Scopus!H:H,1,FALSE))</f>
        <v/>
      </c>
    </row>
    <row r="117" spans="1:22" ht="13">
      <c r="A117" s="26" t="s">
        <v>34</v>
      </c>
      <c r="B117" s="29"/>
      <c r="C117" s="28" t="s">
        <v>1444</v>
      </c>
      <c r="D117" s="28" t="s">
        <v>1446</v>
      </c>
      <c r="E117" s="28" t="s">
        <v>1450</v>
      </c>
      <c r="F117" s="28" t="s">
        <v>1451</v>
      </c>
      <c r="G117" s="28" t="s">
        <v>1447</v>
      </c>
      <c r="H117" s="29"/>
      <c r="I117" s="29"/>
      <c r="J117" s="28">
        <v>1990</v>
      </c>
      <c r="K117" s="28" t="s">
        <v>34</v>
      </c>
      <c r="L117" s="28" t="s">
        <v>1452</v>
      </c>
      <c r="M117" s="27"/>
      <c r="N117" s="26" t="b">
        <v>0</v>
      </c>
      <c r="O117" s="27" t="b">
        <v>0</v>
      </c>
      <c r="P117" s="27" t="b">
        <v>0</v>
      </c>
      <c r="Q117" s="27" t="b">
        <v>0</v>
      </c>
      <c r="R117" s="26" t="b">
        <v>1</v>
      </c>
      <c r="S117" s="27" t="b">
        <v>0</v>
      </c>
      <c r="T117" s="26" t="str">
        <f t="shared" si="0"/>
        <v>NO</v>
      </c>
      <c r="U117" s="26" t="s">
        <v>281</v>
      </c>
      <c r="V117" t="str">
        <f>IF(ISNA(VLOOKUP(D117,Papers_Scopus!H:H,1,FALSE)),"",VLOOKUP(D117,Papers_Scopus!H:H,1,FALSE))</f>
        <v/>
      </c>
    </row>
    <row r="118" spans="1:22" ht="13">
      <c r="A118" s="26" t="s">
        <v>34</v>
      </c>
      <c r="B118" s="29"/>
      <c r="C118" s="28" t="s">
        <v>1453</v>
      </c>
      <c r="D118" s="28" t="s">
        <v>1454</v>
      </c>
      <c r="E118" s="28" t="s">
        <v>1455</v>
      </c>
      <c r="F118" s="28" t="s">
        <v>1456</v>
      </c>
      <c r="G118" s="28" t="s">
        <v>1457</v>
      </c>
      <c r="H118" s="29"/>
      <c r="I118" s="29"/>
      <c r="J118" s="28">
        <v>2016</v>
      </c>
      <c r="K118" s="28" t="s">
        <v>34</v>
      </c>
      <c r="L118" s="28" t="s">
        <v>1458</v>
      </c>
      <c r="M118" s="27"/>
      <c r="N118" s="26" t="b">
        <v>1</v>
      </c>
      <c r="O118" s="27" t="b">
        <v>0</v>
      </c>
      <c r="P118" s="26" t="b">
        <v>1</v>
      </c>
      <c r="Q118" s="27" t="b">
        <v>0</v>
      </c>
      <c r="R118" s="27" t="b">
        <v>0</v>
      </c>
      <c r="S118" s="27" t="b">
        <v>0</v>
      </c>
      <c r="T118" s="26" t="str">
        <f t="shared" si="0"/>
        <v>NO</v>
      </c>
      <c r="U118" s="26" t="s">
        <v>1459</v>
      </c>
      <c r="V118" t="str">
        <f>IF(ISNA(VLOOKUP(D118,Papers_Scopus!H:H,1,FALSE)),"",VLOOKUP(D118,Papers_Scopus!H:H,1,FALSE))</f>
        <v/>
      </c>
    </row>
    <row r="119" spans="1:22" ht="13">
      <c r="A119" s="26" t="s">
        <v>34</v>
      </c>
      <c r="B119" s="29"/>
      <c r="C119" s="28" t="s">
        <v>1465</v>
      </c>
      <c r="D119" s="28" t="s">
        <v>1466</v>
      </c>
      <c r="E119" s="28" t="s">
        <v>1467</v>
      </c>
      <c r="F119" s="28" t="s">
        <v>1468</v>
      </c>
      <c r="G119" s="28" t="s">
        <v>1469</v>
      </c>
      <c r="H119" s="29"/>
      <c r="I119" s="29"/>
      <c r="J119" s="28">
        <v>2012</v>
      </c>
      <c r="K119" s="28" t="s">
        <v>128</v>
      </c>
      <c r="L119" s="36"/>
      <c r="M119" s="27"/>
      <c r="N119" s="26" t="b">
        <v>0</v>
      </c>
      <c r="O119" s="27" t="b">
        <v>0</v>
      </c>
      <c r="P119" s="27" t="b">
        <v>0</v>
      </c>
      <c r="Q119" s="26" t="b">
        <v>1</v>
      </c>
      <c r="R119" s="27" t="b">
        <v>0</v>
      </c>
      <c r="S119" s="27" t="b">
        <v>0</v>
      </c>
      <c r="T119" s="26" t="str">
        <f t="shared" si="0"/>
        <v>NO</v>
      </c>
      <c r="U119" s="27" t="str">
        <f t="shared" ref="U119:U120" si="15">IF(V119&lt;&gt;"","Duplicate","")</f>
        <v/>
      </c>
      <c r="V119" t="str">
        <f>IF(ISNA(VLOOKUP(D119,Papers_Scopus!H:H,1,FALSE)),"",VLOOKUP(D119,Papers_Scopus!H:H,1,FALSE))</f>
        <v/>
      </c>
    </row>
    <row r="120" spans="1:22" ht="13">
      <c r="A120" s="26" t="s">
        <v>34</v>
      </c>
      <c r="B120" s="29"/>
      <c r="C120" s="28" t="s">
        <v>1470</v>
      </c>
      <c r="D120" s="28" t="s">
        <v>1471</v>
      </c>
      <c r="E120" s="28" t="s">
        <v>1472</v>
      </c>
      <c r="F120" s="28" t="s">
        <v>1473</v>
      </c>
      <c r="G120" s="28" t="s">
        <v>1474</v>
      </c>
      <c r="H120" s="29"/>
      <c r="I120" s="29"/>
      <c r="J120" s="28">
        <v>2011</v>
      </c>
      <c r="K120" s="28" t="s">
        <v>128</v>
      </c>
      <c r="L120" s="36"/>
      <c r="M120" s="27"/>
      <c r="N120" s="26" t="b">
        <v>0</v>
      </c>
      <c r="O120" s="27" t="b">
        <v>0</v>
      </c>
      <c r="P120" s="27" t="b">
        <v>0</v>
      </c>
      <c r="Q120" s="26" t="b">
        <v>1</v>
      </c>
      <c r="R120" s="27" t="b">
        <v>0</v>
      </c>
      <c r="S120" s="27" t="b">
        <v>0</v>
      </c>
      <c r="T120" s="26" t="str">
        <f t="shared" si="0"/>
        <v>NO</v>
      </c>
      <c r="U120" s="27" t="str">
        <f t="shared" si="15"/>
        <v/>
      </c>
      <c r="V120" t="str">
        <f>IF(ISNA(VLOOKUP(D120,Papers_Scopus!H:H,1,FALSE)),"",VLOOKUP(D120,Papers_Scopus!H:H,1,FALSE))</f>
        <v/>
      </c>
    </row>
  </sheetData>
  <autoFilter ref="A2:U120" xr:uid="{00000000-0009-0000-0000-000002000000}"/>
  <mergeCells count="4">
    <mergeCell ref="Q1:S1"/>
    <mergeCell ref="T1:U1"/>
    <mergeCell ref="B1:M1"/>
    <mergeCell ref="N1:P1"/>
  </mergeCells>
  <hyperlinks>
    <hyperlink ref="K40" r:id="rId1" xr:uid="{00000000-0004-0000-0200-000000000000}"/>
    <hyperlink ref="K50" r:id="rId2" xr:uid="{00000000-0004-0000-0200-000001000000}"/>
    <hyperlink ref="K88" r:id="rId3" xr:uid="{00000000-0004-0000-0200-000002000000}"/>
    <hyperlink ref="K91" r:id="rId4" xr:uid="{00000000-0004-0000-0200-000003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U72"/>
  <sheetViews>
    <sheetView workbookViewId="0">
      <pane ySplit="2" topLeftCell="A3" activePane="bottomLeft" state="frozen"/>
      <selection pane="bottomLeft" activeCell="C3" sqref="C3"/>
    </sheetView>
  </sheetViews>
  <sheetFormatPr baseColWidth="10" defaultColWidth="14.5" defaultRowHeight="15.75" customHeight="1"/>
  <cols>
    <col min="1" max="1" width="13.6640625" customWidth="1"/>
    <col min="2" max="2" width="14.5" hidden="1"/>
    <col min="4" max="4" width="23.33203125" customWidth="1"/>
    <col min="5" max="5" width="9.1640625" hidden="1" customWidth="1"/>
    <col min="7" max="7" width="10.6640625" customWidth="1"/>
    <col min="8" max="10" width="7.6640625" hidden="1" customWidth="1"/>
    <col min="11" max="11" width="7.6640625" customWidth="1"/>
    <col min="13" max="13" width="37.6640625" customWidth="1"/>
    <col min="14" max="19" width="8.1640625" customWidth="1"/>
    <col min="20" max="20" width="10.5" customWidth="1"/>
  </cols>
  <sheetData>
    <row r="1" spans="1:21" ht="15.75" customHeight="1">
      <c r="A1" s="1"/>
      <c r="B1" s="150" t="s">
        <v>1</v>
      </c>
      <c r="C1" s="151"/>
      <c r="D1" s="151"/>
      <c r="E1" s="151"/>
      <c r="F1" s="151"/>
      <c r="G1" s="151"/>
      <c r="H1" s="151"/>
      <c r="I1" s="151"/>
      <c r="J1" s="151"/>
      <c r="K1" s="151"/>
      <c r="L1" s="151"/>
      <c r="M1" s="148"/>
      <c r="N1" s="150" t="s">
        <v>3</v>
      </c>
      <c r="O1" s="151"/>
      <c r="P1" s="148"/>
      <c r="Q1" s="150" t="s">
        <v>4</v>
      </c>
      <c r="R1" s="151"/>
      <c r="S1" s="148"/>
      <c r="T1" s="152"/>
      <c r="U1" s="148"/>
    </row>
    <row r="2" spans="1:21" ht="15.75" customHeight="1">
      <c r="A2" s="5" t="s">
        <v>6</v>
      </c>
      <c r="B2" s="1" t="s">
        <v>9</v>
      </c>
      <c r="C2" s="1" t="s">
        <v>10</v>
      </c>
      <c r="D2" s="5" t="s">
        <v>11</v>
      </c>
      <c r="E2" s="5" t="s">
        <v>12</v>
      </c>
      <c r="F2" s="5" t="s">
        <v>13</v>
      </c>
      <c r="G2" s="5" t="s">
        <v>14</v>
      </c>
      <c r="H2" s="5" t="s">
        <v>17</v>
      </c>
      <c r="I2" s="5" t="s">
        <v>15</v>
      </c>
      <c r="J2" s="5" t="s">
        <v>16</v>
      </c>
      <c r="K2" s="5" t="s">
        <v>18</v>
      </c>
      <c r="L2" s="6" t="s">
        <v>19</v>
      </c>
      <c r="M2" s="6" t="s">
        <v>21</v>
      </c>
      <c r="N2" s="6" t="s">
        <v>5</v>
      </c>
      <c r="O2" s="6" t="s">
        <v>22</v>
      </c>
      <c r="P2" s="6" t="s">
        <v>23</v>
      </c>
      <c r="Q2" s="6" t="s">
        <v>24</v>
      </c>
      <c r="R2" s="6" t="s">
        <v>25</v>
      </c>
      <c r="S2" s="6" t="s">
        <v>26</v>
      </c>
      <c r="T2" s="40" t="s">
        <v>27</v>
      </c>
      <c r="U2" s="41" t="s">
        <v>31</v>
      </c>
    </row>
    <row r="3" spans="1:21" ht="15.75" customHeight="1">
      <c r="A3" s="15" t="s">
        <v>195</v>
      </c>
      <c r="B3" s="42" t="s">
        <v>196</v>
      </c>
      <c r="C3" s="42" t="s">
        <v>203</v>
      </c>
      <c r="D3" s="43" t="s">
        <v>204</v>
      </c>
      <c r="E3" s="42"/>
      <c r="F3" s="42" t="s">
        <v>205</v>
      </c>
      <c r="G3" s="42" t="s">
        <v>207</v>
      </c>
      <c r="H3" s="44"/>
      <c r="I3" s="44">
        <v>487</v>
      </c>
      <c r="J3" s="44">
        <v>517</v>
      </c>
      <c r="K3" s="44">
        <v>2012</v>
      </c>
      <c r="L3" s="42" t="s">
        <v>208</v>
      </c>
      <c r="M3" s="45" t="s">
        <v>209</v>
      </c>
      <c r="N3" s="46" t="b">
        <v>0</v>
      </c>
      <c r="O3" s="47" t="b">
        <v>0</v>
      </c>
      <c r="P3" s="47" t="b">
        <v>0</v>
      </c>
      <c r="Q3" s="47" t="b">
        <v>0</v>
      </c>
      <c r="R3" s="47" t="b">
        <v>0</v>
      </c>
      <c r="S3" s="23" t="b">
        <v>0</v>
      </c>
      <c r="T3" s="15" t="str">
        <f t="shared" ref="T3:T72" si="0">IF(AND(AND(N3,O3,P3),(OR(Q3,R3,S3)=FALSE)), "YES", "NO")</f>
        <v>NO</v>
      </c>
      <c r="U3" s="15" t="s">
        <v>227</v>
      </c>
    </row>
    <row r="4" spans="1:21" ht="15.75" customHeight="1">
      <c r="A4" s="15" t="s">
        <v>195</v>
      </c>
      <c r="B4" s="42" t="s">
        <v>228</v>
      </c>
      <c r="C4" s="42" t="s">
        <v>229</v>
      </c>
      <c r="D4" s="43" t="s">
        <v>230</v>
      </c>
      <c r="E4" s="42"/>
      <c r="F4" s="42" t="s">
        <v>231</v>
      </c>
      <c r="G4" s="42" t="s">
        <v>232</v>
      </c>
      <c r="H4" s="44"/>
      <c r="I4" s="44">
        <v>1826</v>
      </c>
      <c r="J4" s="44">
        <v>1867</v>
      </c>
      <c r="K4" s="44">
        <v>2018</v>
      </c>
      <c r="L4" s="42" t="s">
        <v>208</v>
      </c>
      <c r="M4" s="45" t="s">
        <v>233</v>
      </c>
      <c r="N4" s="46" t="b">
        <v>0</v>
      </c>
      <c r="O4" s="47" t="b">
        <v>0</v>
      </c>
      <c r="P4" s="47" t="b">
        <v>0</v>
      </c>
      <c r="Q4" s="47" t="b">
        <v>0</v>
      </c>
      <c r="R4" s="47" t="b">
        <v>0</v>
      </c>
      <c r="S4" s="23" t="b">
        <v>0</v>
      </c>
      <c r="T4" s="15" t="str">
        <f t="shared" si="0"/>
        <v>NO</v>
      </c>
      <c r="U4" s="15" t="s">
        <v>227</v>
      </c>
    </row>
    <row r="5" spans="1:21" ht="15.75" customHeight="1">
      <c r="A5" s="26" t="s">
        <v>195</v>
      </c>
      <c r="B5" s="49" t="s">
        <v>246</v>
      </c>
      <c r="C5" s="49" t="s">
        <v>253</v>
      </c>
      <c r="D5" s="50" t="s">
        <v>254</v>
      </c>
      <c r="E5" s="49"/>
      <c r="F5" s="49" t="s">
        <v>255</v>
      </c>
      <c r="G5" s="49" t="s">
        <v>256</v>
      </c>
      <c r="H5" s="51">
        <f>J5-I5+1</f>
        <v>15</v>
      </c>
      <c r="I5" s="51">
        <v>202</v>
      </c>
      <c r="J5" s="51">
        <v>216</v>
      </c>
      <c r="K5" s="51">
        <v>2007</v>
      </c>
      <c r="L5" s="49" t="s">
        <v>263</v>
      </c>
      <c r="M5" s="52" t="s">
        <v>264</v>
      </c>
      <c r="N5" s="53" t="b">
        <v>1</v>
      </c>
      <c r="O5" s="53" t="b">
        <v>0</v>
      </c>
      <c r="P5" s="53" t="b">
        <v>1</v>
      </c>
      <c r="Q5" s="54" t="b">
        <v>0</v>
      </c>
      <c r="R5" s="54" t="b">
        <v>0</v>
      </c>
      <c r="S5" s="27" t="b">
        <v>0</v>
      </c>
      <c r="T5" s="26" t="str">
        <f t="shared" si="0"/>
        <v>NO</v>
      </c>
      <c r="U5" s="55" t="s">
        <v>279</v>
      </c>
    </row>
    <row r="6" spans="1:21" ht="15.75" customHeight="1">
      <c r="A6" s="15" t="s">
        <v>195</v>
      </c>
      <c r="B6" s="42" t="s">
        <v>280</v>
      </c>
      <c r="C6" s="42" t="s">
        <v>283</v>
      </c>
      <c r="D6" s="43" t="s">
        <v>285</v>
      </c>
      <c r="E6" s="42"/>
      <c r="F6" s="42" t="s">
        <v>287</v>
      </c>
      <c r="G6" s="42" t="s">
        <v>289</v>
      </c>
      <c r="H6" s="44"/>
      <c r="I6" s="44">
        <v>187</v>
      </c>
      <c r="J6" s="44">
        <v>206</v>
      </c>
      <c r="K6" s="44">
        <v>2007</v>
      </c>
      <c r="L6" s="42" t="s">
        <v>263</v>
      </c>
      <c r="M6" s="45" t="s">
        <v>292</v>
      </c>
      <c r="N6" s="46" t="b">
        <v>0</v>
      </c>
      <c r="O6" s="47" t="b">
        <v>0</v>
      </c>
      <c r="P6" s="47" t="b">
        <v>0</v>
      </c>
      <c r="Q6" s="47" t="b">
        <v>0</v>
      </c>
      <c r="R6" s="47" t="b">
        <v>0</v>
      </c>
      <c r="S6" s="23" t="b">
        <v>0</v>
      </c>
      <c r="T6" s="15" t="str">
        <f t="shared" si="0"/>
        <v>NO</v>
      </c>
      <c r="U6" s="15" t="s">
        <v>227</v>
      </c>
    </row>
    <row r="7" spans="1:21" ht="15.75" customHeight="1">
      <c r="A7" s="26" t="s">
        <v>195</v>
      </c>
      <c r="B7" s="49" t="s">
        <v>296</v>
      </c>
      <c r="C7" s="49" t="s">
        <v>297</v>
      </c>
      <c r="D7" s="50" t="s">
        <v>298</v>
      </c>
      <c r="E7" s="49"/>
      <c r="F7" s="49" t="s">
        <v>299</v>
      </c>
      <c r="G7" s="49" t="s">
        <v>300</v>
      </c>
      <c r="H7" s="51">
        <f>J7-I7+1</f>
        <v>40</v>
      </c>
      <c r="I7" s="56">
        <v>5</v>
      </c>
      <c r="J7" s="56">
        <v>44</v>
      </c>
      <c r="K7" s="51">
        <v>2018</v>
      </c>
      <c r="L7" s="49" t="s">
        <v>310</v>
      </c>
      <c r="M7" s="52" t="s">
        <v>311</v>
      </c>
      <c r="N7" s="53" t="b">
        <v>1</v>
      </c>
      <c r="O7" s="54" t="b">
        <v>0</v>
      </c>
      <c r="P7" s="53" t="b">
        <v>1</v>
      </c>
      <c r="Q7" s="54" t="b">
        <v>0</v>
      </c>
      <c r="R7" s="54" t="b">
        <v>0</v>
      </c>
      <c r="S7" s="27" t="b">
        <v>0</v>
      </c>
      <c r="T7" s="26" t="str">
        <f t="shared" si="0"/>
        <v>NO</v>
      </c>
      <c r="U7" s="27"/>
    </row>
    <row r="8" spans="1:21" ht="15.75" customHeight="1">
      <c r="A8" s="15" t="s">
        <v>195</v>
      </c>
      <c r="B8" s="42" t="s">
        <v>318</v>
      </c>
      <c r="C8" s="42" t="s">
        <v>319</v>
      </c>
      <c r="D8" s="43" t="s">
        <v>320</v>
      </c>
      <c r="E8" s="42"/>
      <c r="F8" s="42" t="s">
        <v>321</v>
      </c>
      <c r="G8" s="42" t="s">
        <v>322</v>
      </c>
      <c r="H8" s="44"/>
      <c r="I8" s="44">
        <v>159</v>
      </c>
      <c r="J8" s="44">
        <v>194</v>
      </c>
      <c r="K8" s="44">
        <v>2005</v>
      </c>
      <c r="L8" s="42" t="s">
        <v>323</v>
      </c>
      <c r="M8" s="45" t="s">
        <v>324</v>
      </c>
      <c r="N8" s="47" t="b">
        <v>0</v>
      </c>
      <c r="O8" s="47" t="b">
        <v>0</v>
      </c>
      <c r="P8" s="47" t="b">
        <v>0</v>
      </c>
      <c r="Q8" s="47" t="b">
        <v>0</v>
      </c>
      <c r="R8" s="47" t="b">
        <v>0</v>
      </c>
      <c r="S8" s="23" t="b">
        <v>0</v>
      </c>
      <c r="T8" s="15" t="str">
        <f t="shared" si="0"/>
        <v>NO</v>
      </c>
      <c r="U8" s="15" t="s">
        <v>227</v>
      </c>
    </row>
    <row r="9" spans="1:21" ht="15.75" customHeight="1">
      <c r="A9" s="15" t="s">
        <v>195</v>
      </c>
      <c r="B9" s="42" t="s">
        <v>335</v>
      </c>
      <c r="C9" s="42" t="s">
        <v>336</v>
      </c>
      <c r="D9" s="43" t="s">
        <v>337</v>
      </c>
      <c r="E9" s="42"/>
      <c r="F9" s="42" t="s">
        <v>338</v>
      </c>
      <c r="G9" s="42" t="s">
        <v>339</v>
      </c>
      <c r="H9" s="44"/>
      <c r="I9" s="44">
        <v>209</v>
      </c>
      <c r="J9" s="44">
        <v>228</v>
      </c>
      <c r="K9" s="44">
        <v>2018</v>
      </c>
      <c r="L9" s="42" t="s">
        <v>340</v>
      </c>
      <c r="M9" s="45" t="s">
        <v>341</v>
      </c>
      <c r="N9" s="47" t="b">
        <v>0</v>
      </c>
      <c r="O9" s="47" t="b">
        <v>0</v>
      </c>
      <c r="P9" s="47" t="b">
        <v>0</v>
      </c>
      <c r="Q9" s="47" t="b">
        <v>0</v>
      </c>
      <c r="R9" s="47" t="b">
        <v>0</v>
      </c>
      <c r="S9" s="23" t="b">
        <v>0</v>
      </c>
      <c r="T9" s="15" t="str">
        <f t="shared" si="0"/>
        <v>NO</v>
      </c>
      <c r="U9" s="15" t="s">
        <v>227</v>
      </c>
    </row>
    <row r="10" spans="1:21" ht="15.75" customHeight="1">
      <c r="A10" s="15" t="s">
        <v>195</v>
      </c>
      <c r="B10" s="42" t="s">
        <v>343</v>
      </c>
      <c r="C10" s="42" t="s">
        <v>345</v>
      </c>
      <c r="D10" s="43" t="s">
        <v>346</v>
      </c>
      <c r="E10" s="42"/>
      <c r="F10" s="42" t="s">
        <v>348</v>
      </c>
      <c r="G10" s="42" t="s">
        <v>349</v>
      </c>
      <c r="H10" s="44"/>
      <c r="I10" s="44">
        <v>4568</v>
      </c>
      <c r="J10" s="44">
        <v>4602</v>
      </c>
      <c r="K10" s="44">
        <v>2018</v>
      </c>
      <c r="L10" s="42" t="s">
        <v>208</v>
      </c>
      <c r="M10" s="45" t="s">
        <v>351</v>
      </c>
      <c r="N10" s="47" t="b">
        <v>0</v>
      </c>
      <c r="O10" s="47" t="b">
        <v>0</v>
      </c>
      <c r="P10" s="47" t="b">
        <v>0</v>
      </c>
      <c r="Q10" s="47" t="b">
        <v>0</v>
      </c>
      <c r="R10" s="47" t="b">
        <v>0</v>
      </c>
      <c r="S10" s="23" t="b">
        <v>0</v>
      </c>
      <c r="T10" s="15" t="str">
        <f t="shared" si="0"/>
        <v>NO</v>
      </c>
      <c r="U10" s="15" t="s">
        <v>227</v>
      </c>
    </row>
    <row r="11" spans="1:21" ht="15.75" customHeight="1">
      <c r="A11" s="15" t="s">
        <v>195</v>
      </c>
      <c r="B11" s="42" t="s">
        <v>360</v>
      </c>
      <c r="C11" s="42" t="s">
        <v>362</v>
      </c>
      <c r="D11" s="43" t="s">
        <v>364</v>
      </c>
      <c r="E11" s="42"/>
      <c r="F11" s="42" t="s">
        <v>365</v>
      </c>
      <c r="G11" s="42" t="s">
        <v>366</v>
      </c>
      <c r="H11" s="44"/>
      <c r="I11" s="44">
        <v>150</v>
      </c>
      <c r="J11" s="44">
        <v>162</v>
      </c>
      <c r="K11" s="44">
        <v>2002</v>
      </c>
      <c r="L11" s="42" t="s">
        <v>263</v>
      </c>
      <c r="M11" s="45" t="s">
        <v>368</v>
      </c>
      <c r="N11" s="47" t="b">
        <v>0</v>
      </c>
      <c r="O11" s="47" t="b">
        <v>0</v>
      </c>
      <c r="P11" s="47" t="b">
        <v>0</v>
      </c>
      <c r="Q11" s="47" t="b">
        <v>0</v>
      </c>
      <c r="R11" s="47" t="b">
        <v>0</v>
      </c>
      <c r="S11" s="23" t="b">
        <v>0</v>
      </c>
      <c r="T11" s="15" t="str">
        <f t="shared" si="0"/>
        <v>NO</v>
      </c>
      <c r="U11" s="15" t="s">
        <v>227</v>
      </c>
    </row>
    <row r="12" spans="1:21" ht="15.75" customHeight="1">
      <c r="A12" s="26" t="s">
        <v>195</v>
      </c>
      <c r="B12" s="49" t="s">
        <v>369</v>
      </c>
      <c r="C12" s="49" t="s">
        <v>371</v>
      </c>
      <c r="D12" s="50" t="s">
        <v>373</v>
      </c>
      <c r="E12" s="49"/>
      <c r="F12" s="49" t="s">
        <v>375</v>
      </c>
      <c r="G12" s="49" t="s">
        <v>377</v>
      </c>
      <c r="H12" s="51">
        <f>J12-I12+1</f>
        <v>9</v>
      </c>
      <c r="I12" s="51">
        <v>36</v>
      </c>
      <c r="J12" s="51">
        <v>44</v>
      </c>
      <c r="K12" s="51">
        <v>2012</v>
      </c>
      <c r="L12" s="49" t="s">
        <v>263</v>
      </c>
      <c r="M12" s="52" t="s">
        <v>380</v>
      </c>
      <c r="N12" s="53" t="b">
        <v>1</v>
      </c>
      <c r="O12" s="54" t="b">
        <v>0</v>
      </c>
      <c r="P12" s="53" t="b">
        <v>1</v>
      </c>
      <c r="Q12" s="54" t="b">
        <v>0</v>
      </c>
      <c r="R12" s="54" t="b">
        <v>0</v>
      </c>
      <c r="S12" s="27" t="b">
        <v>0</v>
      </c>
      <c r="T12" s="26" t="str">
        <f t="shared" si="0"/>
        <v>NO</v>
      </c>
      <c r="U12" s="27"/>
    </row>
    <row r="13" spans="1:21" ht="15.75" customHeight="1">
      <c r="A13" s="15" t="s">
        <v>195</v>
      </c>
      <c r="B13" s="42" t="s">
        <v>386</v>
      </c>
      <c r="C13" s="42" t="s">
        <v>387</v>
      </c>
      <c r="D13" s="43" t="s">
        <v>388</v>
      </c>
      <c r="E13" s="42"/>
      <c r="F13" s="42" t="s">
        <v>389</v>
      </c>
      <c r="G13" s="42" t="s">
        <v>391</v>
      </c>
      <c r="H13" s="44"/>
      <c r="I13" s="44">
        <v>150</v>
      </c>
      <c r="J13" s="44">
        <v>161</v>
      </c>
      <c r="K13" s="44">
        <v>2009</v>
      </c>
      <c r="L13" s="42" t="s">
        <v>263</v>
      </c>
      <c r="M13" s="45" t="s">
        <v>393</v>
      </c>
      <c r="N13" s="47" t="b">
        <v>0</v>
      </c>
      <c r="O13" s="47" t="b">
        <v>0</v>
      </c>
      <c r="P13" s="47" t="b">
        <v>0</v>
      </c>
      <c r="Q13" s="47" t="b">
        <v>0</v>
      </c>
      <c r="R13" s="47" t="b">
        <v>0</v>
      </c>
      <c r="S13" s="23" t="b">
        <v>0</v>
      </c>
      <c r="T13" s="15" t="str">
        <f t="shared" si="0"/>
        <v>NO</v>
      </c>
      <c r="U13" s="15" t="s">
        <v>227</v>
      </c>
    </row>
    <row r="14" spans="1:21" ht="15.75" customHeight="1">
      <c r="A14" s="15" t="s">
        <v>195</v>
      </c>
      <c r="B14" s="42" t="s">
        <v>398</v>
      </c>
      <c r="C14" s="42" t="s">
        <v>399</v>
      </c>
      <c r="D14" s="43" t="s">
        <v>400</v>
      </c>
      <c r="E14" s="42"/>
      <c r="F14" s="42" t="s">
        <v>401</v>
      </c>
      <c r="G14" s="42" t="s">
        <v>402</v>
      </c>
      <c r="H14" s="44"/>
      <c r="I14" s="44">
        <v>325</v>
      </c>
      <c r="J14" s="44">
        <v>333</v>
      </c>
      <c r="K14" s="44">
        <v>2016</v>
      </c>
      <c r="L14" s="42" t="s">
        <v>208</v>
      </c>
      <c r="M14" s="45" t="s">
        <v>403</v>
      </c>
      <c r="N14" s="47" t="b">
        <v>0</v>
      </c>
      <c r="O14" s="47" t="b">
        <v>0</v>
      </c>
      <c r="P14" s="47" t="b">
        <v>0</v>
      </c>
      <c r="Q14" s="47" t="b">
        <v>0</v>
      </c>
      <c r="R14" s="47" t="b">
        <v>0</v>
      </c>
      <c r="S14" s="23" t="b">
        <v>0</v>
      </c>
      <c r="T14" s="15" t="str">
        <f t="shared" si="0"/>
        <v>NO</v>
      </c>
      <c r="U14" s="15" t="s">
        <v>227</v>
      </c>
    </row>
    <row r="15" spans="1:21" ht="15.75" customHeight="1">
      <c r="A15" s="26" t="s">
        <v>195</v>
      </c>
      <c r="B15" s="49" t="s">
        <v>415</v>
      </c>
      <c r="C15" s="49" t="s">
        <v>416</v>
      </c>
      <c r="D15" s="50" t="s">
        <v>417</v>
      </c>
      <c r="E15" s="49"/>
      <c r="F15" s="49" t="s">
        <v>418</v>
      </c>
      <c r="G15" s="49" t="s">
        <v>419</v>
      </c>
      <c r="H15" s="51">
        <f>J15-I15+1</f>
        <v>9</v>
      </c>
      <c r="I15" s="51">
        <v>849</v>
      </c>
      <c r="J15" s="51">
        <v>857</v>
      </c>
      <c r="K15" s="51">
        <v>2007</v>
      </c>
      <c r="L15" s="49" t="s">
        <v>263</v>
      </c>
      <c r="M15" s="52" t="s">
        <v>426</v>
      </c>
      <c r="N15" s="53" t="b">
        <v>1</v>
      </c>
      <c r="O15" s="54" t="b">
        <v>0</v>
      </c>
      <c r="P15" s="53" t="b">
        <v>1</v>
      </c>
      <c r="Q15" s="54" t="b">
        <v>0</v>
      </c>
      <c r="R15" s="54" t="b">
        <v>0</v>
      </c>
      <c r="S15" s="27" t="b">
        <v>0</v>
      </c>
      <c r="T15" s="26" t="str">
        <f t="shared" si="0"/>
        <v>NO</v>
      </c>
      <c r="U15" s="27"/>
    </row>
    <row r="16" spans="1:21" ht="15.75" customHeight="1">
      <c r="A16" s="15" t="s">
        <v>195</v>
      </c>
      <c r="B16" s="42" t="s">
        <v>432</v>
      </c>
      <c r="C16" s="42" t="s">
        <v>433</v>
      </c>
      <c r="D16" s="43" t="s">
        <v>435</v>
      </c>
      <c r="E16" s="42"/>
      <c r="F16" s="42" t="s">
        <v>437</v>
      </c>
      <c r="G16" s="42" t="s">
        <v>439</v>
      </c>
      <c r="H16" s="44"/>
      <c r="I16" s="44">
        <v>273</v>
      </c>
      <c r="J16" s="44">
        <v>283</v>
      </c>
      <c r="K16" s="44">
        <v>2013</v>
      </c>
      <c r="L16" s="42" t="s">
        <v>263</v>
      </c>
      <c r="M16" s="45" t="s">
        <v>441</v>
      </c>
      <c r="N16" s="47" t="b">
        <v>0</v>
      </c>
      <c r="O16" s="47" t="b">
        <v>0</v>
      </c>
      <c r="P16" s="47" t="b">
        <v>0</v>
      </c>
      <c r="Q16" s="47" t="b">
        <v>0</v>
      </c>
      <c r="R16" s="47" t="b">
        <v>0</v>
      </c>
      <c r="S16" s="23" t="b">
        <v>0</v>
      </c>
      <c r="T16" s="15" t="str">
        <f t="shared" si="0"/>
        <v>NO</v>
      </c>
      <c r="U16" s="15" t="s">
        <v>227</v>
      </c>
    </row>
    <row r="17" spans="1:21" ht="15.75" customHeight="1">
      <c r="A17" s="26" t="s">
        <v>195</v>
      </c>
      <c r="B17" s="49" t="s">
        <v>448</v>
      </c>
      <c r="C17" s="49" t="s">
        <v>449</v>
      </c>
      <c r="D17" s="50" t="s">
        <v>450</v>
      </c>
      <c r="E17" s="49"/>
      <c r="F17" s="49" t="s">
        <v>451</v>
      </c>
      <c r="G17" s="49" t="s">
        <v>452</v>
      </c>
      <c r="H17" s="51">
        <f>J17-I17+1</f>
        <v>4</v>
      </c>
      <c r="I17" s="51">
        <v>393</v>
      </c>
      <c r="J17" s="51">
        <v>396</v>
      </c>
      <c r="K17" s="51">
        <v>2005</v>
      </c>
      <c r="L17" s="49" t="s">
        <v>453</v>
      </c>
      <c r="M17" s="52" t="s">
        <v>454</v>
      </c>
      <c r="N17" s="53" t="b">
        <v>0</v>
      </c>
      <c r="O17" s="54" t="b">
        <v>0</v>
      </c>
      <c r="P17" s="54" t="b">
        <v>0</v>
      </c>
      <c r="Q17" s="54" t="b">
        <v>0</v>
      </c>
      <c r="R17" s="53" t="b">
        <v>1</v>
      </c>
      <c r="S17" s="27" t="b">
        <v>0</v>
      </c>
      <c r="T17" s="26" t="str">
        <f t="shared" si="0"/>
        <v>NO</v>
      </c>
      <c r="U17" s="26" t="s">
        <v>281</v>
      </c>
    </row>
    <row r="18" spans="1:21" ht="15.75" customHeight="1">
      <c r="A18" s="15" t="s">
        <v>195</v>
      </c>
      <c r="B18" s="42" t="s">
        <v>464</v>
      </c>
      <c r="C18" s="42" t="s">
        <v>465</v>
      </c>
      <c r="D18" s="43" t="s">
        <v>467</v>
      </c>
      <c r="E18" s="42"/>
      <c r="F18" s="42" t="s">
        <v>469</v>
      </c>
      <c r="G18" s="42" t="s">
        <v>470</v>
      </c>
      <c r="H18" s="44"/>
      <c r="I18" s="44">
        <v>342</v>
      </c>
      <c r="J18" s="44">
        <v>350</v>
      </c>
      <c r="K18" s="44">
        <v>2009</v>
      </c>
      <c r="L18" s="42" t="s">
        <v>263</v>
      </c>
      <c r="M18" s="45" t="s">
        <v>471</v>
      </c>
      <c r="N18" s="47" t="b">
        <v>0</v>
      </c>
      <c r="O18" s="47" t="b">
        <v>0</v>
      </c>
      <c r="P18" s="47" t="b">
        <v>0</v>
      </c>
      <c r="Q18" s="47" t="b">
        <v>0</v>
      </c>
      <c r="R18" s="47" t="b">
        <v>0</v>
      </c>
      <c r="S18" s="23" t="b">
        <v>0</v>
      </c>
      <c r="T18" s="15" t="str">
        <f t="shared" si="0"/>
        <v>NO</v>
      </c>
      <c r="U18" s="15" t="s">
        <v>227</v>
      </c>
    </row>
    <row r="19" spans="1:21" ht="15.75" customHeight="1">
      <c r="A19" s="15" t="s">
        <v>195</v>
      </c>
      <c r="B19" s="42" t="s">
        <v>478</v>
      </c>
      <c r="C19" s="42" t="s">
        <v>479</v>
      </c>
      <c r="D19" s="43" t="s">
        <v>480</v>
      </c>
      <c r="E19" s="42"/>
      <c r="F19" s="42" t="s">
        <v>481</v>
      </c>
      <c r="G19" s="42" t="s">
        <v>482</v>
      </c>
      <c r="H19" s="44"/>
      <c r="I19" s="44">
        <v>219</v>
      </c>
      <c r="J19" s="44">
        <v>237</v>
      </c>
      <c r="K19" s="44">
        <v>2008</v>
      </c>
      <c r="L19" s="42" t="s">
        <v>208</v>
      </c>
      <c r="M19" s="45" t="s">
        <v>483</v>
      </c>
      <c r="N19" s="47" t="b">
        <v>0</v>
      </c>
      <c r="O19" s="47" t="b">
        <v>0</v>
      </c>
      <c r="P19" s="47" t="b">
        <v>0</v>
      </c>
      <c r="Q19" s="47" t="b">
        <v>0</v>
      </c>
      <c r="R19" s="47" t="b">
        <v>0</v>
      </c>
      <c r="S19" s="23" t="b">
        <v>0</v>
      </c>
      <c r="T19" s="15" t="str">
        <f t="shared" si="0"/>
        <v>NO</v>
      </c>
      <c r="U19" s="15" t="s">
        <v>227</v>
      </c>
    </row>
    <row r="20" spans="1:21" ht="15.75" customHeight="1">
      <c r="A20" s="26" t="s">
        <v>195</v>
      </c>
      <c r="B20" s="49" t="s">
        <v>484</v>
      </c>
      <c r="C20" s="49" t="s">
        <v>486</v>
      </c>
      <c r="D20" s="50" t="s">
        <v>488</v>
      </c>
      <c r="E20" s="49"/>
      <c r="F20" s="49" t="s">
        <v>489</v>
      </c>
      <c r="G20" s="49" t="s">
        <v>490</v>
      </c>
      <c r="H20" s="51">
        <f t="shared" ref="H20:H21" si="1">J20-I20+1</f>
        <v>14</v>
      </c>
      <c r="I20" s="51">
        <v>155</v>
      </c>
      <c r="J20" s="51">
        <v>168</v>
      </c>
      <c r="K20" s="51">
        <v>2001</v>
      </c>
      <c r="L20" s="49" t="s">
        <v>263</v>
      </c>
      <c r="M20" s="52" t="s">
        <v>491</v>
      </c>
      <c r="N20" s="53" t="b">
        <v>1</v>
      </c>
      <c r="O20" s="54" t="b">
        <v>0</v>
      </c>
      <c r="P20" s="53" t="b">
        <v>1</v>
      </c>
      <c r="Q20" s="54" t="b">
        <v>0</v>
      </c>
      <c r="R20" s="54" t="b">
        <v>0</v>
      </c>
      <c r="S20" s="27" t="b">
        <v>0</v>
      </c>
      <c r="T20" s="26" t="str">
        <f t="shared" si="0"/>
        <v>NO</v>
      </c>
      <c r="U20" s="27"/>
    </row>
    <row r="21" spans="1:21" ht="15.75" customHeight="1">
      <c r="A21" s="26" t="s">
        <v>195</v>
      </c>
      <c r="B21" s="49" t="s">
        <v>499</v>
      </c>
      <c r="C21" s="49" t="s">
        <v>500</v>
      </c>
      <c r="D21" s="50" t="s">
        <v>501</v>
      </c>
      <c r="E21" s="49"/>
      <c r="F21" s="49" t="s">
        <v>502</v>
      </c>
      <c r="G21" s="49" t="s">
        <v>503</v>
      </c>
      <c r="H21" s="51">
        <f t="shared" si="1"/>
        <v>16</v>
      </c>
      <c r="I21" s="51">
        <v>157</v>
      </c>
      <c r="J21" s="51">
        <v>172</v>
      </c>
      <c r="K21" s="51">
        <v>2001</v>
      </c>
      <c r="L21" s="49" t="s">
        <v>263</v>
      </c>
      <c r="M21" s="52" t="s">
        <v>504</v>
      </c>
      <c r="N21" s="53" t="b">
        <v>1</v>
      </c>
      <c r="O21" s="54" t="b">
        <v>0</v>
      </c>
      <c r="P21" s="53" t="b">
        <v>1</v>
      </c>
      <c r="Q21" s="54" t="b">
        <v>0</v>
      </c>
      <c r="R21" s="54" t="b">
        <v>0</v>
      </c>
      <c r="S21" s="27" t="b">
        <v>0</v>
      </c>
      <c r="T21" s="26" t="str">
        <f t="shared" si="0"/>
        <v>NO</v>
      </c>
      <c r="U21" s="27"/>
    </row>
    <row r="22" spans="1:21" ht="15.75" customHeight="1">
      <c r="A22" s="15" t="s">
        <v>195</v>
      </c>
      <c r="B22" s="42" t="s">
        <v>506</v>
      </c>
      <c r="C22" s="42" t="s">
        <v>507</v>
      </c>
      <c r="D22" s="43" t="s">
        <v>508</v>
      </c>
      <c r="E22" s="42"/>
      <c r="F22" s="42" t="s">
        <v>509</v>
      </c>
      <c r="G22" s="42" t="s">
        <v>510</v>
      </c>
      <c r="H22" s="44"/>
      <c r="I22" s="44">
        <v>341</v>
      </c>
      <c r="J22" s="44">
        <v>367</v>
      </c>
      <c r="K22" s="44">
        <v>2010</v>
      </c>
      <c r="L22" s="42" t="s">
        <v>511</v>
      </c>
      <c r="M22" s="45" t="s">
        <v>512</v>
      </c>
      <c r="N22" s="47" t="b">
        <v>0</v>
      </c>
      <c r="O22" s="47" t="b">
        <v>0</v>
      </c>
      <c r="P22" s="47" t="b">
        <v>0</v>
      </c>
      <c r="Q22" s="47" t="b">
        <v>0</v>
      </c>
      <c r="R22" s="47" t="b">
        <v>0</v>
      </c>
      <c r="S22" s="23" t="b">
        <v>0</v>
      </c>
      <c r="T22" s="15" t="str">
        <f t="shared" si="0"/>
        <v>NO</v>
      </c>
      <c r="U22" s="15" t="s">
        <v>227</v>
      </c>
    </row>
    <row r="23" spans="1:21" ht="15.75" customHeight="1">
      <c r="A23" s="15" t="s">
        <v>195</v>
      </c>
      <c r="B23" s="42" t="s">
        <v>521</v>
      </c>
      <c r="C23" s="42" t="s">
        <v>522</v>
      </c>
      <c r="D23" s="43" t="s">
        <v>524</v>
      </c>
      <c r="E23" s="42"/>
      <c r="F23" s="59" t="s">
        <v>526</v>
      </c>
      <c r="G23" s="42" t="s">
        <v>531</v>
      </c>
      <c r="H23" s="44"/>
      <c r="I23" s="44">
        <v>301</v>
      </c>
      <c r="J23" s="44">
        <v>338</v>
      </c>
      <c r="K23" s="44">
        <v>2018</v>
      </c>
      <c r="L23" s="42" t="s">
        <v>532</v>
      </c>
      <c r="M23" s="45" t="s">
        <v>533</v>
      </c>
      <c r="N23" s="47" t="b">
        <v>0</v>
      </c>
      <c r="O23" s="47" t="b">
        <v>0</v>
      </c>
      <c r="P23" s="47" t="b">
        <v>0</v>
      </c>
      <c r="Q23" s="47" t="b">
        <v>0</v>
      </c>
      <c r="R23" s="47" t="b">
        <v>0</v>
      </c>
      <c r="S23" s="23" t="b">
        <v>0</v>
      </c>
      <c r="T23" s="15" t="str">
        <f t="shared" si="0"/>
        <v>NO</v>
      </c>
      <c r="U23" s="15" t="s">
        <v>227</v>
      </c>
    </row>
    <row r="24" spans="1:21" ht="15.75" customHeight="1">
      <c r="A24" s="15" t="s">
        <v>195</v>
      </c>
      <c r="B24" s="42" t="s">
        <v>539</v>
      </c>
      <c r="C24" s="42" t="s">
        <v>486</v>
      </c>
      <c r="D24" s="43" t="s">
        <v>540</v>
      </c>
      <c r="E24" s="42"/>
      <c r="F24" s="42" t="s">
        <v>541</v>
      </c>
      <c r="G24" s="42" t="s">
        <v>542</v>
      </c>
      <c r="H24" s="44"/>
      <c r="I24" s="44">
        <v>111</v>
      </c>
      <c r="J24" s="44">
        <v>120</v>
      </c>
      <c r="K24" s="44">
        <v>2001</v>
      </c>
      <c r="L24" s="42" t="s">
        <v>263</v>
      </c>
      <c r="M24" s="45" t="s">
        <v>543</v>
      </c>
      <c r="N24" s="47" t="b">
        <v>0</v>
      </c>
      <c r="O24" s="47" t="b">
        <v>0</v>
      </c>
      <c r="P24" s="47" t="b">
        <v>0</v>
      </c>
      <c r="Q24" s="47" t="b">
        <v>0</v>
      </c>
      <c r="R24" s="47" t="b">
        <v>0</v>
      </c>
      <c r="S24" s="23" t="b">
        <v>0</v>
      </c>
      <c r="T24" s="15" t="str">
        <f t="shared" si="0"/>
        <v>NO</v>
      </c>
      <c r="U24" s="15" t="s">
        <v>227</v>
      </c>
    </row>
    <row r="25" spans="1:21" ht="15.75" customHeight="1">
      <c r="A25" s="26" t="s">
        <v>195</v>
      </c>
      <c r="B25" s="49" t="s">
        <v>554</v>
      </c>
      <c r="C25" s="49" t="s">
        <v>555</v>
      </c>
      <c r="D25" s="50" t="s">
        <v>556</v>
      </c>
      <c r="E25" s="49"/>
      <c r="F25" s="49" t="s">
        <v>558</v>
      </c>
      <c r="G25" s="49" t="s">
        <v>559</v>
      </c>
      <c r="H25" s="51">
        <f t="shared" ref="H25:H26" si="2">J25-I25+1</f>
        <v>10</v>
      </c>
      <c r="I25" s="51">
        <v>279</v>
      </c>
      <c r="J25" s="51">
        <v>288</v>
      </c>
      <c r="K25" s="51">
        <v>2008</v>
      </c>
      <c r="L25" s="49" t="s">
        <v>263</v>
      </c>
      <c r="M25" s="52" t="s">
        <v>560</v>
      </c>
      <c r="N25" s="53" t="b">
        <v>1</v>
      </c>
      <c r="O25" s="53" t="b">
        <v>0</v>
      </c>
      <c r="P25" s="53" t="b">
        <v>1</v>
      </c>
      <c r="Q25" s="54" t="b">
        <v>0</v>
      </c>
      <c r="R25" s="54" t="b">
        <v>0</v>
      </c>
      <c r="S25" s="27" t="b">
        <v>0</v>
      </c>
      <c r="T25" s="26" t="str">
        <f t="shared" si="0"/>
        <v>NO</v>
      </c>
      <c r="U25" s="26" t="s">
        <v>566</v>
      </c>
    </row>
    <row r="26" spans="1:21" ht="15.75" customHeight="1">
      <c r="A26" s="26" t="s">
        <v>195</v>
      </c>
      <c r="B26" s="49" t="s">
        <v>567</v>
      </c>
      <c r="C26" s="49" t="s">
        <v>568</v>
      </c>
      <c r="D26" s="50" t="s">
        <v>569</v>
      </c>
      <c r="E26" s="49"/>
      <c r="F26" s="49" t="s">
        <v>570</v>
      </c>
      <c r="G26" s="49" t="s">
        <v>571</v>
      </c>
      <c r="H26" s="51">
        <f t="shared" si="2"/>
        <v>8</v>
      </c>
      <c r="I26" s="51">
        <v>535</v>
      </c>
      <c r="J26" s="51">
        <v>542</v>
      </c>
      <c r="K26" s="51">
        <v>2012</v>
      </c>
      <c r="L26" s="49" t="s">
        <v>263</v>
      </c>
      <c r="M26" s="52" t="s">
        <v>572</v>
      </c>
      <c r="N26" s="53" t="b">
        <v>1</v>
      </c>
      <c r="O26" s="54" t="b">
        <v>0</v>
      </c>
      <c r="P26" s="53" t="b">
        <v>1</v>
      </c>
      <c r="Q26" s="54" t="b">
        <v>0</v>
      </c>
      <c r="R26" s="54" t="b">
        <v>0</v>
      </c>
      <c r="S26" s="27" t="b">
        <v>0</v>
      </c>
      <c r="T26" s="26" t="str">
        <f t="shared" si="0"/>
        <v>NO</v>
      </c>
      <c r="U26" s="27"/>
    </row>
    <row r="27" spans="1:21" ht="15.75" customHeight="1">
      <c r="A27" s="15" t="s">
        <v>195</v>
      </c>
      <c r="B27" s="42" t="s">
        <v>580</v>
      </c>
      <c r="C27" s="42" t="s">
        <v>581</v>
      </c>
      <c r="D27" s="43" t="s">
        <v>583</v>
      </c>
      <c r="E27" s="42"/>
      <c r="F27" s="42" t="s">
        <v>585</v>
      </c>
      <c r="G27" s="42" t="s">
        <v>586</v>
      </c>
      <c r="H27" s="44"/>
      <c r="I27" s="44">
        <v>61</v>
      </c>
      <c r="J27" s="44">
        <v>74</v>
      </c>
      <c r="K27" s="44">
        <v>2017</v>
      </c>
      <c r="L27" s="42" t="s">
        <v>208</v>
      </c>
      <c r="M27" s="45" t="s">
        <v>587</v>
      </c>
      <c r="N27" s="47" t="b">
        <v>0</v>
      </c>
      <c r="O27" s="47" t="b">
        <v>0</v>
      </c>
      <c r="P27" s="47" t="b">
        <v>0</v>
      </c>
      <c r="Q27" s="47" t="b">
        <v>0</v>
      </c>
      <c r="R27" s="47" t="b">
        <v>0</v>
      </c>
      <c r="S27" s="23" t="b">
        <v>0</v>
      </c>
      <c r="T27" s="15" t="str">
        <f t="shared" si="0"/>
        <v>NO</v>
      </c>
      <c r="U27" s="15" t="s">
        <v>227</v>
      </c>
    </row>
    <row r="28" spans="1:21" ht="15.75" customHeight="1">
      <c r="A28" s="15" t="s">
        <v>195</v>
      </c>
      <c r="B28" s="42" t="s">
        <v>594</v>
      </c>
      <c r="C28" s="42" t="s">
        <v>595</v>
      </c>
      <c r="D28" s="43" t="s">
        <v>596</v>
      </c>
      <c r="E28" s="42"/>
      <c r="F28" s="42" t="s">
        <v>598</v>
      </c>
      <c r="G28" s="42" t="s">
        <v>599</v>
      </c>
      <c r="H28" s="44"/>
      <c r="I28" s="44">
        <v>217</v>
      </c>
      <c r="J28" s="44">
        <v>228</v>
      </c>
      <c r="K28" s="44">
        <v>2008</v>
      </c>
      <c r="L28" s="42" t="s">
        <v>263</v>
      </c>
      <c r="M28" s="45" t="s">
        <v>600</v>
      </c>
      <c r="N28" s="47" t="b">
        <v>0</v>
      </c>
      <c r="O28" s="47" t="b">
        <v>0</v>
      </c>
      <c r="P28" s="47" t="b">
        <v>0</v>
      </c>
      <c r="Q28" s="47" t="b">
        <v>0</v>
      </c>
      <c r="R28" s="47" t="b">
        <v>0</v>
      </c>
      <c r="S28" s="23" t="b">
        <v>0</v>
      </c>
      <c r="T28" s="15" t="str">
        <f t="shared" si="0"/>
        <v>NO</v>
      </c>
      <c r="U28" s="15" t="s">
        <v>227</v>
      </c>
    </row>
    <row r="29" spans="1:21" ht="15.75" customHeight="1">
      <c r="A29" s="15" t="s">
        <v>195</v>
      </c>
      <c r="B29" s="42" t="s">
        <v>608</v>
      </c>
      <c r="C29" s="42" t="s">
        <v>609</v>
      </c>
      <c r="D29" s="43" t="s">
        <v>611</v>
      </c>
      <c r="E29" s="42"/>
      <c r="F29" s="42" t="s">
        <v>613</v>
      </c>
      <c r="G29" s="42" t="s">
        <v>614</v>
      </c>
      <c r="H29" s="44"/>
      <c r="I29" s="44">
        <v>957</v>
      </c>
      <c r="J29" s="44">
        <v>964</v>
      </c>
      <c r="K29" s="44">
        <v>2009</v>
      </c>
      <c r="L29" s="42" t="s">
        <v>263</v>
      </c>
      <c r="M29" s="45" t="s">
        <v>615</v>
      </c>
      <c r="N29" s="47" t="b">
        <v>0</v>
      </c>
      <c r="O29" s="47" t="b">
        <v>0</v>
      </c>
      <c r="P29" s="47" t="b">
        <v>0</v>
      </c>
      <c r="Q29" s="47" t="b">
        <v>0</v>
      </c>
      <c r="R29" s="47" t="b">
        <v>0</v>
      </c>
      <c r="S29" s="23" t="b">
        <v>0</v>
      </c>
      <c r="T29" s="15" t="str">
        <f t="shared" si="0"/>
        <v>NO</v>
      </c>
      <c r="U29" s="15" t="s">
        <v>227</v>
      </c>
    </row>
    <row r="30" spans="1:21" ht="15.75" customHeight="1">
      <c r="A30" s="15" t="s">
        <v>195</v>
      </c>
      <c r="B30" s="42" t="s">
        <v>622</v>
      </c>
      <c r="C30" s="42" t="s">
        <v>623</v>
      </c>
      <c r="D30" s="43" t="s">
        <v>624</v>
      </c>
      <c r="E30" s="42"/>
      <c r="F30" s="42" t="s">
        <v>625</v>
      </c>
      <c r="G30" s="42" t="s">
        <v>626</v>
      </c>
      <c r="H30" s="44"/>
      <c r="I30" s="44">
        <v>553</v>
      </c>
      <c r="J30" s="44">
        <v>560</v>
      </c>
      <c r="K30" s="44">
        <v>2009</v>
      </c>
      <c r="L30" s="42" t="s">
        <v>263</v>
      </c>
      <c r="M30" s="45" t="s">
        <v>627</v>
      </c>
      <c r="N30" s="47" t="b">
        <v>0</v>
      </c>
      <c r="O30" s="47" t="b">
        <v>0</v>
      </c>
      <c r="P30" s="47" t="b">
        <v>0</v>
      </c>
      <c r="Q30" s="47" t="b">
        <v>0</v>
      </c>
      <c r="R30" s="47" t="b">
        <v>0</v>
      </c>
      <c r="S30" s="23" t="b">
        <v>0</v>
      </c>
      <c r="T30" s="15" t="str">
        <f t="shared" si="0"/>
        <v>NO</v>
      </c>
      <c r="U30" s="15" t="s">
        <v>227</v>
      </c>
    </row>
    <row r="31" spans="1:21" ht="15.75" customHeight="1">
      <c r="A31" s="15" t="s">
        <v>195</v>
      </c>
      <c r="B31" s="42" t="s">
        <v>631</v>
      </c>
      <c r="C31" s="42" t="s">
        <v>632</v>
      </c>
      <c r="D31" s="43" t="s">
        <v>633</v>
      </c>
      <c r="E31" s="42"/>
      <c r="F31" s="42" t="s">
        <v>634</v>
      </c>
      <c r="G31" s="42" t="s">
        <v>635</v>
      </c>
      <c r="H31" s="44"/>
      <c r="I31" s="44">
        <v>59</v>
      </c>
      <c r="J31" s="44">
        <v>84</v>
      </c>
      <c r="K31" s="44">
        <v>2015</v>
      </c>
      <c r="L31" s="42" t="s">
        <v>208</v>
      </c>
      <c r="M31" s="45" t="s">
        <v>636</v>
      </c>
      <c r="N31" s="47" t="b">
        <v>0</v>
      </c>
      <c r="O31" s="47" t="b">
        <v>0</v>
      </c>
      <c r="P31" s="47" t="b">
        <v>0</v>
      </c>
      <c r="Q31" s="47" t="b">
        <v>0</v>
      </c>
      <c r="R31" s="47" t="b">
        <v>0</v>
      </c>
      <c r="S31" s="23" t="b">
        <v>0</v>
      </c>
      <c r="T31" s="15" t="str">
        <f t="shared" si="0"/>
        <v>NO</v>
      </c>
      <c r="U31" s="15" t="s">
        <v>227</v>
      </c>
    </row>
    <row r="32" spans="1:21" ht="15.75" customHeight="1">
      <c r="A32" s="15" t="s">
        <v>195</v>
      </c>
      <c r="B32" s="42" t="s">
        <v>646</v>
      </c>
      <c r="C32" s="42" t="s">
        <v>647</v>
      </c>
      <c r="D32" s="43" t="s">
        <v>648</v>
      </c>
      <c r="E32" s="42"/>
      <c r="F32" s="42" t="s">
        <v>649</v>
      </c>
      <c r="G32" s="42" t="s">
        <v>650</v>
      </c>
      <c r="H32" s="44"/>
      <c r="I32" s="44">
        <v>531</v>
      </c>
      <c r="J32" s="44">
        <v>540</v>
      </c>
      <c r="K32" s="44">
        <v>2007</v>
      </c>
      <c r="L32" s="42" t="s">
        <v>263</v>
      </c>
      <c r="M32" s="45" t="s">
        <v>651</v>
      </c>
      <c r="N32" s="47" t="b">
        <v>0</v>
      </c>
      <c r="O32" s="47" t="b">
        <v>0</v>
      </c>
      <c r="P32" s="47" t="b">
        <v>0</v>
      </c>
      <c r="Q32" s="47" t="b">
        <v>0</v>
      </c>
      <c r="R32" s="47" t="b">
        <v>0</v>
      </c>
      <c r="S32" s="23" t="b">
        <v>0</v>
      </c>
      <c r="T32" s="15" t="str">
        <f t="shared" si="0"/>
        <v>NO</v>
      </c>
      <c r="U32" s="15" t="s">
        <v>227</v>
      </c>
    </row>
    <row r="33" spans="1:21" ht="15.75" customHeight="1">
      <c r="A33" s="15" t="s">
        <v>195</v>
      </c>
      <c r="B33" s="42" t="s">
        <v>658</v>
      </c>
      <c r="C33" s="42" t="s">
        <v>659</v>
      </c>
      <c r="D33" s="43" t="s">
        <v>660</v>
      </c>
      <c r="E33" s="42"/>
      <c r="F33" s="42" t="s">
        <v>662</v>
      </c>
      <c r="G33" s="42" t="s">
        <v>663</v>
      </c>
      <c r="H33" s="44"/>
      <c r="I33" s="44">
        <v>285</v>
      </c>
      <c r="J33" s="44">
        <v>294</v>
      </c>
      <c r="K33" s="44">
        <v>2018</v>
      </c>
      <c r="L33" s="42" t="s">
        <v>664</v>
      </c>
      <c r="M33" s="45" t="s">
        <v>665</v>
      </c>
      <c r="N33" s="47" t="b">
        <v>0</v>
      </c>
      <c r="O33" s="47" t="b">
        <v>0</v>
      </c>
      <c r="P33" s="47" t="b">
        <v>0</v>
      </c>
      <c r="Q33" s="47" t="b">
        <v>0</v>
      </c>
      <c r="R33" s="47" t="b">
        <v>0</v>
      </c>
      <c r="S33" s="23" t="b">
        <v>0</v>
      </c>
      <c r="T33" s="15" t="str">
        <f t="shared" si="0"/>
        <v>NO</v>
      </c>
      <c r="U33" s="15" t="s">
        <v>227</v>
      </c>
    </row>
    <row r="34" spans="1:21" ht="15.75" customHeight="1">
      <c r="A34" s="15" t="s">
        <v>195</v>
      </c>
      <c r="B34" s="42" t="s">
        <v>678</v>
      </c>
      <c r="C34" s="42" t="s">
        <v>679</v>
      </c>
      <c r="D34" s="43" t="s">
        <v>680</v>
      </c>
      <c r="E34" s="42"/>
      <c r="F34" s="42" t="s">
        <v>681</v>
      </c>
      <c r="G34" s="42" t="s">
        <v>682</v>
      </c>
      <c r="H34" s="44"/>
      <c r="I34" s="44">
        <v>231</v>
      </c>
      <c r="J34" s="44">
        <v>239</v>
      </c>
      <c r="K34" s="44">
        <v>2006</v>
      </c>
      <c r="L34" s="42" t="s">
        <v>511</v>
      </c>
      <c r="M34" s="45" t="s">
        <v>683</v>
      </c>
      <c r="N34" s="47" t="b">
        <v>0</v>
      </c>
      <c r="O34" s="47" t="b">
        <v>0</v>
      </c>
      <c r="P34" s="47" t="b">
        <v>0</v>
      </c>
      <c r="Q34" s="47" t="b">
        <v>0</v>
      </c>
      <c r="R34" s="47" t="b">
        <v>0</v>
      </c>
      <c r="S34" s="23" t="b">
        <v>0</v>
      </c>
      <c r="T34" s="15" t="str">
        <f t="shared" si="0"/>
        <v>NO</v>
      </c>
      <c r="U34" s="15" t="s">
        <v>227</v>
      </c>
    </row>
    <row r="35" spans="1:21" ht="15.75" customHeight="1">
      <c r="A35" s="15" t="s">
        <v>195</v>
      </c>
      <c r="B35" s="42" t="s">
        <v>690</v>
      </c>
      <c r="C35" s="42" t="s">
        <v>691</v>
      </c>
      <c r="D35" s="43" t="s">
        <v>692</v>
      </c>
      <c r="E35" s="42"/>
      <c r="F35" s="42" t="s">
        <v>693</v>
      </c>
      <c r="G35" s="42" t="s">
        <v>694</v>
      </c>
      <c r="H35" s="44"/>
      <c r="I35" s="44">
        <v>302</v>
      </c>
      <c r="J35" s="44">
        <v>311</v>
      </c>
      <c r="K35" s="44">
        <v>2017</v>
      </c>
      <c r="L35" s="42" t="s">
        <v>664</v>
      </c>
      <c r="M35" s="45" t="s">
        <v>695</v>
      </c>
      <c r="N35" s="47" t="b">
        <v>0</v>
      </c>
      <c r="O35" s="47" t="b">
        <v>0</v>
      </c>
      <c r="P35" s="47" t="b">
        <v>0</v>
      </c>
      <c r="Q35" s="47" t="b">
        <v>0</v>
      </c>
      <c r="R35" s="47" t="b">
        <v>0</v>
      </c>
      <c r="S35" s="23" t="b">
        <v>0</v>
      </c>
      <c r="T35" s="15" t="str">
        <f t="shared" si="0"/>
        <v>NO</v>
      </c>
      <c r="U35" s="15" t="s">
        <v>227</v>
      </c>
    </row>
    <row r="36" spans="1:21" ht="15.75" customHeight="1">
      <c r="A36" s="15" t="s">
        <v>195</v>
      </c>
      <c r="B36" s="42" t="s">
        <v>705</v>
      </c>
      <c r="C36" s="42" t="s">
        <v>706</v>
      </c>
      <c r="D36" s="43" t="s">
        <v>707</v>
      </c>
      <c r="E36" s="42"/>
      <c r="F36" s="42" t="s">
        <v>708</v>
      </c>
      <c r="G36" s="42" t="s">
        <v>709</v>
      </c>
      <c r="H36" s="44"/>
      <c r="I36" s="44">
        <v>285</v>
      </c>
      <c r="J36" s="44">
        <v>310</v>
      </c>
      <c r="K36" s="44">
        <v>2013</v>
      </c>
      <c r="L36" s="42" t="s">
        <v>511</v>
      </c>
      <c r="M36" s="45" t="s">
        <v>710</v>
      </c>
      <c r="N36" s="47" t="b">
        <v>0</v>
      </c>
      <c r="O36" s="47" t="b">
        <v>0</v>
      </c>
      <c r="P36" s="47" t="b">
        <v>0</v>
      </c>
      <c r="Q36" s="47" t="b">
        <v>0</v>
      </c>
      <c r="R36" s="47" t="b">
        <v>0</v>
      </c>
      <c r="S36" s="23" t="b">
        <v>0</v>
      </c>
      <c r="T36" s="15" t="str">
        <f t="shared" si="0"/>
        <v>NO</v>
      </c>
      <c r="U36" s="15" t="s">
        <v>227</v>
      </c>
    </row>
    <row r="37" spans="1:21" ht="15.75" customHeight="1">
      <c r="A37" s="26" t="s">
        <v>195</v>
      </c>
      <c r="B37" s="49" t="s">
        <v>715</v>
      </c>
      <c r="C37" s="49" t="s">
        <v>716</v>
      </c>
      <c r="D37" s="50" t="s">
        <v>718</v>
      </c>
      <c r="E37" s="49"/>
      <c r="F37" s="49" t="s">
        <v>719</v>
      </c>
      <c r="G37" s="49" t="s">
        <v>720</v>
      </c>
      <c r="H37" s="51">
        <f>J37-I37+1</f>
        <v>11</v>
      </c>
      <c r="I37" s="51">
        <v>149</v>
      </c>
      <c r="J37" s="51">
        <v>159</v>
      </c>
      <c r="K37" s="51">
        <v>2018</v>
      </c>
      <c r="L37" s="49" t="s">
        <v>664</v>
      </c>
      <c r="M37" s="52" t="s">
        <v>721</v>
      </c>
      <c r="N37" s="53" t="b">
        <v>1</v>
      </c>
      <c r="O37" s="54" t="b">
        <v>0</v>
      </c>
      <c r="P37" s="53" t="b">
        <v>1</v>
      </c>
      <c r="Q37" s="54" t="b">
        <v>0</v>
      </c>
      <c r="R37" s="54" t="b">
        <v>0</v>
      </c>
      <c r="S37" s="27" t="b">
        <v>0</v>
      </c>
      <c r="T37" s="26" t="str">
        <f t="shared" si="0"/>
        <v>NO</v>
      </c>
      <c r="U37" s="27"/>
    </row>
    <row r="38" spans="1:21" ht="15.75" customHeight="1">
      <c r="A38" s="15" t="s">
        <v>195</v>
      </c>
      <c r="B38" s="42" t="s">
        <v>734</v>
      </c>
      <c r="C38" s="42" t="s">
        <v>735</v>
      </c>
      <c r="D38" s="43" t="s">
        <v>736</v>
      </c>
      <c r="E38" s="42"/>
      <c r="F38" s="42" t="s">
        <v>737</v>
      </c>
      <c r="G38" s="42" t="s">
        <v>738</v>
      </c>
      <c r="H38" s="44"/>
      <c r="I38" s="44">
        <v>481</v>
      </c>
      <c r="J38" s="44">
        <v>488</v>
      </c>
      <c r="K38" s="44">
        <v>2018</v>
      </c>
      <c r="L38" s="42" t="s">
        <v>664</v>
      </c>
      <c r="M38" s="45" t="s">
        <v>739</v>
      </c>
      <c r="N38" s="47" t="b">
        <v>0</v>
      </c>
      <c r="O38" s="47" t="b">
        <v>0</v>
      </c>
      <c r="P38" s="47" t="b">
        <v>0</v>
      </c>
      <c r="Q38" s="47" t="b">
        <v>0</v>
      </c>
      <c r="R38" s="47" t="b">
        <v>0</v>
      </c>
      <c r="S38" s="23" t="b">
        <v>0</v>
      </c>
      <c r="T38" s="15" t="str">
        <f t="shared" si="0"/>
        <v>NO</v>
      </c>
      <c r="U38" s="15" t="s">
        <v>227</v>
      </c>
    </row>
    <row r="39" spans="1:21" ht="15.75" customHeight="1">
      <c r="A39" s="15" t="s">
        <v>195</v>
      </c>
      <c r="B39" s="42" t="s">
        <v>740</v>
      </c>
      <c r="C39" s="42" t="s">
        <v>741</v>
      </c>
      <c r="D39" s="43" t="s">
        <v>742</v>
      </c>
      <c r="E39" s="42"/>
      <c r="F39" s="42" t="s">
        <v>743</v>
      </c>
      <c r="G39" s="42" t="s">
        <v>744</v>
      </c>
      <c r="H39" s="44"/>
      <c r="I39" s="44">
        <v>389</v>
      </c>
      <c r="J39" s="44">
        <v>403</v>
      </c>
      <c r="K39" s="44">
        <v>2013</v>
      </c>
      <c r="L39" s="42" t="s">
        <v>263</v>
      </c>
      <c r="M39" s="45" t="s">
        <v>745</v>
      </c>
      <c r="N39" s="47" t="b">
        <v>0</v>
      </c>
      <c r="O39" s="47" t="b">
        <v>0</v>
      </c>
      <c r="P39" s="47" t="b">
        <v>0</v>
      </c>
      <c r="Q39" s="47" t="b">
        <v>0</v>
      </c>
      <c r="R39" s="47" t="b">
        <v>0</v>
      </c>
      <c r="S39" s="23" t="b">
        <v>0</v>
      </c>
      <c r="T39" s="15" t="str">
        <f t="shared" si="0"/>
        <v>NO</v>
      </c>
      <c r="U39" s="15" t="s">
        <v>227</v>
      </c>
    </row>
    <row r="40" spans="1:21" ht="15.75" customHeight="1">
      <c r="A40" s="26" t="s">
        <v>195</v>
      </c>
      <c r="B40" s="49" t="s">
        <v>758</v>
      </c>
      <c r="C40" s="49" t="s">
        <v>759</v>
      </c>
      <c r="D40" s="50" t="s">
        <v>760</v>
      </c>
      <c r="E40" s="49"/>
      <c r="F40" s="49" t="s">
        <v>761</v>
      </c>
      <c r="G40" s="49" t="s">
        <v>763</v>
      </c>
      <c r="H40" s="51">
        <f>J40-I40+1</f>
        <v>6</v>
      </c>
      <c r="I40" s="51">
        <v>179</v>
      </c>
      <c r="J40" s="51">
        <v>184</v>
      </c>
      <c r="K40" s="51">
        <v>2014</v>
      </c>
      <c r="L40" s="49" t="s">
        <v>664</v>
      </c>
      <c r="M40" s="52" t="s">
        <v>768</v>
      </c>
      <c r="N40" s="53" t="b">
        <v>1</v>
      </c>
      <c r="O40" s="54" t="b">
        <v>0</v>
      </c>
      <c r="P40" s="53" t="b">
        <v>1</v>
      </c>
      <c r="Q40" s="54" t="b">
        <v>0</v>
      </c>
      <c r="R40" s="54" t="b">
        <v>0</v>
      </c>
      <c r="S40" s="27" t="b">
        <v>0</v>
      </c>
      <c r="T40" s="26" t="str">
        <f t="shared" si="0"/>
        <v>NO</v>
      </c>
      <c r="U40" s="27"/>
    </row>
    <row r="41" spans="1:21" ht="15.75" customHeight="1">
      <c r="A41" s="15" t="s">
        <v>195</v>
      </c>
      <c r="B41" s="42" t="s">
        <v>778</v>
      </c>
      <c r="C41" s="42" t="s">
        <v>779</v>
      </c>
      <c r="D41" s="43" t="s">
        <v>780</v>
      </c>
      <c r="E41" s="42"/>
      <c r="F41" s="42" t="s">
        <v>781</v>
      </c>
      <c r="G41" s="42" t="s">
        <v>782</v>
      </c>
      <c r="H41" s="44"/>
      <c r="I41" s="44">
        <v>115</v>
      </c>
      <c r="J41" s="44">
        <v>125</v>
      </c>
      <c r="K41" s="44">
        <v>2018</v>
      </c>
      <c r="L41" s="42" t="s">
        <v>664</v>
      </c>
      <c r="M41" s="45" t="s">
        <v>783</v>
      </c>
      <c r="N41" s="47" t="b">
        <v>0</v>
      </c>
      <c r="O41" s="47" t="b">
        <v>0</v>
      </c>
      <c r="P41" s="47" t="b">
        <v>0</v>
      </c>
      <c r="Q41" s="47" t="b">
        <v>0</v>
      </c>
      <c r="R41" s="47" t="b">
        <v>0</v>
      </c>
      <c r="S41" s="23" t="b">
        <v>0</v>
      </c>
      <c r="T41" s="15" t="str">
        <f t="shared" si="0"/>
        <v>NO</v>
      </c>
      <c r="U41" s="15" t="s">
        <v>227</v>
      </c>
    </row>
    <row r="42" spans="1:21" ht="15.75" customHeight="1">
      <c r="A42" s="15" t="s">
        <v>195</v>
      </c>
      <c r="B42" s="42" t="s">
        <v>786</v>
      </c>
      <c r="C42" s="42" t="s">
        <v>787</v>
      </c>
      <c r="D42" s="43" t="s">
        <v>788</v>
      </c>
      <c r="E42" s="42"/>
      <c r="F42" s="42" t="s">
        <v>789</v>
      </c>
      <c r="G42" s="60">
        <v>43435</v>
      </c>
      <c r="H42" s="44"/>
      <c r="I42" s="44">
        <v>1</v>
      </c>
      <c r="J42" s="44">
        <v>12</v>
      </c>
      <c r="K42" s="44">
        <v>2012</v>
      </c>
      <c r="L42" s="42" t="s">
        <v>263</v>
      </c>
      <c r="M42" s="45" t="s">
        <v>796</v>
      </c>
      <c r="N42" s="47" t="b">
        <v>0</v>
      </c>
      <c r="O42" s="47" t="b">
        <v>0</v>
      </c>
      <c r="P42" s="47" t="b">
        <v>0</v>
      </c>
      <c r="Q42" s="47" t="b">
        <v>0</v>
      </c>
      <c r="R42" s="47" t="b">
        <v>0</v>
      </c>
      <c r="S42" s="23" t="b">
        <v>0</v>
      </c>
      <c r="T42" s="15" t="str">
        <f t="shared" si="0"/>
        <v>NO</v>
      </c>
      <c r="U42" s="15" t="s">
        <v>227</v>
      </c>
    </row>
    <row r="43" spans="1:21" ht="15.75" customHeight="1">
      <c r="A43" s="15" t="s">
        <v>195</v>
      </c>
      <c r="B43" s="42" t="s">
        <v>809</v>
      </c>
      <c r="C43" s="42" t="s">
        <v>810</v>
      </c>
      <c r="D43" s="43" t="s">
        <v>811</v>
      </c>
      <c r="E43" s="42"/>
      <c r="F43" s="42" t="s">
        <v>812</v>
      </c>
      <c r="G43" s="42" t="s">
        <v>813</v>
      </c>
      <c r="H43" s="44"/>
      <c r="I43" s="44">
        <v>95</v>
      </c>
      <c r="J43" s="44">
        <v>100</v>
      </c>
      <c r="K43" s="44">
        <v>1998</v>
      </c>
      <c r="L43" s="42" t="s">
        <v>263</v>
      </c>
      <c r="M43" s="45" t="s">
        <v>814</v>
      </c>
      <c r="N43" s="47" t="b">
        <v>0</v>
      </c>
      <c r="O43" s="47" t="b">
        <v>0</v>
      </c>
      <c r="P43" s="47" t="b">
        <v>0</v>
      </c>
      <c r="Q43" s="47" t="b">
        <v>0</v>
      </c>
      <c r="R43" s="47" t="b">
        <v>0</v>
      </c>
      <c r="S43" s="23" t="b">
        <v>0</v>
      </c>
      <c r="T43" s="15" t="str">
        <f t="shared" si="0"/>
        <v>NO</v>
      </c>
      <c r="U43" s="15" t="s">
        <v>227</v>
      </c>
    </row>
    <row r="44" spans="1:21" ht="15.75" customHeight="1">
      <c r="A44" s="26" t="s">
        <v>195</v>
      </c>
      <c r="B44" s="49" t="s">
        <v>820</v>
      </c>
      <c r="C44" s="49" t="s">
        <v>821</v>
      </c>
      <c r="D44" s="50" t="s">
        <v>822</v>
      </c>
      <c r="E44" s="49"/>
      <c r="F44" s="49" t="s">
        <v>823</v>
      </c>
      <c r="G44" s="49" t="s">
        <v>824</v>
      </c>
      <c r="H44" s="51">
        <f t="shared" ref="H44:H46" si="3">J44-I44+1</f>
        <v>10</v>
      </c>
      <c r="I44" s="51">
        <v>100</v>
      </c>
      <c r="J44" s="51">
        <v>109</v>
      </c>
      <c r="K44" s="51">
        <v>2004</v>
      </c>
      <c r="L44" s="49" t="s">
        <v>263</v>
      </c>
      <c r="M44" s="52" t="s">
        <v>825</v>
      </c>
      <c r="N44" s="53" t="b">
        <v>1</v>
      </c>
      <c r="O44" s="54" t="b">
        <v>0</v>
      </c>
      <c r="P44" s="53" t="b">
        <v>1</v>
      </c>
      <c r="Q44" s="54" t="b">
        <v>0</v>
      </c>
      <c r="R44" s="54" t="b">
        <v>0</v>
      </c>
      <c r="S44" s="27" t="b">
        <v>0</v>
      </c>
      <c r="T44" s="26" t="str">
        <f t="shared" si="0"/>
        <v>NO</v>
      </c>
      <c r="U44" s="27"/>
    </row>
    <row r="45" spans="1:21" ht="15.75" customHeight="1">
      <c r="A45" s="26" t="s">
        <v>195</v>
      </c>
      <c r="B45" s="49" t="s">
        <v>835</v>
      </c>
      <c r="C45" s="49" t="s">
        <v>836</v>
      </c>
      <c r="D45" s="50" t="s">
        <v>837</v>
      </c>
      <c r="E45" s="49"/>
      <c r="F45" s="49" t="s">
        <v>838</v>
      </c>
      <c r="G45" s="49" t="s">
        <v>839</v>
      </c>
      <c r="H45" s="51">
        <f t="shared" si="3"/>
        <v>10</v>
      </c>
      <c r="I45" s="51">
        <v>373</v>
      </c>
      <c r="J45" s="51">
        <v>382</v>
      </c>
      <c r="K45" s="51">
        <v>2016</v>
      </c>
      <c r="L45" s="49" t="s">
        <v>664</v>
      </c>
      <c r="M45" s="52" t="s">
        <v>842</v>
      </c>
      <c r="N45" s="53" t="b">
        <v>1</v>
      </c>
      <c r="O45" s="54" t="b">
        <v>0</v>
      </c>
      <c r="P45" s="53" t="b">
        <v>1</v>
      </c>
      <c r="Q45" s="54" t="b">
        <v>0</v>
      </c>
      <c r="R45" s="54" t="b">
        <v>0</v>
      </c>
      <c r="S45" s="27" t="b">
        <v>0</v>
      </c>
      <c r="T45" s="26" t="str">
        <f t="shared" si="0"/>
        <v>NO</v>
      </c>
      <c r="U45" s="27"/>
    </row>
    <row r="46" spans="1:21" ht="15.75" customHeight="1">
      <c r="A46" s="26" t="s">
        <v>195</v>
      </c>
      <c r="B46" s="49" t="s">
        <v>849</v>
      </c>
      <c r="C46" s="49" t="s">
        <v>850</v>
      </c>
      <c r="D46" s="50" t="s">
        <v>851</v>
      </c>
      <c r="E46" s="49"/>
      <c r="F46" s="49" t="s">
        <v>852</v>
      </c>
      <c r="G46" s="61">
        <v>43407</v>
      </c>
      <c r="H46" s="51">
        <f t="shared" si="3"/>
        <v>9</v>
      </c>
      <c r="I46" s="51">
        <v>3</v>
      </c>
      <c r="J46" s="51">
        <v>11</v>
      </c>
      <c r="K46" s="51">
        <v>2016</v>
      </c>
      <c r="L46" s="49" t="s">
        <v>664</v>
      </c>
      <c r="M46" s="52" t="s">
        <v>860</v>
      </c>
      <c r="N46" s="53" t="b">
        <v>1</v>
      </c>
      <c r="O46" s="54" t="b">
        <v>0</v>
      </c>
      <c r="P46" s="53" t="b">
        <v>1</v>
      </c>
      <c r="Q46" s="54" t="b">
        <v>0</v>
      </c>
      <c r="R46" s="54" t="b">
        <v>0</v>
      </c>
      <c r="S46" s="27" t="b">
        <v>0</v>
      </c>
      <c r="T46" s="26" t="str">
        <f t="shared" si="0"/>
        <v>NO</v>
      </c>
      <c r="U46" s="27"/>
    </row>
    <row r="47" spans="1:21" ht="15.75" customHeight="1">
      <c r="A47" s="15" t="s">
        <v>195</v>
      </c>
      <c r="B47" s="42" t="s">
        <v>864</v>
      </c>
      <c r="C47" s="42" t="s">
        <v>866</v>
      </c>
      <c r="D47" s="43" t="s">
        <v>868</v>
      </c>
      <c r="E47" s="42"/>
      <c r="F47" s="42" t="s">
        <v>870</v>
      </c>
      <c r="G47" s="42" t="s">
        <v>872</v>
      </c>
      <c r="H47" s="44"/>
      <c r="I47" s="44">
        <v>102</v>
      </c>
      <c r="J47" s="44">
        <v>113</v>
      </c>
      <c r="K47" s="44">
        <v>2018</v>
      </c>
      <c r="L47" s="42" t="s">
        <v>664</v>
      </c>
      <c r="M47" s="45" t="s">
        <v>874</v>
      </c>
      <c r="N47" s="47" t="b">
        <v>0</v>
      </c>
      <c r="O47" s="47" t="b">
        <v>0</v>
      </c>
      <c r="P47" s="47" t="b">
        <v>0</v>
      </c>
      <c r="Q47" s="47" t="b">
        <v>0</v>
      </c>
      <c r="R47" s="47" t="b">
        <v>0</v>
      </c>
      <c r="S47" s="23" t="b">
        <v>0</v>
      </c>
      <c r="T47" s="15" t="str">
        <f t="shared" si="0"/>
        <v>NO</v>
      </c>
      <c r="U47" s="15" t="s">
        <v>227</v>
      </c>
    </row>
    <row r="48" spans="1:21" ht="15.75" customHeight="1">
      <c r="A48" s="15" t="s">
        <v>195</v>
      </c>
      <c r="B48" s="42" t="s">
        <v>878</v>
      </c>
      <c r="C48" s="42" t="s">
        <v>879</v>
      </c>
      <c r="D48" s="43" t="s">
        <v>880</v>
      </c>
      <c r="E48" s="42"/>
      <c r="F48" s="42" t="s">
        <v>881</v>
      </c>
      <c r="G48" s="42" t="s">
        <v>882</v>
      </c>
      <c r="H48" s="44"/>
      <c r="I48" s="44">
        <v>278</v>
      </c>
      <c r="J48" s="44">
        <v>288</v>
      </c>
      <c r="K48" s="44">
        <v>2006</v>
      </c>
      <c r="L48" s="42" t="s">
        <v>263</v>
      </c>
      <c r="M48" s="45" t="s">
        <v>885</v>
      </c>
      <c r="N48" s="47" t="b">
        <v>0</v>
      </c>
      <c r="O48" s="47" t="b">
        <v>0</v>
      </c>
      <c r="P48" s="47" t="b">
        <v>0</v>
      </c>
      <c r="Q48" s="47" t="b">
        <v>0</v>
      </c>
      <c r="R48" s="47" t="b">
        <v>0</v>
      </c>
      <c r="S48" s="23" t="b">
        <v>0</v>
      </c>
      <c r="T48" s="15" t="str">
        <f t="shared" si="0"/>
        <v>NO</v>
      </c>
      <c r="U48" s="15" t="s">
        <v>227</v>
      </c>
    </row>
    <row r="49" spans="1:21" ht="15.75" customHeight="1">
      <c r="A49" s="26" t="s">
        <v>195</v>
      </c>
      <c r="B49" s="49" t="s">
        <v>893</v>
      </c>
      <c r="C49" s="49" t="s">
        <v>894</v>
      </c>
      <c r="D49" s="50" t="s">
        <v>895</v>
      </c>
      <c r="E49" s="49"/>
      <c r="F49" s="49" t="s">
        <v>896</v>
      </c>
      <c r="G49" s="49" t="s">
        <v>897</v>
      </c>
      <c r="H49" s="51">
        <f t="shared" ref="H49:H50" si="4">J49-I49+1</f>
        <v>17</v>
      </c>
      <c r="I49" s="51">
        <v>112</v>
      </c>
      <c r="J49" s="51">
        <v>128</v>
      </c>
      <c r="K49" s="51">
        <v>2016</v>
      </c>
      <c r="L49" s="49" t="s">
        <v>664</v>
      </c>
      <c r="M49" s="52" t="s">
        <v>901</v>
      </c>
      <c r="N49" s="53" t="b">
        <v>1</v>
      </c>
      <c r="O49" s="54" t="b">
        <v>0</v>
      </c>
      <c r="P49" s="53" t="b">
        <v>1</v>
      </c>
      <c r="Q49" s="54" t="b">
        <v>0</v>
      </c>
      <c r="R49" s="54" t="b">
        <v>0</v>
      </c>
      <c r="S49" s="27" t="b">
        <v>0</v>
      </c>
      <c r="T49" s="26" t="str">
        <f t="shared" si="0"/>
        <v>NO</v>
      </c>
      <c r="U49" s="27"/>
    </row>
    <row r="50" spans="1:21" ht="15.75" customHeight="1">
      <c r="A50" s="26" t="s">
        <v>195</v>
      </c>
      <c r="B50" s="49" t="s">
        <v>906</v>
      </c>
      <c r="C50" s="49" t="s">
        <v>907</v>
      </c>
      <c r="D50" s="50" t="s">
        <v>908</v>
      </c>
      <c r="E50" s="49"/>
      <c r="F50" s="49" t="s">
        <v>909</v>
      </c>
      <c r="G50" s="49" t="s">
        <v>911</v>
      </c>
      <c r="H50" s="51">
        <f t="shared" si="4"/>
        <v>11</v>
      </c>
      <c r="I50" s="51">
        <v>498</v>
      </c>
      <c r="J50" s="51">
        <v>508</v>
      </c>
      <c r="K50" s="51">
        <v>2016</v>
      </c>
      <c r="L50" s="49" t="s">
        <v>664</v>
      </c>
      <c r="M50" s="52" t="s">
        <v>916</v>
      </c>
      <c r="N50" s="53" t="b">
        <v>1</v>
      </c>
      <c r="O50" s="54" t="b">
        <v>0</v>
      </c>
      <c r="P50" s="53" t="b">
        <v>1</v>
      </c>
      <c r="Q50" s="54" t="b">
        <v>0</v>
      </c>
      <c r="R50" s="54" t="b">
        <v>0</v>
      </c>
      <c r="S50" s="27" t="b">
        <v>0</v>
      </c>
      <c r="T50" s="26" t="str">
        <f t="shared" si="0"/>
        <v>NO</v>
      </c>
      <c r="U50" s="27"/>
    </row>
    <row r="51" spans="1:21" ht="15.75" customHeight="1">
      <c r="A51" s="15" t="s">
        <v>195</v>
      </c>
      <c r="B51" s="42" t="s">
        <v>919</v>
      </c>
      <c r="C51" s="42" t="s">
        <v>920</v>
      </c>
      <c r="D51" s="43" t="s">
        <v>921</v>
      </c>
      <c r="E51" s="42"/>
      <c r="F51" s="42" t="s">
        <v>922</v>
      </c>
      <c r="G51" s="42" t="s">
        <v>923</v>
      </c>
      <c r="H51" s="44"/>
      <c r="I51" s="44">
        <v>436</v>
      </c>
      <c r="J51" s="44">
        <v>450</v>
      </c>
      <c r="K51" s="44">
        <v>2013</v>
      </c>
      <c r="L51" s="42" t="s">
        <v>263</v>
      </c>
      <c r="M51" s="45" t="s">
        <v>924</v>
      </c>
      <c r="N51" s="47" t="b">
        <v>0</v>
      </c>
      <c r="O51" s="47" t="b">
        <v>0</v>
      </c>
      <c r="P51" s="47" t="b">
        <v>0</v>
      </c>
      <c r="Q51" s="47" t="b">
        <v>0</v>
      </c>
      <c r="R51" s="47" t="b">
        <v>0</v>
      </c>
      <c r="S51" s="23" t="b">
        <v>0</v>
      </c>
      <c r="T51" s="15" t="str">
        <f t="shared" si="0"/>
        <v>NO</v>
      </c>
      <c r="U51" s="15" t="s">
        <v>227</v>
      </c>
    </row>
    <row r="52" spans="1:21" ht="15.75" customHeight="1">
      <c r="A52" s="15" t="s">
        <v>195</v>
      </c>
      <c r="B52" s="42" t="s">
        <v>935</v>
      </c>
      <c r="C52" s="42" t="s">
        <v>936</v>
      </c>
      <c r="D52" s="43" t="s">
        <v>937</v>
      </c>
      <c r="E52" s="42"/>
      <c r="F52" s="42" t="s">
        <v>938</v>
      </c>
      <c r="G52" s="42" t="s">
        <v>939</v>
      </c>
      <c r="H52" s="44"/>
      <c r="I52" s="44">
        <v>1043</v>
      </c>
      <c r="J52" s="44">
        <v>1052</v>
      </c>
      <c r="K52" s="44">
        <v>2005</v>
      </c>
      <c r="L52" s="42" t="s">
        <v>263</v>
      </c>
      <c r="M52" s="45" t="s">
        <v>940</v>
      </c>
      <c r="N52" s="47" t="b">
        <v>0</v>
      </c>
      <c r="O52" s="47" t="b">
        <v>0</v>
      </c>
      <c r="P52" s="47" t="b">
        <v>0</v>
      </c>
      <c r="Q52" s="47" t="b">
        <v>0</v>
      </c>
      <c r="R52" s="47" t="b">
        <v>0</v>
      </c>
      <c r="S52" s="23" t="b">
        <v>0</v>
      </c>
      <c r="T52" s="15" t="str">
        <f t="shared" si="0"/>
        <v>NO</v>
      </c>
      <c r="U52" s="15" t="s">
        <v>227</v>
      </c>
    </row>
    <row r="53" spans="1:21" ht="15.75" customHeight="1">
      <c r="A53" s="15" t="s">
        <v>195</v>
      </c>
      <c r="B53" s="42" t="s">
        <v>947</v>
      </c>
      <c r="C53" s="42" t="s">
        <v>948</v>
      </c>
      <c r="D53" s="43" t="s">
        <v>949</v>
      </c>
      <c r="E53" s="42"/>
      <c r="F53" s="42" t="s">
        <v>950</v>
      </c>
      <c r="G53" s="42" t="s">
        <v>951</v>
      </c>
      <c r="H53" s="44"/>
      <c r="I53" s="44">
        <v>3</v>
      </c>
      <c r="J53" s="44">
        <v>14</v>
      </c>
      <c r="K53" s="44">
        <v>2016</v>
      </c>
      <c r="L53" s="42" t="s">
        <v>664</v>
      </c>
      <c r="M53" s="45" t="s">
        <v>952</v>
      </c>
      <c r="N53" s="47" t="b">
        <v>0</v>
      </c>
      <c r="O53" s="47" t="b">
        <v>0</v>
      </c>
      <c r="P53" s="47" t="b">
        <v>0</v>
      </c>
      <c r="Q53" s="47" t="b">
        <v>0</v>
      </c>
      <c r="R53" s="47" t="b">
        <v>0</v>
      </c>
      <c r="S53" s="23" t="b">
        <v>0</v>
      </c>
      <c r="T53" s="15" t="str">
        <f t="shared" si="0"/>
        <v>NO</v>
      </c>
      <c r="U53" s="15" t="s">
        <v>227</v>
      </c>
    </row>
    <row r="54" spans="1:21" ht="15.75" customHeight="1">
      <c r="A54" s="15" t="s">
        <v>195</v>
      </c>
      <c r="B54" s="42" t="s">
        <v>957</v>
      </c>
      <c r="C54" s="42" t="s">
        <v>958</v>
      </c>
      <c r="D54" s="43" t="s">
        <v>959</v>
      </c>
      <c r="E54" s="42"/>
      <c r="F54" s="42" t="s">
        <v>960</v>
      </c>
      <c r="G54" s="42" t="s">
        <v>961</v>
      </c>
      <c r="H54" s="44"/>
      <c r="I54" s="44">
        <v>93</v>
      </c>
      <c r="J54" s="44">
        <v>101</v>
      </c>
      <c r="K54" s="44">
        <v>1998</v>
      </c>
      <c r="L54" s="42" t="s">
        <v>965</v>
      </c>
      <c r="M54" s="45" t="s">
        <v>966</v>
      </c>
      <c r="N54" s="47" t="b">
        <v>0</v>
      </c>
      <c r="O54" s="47" t="b">
        <v>0</v>
      </c>
      <c r="P54" s="47" t="b">
        <v>0</v>
      </c>
      <c r="Q54" s="47" t="b">
        <v>0</v>
      </c>
      <c r="R54" s="47" t="b">
        <v>0</v>
      </c>
      <c r="S54" s="23" t="b">
        <v>0</v>
      </c>
      <c r="T54" s="15" t="str">
        <f t="shared" si="0"/>
        <v>NO</v>
      </c>
      <c r="U54" s="15" t="s">
        <v>227</v>
      </c>
    </row>
    <row r="55" spans="1:21" ht="15.75" customHeight="1">
      <c r="A55" s="26" t="s">
        <v>195</v>
      </c>
      <c r="B55" s="49" t="s">
        <v>970</v>
      </c>
      <c r="C55" s="49" t="s">
        <v>971</v>
      </c>
      <c r="D55" s="50" t="s">
        <v>972</v>
      </c>
      <c r="E55" s="49"/>
      <c r="F55" s="49" t="s">
        <v>973</v>
      </c>
      <c r="G55" s="49" t="s">
        <v>974</v>
      </c>
      <c r="H55" s="51">
        <f>J55-I55+1</f>
        <v>13</v>
      </c>
      <c r="I55" s="51">
        <v>285</v>
      </c>
      <c r="J55" s="51">
        <v>297</v>
      </c>
      <c r="K55" s="51">
        <v>2016</v>
      </c>
      <c r="L55" s="49" t="s">
        <v>664</v>
      </c>
      <c r="M55" s="52" t="s">
        <v>976</v>
      </c>
      <c r="N55" s="53" t="b">
        <v>1</v>
      </c>
      <c r="O55" s="54" t="b">
        <v>0</v>
      </c>
      <c r="P55" s="53" t="b">
        <v>1</v>
      </c>
      <c r="Q55" s="54" t="b">
        <v>0</v>
      </c>
      <c r="R55" s="54" t="b">
        <v>0</v>
      </c>
      <c r="S55" s="27" t="b">
        <v>0</v>
      </c>
      <c r="T55" s="26" t="str">
        <f t="shared" si="0"/>
        <v>NO</v>
      </c>
      <c r="U55" s="27"/>
    </row>
    <row r="56" spans="1:21" ht="15.75" customHeight="1">
      <c r="A56" s="15" t="s">
        <v>195</v>
      </c>
      <c r="B56" s="42" t="s">
        <v>980</v>
      </c>
      <c r="C56" s="42" t="s">
        <v>981</v>
      </c>
      <c r="D56" s="43" t="s">
        <v>982</v>
      </c>
      <c r="E56" s="42"/>
      <c r="F56" s="42" t="s">
        <v>662</v>
      </c>
      <c r="G56" s="42" t="s">
        <v>983</v>
      </c>
      <c r="H56" s="44"/>
      <c r="I56" s="44">
        <v>240</v>
      </c>
      <c r="J56" s="44">
        <v>248</v>
      </c>
      <c r="K56" s="44">
        <v>2018</v>
      </c>
      <c r="L56" s="42" t="s">
        <v>664</v>
      </c>
      <c r="M56" s="45" t="s">
        <v>987</v>
      </c>
      <c r="N56" s="47" t="b">
        <v>0</v>
      </c>
      <c r="O56" s="47" t="b">
        <v>0</v>
      </c>
      <c r="P56" s="47" t="b">
        <v>0</v>
      </c>
      <c r="Q56" s="47" t="b">
        <v>0</v>
      </c>
      <c r="R56" s="47" t="b">
        <v>0</v>
      </c>
      <c r="S56" s="23" t="b">
        <v>0</v>
      </c>
      <c r="T56" s="15" t="str">
        <f t="shared" si="0"/>
        <v>NO</v>
      </c>
      <c r="U56" s="15" t="s">
        <v>227</v>
      </c>
    </row>
    <row r="57" spans="1:21" ht="15.75" customHeight="1">
      <c r="A57" s="15" t="s">
        <v>195</v>
      </c>
      <c r="B57" s="42" t="s">
        <v>991</v>
      </c>
      <c r="C57" s="42" t="s">
        <v>992</v>
      </c>
      <c r="D57" s="43" t="s">
        <v>993</v>
      </c>
      <c r="E57" s="42"/>
      <c r="F57" s="42" t="s">
        <v>994</v>
      </c>
      <c r="G57" s="42" t="s">
        <v>995</v>
      </c>
      <c r="H57" s="44"/>
      <c r="I57" s="44">
        <v>720</v>
      </c>
      <c r="J57" s="44">
        <v>730</v>
      </c>
      <c r="K57" s="44">
        <v>2016</v>
      </c>
      <c r="L57" s="42" t="s">
        <v>996</v>
      </c>
      <c r="M57" s="45" t="s">
        <v>997</v>
      </c>
      <c r="N57" s="47" t="b">
        <v>0</v>
      </c>
      <c r="O57" s="47" t="b">
        <v>0</v>
      </c>
      <c r="P57" s="47" t="b">
        <v>0</v>
      </c>
      <c r="Q57" s="47" t="b">
        <v>0</v>
      </c>
      <c r="R57" s="47" t="b">
        <v>0</v>
      </c>
      <c r="S57" s="23" t="b">
        <v>0</v>
      </c>
      <c r="T57" s="15" t="str">
        <f t="shared" si="0"/>
        <v>NO</v>
      </c>
      <c r="U57" s="15" t="s">
        <v>227</v>
      </c>
    </row>
    <row r="58" spans="1:21" ht="15.75" customHeight="1">
      <c r="A58" s="15" t="s">
        <v>195</v>
      </c>
      <c r="B58" s="42" t="s">
        <v>991</v>
      </c>
      <c r="C58" s="42" t="s">
        <v>992</v>
      </c>
      <c r="D58" s="43" t="s">
        <v>993</v>
      </c>
      <c r="E58" s="42"/>
      <c r="F58" s="42" t="s">
        <v>994</v>
      </c>
      <c r="G58" s="42" t="s">
        <v>995</v>
      </c>
      <c r="H58" s="44"/>
      <c r="I58" s="44">
        <v>720</v>
      </c>
      <c r="J58" s="44">
        <v>730</v>
      </c>
      <c r="K58" s="44">
        <v>2016</v>
      </c>
      <c r="L58" s="42" t="s">
        <v>996</v>
      </c>
      <c r="M58" s="45" t="s">
        <v>997</v>
      </c>
      <c r="N58" s="47" t="b">
        <v>0</v>
      </c>
      <c r="O58" s="47" t="b">
        <v>0</v>
      </c>
      <c r="P58" s="47" t="b">
        <v>0</v>
      </c>
      <c r="Q58" s="47" t="b">
        <v>0</v>
      </c>
      <c r="R58" s="47" t="b">
        <v>0</v>
      </c>
      <c r="S58" s="23" t="b">
        <v>0</v>
      </c>
      <c r="T58" s="15" t="str">
        <f t="shared" si="0"/>
        <v>NO</v>
      </c>
      <c r="U58" s="15" t="s">
        <v>227</v>
      </c>
    </row>
    <row r="59" spans="1:21" ht="15.75" customHeight="1">
      <c r="A59" s="26" t="s">
        <v>195</v>
      </c>
      <c r="B59" s="49" t="s">
        <v>1015</v>
      </c>
      <c r="C59" s="49" t="s">
        <v>1016</v>
      </c>
      <c r="D59" s="50" t="s">
        <v>1017</v>
      </c>
      <c r="E59" s="49"/>
      <c r="F59" s="49" t="s">
        <v>1018</v>
      </c>
      <c r="G59" s="49" t="s">
        <v>1019</v>
      </c>
      <c r="H59" s="51">
        <f>J59-I59+1</f>
        <v>13</v>
      </c>
      <c r="I59" s="51">
        <v>134</v>
      </c>
      <c r="J59" s="51">
        <v>146</v>
      </c>
      <c r="K59" s="51">
        <v>2016</v>
      </c>
      <c r="L59" s="49" t="s">
        <v>664</v>
      </c>
      <c r="M59" s="52" t="s">
        <v>1025</v>
      </c>
      <c r="N59" s="53" t="b">
        <v>1</v>
      </c>
      <c r="O59" s="54" t="b">
        <v>0</v>
      </c>
      <c r="P59" s="53" t="b">
        <v>1</v>
      </c>
      <c r="Q59" s="54" t="b">
        <v>0</v>
      </c>
      <c r="R59" s="54" t="b">
        <v>0</v>
      </c>
      <c r="S59" s="27" t="b">
        <v>0</v>
      </c>
      <c r="T59" s="26" t="str">
        <f t="shared" si="0"/>
        <v>NO</v>
      </c>
      <c r="U59" s="27"/>
    </row>
    <row r="60" spans="1:21" ht="15.75" customHeight="1">
      <c r="A60" s="15" t="s">
        <v>195</v>
      </c>
      <c r="B60" s="42" t="s">
        <v>1028</v>
      </c>
      <c r="C60" s="42" t="s">
        <v>1029</v>
      </c>
      <c r="D60" s="43" t="s">
        <v>1030</v>
      </c>
      <c r="E60" s="42"/>
      <c r="F60" s="42" t="s">
        <v>1031</v>
      </c>
      <c r="G60" s="42" t="s">
        <v>1032</v>
      </c>
      <c r="H60" s="44"/>
      <c r="I60" s="44">
        <v>474</v>
      </c>
      <c r="J60" s="44">
        <v>483</v>
      </c>
      <c r="K60" s="44">
        <v>2016</v>
      </c>
      <c r="L60" s="42" t="s">
        <v>664</v>
      </c>
      <c r="M60" s="45" t="s">
        <v>1033</v>
      </c>
      <c r="N60" s="47" t="b">
        <v>0</v>
      </c>
      <c r="O60" s="47" t="b">
        <v>0</v>
      </c>
      <c r="P60" s="47" t="b">
        <v>0</v>
      </c>
      <c r="Q60" s="47" t="b">
        <v>0</v>
      </c>
      <c r="R60" s="47" t="b">
        <v>0</v>
      </c>
      <c r="S60" s="23" t="b">
        <v>0</v>
      </c>
      <c r="T60" s="15" t="str">
        <f t="shared" si="0"/>
        <v>NO</v>
      </c>
      <c r="U60" s="15" t="s">
        <v>227</v>
      </c>
    </row>
    <row r="61" spans="1:21" ht="15.75" customHeight="1">
      <c r="A61" s="15" t="s">
        <v>195</v>
      </c>
      <c r="B61" s="42" t="s">
        <v>1044</v>
      </c>
      <c r="C61" s="42" t="s">
        <v>1045</v>
      </c>
      <c r="D61" s="43" t="s">
        <v>1046</v>
      </c>
      <c r="E61" s="42"/>
      <c r="F61" s="42" t="s">
        <v>1047</v>
      </c>
      <c r="G61" s="42" t="s">
        <v>1048</v>
      </c>
      <c r="H61" s="44"/>
      <c r="I61" s="44">
        <v>492</v>
      </c>
      <c r="J61" s="44">
        <v>499</v>
      </c>
      <c r="K61" s="44">
        <v>2018</v>
      </c>
      <c r="L61" s="42" t="s">
        <v>996</v>
      </c>
      <c r="M61" s="45" t="s">
        <v>1049</v>
      </c>
      <c r="N61" s="47" t="b">
        <v>0</v>
      </c>
      <c r="O61" s="47" t="b">
        <v>0</v>
      </c>
      <c r="P61" s="47" t="b">
        <v>0</v>
      </c>
      <c r="Q61" s="47" t="b">
        <v>0</v>
      </c>
      <c r="R61" s="47" t="b">
        <v>0</v>
      </c>
      <c r="S61" s="23" t="b">
        <v>0</v>
      </c>
      <c r="T61" s="15" t="str">
        <f t="shared" si="0"/>
        <v>NO</v>
      </c>
      <c r="U61" s="15" t="s">
        <v>227</v>
      </c>
    </row>
    <row r="62" spans="1:21" ht="15.75" customHeight="1">
      <c r="A62" s="15" t="s">
        <v>195</v>
      </c>
      <c r="B62" s="42" t="s">
        <v>1056</v>
      </c>
      <c r="C62" s="42" t="s">
        <v>1057</v>
      </c>
      <c r="D62" s="43" t="s">
        <v>1058</v>
      </c>
      <c r="E62" s="42"/>
      <c r="F62" s="42" t="s">
        <v>1059</v>
      </c>
      <c r="G62" s="42" t="s">
        <v>1060</v>
      </c>
      <c r="H62" s="44"/>
      <c r="I62" s="44">
        <v>29</v>
      </c>
      <c r="J62" s="44">
        <v>38</v>
      </c>
      <c r="K62" s="44">
        <v>2014</v>
      </c>
      <c r="L62" s="42" t="s">
        <v>664</v>
      </c>
      <c r="M62" s="45" t="s">
        <v>1061</v>
      </c>
      <c r="N62" s="47" t="b">
        <v>0</v>
      </c>
      <c r="O62" s="47" t="b">
        <v>0</v>
      </c>
      <c r="P62" s="47" t="b">
        <v>0</v>
      </c>
      <c r="Q62" s="47" t="b">
        <v>0</v>
      </c>
      <c r="R62" s="47" t="b">
        <v>0</v>
      </c>
      <c r="S62" s="23" t="b">
        <v>0</v>
      </c>
      <c r="T62" s="15" t="str">
        <f t="shared" si="0"/>
        <v>NO</v>
      </c>
      <c r="U62" s="15" t="s">
        <v>227</v>
      </c>
    </row>
    <row r="63" spans="1:21" ht="15.75" customHeight="1">
      <c r="A63" s="15" t="s">
        <v>195</v>
      </c>
      <c r="B63" s="42" t="s">
        <v>1070</v>
      </c>
      <c r="C63" s="42" t="s">
        <v>1071</v>
      </c>
      <c r="D63" s="43" t="s">
        <v>1072</v>
      </c>
      <c r="E63" s="42"/>
      <c r="F63" s="42" t="s">
        <v>1073</v>
      </c>
      <c r="G63" s="42" t="s">
        <v>1074</v>
      </c>
      <c r="H63" s="44"/>
      <c r="I63" s="44">
        <v>811</v>
      </c>
      <c r="J63" s="44">
        <v>814</v>
      </c>
      <c r="K63" s="44">
        <v>2013</v>
      </c>
      <c r="L63" s="42" t="s">
        <v>263</v>
      </c>
      <c r="M63" s="45" t="s">
        <v>1075</v>
      </c>
      <c r="N63" s="47" t="b">
        <v>0</v>
      </c>
      <c r="O63" s="47" t="b">
        <v>0</v>
      </c>
      <c r="P63" s="47" t="b">
        <v>0</v>
      </c>
      <c r="Q63" s="47" t="b">
        <v>0</v>
      </c>
      <c r="R63" s="47" t="b">
        <v>0</v>
      </c>
      <c r="S63" s="23" t="b">
        <v>0</v>
      </c>
      <c r="T63" s="15" t="str">
        <f t="shared" si="0"/>
        <v>NO</v>
      </c>
      <c r="U63" s="15" t="s">
        <v>227</v>
      </c>
    </row>
    <row r="64" spans="1:21" ht="15.75" customHeight="1">
      <c r="A64" s="26" t="s">
        <v>195</v>
      </c>
      <c r="B64" s="49" t="s">
        <v>1085</v>
      </c>
      <c r="C64" s="49" t="s">
        <v>1086</v>
      </c>
      <c r="D64" s="50" t="s">
        <v>1087</v>
      </c>
      <c r="E64" s="49"/>
      <c r="F64" s="49" t="s">
        <v>1088</v>
      </c>
      <c r="G64" s="49" t="s">
        <v>1089</v>
      </c>
      <c r="H64" s="51">
        <f t="shared" ref="H64:H69" si="5">J64-I64+1</f>
        <v>15</v>
      </c>
      <c r="I64" s="51">
        <v>47</v>
      </c>
      <c r="J64" s="51">
        <v>61</v>
      </c>
      <c r="K64" s="51">
        <v>2017</v>
      </c>
      <c r="L64" s="49" t="s">
        <v>664</v>
      </c>
      <c r="M64" s="52" t="s">
        <v>1090</v>
      </c>
      <c r="N64" s="53" t="b">
        <v>1</v>
      </c>
      <c r="O64" s="54" t="b">
        <v>0</v>
      </c>
      <c r="P64" s="53" t="b">
        <v>1</v>
      </c>
      <c r="Q64" s="54" t="b">
        <v>0</v>
      </c>
      <c r="R64" s="54" t="b">
        <v>0</v>
      </c>
      <c r="S64" s="27" t="b">
        <v>0</v>
      </c>
      <c r="T64" s="26" t="str">
        <f t="shared" si="0"/>
        <v>NO</v>
      </c>
      <c r="U64" s="27"/>
    </row>
    <row r="65" spans="1:21" ht="15.75" customHeight="1">
      <c r="A65" s="26" t="s">
        <v>195</v>
      </c>
      <c r="B65" s="49" t="s">
        <v>1097</v>
      </c>
      <c r="C65" s="49" t="s">
        <v>1099</v>
      </c>
      <c r="D65" s="50" t="s">
        <v>1101</v>
      </c>
      <c r="E65" s="49"/>
      <c r="F65" s="49" t="s">
        <v>1103</v>
      </c>
      <c r="G65" s="49" t="s">
        <v>1104</v>
      </c>
      <c r="H65" s="51">
        <f t="shared" si="5"/>
        <v>9</v>
      </c>
      <c r="I65" s="51">
        <v>588</v>
      </c>
      <c r="J65" s="51">
        <v>596</v>
      </c>
      <c r="K65" s="51">
        <v>2016</v>
      </c>
      <c r="L65" s="49" t="s">
        <v>664</v>
      </c>
      <c r="M65" s="52" t="s">
        <v>1108</v>
      </c>
      <c r="N65" s="53" t="b">
        <v>1</v>
      </c>
      <c r="O65" s="54" t="b">
        <v>0</v>
      </c>
      <c r="P65" s="53" t="b">
        <v>1</v>
      </c>
      <c r="Q65" s="54" t="b">
        <v>0</v>
      </c>
      <c r="R65" s="54" t="b">
        <v>0</v>
      </c>
      <c r="S65" s="27" t="b">
        <v>0</v>
      </c>
      <c r="T65" s="26" t="str">
        <f t="shared" si="0"/>
        <v>NO</v>
      </c>
      <c r="U65" s="27"/>
    </row>
    <row r="66" spans="1:21" ht="15.75" customHeight="1">
      <c r="A66" s="26" t="s">
        <v>195</v>
      </c>
      <c r="B66" s="49" t="s">
        <v>1116</v>
      </c>
      <c r="C66" s="49" t="s">
        <v>1117</v>
      </c>
      <c r="D66" s="50" t="s">
        <v>1118</v>
      </c>
      <c r="E66" s="49"/>
      <c r="F66" s="49" t="s">
        <v>1119</v>
      </c>
      <c r="G66" s="49" t="s">
        <v>1120</v>
      </c>
      <c r="H66" s="51">
        <f t="shared" si="5"/>
        <v>9</v>
      </c>
      <c r="I66" s="51">
        <v>86</v>
      </c>
      <c r="J66" s="51">
        <v>94</v>
      </c>
      <c r="K66" s="51">
        <v>2016</v>
      </c>
      <c r="L66" s="49" t="s">
        <v>664</v>
      </c>
      <c r="M66" s="52" t="s">
        <v>1121</v>
      </c>
      <c r="N66" s="53" t="b">
        <v>1</v>
      </c>
      <c r="O66" s="54" t="b">
        <v>0</v>
      </c>
      <c r="P66" s="53" t="b">
        <v>1</v>
      </c>
      <c r="Q66" s="54" t="b">
        <v>0</v>
      </c>
      <c r="R66" s="54" t="b">
        <v>0</v>
      </c>
      <c r="S66" s="27" t="b">
        <v>0</v>
      </c>
      <c r="T66" s="26" t="str">
        <f t="shared" si="0"/>
        <v>NO</v>
      </c>
      <c r="U66" s="27"/>
    </row>
    <row r="67" spans="1:21" ht="15.75" customHeight="1">
      <c r="A67" s="26" t="s">
        <v>195</v>
      </c>
      <c r="B67" s="49" t="s">
        <v>1132</v>
      </c>
      <c r="C67" s="49" t="s">
        <v>1133</v>
      </c>
      <c r="D67" s="50" t="s">
        <v>1134</v>
      </c>
      <c r="E67" s="49"/>
      <c r="F67" s="49" t="s">
        <v>1135</v>
      </c>
      <c r="G67" s="49" t="s">
        <v>1136</v>
      </c>
      <c r="H67" s="51">
        <f t="shared" si="5"/>
        <v>10</v>
      </c>
      <c r="I67" s="51">
        <v>194</v>
      </c>
      <c r="J67" s="51">
        <v>203</v>
      </c>
      <c r="K67" s="51">
        <v>2005</v>
      </c>
      <c r="L67" s="49" t="s">
        <v>263</v>
      </c>
      <c r="M67" s="52" t="s">
        <v>1137</v>
      </c>
      <c r="N67" s="53" t="b">
        <v>1</v>
      </c>
      <c r="O67" s="54" t="b">
        <v>0</v>
      </c>
      <c r="P67" s="53" t="b">
        <v>1</v>
      </c>
      <c r="Q67" s="54" t="b">
        <v>0</v>
      </c>
      <c r="R67" s="54" t="b">
        <v>0</v>
      </c>
      <c r="S67" s="27" t="b">
        <v>0</v>
      </c>
      <c r="T67" s="26" t="str">
        <f t="shared" si="0"/>
        <v>NO</v>
      </c>
      <c r="U67" s="26" t="s">
        <v>918</v>
      </c>
    </row>
    <row r="68" spans="1:21" ht="13">
      <c r="A68" s="26" t="s">
        <v>195</v>
      </c>
      <c r="B68" s="49" t="s">
        <v>1146</v>
      </c>
      <c r="C68" s="49" t="s">
        <v>1147</v>
      </c>
      <c r="D68" s="50" t="s">
        <v>1148</v>
      </c>
      <c r="E68" s="49"/>
      <c r="F68" s="49" t="s">
        <v>1149</v>
      </c>
      <c r="G68" s="49" t="s">
        <v>1150</v>
      </c>
      <c r="H68" s="51">
        <f t="shared" si="5"/>
        <v>21</v>
      </c>
      <c r="I68" s="51">
        <v>1247</v>
      </c>
      <c r="J68" s="51">
        <v>1267</v>
      </c>
      <c r="K68" s="51">
        <v>2015</v>
      </c>
      <c r="L68" s="49" t="s">
        <v>208</v>
      </c>
      <c r="M68" s="52" t="s">
        <v>1151</v>
      </c>
      <c r="N68" s="53" t="b">
        <v>1</v>
      </c>
      <c r="O68" s="54" t="b">
        <v>0</v>
      </c>
      <c r="P68" s="53" t="b">
        <v>1</v>
      </c>
      <c r="Q68" s="54" t="b">
        <v>0</v>
      </c>
      <c r="R68" s="54" t="b">
        <v>0</v>
      </c>
      <c r="S68" s="27" t="b">
        <v>0</v>
      </c>
      <c r="T68" s="26" t="str">
        <f t="shared" si="0"/>
        <v>NO</v>
      </c>
      <c r="U68" s="27"/>
    </row>
    <row r="69" spans="1:21" ht="13">
      <c r="A69" s="26" t="s">
        <v>195</v>
      </c>
      <c r="B69" s="49" t="s">
        <v>1158</v>
      </c>
      <c r="C69" s="49" t="s">
        <v>1160</v>
      </c>
      <c r="D69" s="50" t="s">
        <v>1161</v>
      </c>
      <c r="E69" s="49"/>
      <c r="F69" s="49" t="s">
        <v>1162</v>
      </c>
      <c r="G69" s="49" t="s">
        <v>1164</v>
      </c>
      <c r="H69" s="51">
        <f t="shared" si="5"/>
        <v>13</v>
      </c>
      <c r="I69" s="51">
        <v>323</v>
      </c>
      <c r="J69" s="51">
        <v>335</v>
      </c>
      <c r="K69" s="51">
        <v>2009</v>
      </c>
      <c r="L69" s="49" t="s">
        <v>263</v>
      </c>
      <c r="M69" s="52" t="s">
        <v>1165</v>
      </c>
      <c r="N69" s="53" t="b">
        <v>1</v>
      </c>
      <c r="O69" s="54" t="b">
        <v>0</v>
      </c>
      <c r="P69" s="53" t="b">
        <v>1</v>
      </c>
      <c r="Q69" s="54" t="b">
        <v>0</v>
      </c>
      <c r="R69" s="54" t="b">
        <v>0</v>
      </c>
      <c r="S69" s="27" t="b">
        <v>0</v>
      </c>
      <c r="T69" s="26" t="str">
        <f t="shared" si="0"/>
        <v>NO</v>
      </c>
      <c r="U69" s="27"/>
    </row>
    <row r="70" spans="1:21" ht="13">
      <c r="A70" s="15" t="s">
        <v>195</v>
      </c>
      <c r="B70" s="42" t="s">
        <v>1172</v>
      </c>
      <c r="C70" s="42" t="s">
        <v>1173</v>
      </c>
      <c r="D70" s="43" t="s">
        <v>1174</v>
      </c>
      <c r="E70" s="42"/>
      <c r="F70" s="42" t="s">
        <v>1175</v>
      </c>
      <c r="G70" s="42" t="s">
        <v>1176</v>
      </c>
      <c r="H70" s="44"/>
      <c r="I70" s="44">
        <v>981</v>
      </c>
      <c r="J70" s="44">
        <v>990</v>
      </c>
      <c r="K70" s="44">
        <v>2017</v>
      </c>
      <c r="L70" s="42" t="s">
        <v>340</v>
      </c>
      <c r="M70" s="45" t="s">
        <v>1177</v>
      </c>
      <c r="N70" s="47" t="b">
        <v>0</v>
      </c>
      <c r="O70" s="47" t="b">
        <v>0</v>
      </c>
      <c r="P70" s="47" t="b">
        <v>0</v>
      </c>
      <c r="Q70" s="47" t="b">
        <v>0</v>
      </c>
      <c r="R70" s="47" t="b">
        <v>0</v>
      </c>
      <c r="S70" s="23" t="b">
        <v>0</v>
      </c>
      <c r="T70" s="15" t="str">
        <f t="shared" si="0"/>
        <v>NO</v>
      </c>
      <c r="U70" s="15" t="s">
        <v>227</v>
      </c>
    </row>
    <row r="71" spans="1:21" ht="13">
      <c r="A71" s="32" t="s">
        <v>195</v>
      </c>
      <c r="B71" s="65" t="s">
        <v>1178</v>
      </c>
      <c r="C71" s="65" t="s">
        <v>1188</v>
      </c>
      <c r="D71" s="66" t="s">
        <v>1189</v>
      </c>
      <c r="E71" s="65"/>
      <c r="F71" s="65" t="s">
        <v>1191</v>
      </c>
      <c r="G71" s="65" t="s">
        <v>1192</v>
      </c>
      <c r="H71" s="67">
        <f>J71-I71+1</f>
        <v>19</v>
      </c>
      <c r="I71" s="67">
        <v>1</v>
      </c>
      <c r="J71" s="67">
        <v>19</v>
      </c>
      <c r="K71" s="67">
        <v>2018</v>
      </c>
      <c r="L71" s="65" t="s">
        <v>1196</v>
      </c>
      <c r="M71" s="68" t="s">
        <v>1197</v>
      </c>
      <c r="N71" s="69" t="b">
        <v>1</v>
      </c>
      <c r="O71" s="69" t="b">
        <v>1</v>
      </c>
      <c r="P71" s="69" t="b">
        <v>1</v>
      </c>
      <c r="Q71" s="70" t="b">
        <v>0</v>
      </c>
      <c r="R71" s="70" t="b">
        <v>0</v>
      </c>
      <c r="S71" s="35" t="b">
        <v>0</v>
      </c>
      <c r="T71" s="32" t="str">
        <f t="shared" si="0"/>
        <v>YES</v>
      </c>
      <c r="U71" s="32"/>
    </row>
    <row r="72" spans="1:21" ht="13">
      <c r="A72" s="15" t="s">
        <v>195</v>
      </c>
      <c r="B72" s="42" t="s">
        <v>1203</v>
      </c>
      <c r="C72" s="42" t="s">
        <v>1204</v>
      </c>
      <c r="D72" s="43" t="s">
        <v>1205</v>
      </c>
      <c r="E72" s="42"/>
      <c r="F72" s="42" t="s">
        <v>1206</v>
      </c>
      <c r="G72" s="42" t="s">
        <v>1207</v>
      </c>
      <c r="H72" s="44"/>
      <c r="I72" s="44">
        <v>308</v>
      </c>
      <c r="J72" s="44">
        <v>323</v>
      </c>
      <c r="K72" s="44">
        <v>2017</v>
      </c>
      <c r="L72" s="42" t="s">
        <v>664</v>
      </c>
      <c r="M72" s="45" t="s">
        <v>1208</v>
      </c>
      <c r="N72" s="47" t="b">
        <v>0</v>
      </c>
      <c r="O72" s="47" t="b">
        <v>0</v>
      </c>
      <c r="P72" s="47" t="b">
        <v>0</v>
      </c>
      <c r="Q72" s="47" t="b">
        <v>0</v>
      </c>
      <c r="R72" s="47" t="b">
        <v>0</v>
      </c>
      <c r="S72" s="23" t="b">
        <v>0</v>
      </c>
      <c r="T72" s="15" t="str">
        <f t="shared" si="0"/>
        <v>NO</v>
      </c>
      <c r="U72" s="15" t="s">
        <v>227</v>
      </c>
    </row>
  </sheetData>
  <autoFilter ref="A2:Y72" xr:uid="{00000000-0009-0000-0000-000003000000}"/>
  <mergeCells count="4">
    <mergeCell ref="Q1:S1"/>
    <mergeCell ref="T1:U1"/>
    <mergeCell ref="N1:P1"/>
    <mergeCell ref="B1:M1"/>
  </mergeCells>
  <hyperlinks>
    <hyperlink ref="M3" r:id="rId1" xr:uid="{00000000-0004-0000-0300-000000000000}"/>
    <hyperlink ref="M4" r:id="rId2" xr:uid="{00000000-0004-0000-0300-000001000000}"/>
    <hyperlink ref="M5" r:id="rId3" xr:uid="{00000000-0004-0000-0300-000002000000}"/>
    <hyperlink ref="M6" r:id="rId4" xr:uid="{00000000-0004-0000-0300-000003000000}"/>
    <hyperlink ref="M7" r:id="rId5" xr:uid="{00000000-0004-0000-0300-000004000000}"/>
    <hyperlink ref="M8" r:id="rId6" xr:uid="{00000000-0004-0000-0300-000005000000}"/>
    <hyperlink ref="M9" r:id="rId7" xr:uid="{00000000-0004-0000-0300-000006000000}"/>
    <hyperlink ref="M10" r:id="rId8" xr:uid="{00000000-0004-0000-0300-000007000000}"/>
    <hyperlink ref="M11" r:id="rId9" xr:uid="{00000000-0004-0000-0300-000008000000}"/>
    <hyperlink ref="M12" r:id="rId10" xr:uid="{00000000-0004-0000-0300-000009000000}"/>
    <hyperlink ref="M13" r:id="rId11" xr:uid="{00000000-0004-0000-0300-00000A000000}"/>
    <hyperlink ref="M14" r:id="rId12" xr:uid="{00000000-0004-0000-0300-00000B000000}"/>
    <hyperlink ref="M15" r:id="rId13" xr:uid="{00000000-0004-0000-0300-00000C000000}"/>
    <hyperlink ref="M16" r:id="rId14" xr:uid="{00000000-0004-0000-0300-00000D000000}"/>
    <hyperlink ref="M17" r:id="rId15" xr:uid="{00000000-0004-0000-0300-00000E000000}"/>
    <hyperlink ref="M18" r:id="rId16" xr:uid="{00000000-0004-0000-0300-00000F000000}"/>
    <hyperlink ref="M19" r:id="rId17" xr:uid="{00000000-0004-0000-0300-000010000000}"/>
    <hyperlink ref="M20" r:id="rId18" xr:uid="{00000000-0004-0000-0300-000011000000}"/>
    <hyperlink ref="M21" r:id="rId19" xr:uid="{00000000-0004-0000-0300-000012000000}"/>
    <hyperlink ref="M22" r:id="rId20" xr:uid="{00000000-0004-0000-0300-000013000000}"/>
    <hyperlink ref="M23" r:id="rId21" xr:uid="{00000000-0004-0000-0300-000014000000}"/>
    <hyperlink ref="M24" r:id="rId22" xr:uid="{00000000-0004-0000-0300-000015000000}"/>
    <hyperlink ref="M25" r:id="rId23" xr:uid="{00000000-0004-0000-0300-000016000000}"/>
    <hyperlink ref="M26" r:id="rId24" xr:uid="{00000000-0004-0000-0300-000017000000}"/>
    <hyperlink ref="M27" r:id="rId25" xr:uid="{00000000-0004-0000-0300-000018000000}"/>
    <hyperlink ref="M28" r:id="rId26" xr:uid="{00000000-0004-0000-0300-000019000000}"/>
    <hyperlink ref="M29" r:id="rId27" xr:uid="{00000000-0004-0000-0300-00001A000000}"/>
    <hyperlink ref="M30" r:id="rId28" xr:uid="{00000000-0004-0000-0300-00001B000000}"/>
    <hyperlink ref="M31" r:id="rId29" xr:uid="{00000000-0004-0000-0300-00001C000000}"/>
    <hyperlink ref="M32" r:id="rId30" xr:uid="{00000000-0004-0000-0300-00001D000000}"/>
    <hyperlink ref="M33" r:id="rId31" xr:uid="{00000000-0004-0000-0300-00001E000000}"/>
    <hyperlink ref="M34" r:id="rId32" xr:uid="{00000000-0004-0000-0300-00001F000000}"/>
    <hyperlink ref="M35" r:id="rId33" xr:uid="{00000000-0004-0000-0300-000020000000}"/>
    <hyperlink ref="M36" r:id="rId34" xr:uid="{00000000-0004-0000-0300-000021000000}"/>
    <hyperlink ref="M37" r:id="rId35" xr:uid="{00000000-0004-0000-0300-000022000000}"/>
    <hyperlink ref="M38" r:id="rId36" xr:uid="{00000000-0004-0000-0300-000023000000}"/>
    <hyperlink ref="M39" r:id="rId37" xr:uid="{00000000-0004-0000-0300-000024000000}"/>
    <hyperlink ref="M40" r:id="rId38" xr:uid="{00000000-0004-0000-0300-000025000000}"/>
    <hyperlink ref="M41" r:id="rId39" xr:uid="{00000000-0004-0000-0300-000026000000}"/>
    <hyperlink ref="M42" r:id="rId40" xr:uid="{00000000-0004-0000-0300-000027000000}"/>
    <hyperlink ref="M43" r:id="rId41" xr:uid="{00000000-0004-0000-0300-000028000000}"/>
    <hyperlink ref="M44" r:id="rId42" xr:uid="{00000000-0004-0000-0300-000029000000}"/>
    <hyperlink ref="M45" r:id="rId43" xr:uid="{00000000-0004-0000-0300-00002A000000}"/>
    <hyperlink ref="M46" r:id="rId44" xr:uid="{00000000-0004-0000-0300-00002B000000}"/>
    <hyperlink ref="M47" r:id="rId45" xr:uid="{00000000-0004-0000-0300-00002C000000}"/>
    <hyperlink ref="M48" r:id="rId46" xr:uid="{00000000-0004-0000-0300-00002D000000}"/>
    <hyperlink ref="M49" r:id="rId47" xr:uid="{00000000-0004-0000-0300-00002E000000}"/>
    <hyperlink ref="M50" r:id="rId48" xr:uid="{00000000-0004-0000-0300-00002F000000}"/>
    <hyperlink ref="M51" r:id="rId49" xr:uid="{00000000-0004-0000-0300-000030000000}"/>
    <hyperlink ref="M52" r:id="rId50" xr:uid="{00000000-0004-0000-0300-000031000000}"/>
    <hyperlink ref="M53" r:id="rId51" xr:uid="{00000000-0004-0000-0300-000032000000}"/>
    <hyperlink ref="M54" r:id="rId52" xr:uid="{00000000-0004-0000-0300-000033000000}"/>
    <hyperlink ref="M55" r:id="rId53" xr:uid="{00000000-0004-0000-0300-000034000000}"/>
    <hyperlink ref="M56" r:id="rId54" xr:uid="{00000000-0004-0000-0300-000035000000}"/>
    <hyperlink ref="M57" r:id="rId55" xr:uid="{00000000-0004-0000-0300-000036000000}"/>
    <hyperlink ref="M58" r:id="rId56" xr:uid="{00000000-0004-0000-0300-000037000000}"/>
    <hyperlink ref="M59" r:id="rId57" xr:uid="{00000000-0004-0000-0300-000038000000}"/>
    <hyperlink ref="M60" r:id="rId58" xr:uid="{00000000-0004-0000-0300-000039000000}"/>
    <hyperlink ref="M61" r:id="rId59" xr:uid="{00000000-0004-0000-0300-00003A000000}"/>
    <hyperlink ref="M62" r:id="rId60" xr:uid="{00000000-0004-0000-0300-00003B000000}"/>
    <hyperlink ref="M63" r:id="rId61" xr:uid="{00000000-0004-0000-0300-00003C000000}"/>
    <hyperlink ref="M64" r:id="rId62" xr:uid="{00000000-0004-0000-0300-00003D000000}"/>
    <hyperlink ref="M65" r:id="rId63" xr:uid="{00000000-0004-0000-0300-00003E000000}"/>
    <hyperlink ref="M66" r:id="rId64" xr:uid="{00000000-0004-0000-0300-00003F000000}"/>
    <hyperlink ref="M67" r:id="rId65" xr:uid="{00000000-0004-0000-0300-000040000000}"/>
    <hyperlink ref="M68" r:id="rId66" xr:uid="{00000000-0004-0000-0300-000041000000}"/>
    <hyperlink ref="M69" r:id="rId67" xr:uid="{00000000-0004-0000-0300-000042000000}"/>
    <hyperlink ref="M70" r:id="rId68" xr:uid="{00000000-0004-0000-0300-000043000000}"/>
    <hyperlink ref="M71" r:id="rId69" xr:uid="{00000000-0004-0000-0300-000044000000}"/>
    <hyperlink ref="M72" r:id="rId70" xr:uid="{00000000-0004-0000-0300-000045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886"/>
  <sheetViews>
    <sheetView topLeftCell="E1" workbookViewId="0">
      <pane ySplit="2" topLeftCell="A3" activePane="bottomLeft" state="frozen"/>
      <selection pane="bottomLeft" activeCell="K5" sqref="K5"/>
    </sheetView>
  </sheetViews>
  <sheetFormatPr baseColWidth="10" defaultColWidth="14.5" defaultRowHeight="15.75" customHeight="1"/>
  <cols>
    <col min="1" max="4" width="14.83203125" hidden="1" customWidth="1"/>
    <col min="5" max="5" width="13.6640625" customWidth="1"/>
    <col min="6" max="6" width="14.5" hidden="1"/>
    <col min="8" max="8" width="23.1640625" customWidth="1"/>
    <col min="9" max="9" width="14.5" hidden="1"/>
    <col min="11" max="11" width="9.5" customWidth="1"/>
    <col min="12" max="14" width="8.5" hidden="1" customWidth="1"/>
    <col min="15" max="15" width="5.6640625" customWidth="1"/>
    <col min="16" max="16" width="13.5" customWidth="1"/>
    <col min="17" max="17" width="8.6640625" customWidth="1"/>
    <col min="18" max="18" width="46.5" customWidth="1"/>
    <col min="19" max="24" width="8" customWidth="1"/>
    <col min="25" max="25" width="7.83203125" customWidth="1"/>
  </cols>
  <sheetData>
    <row r="1" spans="1:26" ht="15.75" customHeight="1">
      <c r="A1" s="38"/>
      <c r="B1" s="38"/>
      <c r="C1" s="38"/>
      <c r="D1" s="38"/>
      <c r="E1" s="1"/>
      <c r="F1" s="150" t="s">
        <v>1</v>
      </c>
      <c r="G1" s="151"/>
      <c r="H1" s="151"/>
      <c r="I1" s="151"/>
      <c r="J1" s="151"/>
      <c r="K1" s="151"/>
      <c r="L1" s="151"/>
      <c r="M1" s="151"/>
      <c r="N1" s="151"/>
      <c r="O1" s="151"/>
      <c r="P1" s="151"/>
      <c r="Q1" s="151"/>
      <c r="R1" s="148"/>
      <c r="S1" s="150" t="s">
        <v>3</v>
      </c>
      <c r="T1" s="151"/>
      <c r="U1" s="148"/>
      <c r="V1" s="150" t="s">
        <v>4</v>
      </c>
      <c r="W1" s="151"/>
      <c r="X1" s="148"/>
      <c r="Y1" s="152"/>
      <c r="Z1" s="148"/>
    </row>
    <row r="2" spans="1:26" ht="15.75" customHeight="1">
      <c r="A2" s="39" t="s">
        <v>34</v>
      </c>
      <c r="B2" s="39" t="s">
        <v>49</v>
      </c>
      <c r="C2" s="39" t="s">
        <v>1278</v>
      </c>
      <c r="D2" s="39" t="s">
        <v>1279</v>
      </c>
      <c r="E2" s="5" t="s">
        <v>6</v>
      </c>
      <c r="F2" s="1" t="s">
        <v>9</v>
      </c>
      <c r="G2" s="1" t="s">
        <v>10</v>
      </c>
      <c r="H2" s="5" t="s">
        <v>11</v>
      </c>
      <c r="I2" s="5" t="s">
        <v>12</v>
      </c>
      <c r="J2" s="5" t="s">
        <v>13</v>
      </c>
      <c r="K2" s="5" t="s">
        <v>14</v>
      </c>
      <c r="L2" s="5" t="s">
        <v>15</v>
      </c>
      <c r="M2" s="5" t="s">
        <v>16</v>
      </c>
      <c r="N2" s="5" t="s">
        <v>17</v>
      </c>
      <c r="O2" s="5" t="s">
        <v>18</v>
      </c>
      <c r="P2" s="6" t="s">
        <v>19</v>
      </c>
      <c r="Q2" s="6" t="s">
        <v>20</v>
      </c>
      <c r="R2" s="6" t="s">
        <v>21</v>
      </c>
      <c r="S2" s="6" t="s">
        <v>5</v>
      </c>
      <c r="T2" s="6" t="s">
        <v>22</v>
      </c>
      <c r="U2" s="6" t="s">
        <v>23</v>
      </c>
      <c r="V2" s="6" t="s">
        <v>24</v>
      </c>
      <c r="W2" s="6" t="s">
        <v>25</v>
      </c>
      <c r="X2" s="6" t="s">
        <v>26</v>
      </c>
      <c r="Y2" s="40" t="s">
        <v>27</v>
      </c>
      <c r="Z2" s="41" t="s">
        <v>31</v>
      </c>
    </row>
    <row r="3" spans="1:26" ht="15.75" customHeight="1">
      <c r="A3" s="71" t="e">
        <f>VLOOKUP(H3,Papers_ACM!D:D,1,FALSE)</f>
        <v>#N/A</v>
      </c>
      <c r="B3" s="71" t="e">
        <f>VLOOKUP(H3,Papers_IEEE!D:D,1,FALSE)</f>
        <v>#N/A</v>
      </c>
      <c r="C3" s="71" t="e">
        <f>VLOOKUP(G3,Papers_SpringerLink!D:D,1,FALSE)</f>
        <v>#N/A</v>
      </c>
      <c r="D3" s="71" t="e">
        <f>VLOOKUP(F15,Papers_ScienceDirect!J:J,1,FALSE)</f>
        <v>#N/A</v>
      </c>
      <c r="E3" s="28" t="s">
        <v>62</v>
      </c>
      <c r="F3" s="27"/>
      <c r="G3" s="28" t="s">
        <v>1296</v>
      </c>
      <c r="H3" s="28" t="s">
        <v>1297</v>
      </c>
      <c r="I3" s="27"/>
      <c r="J3" s="28" t="s">
        <v>1298</v>
      </c>
      <c r="K3" s="27" t="str">
        <f>CONCATENATE(CONCATENATE(L3,"-"),M3)</f>
        <v>76-87</v>
      </c>
      <c r="L3" s="28">
        <v>76</v>
      </c>
      <c r="M3" s="28">
        <v>87</v>
      </c>
      <c r="N3" s="28">
        <f t="shared" ref="N3:N25" si="0">(M3-L3)+1</f>
        <v>12</v>
      </c>
      <c r="O3" s="28">
        <v>2019</v>
      </c>
      <c r="P3" s="28" t="s">
        <v>1303</v>
      </c>
      <c r="Q3" s="28" t="s">
        <v>1304</v>
      </c>
      <c r="R3" s="30" t="s">
        <v>1305</v>
      </c>
      <c r="S3" s="26" t="b">
        <v>1</v>
      </c>
      <c r="T3" s="27" t="b">
        <v>0</v>
      </c>
      <c r="U3" s="26" t="b">
        <v>1</v>
      </c>
      <c r="V3" s="27" t="b">
        <v>0</v>
      </c>
      <c r="W3" s="27" t="b">
        <v>0</v>
      </c>
      <c r="X3" s="27" t="b">
        <v>0</v>
      </c>
      <c r="Y3" s="26" t="str">
        <f t="shared" ref="Y3:Y322" si="1">IF(AND(AND(S3,T3,U3),(OR(V3,W3,X3)=FALSE)), "YES", "NO")</f>
        <v>NO</v>
      </c>
      <c r="Z3" s="26" t="s">
        <v>1322</v>
      </c>
    </row>
    <row r="4" spans="1:26" ht="15.75" customHeight="1">
      <c r="A4" s="71" t="e">
        <f>VLOOKUP(H4,Papers_ACM!D:D,1,FALSE)</f>
        <v>#N/A</v>
      </c>
      <c r="B4" s="71" t="e">
        <f>VLOOKUP(H4,Papers_IEEE!D:D,1,FALSE)</f>
        <v>#N/A</v>
      </c>
      <c r="C4" s="71" t="e">
        <f>VLOOKUP(G4,Papers_SpringerLink!D:D,1,FALSE)</f>
        <v>#N/A</v>
      </c>
      <c r="D4" s="71" t="e">
        <f>VLOOKUP(F16,Papers_ScienceDirect!J:J,1,FALSE)</f>
        <v>#N/A</v>
      </c>
      <c r="E4" s="28" t="s">
        <v>62</v>
      </c>
      <c r="F4" s="27"/>
      <c r="G4" s="28" t="s">
        <v>1333</v>
      </c>
      <c r="H4" s="28" t="s">
        <v>1334</v>
      </c>
      <c r="I4" s="27"/>
      <c r="J4" s="28" t="s">
        <v>1335</v>
      </c>
      <c r="K4" s="27" t="str">
        <f t="shared" ref="K4:K67" si="2">CONCATENATE(CONCATENATE(L4,"-"),M4)</f>
        <v>221-229</v>
      </c>
      <c r="L4" s="28">
        <v>221</v>
      </c>
      <c r="M4" s="28">
        <v>229</v>
      </c>
      <c r="N4" s="28">
        <f t="shared" si="0"/>
        <v>9</v>
      </c>
      <c r="O4" s="28">
        <v>2019</v>
      </c>
      <c r="P4" s="28" t="s">
        <v>1338</v>
      </c>
      <c r="Q4" s="28" t="s">
        <v>1339</v>
      </c>
      <c r="R4" s="30" t="s">
        <v>1340</v>
      </c>
      <c r="S4" s="26" t="b">
        <v>1</v>
      </c>
      <c r="T4" s="27" t="b">
        <v>0</v>
      </c>
      <c r="U4" s="26" t="b">
        <v>1</v>
      </c>
      <c r="V4" s="27" t="b">
        <v>0</v>
      </c>
      <c r="W4" s="27" t="b">
        <v>0</v>
      </c>
      <c r="X4" s="27" t="b">
        <v>0</v>
      </c>
      <c r="Y4" s="26" t="str">
        <f t="shared" si="1"/>
        <v>NO</v>
      </c>
      <c r="Z4" s="26" t="s">
        <v>1351</v>
      </c>
    </row>
    <row r="5" spans="1:26" ht="15.75" customHeight="1">
      <c r="A5" s="71" t="e">
        <f>VLOOKUP(H5,Papers_ACM!D:D,1,FALSE)</f>
        <v>#N/A</v>
      </c>
      <c r="B5" s="71" t="e">
        <f>VLOOKUP(H5,Papers_IEEE!D:D,1,FALSE)</f>
        <v>#N/A</v>
      </c>
      <c r="C5" s="71" t="e">
        <f>VLOOKUP(G5,Papers_SpringerLink!D:D,1,FALSE)</f>
        <v>#N/A</v>
      </c>
      <c r="D5" s="71" t="e">
        <f>VLOOKUP(F17,Papers_ScienceDirect!J:J,1,FALSE)</f>
        <v>#N/A</v>
      </c>
      <c r="E5" s="28" t="s">
        <v>62</v>
      </c>
      <c r="F5" s="27"/>
      <c r="G5" s="28" t="s">
        <v>1358</v>
      </c>
      <c r="H5" s="28" t="s">
        <v>1359</v>
      </c>
      <c r="I5" s="27"/>
      <c r="J5" s="28" t="s">
        <v>1335</v>
      </c>
      <c r="K5" s="27" t="str">
        <f t="shared" si="2"/>
        <v>249-262</v>
      </c>
      <c r="L5" s="28">
        <v>249</v>
      </c>
      <c r="M5" s="28">
        <v>262</v>
      </c>
      <c r="N5" s="28">
        <f t="shared" si="0"/>
        <v>14</v>
      </c>
      <c r="O5" s="28">
        <v>2019</v>
      </c>
      <c r="P5" s="28" t="s">
        <v>1338</v>
      </c>
      <c r="Q5" s="28" t="s">
        <v>1360</v>
      </c>
      <c r="R5" s="30" t="s">
        <v>1361</v>
      </c>
      <c r="S5" s="26" t="b">
        <v>1</v>
      </c>
      <c r="T5" s="27" t="b">
        <v>0</v>
      </c>
      <c r="U5" s="26" t="b">
        <v>1</v>
      </c>
      <c r="V5" s="27" t="b">
        <v>0</v>
      </c>
      <c r="W5" s="27" t="b">
        <v>0</v>
      </c>
      <c r="X5" s="27" t="b">
        <v>0</v>
      </c>
      <c r="Y5" s="26" t="str">
        <f t="shared" si="1"/>
        <v>NO</v>
      </c>
      <c r="Z5" s="26" t="s">
        <v>1374</v>
      </c>
    </row>
    <row r="6" spans="1:26" ht="15.75" customHeight="1">
      <c r="A6" s="71" t="e">
        <f>VLOOKUP(H6,Papers_ACM!D:D,1,FALSE)</f>
        <v>#N/A</v>
      </c>
      <c r="B6" s="71" t="e">
        <f>VLOOKUP(H6,Papers_IEEE!D:D,1,FALSE)</f>
        <v>#N/A</v>
      </c>
      <c r="C6" s="71" t="e">
        <f>VLOOKUP(G6,Papers_SpringerLink!D:D,1,FALSE)</f>
        <v>#N/A</v>
      </c>
      <c r="D6" s="71" t="e">
        <f>VLOOKUP(F18,Papers_ScienceDirect!J:J,1,FALSE)</f>
        <v>#N/A</v>
      </c>
      <c r="E6" s="28" t="s">
        <v>62</v>
      </c>
      <c r="F6" s="27"/>
      <c r="G6" s="28" t="s">
        <v>1384</v>
      </c>
      <c r="H6" s="28" t="s">
        <v>1385</v>
      </c>
      <c r="I6" s="27"/>
      <c r="J6" s="28" t="s">
        <v>1386</v>
      </c>
      <c r="K6" s="27" t="str">
        <f t="shared" si="2"/>
        <v>170-178</v>
      </c>
      <c r="L6" s="28">
        <v>170</v>
      </c>
      <c r="M6" s="28">
        <v>178</v>
      </c>
      <c r="N6" s="28">
        <f t="shared" si="0"/>
        <v>9</v>
      </c>
      <c r="O6" s="28">
        <v>2018</v>
      </c>
      <c r="P6" s="28" t="s">
        <v>1387</v>
      </c>
      <c r="Q6" s="28" t="s">
        <v>1388</v>
      </c>
      <c r="R6" s="30" t="s">
        <v>1389</v>
      </c>
      <c r="S6" s="26" t="b">
        <v>1</v>
      </c>
      <c r="T6" s="27" t="b">
        <v>0</v>
      </c>
      <c r="U6" s="26" t="b">
        <v>1</v>
      </c>
      <c r="V6" s="27" t="b">
        <v>0</v>
      </c>
      <c r="W6" s="27" t="b">
        <v>0</v>
      </c>
      <c r="X6" s="27" t="b">
        <v>0</v>
      </c>
      <c r="Y6" s="26" t="str">
        <f t="shared" si="1"/>
        <v>NO</v>
      </c>
      <c r="Z6" s="26" t="s">
        <v>1398</v>
      </c>
    </row>
    <row r="7" spans="1:26" ht="15.75" customHeight="1">
      <c r="A7" s="71" t="e">
        <f>VLOOKUP(H7,Papers_ACM!D:D,1,FALSE)</f>
        <v>#N/A</v>
      </c>
      <c r="B7" s="71" t="e">
        <f>VLOOKUP(H7,Papers_IEEE!D:D,1,FALSE)</f>
        <v>#N/A</v>
      </c>
      <c r="C7" s="71" t="e">
        <f>VLOOKUP(G7,Papers_SpringerLink!D:D,1,FALSE)</f>
        <v>#N/A</v>
      </c>
      <c r="D7" s="71" t="e">
        <f>VLOOKUP(F19,Papers_ScienceDirect!J:J,1,FALSE)</f>
        <v>#N/A</v>
      </c>
      <c r="E7" s="28" t="s">
        <v>62</v>
      </c>
      <c r="F7" s="27"/>
      <c r="G7" s="28" t="s">
        <v>1406</v>
      </c>
      <c r="H7" s="28" t="s">
        <v>1407</v>
      </c>
      <c r="I7" s="27"/>
      <c r="J7" s="28" t="s">
        <v>1408</v>
      </c>
      <c r="K7" s="27" t="str">
        <f t="shared" si="2"/>
        <v>360-370</v>
      </c>
      <c r="L7" s="28">
        <v>360</v>
      </c>
      <c r="M7" s="28">
        <v>370</v>
      </c>
      <c r="N7" s="28">
        <f t="shared" si="0"/>
        <v>11</v>
      </c>
      <c r="O7" s="28">
        <v>2018</v>
      </c>
      <c r="P7" s="28" t="s">
        <v>1387</v>
      </c>
      <c r="Q7" s="28" t="s">
        <v>1409</v>
      </c>
      <c r="R7" s="30" t="s">
        <v>1411</v>
      </c>
      <c r="S7" s="26" t="b">
        <v>1</v>
      </c>
      <c r="T7" s="27" t="b">
        <v>0</v>
      </c>
      <c r="U7" s="26" t="b">
        <v>1</v>
      </c>
      <c r="V7" s="27" t="b">
        <v>0</v>
      </c>
      <c r="W7" s="27" t="b">
        <v>0</v>
      </c>
      <c r="X7" s="27" t="b">
        <v>0</v>
      </c>
      <c r="Y7" s="26" t="str">
        <f t="shared" si="1"/>
        <v>NO</v>
      </c>
      <c r="Z7" s="26" t="s">
        <v>1398</v>
      </c>
    </row>
    <row r="8" spans="1:26" ht="15.75" customHeight="1">
      <c r="A8" s="71" t="e">
        <f>VLOOKUP(H8,Papers_ACM!D:D,1,FALSE)</f>
        <v>#N/A</v>
      </c>
      <c r="B8" s="71" t="e">
        <f>VLOOKUP(H8,Papers_IEEE!D:D,1,FALSE)</f>
        <v>#N/A</v>
      </c>
      <c r="C8" s="71" t="e">
        <f>VLOOKUP(G8,Papers_SpringerLink!D:D,1,FALSE)</f>
        <v>#N/A</v>
      </c>
      <c r="D8" s="71" t="e">
        <f>VLOOKUP(F20,Papers_ScienceDirect!J:J,1,FALSE)</f>
        <v>#N/A</v>
      </c>
      <c r="E8" s="28" t="s">
        <v>62</v>
      </c>
      <c r="F8" s="27"/>
      <c r="G8" s="28" t="s">
        <v>1437</v>
      </c>
      <c r="H8" s="28" t="s">
        <v>1439</v>
      </c>
      <c r="I8" s="27"/>
      <c r="J8" s="28" t="s">
        <v>1440</v>
      </c>
      <c r="K8" s="27" t="str">
        <f t="shared" si="2"/>
        <v>29551-29572</v>
      </c>
      <c r="L8" s="28">
        <v>29551</v>
      </c>
      <c r="M8" s="28">
        <v>29572</v>
      </c>
      <c r="N8" s="28">
        <f t="shared" si="0"/>
        <v>22</v>
      </c>
      <c r="O8" s="28">
        <v>2018</v>
      </c>
      <c r="P8" s="28" t="s">
        <v>1443</v>
      </c>
      <c r="Q8" s="28" t="s">
        <v>1445</v>
      </c>
      <c r="R8" s="30" t="s">
        <v>1448</v>
      </c>
      <c r="S8" s="26" t="b">
        <v>1</v>
      </c>
      <c r="T8" s="27" t="b">
        <v>0</v>
      </c>
      <c r="U8" s="26" t="b">
        <v>1</v>
      </c>
      <c r="V8" s="27" t="b">
        <v>0</v>
      </c>
      <c r="W8" s="27" t="b">
        <v>0</v>
      </c>
      <c r="X8" s="27" t="b">
        <v>0</v>
      </c>
      <c r="Y8" s="26" t="str">
        <f t="shared" si="1"/>
        <v>NO</v>
      </c>
      <c r="Z8" s="26" t="s">
        <v>1398</v>
      </c>
    </row>
    <row r="9" spans="1:26" ht="15.75" customHeight="1">
      <c r="A9" s="71" t="e">
        <f>VLOOKUP(H9,Papers_ACM!D:D,1,FALSE)</f>
        <v>#N/A</v>
      </c>
      <c r="B9" s="71" t="e">
        <f>VLOOKUP(H9,Papers_IEEE!D:D,1,FALSE)</f>
        <v>#N/A</v>
      </c>
      <c r="C9" s="71" t="e">
        <f>VLOOKUP(G9,Papers_SpringerLink!D:D,1,FALSE)</f>
        <v>#N/A</v>
      </c>
      <c r="D9" s="71" t="e">
        <f>VLOOKUP(F21,Papers_ScienceDirect!J:J,1,FALSE)</f>
        <v>#N/A</v>
      </c>
      <c r="E9" s="28" t="s">
        <v>62</v>
      </c>
      <c r="F9" s="27"/>
      <c r="G9" s="28" t="s">
        <v>1475</v>
      </c>
      <c r="H9" s="28" t="s">
        <v>1476</v>
      </c>
      <c r="I9" s="27"/>
      <c r="J9" s="28" t="s">
        <v>1440</v>
      </c>
      <c r="K9" s="27" t="str">
        <f t="shared" si="2"/>
        <v>29531-29549</v>
      </c>
      <c r="L9" s="28">
        <v>29531</v>
      </c>
      <c r="M9" s="28">
        <v>29549</v>
      </c>
      <c r="N9" s="28">
        <f t="shared" si="0"/>
        <v>19</v>
      </c>
      <c r="O9" s="28">
        <v>2018</v>
      </c>
      <c r="P9" s="28" t="s">
        <v>1443</v>
      </c>
      <c r="Q9" s="28" t="s">
        <v>1477</v>
      </c>
      <c r="R9" s="30" t="s">
        <v>1478</v>
      </c>
      <c r="S9" s="26" t="b">
        <v>1</v>
      </c>
      <c r="T9" s="27" t="b">
        <v>0</v>
      </c>
      <c r="U9" s="26" t="b">
        <v>1</v>
      </c>
      <c r="V9" s="27" t="b">
        <v>0</v>
      </c>
      <c r="W9" s="27" t="b">
        <v>0</v>
      </c>
      <c r="X9" s="27" t="b">
        <v>0</v>
      </c>
      <c r="Y9" s="26" t="str">
        <f t="shared" si="1"/>
        <v>NO</v>
      </c>
      <c r="Z9" s="26" t="s">
        <v>1398</v>
      </c>
    </row>
    <row r="10" spans="1:26" ht="15.75" customHeight="1">
      <c r="A10" s="71" t="e">
        <f>VLOOKUP(H10,Papers_ACM!D:D,1,FALSE)</f>
        <v>#N/A</v>
      </c>
      <c r="B10" s="71" t="e">
        <f>VLOOKUP(H10,Papers_IEEE!D:D,1,FALSE)</f>
        <v>#N/A</v>
      </c>
      <c r="C10" s="71" t="e">
        <f>VLOOKUP(G10,Papers_SpringerLink!D:D,1,FALSE)</f>
        <v>#N/A</v>
      </c>
      <c r="D10" s="71" t="e">
        <f>VLOOKUP(F22,Papers_ScienceDirect!J:J,1,FALSE)</f>
        <v>#N/A</v>
      </c>
      <c r="E10" s="28" t="s">
        <v>62</v>
      </c>
      <c r="F10" s="27"/>
      <c r="G10" s="28" t="s">
        <v>1484</v>
      </c>
      <c r="H10" s="28" t="s">
        <v>1485</v>
      </c>
      <c r="I10" s="27"/>
      <c r="J10" s="28" t="s">
        <v>1486</v>
      </c>
      <c r="K10" s="27" t="str">
        <f t="shared" si="2"/>
        <v>1-13</v>
      </c>
      <c r="L10" s="28">
        <v>1</v>
      </c>
      <c r="M10" s="28">
        <v>13</v>
      </c>
      <c r="N10" s="28">
        <f t="shared" si="0"/>
        <v>13</v>
      </c>
      <c r="O10" s="28">
        <v>2018</v>
      </c>
      <c r="P10" s="28" t="s">
        <v>1303</v>
      </c>
      <c r="Q10" s="28" t="s">
        <v>1487</v>
      </c>
      <c r="R10" s="30" t="s">
        <v>1488</v>
      </c>
      <c r="S10" s="26" t="b">
        <v>1</v>
      </c>
      <c r="T10" s="27" t="b">
        <v>0</v>
      </c>
      <c r="U10" s="26" t="b">
        <v>1</v>
      </c>
      <c r="V10" s="27" t="b">
        <v>0</v>
      </c>
      <c r="W10" s="27" t="b">
        <v>0</v>
      </c>
      <c r="X10" s="27" t="b">
        <v>0</v>
      </c>
      <c r="Y10" s="26" t="str">
        <f t="shared" si="1"/>
        <v>NO</v>
      </c>
      <c r="Z10" s="26" t="s">
        <v>1398</v>
      </c>
    </row>
    <row r="11" spans="1:26" ht="15.75" customHeight="1">
      <c r="A11" s="71" t="e">
        <f>VLOOKUP(H11,Papers_ACM!D:D,1,FALSE)</f>
        <v>#N/A</v>
      </c>
      <c r="B11" s="71" t="e">
        <f>VLOOKUP(H11,Papers_IEEE!D:D,1,FALSE)</f>
        <v>#N/A</v>
      </c>
      <c r="C11" s="71" t="e">
        <f>VLOOKUP(G11,Papers_SpringerLink!D:D,1,FALSE)</f>
        <v>#N/A</v>
      </c>
      <c r="D11" s="71" t="e">
        <f>VLOOKUP(F23,Papers_ScienceDirect!J:J,1,FALSE)</f>
        <v>#N/A</v>
      </c>
      <c r="E11" s="28" t="s">
        <v>62</v>
      </c>
      <c r="F11" s="27"/>
      <c r="G11" s="28" t="s">
        <v>1494</v>
      </c>
      <c r="H11" s="28" t="s">
        <v>1495</v>
      </c>
      <c r="I11" s="27"/>
      <c r="J11" s="28" t="s">
        <v>1408</v>
      </c>
      <c r="K11" s="27" t="str">
        <f t="shared" si="2"/>
        <v>310-323</v>
      </c>
      <c r="L11" s="28">
        <v>310</v>
      </c>
      <c r="M11" s="28">
        <v>323</v>
      </c>
      <c r="N11" s="28">
        <f t="shared" si="0"/>
        <v>14</v>
      </c>
      <c r="O11" s="28">
        <v>2018</v>
      </c>
      <c r="P11" s="28" t="s">
        <v>1387</v>
      </c>
      <c r="Q11" s="28" t="s">
        <v>1496</v>
      </c>
      <c r="R11" s="30" t="s">
        <v>1497</v>
      </c>
      <c r="S11" s="26" t="b">
        <v>1</v>
      </c>
      <c r="T11" s="27" t="b">
        <v>0</v>
      </c>
      <c r="U11" s="26" t="b">
        <v>1</v>
      </c>
      <c r="V11" s="27" t="b">
        <v>0</v>
      </c>
      <c r="W11" s="27" t="b">
        <v>0</v>
      </c>
      <c r="X11" s="27" t="b">
        <v>0</v>
      </c>
      <c r="Y11" s="26" t="str">
        <f t="shared" si="1"/>
        <v>NO</v>
      </c>
      <c r="Z11" s="26" t="s">
        <v>1398</v>
      </c>
    </row>
    <row r="12" spans="1:26" ht="15.75" customHeight="1">
      <c r="A12" s="71" t="e">
        <f>VLOOKUP(H12,Papers_ACM!D:D,1,FALSE)</f>
        <v>#N/A</v>
      </c>
      <c r="B12" s="71" t="e">
        <f>VLOOKUP(H12,Papers_IEEE!D:D,1,FALSE)</f>
        <v>#N/A</v>
      </c>
      <c r="C12" s="71" t="e">
        <f>VLOOKUP(G12,Papers_SpringerLink!D:D,1,FALSE)</f>
        <v>#N/A</v>
      </c>
      <c r="D12" s="71" t="e">
        <f>VLOOKUP(F24,Papers_ScienceDirect!J:J,1,FALSE)</f>
        <v>#N/A</v>
      </c>
      <c r="E12" s="28" t="s">
        <v>62</v>
      </c>
      <c r="F12" s="27"/>
      <c r="G12" s="28" t="s">
        <v>1503</v>
      </c>
      <c r="H12" s="28" t="s">
        <v>1504</v>
      </c>
      <c r="I12" s="27"/>
      <c r="J12" s="28" t="s">
        <v>1505</v>
      </c>
      <c r="K12" s="27" t="str">
        <f t="shared" si="2"/>
        <v>61-73</v>
      </c>
      <c r="L12" s="28">
        <v>61</v>
      </c>
      <c r="M12" s="28">
        <v>73</v>
      </c>
      <c r="N12" s="28">
        <f t="shared" si="0"/>
        <v>13</v>
      </c>
      <c r="O12" s="28">
        <v>2018</v>
      </c>
      <c r="P12" s="28" t="s">
        <v>1303</v>
      </c>
      <c r="Q12" s="28" t="s">
        <v>1506</v>
      </c>
      <c r="R12" s="30" t="s">
        <v>1508</v>
      </c>
      <c r="S12" s="26" t="b">
        <v>1</v>
      </c>
      <c r="T12" s="27" t="b">
        <v>0</v>
      </c>
      <c r="U12" s="26" t="b">
        <v>1</v>
      </c>
      <c r="V12" s="27" t="b">
        <v>0</v>
      </c>
      <c r="W12" s="27" t="b">
        <v>0</v>
      </c>
      <c r="X12" s="27" t="b">
        <v>0</v>
      </c>
      <c r="Y12" s="26" t="str">
        <f t="shared" si="1"/>
        <v>NO</v>
      </c>
      <c r="Z12" s="26" t="s">
        <v>1398</v>
      </c>
    </row>
    <row r="13" spans="1:26" ht="15.75" customHeight="1">
      <c r="A13" s="71" t="e">
        <f>VLOOKUP(H13,Papers_ACM!D:D,1,FALSE)</f>
        <v>#N/A</v>
      </c>
      <c r="B13" s="71" t="e">
        <f>VLOOKUP(H13,Papers_IEEE!D:D,1,FALSE)</f>
        <v>#N/A</v>
      </c>
      <c r="C13" s="71" t="e">
        <f>VLOOKUP(G13,Papers_SpringerLink!D:D,1,FALSE)</f>
        <v>#N/A</v>
      </c>
      <c r="D13" s="71" t="e">
        <f>VLOOKUP(F25,Papers_ScienceDirect!J:J,1,FALSE)</f>
        <v>#N/A</v>
      </c>
      <c r="E13" s="28" t="s">
        <v>62</v>
      </c>
      <c r="F13" s="27"/>
      <c r="G13" s="28" t="s">
        <v>1515</v>
      </c>
      <c r="H13" s="28" t="s">
        <v>1517</v>
      </c>
      <c r="I13" s="27"/>
      <c r="J13" s="28" t="s">
        <v>1518</v>
      </c>
      <c r="K13" s="27" t="str">
        <f t="shared" si="2"/>
        <v>1707-1717</v>
      </c>
      <c r="L13" s="28">
        <v>1707</v>
      </c>
      <c r="M13" s="28">
        <v>1717</v>
      </c>
      <c r="N13" s="28">
        <f t="shared" si="0"/>
        <v>11</v>
      </c>
      <c r="O13" s="28">
        <v>2018</v>
      </c>
      <c r="P13" s="28" t="s">
        <v>1338</v>
      </c>
      <c r="Q13" s="28" t="s">
        <v>1524</v>
      </c>
      <c r="R13" s="30" t="s">
        <v>1525</v>
      </c>
      <c r="S13" s="26" t="b">
        <v>1</v>
      </c>
      <c r="T13" s="27" t="b">
        <v>0</v>
      </c>
      <c r="U13" s="26" t="b">
        <v>1</v>
      </c>
      <c r="V13" s="27" t="b">
        <v>0</v>
      </c>
      <c r="W13" s="27" t="b">
        <v>0</v>
      </c>
      <c r="X13" s="27" t="b">
        <v>0</v>
      </c>
      <c r="Y13" s="26" t="str">
        <f t="shared" si="1"/>
        <v>NO</v>
      </c>
      <c r="Z13" s="26" t="s">
        <v>154</v>
      </c>
    </row>
    <row r="14" spans="1:26" ht="15.75" customHeight="1">
      <c r="A14" s="71" t="e">
        <f>VLOOKUP(H14,Papers_ACM!D:D,1,FALSE)</f>
        <v>#N/A</v>
      </c>
      <c r="B14" s="71" t="e">
        <f>VLOOKUP(H14,Papers_IEEE!D:D,1,FALSE)</f>
        <v>#N/A</v>
      </c>
      <c r="C14" s="71" t="e">
        <f>VLOOKUP(G14,Papers_SpringerLink!D:D,1,FALSE)</f>
        <v>#N/A</v>
      </c>
      <c r="D14" s="71" t="e">
        <f>VLOOKUP(F26,Papers_ScienceDirect!J:J,1,FALSE)</f>
        <v>#N/A</v>
      </c>
      <c r="E14" s="28" t="s">
        <v>62</v>
      </c>
      <c r="F14" s="27"/>
      <c r="G14" s="28" t="s">
        <v>1535</v>
      </c>
      <c r="H14" s="28" t="s">
        <v>1536</v>
      </c>
      <c r="I14" s="27"/>
      <c r="J14" s="28" t="s">
        <v>1537</v>
      </c>
      <c r="K14" s="27" t="str">
        <f t="shared" si="2"/>
        <v>468-473</v>
      </c>
      <c r="L14" s="28">
        <v>468</v>
      </c>
      <c r="M14" s="28">
        <v>473</v>
      </c>
      <c r="N14" s="28">
        <f t="shared" si="0"/>
        <v>6</v>
      </c>
      <c r="O14" s="28">
        <v>2018</v>
      </c>
      <c r="P14" s="28" t="s">
        <v>1538</v>
      </c>
      <c r="Q14" s="28" t="s">
        <v>1539</v>
      </c>
      <c r="R14" s="30" t="s">
        <v>1540</v>
      </c>
      <c r="S14" s="26" t="b">
        <v>1</v>
      </c>
      <c r="T14" s="27" t="b">
        <v>0</v>
      </c>
      <c r="U14" s="26" t="b">
        <v>1</v>
      </c>
      <c r="V14" s="27" t="b">
        <v>0</v>
      </c>
      <c r="W14" s="27" t="b">
        <v>0</v>
      </c>
      <c r="X14" s="27" t="b">
        <v>0</v>
      </c>
      <c r="Y14" s="26" t="str">
        <f t="shared" si="1"/>
        <v>NO</v>
      </c>
      <c r="Z14" s="26" t="s">
        <v>1398</v>
      </c>
    </row>
    <row r="15" spans="1:26" ht="15.75" customHeight="1">
      <c r="A15" s="71" t="e">
        <f>VLOOKUP(H15,Papers_ACM!D:D,1,FALSE)</f>
        <v>#N/A</v>
      </c>
      <c r="B15" s="71" t="e">
        <f>VLOOKUP(H15,Papers_IEEE!D:D,1,FALSE)</f>
        <v>#N/A</v>
      </c>
      <c r="C15" s="71" t="e">
        <f>VLOOKUP(G15,Papers_SpringerLink!D:D,1,FALSE)</f>
        <v>#N/A</v>
      </c>
      <c r="D15" s="71" t="e">
        <f>VLOOKUP(F27,Papers_ScienceDirect!J:J,1,FALSE)</f>
        <v>#N/A</v>
      </c>
      <c r="E15" s="28" t="s">
        <v>62</v>
      </c>
      <c r="F15" s="27"/>
      <c r="G15" s="28" t="s">
        <v>1545</v>
      </c>
      <c r="H15" s="28" t="s">
        <v>1546</v>
      </c>
      <c r="I15" s="27"/>
      <c r="J15" s="28" t="s">
        <v>1547</v>
      </c>
      <c r="K15" s="27" t="str">
        <f t="shared" si="2"/>
        <v>91-116</v>
      </c>
      <c r="L15" s="28">
        <v>91</v>
      </c>
      <c r="M15" s="28">
        <v>116</v>
      </c>
      <c r="N15" s="28">
        <f t="shared" si="0"/>
        <v>26</v>
      </c>
      <c r="O15" s="28">
        <v>1999</v>
      </c>
      <c r="P15" s="28" t="s">
        <v>1338</v>
      </c>
      <c r="Q15" s="36"/>
      <c r="R15" s="30" t="s">
        <v>1548</v>
      </c>
      <c r="S15" s="26" t="b">
        <v>1</v>
      </c>
      <c r="T15" s="26" t="b">
        <v>0</v>
      </c>
      <c r="U15" s="26" t="b">
        <v>1</v>
      </c>
      <c r="V15" s="27" t="b">
        <v>0</v>
      </c>
      <c r="W15" s="27" t="b">
        <v>0</v>
      </c>
      <c r="X15" s="27" t="b">
        <v>0</v>
      </c>
      <c r="Y15" s="26" t="str">
        <f t="shared" si="1"/>
        <v>NO</v>
      </c>
      <c r="Z15" s="26" t="s">
        <v>1553</v>
      </c>
    </row>
    <row r="16" spans="1:26" ht="15.75" customHeight="1">
      <c r="A16" s="71" t="e">
        <f>VLOOKUP(H16,Papers_ACM!D:D,1,FALSE)</f>
        <v>#N/A</v>
      </c>
      <c r="B16" s="71" t="e">
        <f>VLOOKUP(H16,Papers_IEEE!D:D,1,FALSE)</f>
        <v>#N/A</v>
      </c>
      <c r="C16" s="71" t="e">
        <f>VLOOKUP(G16,Papers_SpringerLink!D:D,1,FALSE)</f>
        <v>#N/A</v>
      </c>
      <c r="D16" s="71" t="e">
        <f>VLOOKUP(F28,Papers_ScienceDirect!J:J,1,FALSE)</f>
        <v>#N/A</v>
      </c>
      <c r="E16" s="28" t="s">
        <v>62</v>
      </c>
      <c r="F16" s="27"/>
      <c r="G16" s="28" t="s">
        <v>1560</v>
      </c>
      <c r="H16" s="28" t="s">
        <v>1561</v>
      </c>
      <c r="I16" s="27"/>
      <c r="J16" s="28" t="s">
        <v>1505</v>
      </c>
      <c r="K16" s="27" t="str">
        <f t="shared" si="2"/>
        <v>197-216</v>
      </c>
      <c r="L16" s="28">
        <v>197</v>
      </c>
      <c r="M16" s="28">
        <v>216</v>
      </c>
      <c r="N16" s="28">
        <f t="shared" si="0"/>
        <v>20</v>
      </c>
      <c r="O16" s="28">
        <v>2018</v>
      </c>
      <c r="P16" s="28" t="s">
        <v>1303</v>
      </c>
      <c r="Q16" s="28" t="s">
        <v>1563</v>
      </c>
      <c r="R16" s="30" t="s">
        <v>1564</v>
      </c>
      <c r="S16" s="26" t="b">
        <v>1</v>
      </c>
      <c r="T16" s="27" t="b">
        <v>0</v>
      </c>
      <c r="U16" s="26" t="b">
        <v>1</v>
      </c>
      <c r="V16" s="27" t="b">
        <v>0</v>
      </c>
      <c r="W16" s="27" t="b">
        <v>0</v>
      </c>
      <c r="X16" s="27" t="b">
        <v>0</v>
      </c>
      <c r="Y16" s="26" t="str">
        <f t="shared" si="1"/>
        <v>NO</v>
      </c>
      <c r="Z16" s="26" t="s">
        <v>1568</v>
      </c>
    </row>
    <row r="17" spans="1:26" ht="15.75" customHeight="1">
      <c r="A17" s="71" t="e">
        <f>VLOOKUP(H17,Papers_ACM!D:D,1,FALSE)</f>
        <v>#N/A</v>
      </c>
      <c r="B17" s="71" t="e">
        <f>VLOOKUP(H17,Papers_IEEE!D:D,1,FALSE)</f>
        <v>#N/A</v>
      </c>
      <c r="C17" s="71" t="e">
        <f>VLOOKUP(G17,Papers_SpringerLink!D:D,1,FALSE)</f>
        <v>#N/A</v>
      </c>
      <c r="D17" s="71" t="e">
        <f>VLOOKUP(F29,Papers_ScienceDirect!J:J,1,FALSE)</f>
        <v>#N/A</v>
      </c>
      <c r="E17" s="28" t="s">
        <v>62</v>
      </c>
      <c r="F17" s="27"/>
      <c r="G17" s="28" t="s">
        <v>1575</v>
      </c>
      <c r="H17" s="28" t="s">
        <v>1576</v>
      </c>
      <c r="I17" s="27"/>
      <c r="J17" s="28" t="s">
        <v>1577</v>
      </c>
      <c r="K17" s="27" t="str">
        <f t="shared" si="2"/>
        <v>737-746</v>
      </c>
      <c r="L17" s="28">
        <v>737</v>
      </c>
      <c r="M17" s="28">
        <v>746</v>
      </c>
      <c r="N17" s="28">
        <f t="shared" si="0"/>
        <v>10</v>
      </c>
      <c r="O17" s="28">
        <v>2006</v>
      </c>
      <c r="P17" s="36"/>
      <c r="Q17" s="28" t="s">
        <v>1578</v>
      </c>
      <c r="R17" s="30" t="s">
        <v>1579</v>
      </c>
      <c r="S17" s="26" t="b">
        <v>1</v>
      </c>
      <c r="T17" s="26" t="b">
        <v>0</v>
      </c>
      <c r="U17" s="26" t="b">
        <v>1</v>
      </c>
      <c r="V17" s="27" t="b">
        <v>0</v>
      </c>
      <c r="W17" s="27" t="b">
        <v>0</v>
      </c>
      <c r="X17" s="27" t="b">
        <v>0</v>
      </c>
      <c r="Y17" s="26" t="str">
        <f t="shared" si="1"/>
        <v>NO</v>
      </c>
      <c r="Z17" s="26" t="s">
        <v>1586</v>
      </c>
    </row>
    <row r="18" spans="1:26" ht="15.75" customHeight="1">
      <c r="A18" s="71" t="e">
        <f>VLOOKUP(H18,Papers_ACM!D:D,1,FALSE)</f>
        <v>#N/A</v>
      </c>
      <c r="B18" s="71" t="e">
        <f>VLOOKUP(H18,Papers_IEEE!D:D,1,FALSE)</f>
        <v>#N/A</v>
      </c>
      <c r="C18" s="71" t="e">
        <f>VLOOKUP(G18,Papers_SpringerLink!D:D,1,FALSE)</f>
        <v>#N/A</v>
      </c>
      <c r="D18" s="71" t="e">
        <f>VLOOKUP(F30,Papers_ScienceDirect!J:J,1,FALSE)</f>
        <v>#N/A</v>
      </c>
      <c r="E18" s="28" t="s">
        <v>62</v>
      </c>
      <c r="F18" s="27"/>
      <c r="G18" s="28" t="s">
        <v>1588</v>
      </c>
      <c r="H18" s="28" t="s">
        <v>337</v>
      </c>
      <c r="I18" s="27"/>
      <c r="J18" s="28" t="s">
        <v>1590</v>
      </c>
      <c r="K18" s="27" t="str">
        <f t="shared" si="2"/>
        <v>209-228</v>
      </c>
      <c r="L18" s="28">
        <v>209</v>
      </c>
      <c r="M18" s="28">
        <v>228</v>
      </c>
      <c r="N18" s="28">
        <f t="shared" si="0"/>
        <v>20</v>
      </c>
      <c r="O18" s="28">
        <v>2018</v>
      </c>
      <c r="P18" s="28" t="s">
        <v>340</v>
      </c>
      <c r="Q18" s="28" t="s">
        <v>1592</v>
      </c>
      <c r="R18" s="30" t="s">
        <v>1593</v>
      </c>
      <c r="S18" s="26" t="b">
        <v>1</v>
      </c>
      <c r="T18" s="27" t="b">
        <v>0</v>
      </c>
      <c r="U18" s="26" t="b">
        <v>1</v>
      </c>
      <c r="V18" s="27" t="b">
        <v>0</v>
      </c>
      <c r="W18" s="27" t="b">
        <v>0</v>
      </c>
      <c r="X18" s="27" t="b">
        <v>0</v>
      </c>
      <c r="Y18" s="26" t="str">
        <f t="shared" si="1"/>
        <v>NO</v>
      </c>
      <c r="Z18" s="26" t="s">
        <v>1600</v>
      </c>
    </row>
    <row r="19" spans="1:26" ht="15.75" customHeight="1">
      <c r="A19" s="71" t="e">
        <f>VLOOKUP(H19,Papers_ACM!D:D,1,FALSE)</f>
        <v>#N/A</v>
      </c>
      <c r="B19" s="71" t="e">
        <f>VLOOKUP(H19,Papers_IEEE!D:D,1,FALSE)</f>
        <v>#N/A</v>
      </c>
      <c r="C19" s="71" t="e">
        <f>VLOOKUP(G19,Papers_SpringerLink!D:D,1,FALSE)</f>
        <v>#N/A</v>
      </c>
      <c r="D19" s="71" t="e">
        <f>VLOOKUP(F31,Papers_ScienceDirect!J:J,1,FALSE)</f>
        <v>#N/A</v>
      </c>
      <c r="E19" s="28" t="s">
        <v>62</v>
      </c>
      <c r="F19" s="27"/>
      <c r="G19" s="28" t="s">
        <v>1601</v>
      </c>
      <c r="H19" s="28" t="s">
        <v>1602</v>
      </c>
      <c r="I19" s="27"/>
      <c r="J19" s="28" t="s">
        <v>1603</v>
      </c>
      <c r="K19" s="27" t="str">
        <f t="shared" si="2"/>
        <v>285-290</v>
      </c>
      <c r="L19" s="28">
        <v>285</v>
      </c>
      <c r="M19" s="28">
        <v>290</v>
      </c>
      <c r="N19" s="28">
        <f t="shared" si="0"/>
        <v>6</v>
      </c>
      <c r="O19" s="28">
        <v>2007</v>
      </c>
      <c r="P19" s="36"/>
      <c r="Q19" s="36"/>
      <c r="R19" s="30" t="s">
        <v>1604</v>
      </c>
      <c r="S19" s="26" t="b">
        <v>1</v>
      </c>
      <c r="T19" s="26" t="b">
        <v>0</v>
      </c>
      <c r="U19" s="26" t="b">
        <v>1</v>
      </c>
      <c r="V19" s="27" t="b">
        <v>0</v>
      </c>
      <c r="W19" s="27" t="b">
        <v>0</v>
      </c>
      <c r="X19" s="27" t="b">
        <v>0</v>
      </c>
      <c r="Y19" s="26" t="str">
        <f t="shared" si="1"/>
        <v>NO</v>
      </c>
      <c r="Z19" s="26" t="s">
        <v>1615</v>
      </c>
    </row>
    <row r="20" spans="1:26" ht="15.75" customHeight="1">
      <c r="A20" s="71" t="e">
        <f>VLOOKUP(H20,Papers_ACM!D:D,1,FALSE)</f>
        <v>#N/A</v>
      </c>
      <c r="B20" s="71" t="e">
        <f>VLOOKUP(H20,Papers_IEEE!D:D,1,FALSE)</f>
        <v>#N/A</v>
      </c>
      <c r="C20" s="71" t="e">
        <f>VLOOKUP(G20,Papers_SpringerLink!D:D,1,FALSE)</f>
        <v>#N/A</v>
      </c>
      <c r="D20" s="71" t="e">
        <f>VLOOKUP(F32,Papers_ScienceDirect!J:J,1,FALSE)</f>
        <v>#N/A</v>
      </c>
      <c r="E20" s="28" t="s">
        <v>62</v>
      </c>
      <c r="F20" s="27"/>
      <c r="G20" s="28" t="s">
        <v>1616</v>
      </c>
      <c r="H20" s="28" t="s">
        <v>1617</v>
      </c>
      <c r="I20" s="27"/>
      <c r="J20" s="28" t="s">
        <v>1618</v>
      </c>
      <c r="K20" s="27" t="str">
        <f t="shared" si="2"/>
        <v>184-193</v>
      </c>
      <c r="L20" s="28">
        <v>184</v>
      </c>
      <c r="M20" s="28">
        <v>193</v>
      </c>
      <c r="N20" s="28">
        <f t="shared" si="0"/>
        <v>10</v>
      </c>
      <c r="O20" s="28">
        <v>2007</v>
      </c>
      <c r="P20" s="36"/>
      <c r="Q20" s="28" t="s">
        <v>1621</v>
      </c>
      <c r="R20" s="30" t="s">
        <v>1622</v>
      </c>
      <c r="S20" s="26" t="b">
        <v>1</v>
      </c>
      <c r="T20" s="26" t="b">
        <v>0</v>
      </c>
      <c r="U20" s="26" t="b">
        <v>1</v>
      </c>
      <c r="V20" s="27" t="b">
        <v>0</v>
      </c>
      <c r="W20" s="27" t="b">
        <v>0</v>
      </c>
      <c r="X20" s="27" t="b">
        <v>0</v>
      </c>
      <c r="Y20" s="26" t="str">
        <f t="shared" si="1"/>
        <v>NO</v>
      </c>
      <c r="Z20" s="26" t="s">
        <v>1628</v>
      </c>
    </row>
    <row r="21" spans="1:26" ht="15.75" customHeight="1">
      <c r="A21" s="71" t="e">
        <f>VLOOKUP(H21,Papers_ACM!D:D,1,FALSE)</f>
        <v>#N/A</v>
      </c>
      <c r="B21" s="71" t="str">
        <f>VLOOKUP(H21,Papers_IEEE!D:D,1,FALSE)</f>
        <v>Measuring Non-Functional Properties in Software Product Line for Product Derivation</v>
      </c>
      <c r="C21" s="71" t="e">
        <f>VLOOKUP(G21,Papers_SpringerLink!D:D,1,FALSE)</f>
        <v>#N/A</v>
      </c>
      <c r="D21" s="71" t="e">
        <f>VLOOKUP(F33,Papers_ScienceDirect!J:J,1,FALSE)</f>
        <v>#N/A</v>
      </c>
      <c r="E21" s="34" t="s">
        <v>62</v>
      </c>
      <c r="F21" s="35"/>
      <c r="G21" s="34" t="s">
        <v>1630</v>
      </c>
      <c r="H21" s="34" t="s">
        <v>1631</v>
      </c>
      <c r="I21" s="35"/>
      <c r="J21" s="34" t="s">
        <v>1632</v>
      </c>
      <c r="K21" s="27" t="str">
        <f t="shared" si="2"/>
        <v>187-194</v>
      </c>
      <c r="L21" s="34">
        <v>187</v>
      </c>
      <c r="M21" s="34">
        <v>194</v>
      </c>
      <c r="N21" s="34">
        <f t="shared" si="0"/>
        <v>8</v>
      </c>
      <c r="O21" s="34">
        <v>2008</v>
      </c>
      <c r="P21" s="37"/>
      <c r="Q21" s="37"/>
      <c r="R21" s="75" t="s">
        <v>1636</v>
      </c>
      <c r="S21" s="32" t="b">
        <v>1</v>
      </c>
      <c r="T21" s="32" t="b">
        <v>1</v>
      </c>
      <c r="U21" s="32" t="b">
        <v>1</v>
      </c>
      <c r="V21" s="32" t="b">
        <v>0</v>
      </c>
      <c r="W21" s="35" t="b">
        <v>0</v>
      </c>
      <c r="X21" s="35" t="b">
        <v>0</v>
      </c>
      <c r="Y21" s="32" t="str">
        <f t="shared" si="1"/>
        <v>YES</v>
      </c>
      <c r="Z21" s="32"/>
    </row>
    <row r="22" spans="1:26" ht="15.75" customHeight="1">
      <c r="A22" s="71" t="e">
        <f>VLOOKUP(H22,Papers_ACM!D:D,1,FALSE)</f>
        <v>#N/A</v>
      </c>
      <c r="B22" s="71" t="e">
        <f>VLOOKUP(H22,Papers_IEEE!D:D,1,FALSE)</f>
        <v>#N/A</v>
      </c>
      <c r="C22" s="71" t="e">
        <f>VLOOKUP(G22,Papers_SpringerLink!D:D,1,FALSE)</f>
        <v>#N/A</v>
      </c>
      <c r="D22" s="71" t="e">
        <f>VLOOKUP(F34,Papers_ScienceDirect!J:J,1,FALSE)</f>
        <v>#N/A</v>
      </c>
      <c r="E22" s="28" t="s">
        <v>62</v>
      </c>
      <c r="F22" s="27"/>
      <c r="G22" s="28" t="s">
        <v>1640</v>
      </c>
      <c r="H22" s="28" t="s">
        <v>1642</v>
      </c>
      <c r="I22" s="27"/>
      <c r="J22" s="28" t="s">
        <v>1408</v>
      </c>
      <c r="K22" s="27" t="str">
        <f t="shared" si="2"/>
        <v>36-45</v>
      </c>
      <c r="L22" s="28">
        <v>36</v>
      </c>
      <c r="M22" s="28">
        <v>45</v>
      </c>
      <c r="N22" s="28">
        <f t="shared" si="0"/>
        <v>10</v>
      </c>
      <c r="O22" s="28">
        <v>2018</v>
      </c>
      <c r="P22" s="28" t="s">
        <v>1387</v>
      </c>
      <c r="Q22" s="28" t="s">
        <v>1644</v>
      </c>
      <c r="R22" s="30" t="s">
        <v>1645</v>
      </c>
      <c r="S22" s="26" t="b">
        <v>1</v>
      </c>
      <c r="T22" s="27" t="b">
        <v>0</v>
      </c>
      <c r="U22" s="26" t="b">
        <v>1</v>
      </c>
      <c r="V22" s="27" t="b">
        <v>0</v>
      </c>
      <c r="W22" s="27" t="b">
        <v>0</v>
      </c>
      <c r="X22" s="27" t="b">
        <v>0</v>
      </c>
      <c r="Y22" s="26" t="str">
        <f t="shared" si="1"/>
        <v>NO</v>
      </c>
      <c r="Z22" s="26" t="s">
        <v>154</v>
      </c>
    </row>
    <row r="23" spans="1:26" ht="15.75" customHeight="1">
      <c r="A23" s="71" t="e">
        <f>VLOOKUP(H23,Papers_ACM!D:D,1,FALSE)</f>
        <v>#N/A</v>
      </c>
      <c r="B23" s="71" t="e">
        <f>VLOOKUP(H23,Papers_IEEE!D:D,1,FALSE)</f>
        <v>#N/A</v>
      </c>
      <c r="C23" s="71" t="e">
        <f>VLOOKUP(G23,Papers_SpringerLink!D:D,1,FALSE)</f>
        <v>#N/A</v>
      </c>
      <c r="D23" s="71" t="e">
        <f>VLOOKUP(F35,Papers_ScienceDirect!J:J,1,FALSE)</f>
        <v>#N/A</v>
      </c>
      <c r="E23" s="28" t="s">
        <v>62</v>
      </c>
      <c r="F23" s="27"/>
      <c r="G23" s="28" t="s">
        <v>1653</v>
      </c>
      <c r="H23" s="28" t="s">
        <v>1654</v>
      </c>
      <c r="I23" s="27"/>
      <c r="J23" s="28" t="s">
        <v>1655</v>
      </c>
      <c r="K23" s="27" t="str">
        <f t="shared" si="2"/>
        <v>395-442</v>
      </c>
      <c r="L23" s="28">
        <v>395</v>
      </c>
      <c r="M23" s="28">
        <v>442</v>
      </c>
      <c r="N23" s="28">
        <f t="shared" si="0"/>
        <v>48</v>
      </c>
      <c r="O23" s="28">
        <v>2018</v>
      </c>
      <c r="P23" s="28" t="s">
        <v>340</v>
      </c>
      <c r="Q23" s="28" t="s">
        <v>1656</v>
      </c>
      <c r="R23" s="30" t="s">
        <v>1657</v>
      </c>
      <c r="S23" s="26" t="b">
        <v>1</v>
      </c>
      <c r="T23" s="27" t="b">
        <v>0</v>
      </c>
      <c r="U23" s="26" t="b">
        <v>1</v>
      </c>
      <c r="V23" s="27" t="b">
        <v>0</v>
      </c>
      <c r="W23" s="27" t="b">
        <v>0</v>
      </c>
      <c r="X23" s="27" t="b">
        <v>0</v>
      </c>
      <c r="Y23" s="26" t="str">
        <f t="shared" si="1"/>
        <v>NO</v>
      </c>
      <c r="Z23" s="26" t="s">
        <v>1663</v>
      </c>
    </row>
    <row r="24" spans="1:26" ht="15.75" customHeight="1">
      <c r="A24" s="71" t="e">
        <f>VLOOKUP(H24,Papers_ACM!D:D,1,FALSE)</f>
        <v>#N/A</v>
      </c>
      <c r="B24" s="71" t="e">
        <f>VLOOKUP(H24,Papers_IEEE!D:D,1,FALSE)</f>
        <v>#N/A</v>
      </c>
      <c r="C24" s="71" t="e">
        <f>VLOOKUP(G24,Papers_SpringerLink!D:D,1,FALSE)</f>
        <v>#N/A</v>
      </c>
      <c r="D24" s="71" t="e">
        <f>VLOOKUP(F36,Papers_ScienceDirect!J:J,1,FALSE)</f>
        <v>#N/A</v>
      </c>
      <c r="E24" s="28" t="s">
        <v>62</v>
      </c>
      <c r="F24" s="27"/>
      <c r="G24" s="28" t="s">
        <v>1671</v>
      </c>
      <c r="H24" s="28" t="s">
        <v>1672</v>
      </c>
      <c r="I24" s="27"/>
      <c r="J24" s="28" t="s">
        <v>1610</v>
      </c>
      <c r="K24" s="27" t="str">
        <f t="shared" si="2"/>
        <v>91-104</v>
      </c>
      <c r="L24" s="28">
        <v>91</v>
      </c>
      <c r="M24" s="28">
        <v>104</v>
      </c>
      <c r="N24" s="28">
        <f t="shared" si="0"/>
        <v>14</v>
      </c>
      <c r="O24" s="28">
        <v>2018</v>
      </c>
      <c r="P24" s="28" t="s">
        <v>1387</v>
      </c>
      <c r="Q24" s="28" t="s">
        <v>1675</v>
      </c>
      <c r="R24" s="30" t="s">
        <v>1676</v>
      </c>
      <c r="S24" s="26" t="b">
        <v>1</v>
      </c>
      <c r="T24" s="27" t="b">
        <v>0</v>
      </c>
      <c r="U24" s="26" t="b">
        <v>1</v>
      </c>
      <c r="V24" s="27" t="b">
        <v>0</v>
      </c>
      <c r="W24" s="27" t="b">
        <v>0</v>
      </c>
      <c r="X24" s="27" t="b">
        <v>0</v>
      </c>
      <c r="Y24" s="26" t="str">
        <f t="shared" si="1"/>
        <v>NO</v>
      </c>
      <c r="Z24" s="26" t="s">
        <v>1682</v>
      </c>
    </row>
    <row r="25" spans="1:26" ht="15.75" customHeight="1">
      <c r="A25" s="71" t="e">
        <f>VLOOKUP(H25,Papers_ACM!D:D,1,FALSE)</f>
        <v>#N/A</v>
      </c>
      <c r="B25" s="71" t="e">
        <f>VLOOKUP(H25,Papers_IEEE!D:D,1,FALSE)</f>
        <v>#N/A</v>
      </c>
      <c r="C25" s="71" t="e">
        <f>VLOOKUP(G25,Papers_SpringerLink!D:D,1,FALSE)</f>
        <v>#N/A</v>
      </c>
      <c r="D25" s="71" t="e">
        <f>VLOOKUP(F37,Papers_ScienceDirect!J:J,1,FALSE)</f>
        <v>#N/A</v>
      </c>
      <c r="E25" s="28" t="s">
        <v>62</v>
      </c>
      <c r="F25" s="27"/>
      <c r="G25" s="28" t="s">
        <v>1689</v>
      </c>
      <c r="H25" s="28" t="s">
        <v>1690</v>
      </c>
      <c r="I25" s="27"/>
      <c r="J25" s="28" t="s">
        <v>1408</v>
      </c>
      <c r="K25" s="27" t="str">
        <f t="shared" si="2"/>
        <v>70-79</v>
      </c>
      <c r="L25" s="28">
        <v>70</v>
      </c>
      <c r="M25" s="28">
        <v>79</v>
      </c>
      <c r="N25" s="28">
        <f t="shared" si="0"/>
        <v>10</v>
      </c>
      <c r="O25" s="28">
        <v>2018</v>
      </c>
      <c r="P25" s="28" t="s">
        <v>1387</v>
      </c>
      <c r="Q25" s="28" t="s">
        <v>1691</v>
      </c>
      <c r="R25" s="30" t="s">
        <v>1692</v>
      </c>
      <c r="S25" s="26" t="b">
        <v>1</v>
      </c>
      <c r="T25" s="27" t="b">
        <v>0</v>
      </c>
      <c r="U25" s="26" t="b">
        <v>1</v>
      </c>
      <c r="V25" s="27" t="b">
        <v>0</v>
      </c>
      <c r="W25" s="27" t="b">
        <v>0</v>
      </c>
      <c r="X25" s="27" t="b">
        <v>0</v>
      </c>
      <c r="Y25" s="26" t="str">
        <f t="shared" si="1"/>
        <v>NO</v>
      </c>
      <c r="Z25" s="26" t="s">
        <v>1702</v>
      </c>
    </row>
    <row r="26" spans="1:26" ht="15.75" customHeight="1">
      <c r="A26" s="71" t="e">
        <f>VLOOKUP(H26,Papers_ACM!D:D,1,FALSE)</f>
        <v>#N/A</v>
      </c>
      <c r="B26" s="71" t="e">
        <f>VLOOKUP(H26,Papers_IEEE!D:D,1,FALSE)</f>
        <v>#N/A</v>
      </c>
      <c r="C26" s="71" t="e">
        <f>VLOOKUP(G26,Papers_SpringerLink!D:D,1,FALSE)</f>
        <v>#N/A</v>
      </c>
      <c r="D26" s="71" t="e">
        <f>VLOOKUP(F38,Papers_ScienceDirect!J:J,1,FALSE)</f>
        <v>#N/A</v>
      </c>
      <c r="E26" s="28" t="s">
        <v>62</v>
      </c>
      <c r="F26" s="27"/>
      <c r="G26" s="28" t="s">
        <v>1716</v>
      </c>
      <c r="H26" s="28" t="s">
        <v>1717</v>
      </c>
      <c r="I26" s="27"/>
      <c r="J26" s="28" t="s">
        <v>1718</v>
      </c>
      <c r="K26" s="27" t="str">
        <f t="shared" si="2"/>
        <v>-</v>
      </c>
      <c r="L26" s="36"/>
      <c r="M26" s="36"/>
      <c r="N26" s="28"/>
      <c r="O26" s="28">
        <v>2018</v>
      </c>
      <c r="P26" s="28" t="s">
        <v>1719</v>
      </c>
      <c r="Q26" s="28" t="s">
        <v>1720</v>
      </c>
      <c r="R26" s="30" t="s">
        <v>1721</v>
      </c>
      <c r="S26" s="26" t="b">
        <v>1</v>
      </c>
      <c r="T26" s="27" t="b">
        <v>0</v>
      </c>
      <c r="U26" s="26" t="b">
        <v>1</v>
      </c>
      <c r="V26" s="27" t="b">
        <v>0</v>
      </c>
      <c r="W26" s="27" t="b">
        <v>0</v>
      </c>
      <c r="X26" s="27" t="b">
        <v>0</v>
      </c>
      <c r="Y26" s="26" t="str">
        <f t="shared" si="1"/>
        <v>NO</v>
      </c>
      <c r="Z26" s="26" t="s">
        <v>1722</v>
      </c>
    </row>
    <row r="27" spans="1:26" ht="15.75" customHeight="1">
      <c r="A27" s="71" t="e">
        <f>VLOOKUP(H27,Papers_ACM!D:D,1,FALSE)</f>
        <v>#N/A</v>
      </c>
      <c r="B27" s="71" t="e">
        <f>VLOOKUP(H27,Papers_IEEE!D:D,1,FALSE)</f>
        <v>#N/A</v>
      </c>
      <c r="C27" s="71" t="e">
        <f>VLOOKUP(G27,Papers_SpringerLink!D:D,1,FALSE)</f>
        <v>#N/A</v>
      </c>
      <c r="D27" s="71" t="e">
        <f>VLOOKUP(F39,Papers_ScienceDirect!J:J,1,FALSE)</f>
        <v>#N/A</v>
      </c>
      <c r="E27" s="28" t="s">
        <v>62</v>
      </c>
      <c r="F27" s="27"/>
      <c r="G27" s="28" t="s">
        <v>1728</v>
      </c>
      <c r="H27" s="28" t="s">
        <v>1729</v>
      </c>
      <c r="I27" s="27"/>
      <c r="J27" s="28" t="s">
        <v>1730</v>
      </c>
      <c r="K27" s="27" t="str">
        <f t="shared" si="2"/>
        <v>1-32</v>
      </c>
      <c r="L27" s="28">
        <v>1</v>
      </c>
      <c r="M27" s="28">
        <v>32</v>
      </c>
      <c r="N27" s="28">
        <f t="shared" ref="N27:N40" si="3">(M27-L27)+1</f>
        <v>32</v>
      </c>
      <c r="O27" s="28">
        <v>2018</v>
      </c>
      <c r="P27" s="28" t="s">
        <v>1443</v>
      </c>
      <c r="Q27" s="28" t="s">
        <v>1731</v>
      </c>
      <c r="R27" s="30" t="s">
        <v>1732</v>
      </c>
      <c r="S27" s="26" t="b">
        <v>1</v>
      </c>
      <c r="T27" s="27" t="b">
        <v>0</v>
      </c>
      <c r="U27" s="26" t="b">
        <v>1</v>
      </c>
      <c r="V27" s="27" t="b">
        <v>0</v>
      </c>
      <c r="W27" s="27" t="b">
        <v>0</v>
      </c>
      <c r="X27" s="27" t="b">
        <v>0</v>
      </c>
      <c r="Y27" s="26" t="str">
        <f t="shared" si="1"/>
        <v>NO</v>
      </c>
      <c r="Z27" s="26" t="s">
        <v>1736</v>
      </c>
    </row>
    <row r="28" spans="1:26" ht="15.75" customHeight="1">
      <c r="A28" s="71" t="e">
        <f>VLOOKUP(H28,Papers_ACM!D:D,1,FALSE)</f>
        <v>#N/A</v>
      </c>
      <c r="B28" s="71" t="str">
        <f>VLOOKUP(H28,Papers_IEEE!D:D,1,FALSE)</f>
        <v>Feature Selection Based on Neighborhood Discrimination Index</v>
      </c>
      <c r="C28" s="71" t="e">
        <f>VLOOKUP(G28,Papers_SpringerLink!D:D,1,FALSE)</f>
        <v>#N/A</v>
      </c>
      <c r="D28" s="71" t="e">
        <f>VLOOKUP(F40,Papers_ScienceDirect!J:J,1,FALSE)</f>
        <v>#N/A</v>
      </c>
      <c r="E28" s="28" t="s">
        <v>62</v>
      </c>
      <c r="F28" s="27"/>
      <c r="G28" s="28" t="s">
        <v>1743</v>
      </c>
      <c r="H28" s="28" t="s">
        <v>1744</v>
      </c>
      <c r="I28" s="27"/>
      <c r="J28" s="28" t="s">
        <v>1745</v>
      </c>
      <c r="K28" s="27" t="str">
        <f t="shared" si="2"/>
        <v>2986-2999</v>
      </c>
      <c r="L28" s="28">
        <v>2986</v>
      </c>
      <c r="M28" s="28">
        <v>2999</v>
      </c>
      <c r="N28" s="28">
        <f t="shared" si="3"/>
        <v>14</v>
      </c>
      <c r="O28" s="28">
        <v>2018</v>
      </c>
      <c r="P28" s="28" t="s">
        <v>1538</v>
      </c>
      <c r="Q28" s="28" t="s">
        <v>1746</v>
      </c>
      <c r="R28" s="30" t="s">
        <v>1747</v>
      </c>
      <c r="S28" s="26" t="b">
        <v>1</v>
      </c>
      <c r="T28" s="27" t="b">
        <v>0</v>
      </c>
      <c r="U28" s="26" t="b">
        <v>1</v>
      </c>
      <c r="V28" s="27" t="b">
        <v>0</v>
      </c>
      <c r="W28" s="27" t="b">
        <v>0</v>
      </c>
      <c r="X28" s="27" t="b">
        <v>0</v>
      </c>
      <c r="Y28" s="26" t="str">
        <f t="shared" si="1"/>
        <v>NO</v>
      </c>
      <c r="Z28" s="26" t="s">
        <v>1398</v>
      </c>
    </row>
    <row r="29" spans="1:26" ht="15.75" customHeight="1">
      <c r="A29" s="71" t="e">
        <f>VLOOKUP(H29,Papers_ACM!D:D,1,FALSE)</f>
        <v>#N/A</v>
      </c>
      <c r="B29" s="71" t="e">
        <f>VLOOKUP(H29,Papers_IEEE!D:D,1,FALSE)</f>
        <v>#N/A</v>
      </c>
      <c r="C29" s="71" t="e">
        <f>VLOOKUP(G29,Papers_SpringerLink!D:D,1,FALSE)</f>
        <v>#N/A</v>
      </c>
      <c r="D29" s="71" t="e">
        <f>VLOOKUP(F41,Papers_ScienceDirect!J:J,1,FALSE)</f>
        <v>#N/A</v>
      </c>
      <c r="E29" s="28" t="s">
        <v>62</v>
      </c>
      <c r="F29" s="27"/>
      <c r="G29" s="28" t="s">
        <v>1758</v>
      </c>
      <c r="H29" s="28" t="s">
        <v>1759</v>
      </c>
      <c r="I29" s="27"/>
      <c r="J29" s="28" t="s">
        <v>1626</v>
      </c>
      <c r="K29" s="27" t="str">
        <f t="shared" si="2"/>
        <v>454-463</v>
      </c>
      <c r="L29" s="28">
        <v>454</v>
      </c>
      <c r="M29" s="28">
        <v>463</v>
      </c>
      <c r="N29" s="28">
        <f t="shared" si="3"/>
        <v>10</v>
      </c>
      <c r="O29" s="28">
        <v>2018</v>
      </c>
      <c r="P29" s="28" t="s">
        <v>1387</v>
      </c>
      <c r="Q29" s="28" t="s">
        <v>1760</v>
      </c>
      <c r="R29" s="30" t="s">
        <v>1761</v>
      </c>
      <c r="S29" s="26" t="b">
        <v>1</v>
      </c>
      <c r="T29" s="27" t="b">
        <v>0</v>
      </c>
      <c r="U29" s="26" t="b">
        <v>1</v>
      </c>
      <c r="V29" s="27" t="b">
        <v>0</v>
      </c>
      <c r="W29" s="27" t="b">
        <v>0</v>
      </c>
      <c r="X29" s="27" t="b">
        <v>0</v>
      </c>
      <c r="Y29" s="26" t="str">
        <f t="shared" si="1"/>
        <v>NO</v>
      </c>
      <c r="Z29" s="26" t="s">
        <v>1762</v>
      </c>
    </row>
    <row r="30" spans="1:26" ht="15.75" customHeight="1">
      <c r="A30" s="71" t="e">
        <f>VLOOKUP(H30,Papers_ACM!D:D,1,FALSE)</f>
        <v>#N/A</v>
      </c>
      <c r="B30" s="71" t="e">
        <f>VLOOKUP(H30,Papers_IEEE!D:D,1,FALSE)</f>
        <v>#N/A</v>
      </c>
      <c r="C30" s="71" t="e">
        <f>VLOOKUP(G30,Papers_SpringerLink!D:D,1,FALSE)</f>
        <v>#N/A</v>
      </c>
      <c r="D30" s="71" t="e">
        <f>VLOOKUP(F42,Papers_ScienceDirect!J:J,1,FALSE)</f>
        <v>#N/A</v>
      </c>
      <c r="E30" s="28" t="s">
        <v>62</v>
      </c>
      <c r="F30" s="27"/>
      <c r="G30" s="28" t="s">
        <v>1771</v>
      </c>
      <c r="H30" s="28" t="s">
        <v>1772</v>
      </c>
      <c r="I30" s="27"/>
      <c r="J30" s="28" t="s">
        <v>1655</v>
      </c>
      <c r="K30" s="27" t="str">
        <f t="shared" si="2"/>
        <v>85-121</v>
      </c>
      <c r="L30" s="28">
        <v>85</v>
      </c>
      <c r="M30" s="28">
        <v>121</v>
      </c>
      <c r="N30" s="28">
        <f t="shared" si="3"/>
        <v>37</v>
      </c>
      <c r="O30" s="28">
        <v>2018</v>
      </c>
      <c r="P30" s="28" t="s">
        <v>340</v>
      </c>
      <c r="Q30" s="28" t="s">
        <v>1774</v>
      </c>
      <c r="R30" s="30" t="s">
        <v>1775</v>
      </c>
      <c r="S30" s="26" t="b">
        <v>1</v>
      </c>
      <c r="T30" s="27" t="b">
        <v>0</v>
      </c>
      <c r="U30" s="26" t="b">
        <v>1</v>
      </c>
      <c r="V30" s="27" t="b">
        <v>0</v>
      </c>
      <c r="W30" s="27" t="b">
        <v>0</v>
      </c>
      <c r="X30" s="27" t="b">
        <v>0</v>
      </c>
      <c r="Y30" s="26" t="str">
        <f t="shared" si="1"/>
        <v>NO</v>
      </c>
      <c r="Z30" s="26" t="s">
        <v>1776</v>
      </c>
    </row>
    <row r="31" spans="1:26" ht="15.75" customHeight="1">
      <c r="A31" s="71" t="e">
        <f>VLOOKUP(H31,Papers_ACM!D:D,1,FALSE)</f>
        <v>#N/A</v>
      </c>
      <c r="B31" s="71" t="e">
        <f>VLOOKUP(H31,Papers_IEEE!D:D,1,FALSE)</f>
        <v>#N/A</v>
      </c>
      <c r="C31" s="71" t="e">
        <f>VLOOKUP(G31,Papers_SpringerLink!D:D,1,FALSE)</f>
        <v>#N/A</v>
      </c>
      <c r="D31" s="71" t="e">
        <f>VLOOKUP(F43,Papers_ScienceDirect!J:J,1,FALSE)</f>
        <v>#N/A</v>
      </c>
      <c r="E31" s="28" t="s">
        <v>62</v>
      </c>
      <c r="F31" s="27"/>
      <c r="G31" s="28" t="s">
        <v>1782</v>
      </c>
      <c r="H31" s="28" t="s">
        <v>1783</v>
      </c>
      <c r="I31" s="27"/>
      <c r="J31" s="28" t="s">
        <v>1505</v>
      </c>
      <c r="K31" s="27" t="str">
        <f t="shared" si="2"/>
        <v>205-212</v>
      </c>
      <c r="L31" s="28">
        <v>205</v>
      </c>
      <c r="M31" s="28">
        <v>212</v>
      </c>
      <c r="N31" s="28">
        <f t="shared" si="3"/>
        <v>8</v>
      </c>
      <c r="O31" s="28">
        <v>2018</v>
      </c>
      <c r="P31" s="28" t="s">
        <v>1303</v>
      </c>
      <c r="Q31" s="28" t="s">
        <v>1784</v>
      </c>
      <c r="R31" s="30" t="s">
        <v>1785</v>
      </c>
      <c r="S31" s="26" t="b">
        <v>1</v>
      </c>
      <c r="T31" s="27" t="b">
        <v>0</v>
      </c>
      <c r="U31" s="26" t="b">
        <v>1</v>
      </c>
      <c r="V31" s="27" t="b">
        <v>0</v>
      </c>
      <c r="W31" s="27" t="b">
        <v>0</v>
      </c>
      <c r="X31" s="27" t="b">
        <v>0</v>
      </c>
      <c r="Y31" s="26" t="str">
        <f t="shared" si="1"/>
        <v>NO</v>
      </c>
      <c r="Z31" s="26" t="s">
        <v>1776</v>
      </c>
    </row>
    <row r="32" spans="1:26" ht="15.75" customHeight="1">
      <c r="A32" s="71" t="str">
        <f>VLOOKUP(H32,Papers_ACM!D:D,1,FALSE)</f>
        <v>Reducing Features to Improve Bug Prediction</v>
      </c>
      <c r="B32" s="71" t="str">
        <f>VLOOKUP(H32,Papers_IEEE!D:D,1,FALSE)</f>
        <v>Reducing Features to Improve Bug Prediction</v>
      </c>
      <c r="C32" s="71" t="e">
        <f>VLOOKUP(G32,Papers_SpringerLink!D:D,1,FALSE)</f>
        <v>#N/A</v>
      </c>
      <c r="D32" s="71" t="e">
        <f>VLOOKUP(F44,Papers_ScienceDirect!J:J,1,FALSE)</f>
        <v>#N/A</v>
      </c>
      <c r="E32" s="28" t="s">
        <v>62</v>
      </c>
      <c r="F32" s="27"/>
      <c r="G32" s="28" t="s">
        <v>1791</v>
      </c>
      <c r="H32" s="28" t="s">
        <v>1792</v>
      </c>
      <c r="I32" s="27"/>
      <c r="J32" s="28" t="s">
        <v>1793</v>
      </c>
      <c r="K32" s="27" t="str">
        <f t="shared" si="2"/>
        <v>600-604</v>
      </c>
      <c r="L32" s="28">
        <v>600</v>
      </c>
      <c r="M32" s="28">
        <v>604</v>
      </c>
      <c r="N32" s="28">
        <f t="shared" si="3"/>
        <v>5</v>
      </c>
      <c r="O32" s="28">
        <v>2009</v>
      </c>
      <c r="P32" s="36"/>
      <c r="Q32" s="28" t="s">
        <v>92</v>
      </c>
      <c r="R32" s="30" t="s">
        <v>1794</v>
      </c>
      <c r="S32" s="26" t="b">
        <v>1</v>
      </c>
      <c r="T32" s="26" t="b">
        <v>0</v>
      </c>
      <c r="U32" s="26" t="b">
        <v>1</v>
      </c>
      <c r="V32" s="27" t="b">
        <v>0</v>
      </c>
      <c r="W32" s="27" t="b">
        <v>0</v>
      </c>
      <c r="X32" s="27" t="b">
        <v>0</v>
      </c>
      <c r="Y32" s="26" t="str">
        <f t="shared" si="1"/>
        <v>NO</v>
      </c>
      <c r="Z32" s="26" t="s">
        <v>1800</v>
      </c>
    </row>
    <row r="33" spans="1:26" ht="15.75" customHeight="1">
      <c r="A33" s="71" t="e">
        <f>VLOOKUP(H33,Papers_ACM!D:D,1,FALSE)</f>
        <v>#N/A</v>
      </c>
      <c r="B33" s="71" t="e">
        <f>VLOOKUP(H33,Papers_IEEE!D:D,1,FALSE)</f>
        <v>#N/A</v>
      </c>
      <c r="C33" s="71" t="e">
        <f>VLOOKUP(G33,Papers_SpringerLink!D:D,1,FALSE)</f>
        <v>#N/A</v>
      </c>
      <c r="D33" s="71" t="e">
        <f>VLOOKUP(F45,Papers_ScienceDirect!J:J,1,FALSE)</f>
        <v>#N/A</v>
      </c>
      <c r="E33" s="28" t="s">
        <v>62</v>
      </c>
      <c r="F33" s="27"/>
      <c r="G33" s="28" t="s">
        <v>1811</v>
      </c>
      <c r="H33" s="28" t="s">
        <v>1812</v>
      </c>
      <c r="I33" s="27"/>
      <c r="J33" s="28" t="s">
        <v>1813</v>
      </c>
      <c r="K33" s="27" t="str">
        <f t="shared" si="2"/>
        <v>3729-3738</v>
      </c>
      <c r="L33" s="28">
        <v>3729</v>
      </c>
      <c r="M33" s="28">
        <v>3738</v>
      </c>
      <c r="N33" s="28">
        <f t="shared" si="3"/>
        <v>10</v>
      </c>
      <c r="O33" s="28">
        <v>2018</v>
      </c>
      <c r="P33" s="28" t="s">
        <v>1814</v>
      </c>
      <c r="Q33" s="36"/>
      <c r="R33" s="30" t="s">
        <v>1815</v>
      </c>
      <c r="S33" s="26" t="b">
        <v>1</v>
      </c>
      <c r="T33" s="27" t="b">
        <v>0</v>
      </c>
      <c r="U33" s="26" t="b">
        <v>1</v>
      </c>
      <c r="V33" s="27" t="b">
        <v>0</v>
      </c>
      <c r="W33" s="27" t="b">
        <v>0</v>
      </c>
      <c r="X33" s="27" t="b">
        <v>0</v>
      </c>
      <c r="Y33" s="26" t="str">
        <f t="shared" si="1"/>
        <v>NO</v>
      </c>
      <c r="Z33" s="26" t="s">
        <v>1821</v>
      </c>
    </row>
    <row r="34" spans="1:26" ht="15.75" customHeight="1">
      <c r="A34" s="71" t="e">
        <f>VLOOKUP(H34,Papers_ACM!D:D,1,FALSE)</f>
        <v>#N/A</v>
      </c>
      <c r="B34" s="71" t="e">
        <f>VLOOKUP(H34,Papers_IEEE!D:D,1,FALSE)</f>
        <v>#N/A</v>
      </c>
      <c r="C34" s="71" t="e">
        <f>VLOOKUP(G34,Papers_SpringerLink!D:D,1,FALSE)</f>
        <v>#N/A</v>
      </c>
      <c r="D34" s="71" t="e">
        <f>VLOOKUP(F46,Papers_ScienceDirect!J:J,1,FALSE)</f>
        <v>#N/A</v>
      </c>
      <c r="E34" s="28" t="s">
        <v>62</v>
      </c>
      <c r="F34" s="27"/>
      <c r="G34" s="28" t="s">
        <v>1826</v>
      </c>
      <c r="H34" s="28" t="s">
        <v>1827</v>
      </c>
      <c r="I34" s="27"/>
      <c r="J34" s="28" t="s">
        <v>1813</v>
      </c>
      <c r="K34" s="27" t="str">
        <f t="shared" si="2"/>
        <v>3600-3611</v>
      </c>
      <c r="L34" s="28">
        <v>3600</v>
      </c>
      <c r="M34" s="28">
        <v>3611</v>
      </c>
      <c r="N34" s="28">
        <f t="shared" si="3"/>
        <v>12</v>
      </c>
      <c r="O34" s="28">
        <v>2018</v>
      </c>
      <c r="P34" s="28" t="s">
        <v>1814</v>
      </c>
      <c r="Q34" s="36"/>
      <c r="R34" s="30" t="s">
        <v>1828</v>
      </c>
      <c r="S34" s="26" t="b">
        <v>1</v>
      </c>
      <c r="T34" s="27" t="b">
        <v>0</v>
      </c>
      <c r="U34" s="26" t="b">
        <v>1</v>
      </c>
      <c r="V34" s="27" t="b">
        <v>0</v>
      </c>
      <c r="W34" s="27" t="b">
        <v>0</v>
      </c>
      <c r="X34" s="27" t="b">
        <v>0</v>
      </c>
      <c r="Y34" s="26" t="str">
        <f t="shared" si="1"/>
        <v>NO</v>
      </c>
      <c r="Z34" s="26" t="s">
        <v>1834</v>
      </c>
    </row>
    <row r="35" spans="1:26" ht="15.75" customHeight="1">
      <c r="A35" s="71" t="e">
        <f>VLOOKUP(H35,Papers_ACM!D:D,1,FALSE)</f>
        <v>#N/A</v>
      </c>
      <c r="B35" s="71" t="str">
        <f>VLOOKUP(H35,Papers_IEEE!D:D,1,FALSE)</f>
        <v>Deep learning to predict user rating in imbalance classification data incorporating ensemble methods</v>
      </c>
      <c r="C35" s="71" t="e">
        <f>VLOOKUP(G35,Papers_SpringerLink!D:D,1,FALSE)</f>
        <v>#N/A</v>
      </c>
      <c r="D35" s="71" t="e">
        <f>VLOOKUP(F47,Papers_ScienceDirect!J:J,1,FALSE)</f>
        <v>#N/A</v>
      </c>
      <c r="E35" s="28" t="s">
        <v>62</v>
      </c>
      <c r="F35" s="27"/>
      <c r="G35" s="28" t="s">
        <v>1835</v>
      </c>
      <c r="H35" s="28" t="s">
        <v>985</v>
      </c>
      <c r="I35" s="27"/>
      <c r="J35" s="28" t="s">
        <v>1836</v>
      </c>
      <c r="K35" s="27" t="str">
        <f t="shared" si="2"/>
        <v>200-203</v>
      </c>
      <c r="L35" s="28">
        <v>200</v>
      </c>
      <c r="M35" s="28">
        <v>203</v>
      </c>
      <c r="N35" s="28">
        <f t="shared" si="3"/>
        <v>4</v>
      </c>
      <c r="O35" s="28">
        <v>2018</v>
      </c>
      <c r="P35" s="28" t="s">
        <v>1538</v>
      </c>
      <c r="Q35" s="28" t="s">
        <v>988</v>
      </c>
      <c r="R35" s="30" t="s">
        <v>1837</v>
      </c>
      <c r="S35" s="27" t="b">
        <v>0</v>
      </c>
      <c r="T35" s="27" t="b">
        <v>0</v>
      </c>
      <c r="U35" s="27" t="b">
        <v>0</v>
      </c>
      <c r="V35" s="27" t="b">
        <v>0</v>
      </c>
      <c r="W35" s="26" t="b">
        <v>1</v>
      </c>
      <c r="X35" s="27" t="b">
        <v>0</v>
      </c>
      <c r="Y35" s="26" t="str">
        <f t="shared" si="1"/>
        <v>NO</v>
      </c>
      <c r="Z35" s="26" t="s">
        <v>281</v>
      </c>
    </row>
    <row r="36" spans="1:26" ht="15.75" customHeight="1">
      <c r="A36" s="71" t="e">
        <f>VLOOKUP(H36,Papers_ACM!D:D,1,FALSE)</f>
        <v>#N/A</v>
      </c>
      <c r="B36" s="71" t="str">
        <f>VLOOKUP(H36,Papers_IEEE!D:D,1,FALSE)</f>
        <v>Predicting the housing price direction using machine learning techniques</v>
      </c>
      <c r="C36" s="71" t="e">
        <f>VLOOKUP(G36,Papers_SpringerLink!D:D,1,FALSE)</f>
        <v>#N/A</v>
      </c>
      <c r="D36" s="71" t="e">
        <f>VLOOKUP(F48,Papers_ScienceDirect!J:J,1,FALSE)</f>
        <v>#N/A</v>
      </c>
      <c r="E36" s="28" t="s">
        <v>62</v>
      </c>
      <c r="F36" s="27"/>
      <c r="G36" s="28" t="s">
        <v>1847</v>
      </c>
      <c r="H36" s="28" t="s">
        <v>39</v>
      </c>
      <c r="I36" s="27"/>
      <c r="J36" s="28" t="s">
        <v>1848</v>
      </c>
      <c r="K36" s="27" t="str">
        <f t="shared" si="2"/>
        <v>2998-3000</v>
      </c>
      <c r="L36" s="28">
        <v>2998</v>
      </c>
      <c r="M36" s="28">
        <v>3000</v>
      </c>
      <c r="N36" s="28">
        <f t="shared" si="3"/>
        <v>3</v>
      </c>
      <c r="O36" s="28">
        <v>2018</v>
      </c>
      <c r="P36" s="28" t="s">
        <v>1538</v>
      </c>
      <c r="Q36" s="28" t="s">
        <v>51</v>
      </c>
      <c r="R36" s="30" t="s">
        <v>1849</v>
      </c>
      <c r="S36" s="27" t="b">
        <v>0</v>
      </c>
      <c r="T36" s="27" t="b">
        <v>0</v>
      </c>
      <c r="U36" s="27" t="b">
        <v>0</v>
      </c>
      <c r="V36" s="27" t="b">
        <v>0</v>
      </c>
      <c r="W36" s="26" t="b">
        <v>1</v>
      </c>
      <c r="X36" s="27" t="b">
        <v>0</v>
      </c>
      <c r="Y36" s="26" t="str">
        <f t="shared" si="1"/>
        <v>NO</v>
      </c>
      <c r="Z36" s="26" t="s">
        <v>281</v>
      </c>
    </row>
    <row r="37" spans="1:26" ht="15.75" customHeight="1">
      <c r="A37" s="71" t="e">
        <f>VLOOKUP(H37,Papers_ACM!D:D,1,FALSE)</f>
        <v>#N/A</v>
      </c>
      <c r="B37" s="71" t="e">
        <f>VLOOKUP(H37,Papers_IEEE!D:D,1,FALSE)</f>
        <v>#N/A</v>
      </c>
      <c r="C37" s="71" t="e">
        <f>VLOOKUP(G37,Papers_SpringerLink!D:D,1,FALSE)</f>
        <v>#N/A</v>
      </c>
      <c r="D37" s="71" t="e">
        <f>VLOOKUP(F49,Papers_ScienceDirect!J:J,1,FALSE)</f>
        <v>#N/A</v>
      </c>
      <c r="E37" s="28" t="s">
        <v>62</v>
      </c>
      <c r="F37" s="27"/>
      <c r="G37" s="28" t="s">
        <v>1859</v>
      </c>
      <c r="H37" s="28" t="s">
        <v>1860</v>
      </c>
      <c r="I37" s="27"/>
      <c r="J37" s="28" t="s">
        <v>1861</v>
      </c>
      <c r="K37" s="27" t="str">
        <f t="shared" si="2"/>
        <v>1058-1065</v>
      </c>
      <c r="L37" s="28">
        <v>1058</v>
      </c>
      <c r="M37" s="28">
        <v>1065</v>
      </c>
      <c r="N37" s="28">
        <f t="shared" si="3"/>
        <v>8</v>
      </c>
      <c r="O37" s="28">
        <v>2010</v>
      </c>
      <c r="P37" s="28" t="s">
        <v>1862</v>
      </c>
      <c r="Q37" s="28" t="s">
        <v>1863</v>
      </c>
      <c r="R37" s="30" t="s">
        <v>1865</v>
      </c>
      <c r="S37" s="26" t="b">
        <v>1</v>
      </c>
      <c r="T37" s="26" t="b">
        <v>1</v>
      </c>
      <c r="U37" s="26" t="b">
        <v>0</v>
      </c>
      <c r="V37" s="27" t="b">
        <v>0</v>
      </c>
      <c r="W37" s="27" t="b">
        <v>0</v>
      </c>
      <c r="X37" s="27" t="b">
        <v>0</v>
      </c>
      <c r="Y37" s="26" t="str">
        <f t="shared" si="1"/>
        <v>NO</v>
      </c>
      <c r="Z37" s="26" t="s">
        <v>1870</v>
      </c>
    </row>
    <row r="38" spans="1:26" ht="15.75" customHeight="1">
      <c r="A38" s="71" t="e">
        <f>VLOOKUP(H38,Papers_ACM!D:D,1,FALSE)</f>
        <v>#N/A</v>
      </c>
      <c r="B38" s="71" t="str">
        <f>VLOOKUP(H38,Papers_IEEE!D:D,1,FALSE)</f>
        <v>An effective supervised filter based feature selection algorithm using rough set theory</v>
      </c>
      <c r="C38" s="71" t="e">
        <f>VLOOKUP(G38,Papers_SpringerLink!D:D,1,FALSE)</f>
        <v>#N/A</v>
      </c>
      <c r="D38" s="71" t="e">
        <f>VLOOKUP(F50,Papers_ScienceDirect!J:J,1,FALSE)</f>
        <v>#N/A</v>
      </c>
      <c r="E38" s="28" t="s">
        <v>62</v>
      </c>
      <c r="F38" s="27"/>
      <c r="G38" s="28" t="s">
        <v>1871</v>
      </c>
      <c r="H38" s="28" t="s">
        <v>1872</v>
      </c>
      <c r="I38" s="27"/>
      <c r="J38" s="28" t="s">
        <v>1873</v>
      </c>
      <c r="K38" s="27" t="str">
        <f t="shared" si="2"/>
        <v>2309-2314</v>
      </c>
      <c r="L38" s="28">
        <v>2309</v>
      </c>
      <c r="M38" s="28">
        <v>2314</v>
      </c>
      <c r="N38" s="28">
        <f t="shared" si="3"/>
        <v>6</v>
      </c>
      <c r="O38" s="28">
        <v>2018</v>
      </c>
      <c r="P38" s="28" t="s">
        <v>1538</v>
      </c>
      <c r="Q38" s="28" t="s">
        <v>1874</v>
      </c>
      <c r="R38" s="30" t="s">
        <v>1875</v>
      </c>
      <c r="S38" s="26" t="b">
        <v>1</v>
      </c>
      <c r="T38" s="27" t="b">
        <v>0</v>
      </c>
      <c r="U38" s="26" t="b">
        <v>1</v>
      </c>
      <c r="V38" s="27" t="b">
        <v>0</v>
      </c>
      <c r="W38" s="27" t="b">
        <v>0</v>
      </c>
      <c r="X38" s="27" t="b">
        <v>0</v>
      </c>
      <c r="Y38" s="26" t="str">
        <f t="shared" si="1"/>
        <v>NO</v>
      </c>
      <c r="Z38" s="26" t="s">
        <v>154</v>
      </c>
    </row>
    <row r="39" spans="1:26" ht="15.75" customHeight="1">
      <c r="A39" s="71" t="e">
        <f>VLOOKUP(H39,Papers_ACM!D:D,1,FALSE)</f>
        <v>#N/A</v>
      </c>
      <c r="B39" s="71" t="e">
        <f>VLOOKUP(H39,Papers_IEEE!D:D,1,FALSE)</f>
        <v>#N/A</v>
      </c>
      <c r="C39" s="71" t="e">
        <f>VLOOKUP(G39,Papers_SpringerLink!D:D,1,FALSE)</f>
        <v>#N/A</v>
      </c>
      <c r="D39" s="71" t="e">
        <f>VLOOKUP(F51,Papers_ScienceDirect!J:J,1,FALSE)</f>
        <v>#N/A</v>
      </c>
      <c r="E39" s="28" t="s">
        <v>62</v>
      </c>
      <c r="F39" s="27"/>
      <c r="G39" s="28" t="s">
        <v>1883</v>
      </c>
      <c r="H39" s="28" t="s">
        <v>1884</v>
      </c>
      <c r="I39" s="27"/>
      <c r="J39" s="28" t="s">
        <v>1885</v>
      </c>
      <c r="K39" s="27" t="str">
        <f t="shared" si="2"/>
        <v>1-6</v>
      </c>
      <c r="L39" s="28">
        <v>1</v>
      </c>
      <c r="M39" s="28">
        <v>6</v>
      </c>
      <c r="N39" s="28">
        <f t="shared" si="3"/>
        <v>6</v>
      </c>
      <c r="O39" s="28">
        <v>2018</v>
      </c>
      <c r="P39" s="28" t="s">
        <v>1538</v>
      </c>
      <c r="Q39" s="28" t="s">
        <v>1886</v>
      </c>
      <c r="R39" s="30" t="s">
        <v>1887</v>
      </c>
      <c r="S39" s="26" t="b">
        <v>1</v>
      </c>
      <c r="T39" s="27" t="b">
        <v>0</v>
      </c>
      <c r="U39" s="26" t="b">
        <v>1</v>
      </c>
      <c r="V39" s="27" t="b">
        <v>0</v>
      </c>
      <c r="W39" s="27" t="b">
        <v>0</v>
      </c>
      <c r="X39" s="27" t="b">
        <v>0</v>
      </c>
      <c r="Y39" s="26" t="str">
        <f t="shared" si="1"/>
        <v>NO</v>
      </c>
      <c r="Z39" s="26" t="s">
        <v>1891</v>
      </c>
    </row>
    <row r="40" spans="1:26" ht="15.75" customHeight="1">
      <c r="A40" s="71" t="e">
        <f>VLOOKUP(H40,Papers_ACM!D:D,1,FALSE)</f>
        <v>#N/A</v>
      </c>
      <c r="B40" s="71" t="str">
        <f>VLOOKUP(H40,Papers_IEEE!D:D,1,FALSE)</f>
        <v>Impact of attribute selection on defect proneness prediction in OO software</v>
      </c>
      <c r="C40" s="71" t="e">
        <f>VLOOKUP(G40,Papers_SpringerLink!D:D,1,FALSE)</f>
        <v>#N/A</v>
      </c>
      <c r="D40" s="71" t="e">
        <f>VLOOKUP(F52,Papers_ScienceDirect!J:J,1,FALSE)</f>
        <v>#N/A</v>
      </c>
      <c r="E40" s="28" t="s">
        <v>62</v>
      </c>
      <c r="F40" s="27"/>
      <c r="G40" s="28" t="s">
        <v>1899</v>
      </c>
      <c r="H40" s="28" t="s">
        <v>1900</v>
      </c>
      <c r="I40" s="27"/>
      <c r="J40" s="28" t="s">
        <v>1901</v>
      </c>
      <c r="K40" s="27" t="str">
        <f t="shared" si="2"/>
        <v>367-372</v>
      </c>
      <c r="L40" s="28">
        <v>367</v>
      </c>
      <c r="M40" s="28">
        <v>372</v>
      </c>
      <c r="N40" s="28">
        <f t="shared" si="3"/>
        <v>6</v>
      </c>
      <c r="O40" s="28">
        <v>2011</v>
      </c>
      <c r="P40" s="36"/>
      <c r="Q40" s="28" t="s">
        <v>1902</v>
      </c>
      <c r="R40" s="30" t="s">
        <v>1903</v>
      </c>
      <c r="S40" s="26" t="b">
        <v>1</v>
      </c>
      <c r="T40" s="26" t="b">
        <v>1</v>
      </c>
      <c r="U40" s="26" t="b">
        <v>0</v>
      </c>
      <c r="V40" s="27" t="b">
        <v>0</v>
      </c>
      <c r="W40" s="27" t="b">
        <v>0</v>
      </c>
      <c r="X40" s="27" t="b">
        <v>0</v>
      </c>
      <c r="Y40" s="26" t="str">
        <f t="shared" si="1"/>
        <v>NO</v>
      </c>
      <c r="Z40" s="26" t="s">
        <v>1906</v>
      </c>
    </row>
    <row r="41" spans="1:26" ht="15.75" customHeight="1">
      <c r="A41" s="71" t="e">
        <f>VLOOKUP(H41,Papers_ACM!D:D,1,FALSE)</f>
        <v>#N/A</v>
      </c>
      <c r="B41" s="71" t="e">
        <f>VLOOKUP(H41,Papers_IEEE!D:D,1,FALSE)</f>
        <v>#N/A</v>
      </c>
      <c r="C41" s="71" t="e">
        <f>VLOOKUP(G41,Papers_SpringerLink!D:D,1,FALSE)</f>
        <v>#N/A</v>
      </c>
      <c r="D41" s="71" t="e">
        <f>VLOOKUP(F53,Papers_ScienceDirect!J:J,1,FALSE)</f>
        <v>#N/A</v>
      </c>
      <c r="E41" s="28" t="s">
        <v>62</v>
      </c>
      <c r="F41" s="27"/>
      <c r="G41" s="28" t="s">
        <v>1909</v>
      </c>
      <c r="H41" s="28" t="s">
        <v>1910</v>
      </c>
      <c r="I41" s="27"/>
      <c r="J41" s="28" t="s">
        <v>1910</v>
      </c>
      <c r="K41" s="27" t="str">
        <f t="shared" si="2"/>
        <v>-</v>
      </c>
      <c r="L41" s="36"/>
      <c r="M41" s="36"/>
      <c r="N41" s="28"/>
      <c r="O41" s="28">
        <v>2018</v>
      </c>
      <c r="P41" s="28" t="s">
        <v>91</v>
      </c>
      <c r="Q41" s="36"/>
      <c r="R41" s="30" t="s">
        <v>1911</v>
      </c>
      <c r="S41" s="27" t="b">
        <v>0</v>
      </c>
      <c r="T41" s="27" t="b">
        <v>0</v>
      </c>
      <c r="U41" s="27" t="b">
        <v>0</v>
      </c>
      <c r="V41" s="26" t="b">
        <v>1</v>
      </c>
      <c r="W41" s="27" t="b">
        <v>0</v>
      </c>
      <c r="X41" s="27" t="b">
        <v>0</v>
      </c>
      <c r="Y41" s="26" t="str">
        <f t="shared" si="1"/>
        <v>NO</v>
      </c>
      <c r="Z41" s="26" t="s">
        <v>1917</v>
      </c>
    </row>
    <row r="42" spans="1:26" ht="15.75" customHeight="1">
      <c r="A42" s="71" t="e">
        <f>VLOOKUP(H42,Papers_ACM!D:D,1,FALSE)</f>
        <v>#N/A</v>
      </c>
      <c r="B42" s="71" t="str">
        <f>VLOOKUP(H42,Papers_IEEE!D:D,1,FALSE)</f>
        <v>Scalable Prediction of Non-functional Properties in Software Product Lines</v>
      </c>
      <c r="C42" s="71" t="e">
        <f>VLOOKUP(G42,Papers_SpringerLink!D:D,1,FALSE)</f>
        <v>#N/A</v>
      </c>
      <c r="D42" s="71" t="e">
        <f>VLOOKUP(F54,Papers_ScienceDirect!J:J,1,FALSE)</f>
        <v>#N/A</v>
      </c>
      <c r="E42" s="34" t="s">
        <v>62</v>
      </c>
      <c r="F42" s="35"/>
      <c r="G42" s="34" t="s">
        <v>1922</v>
      </c>
      <c r="H42" s="34" t="s">
        <v>1923</v>
      </c>
      <c r="I42" s="35"/>
      <c r="J42" s="34" t="s">
        <v>1924</v>
      </c>
      <c r="K42" s="27" t="str">
        <f t="shared" si="2"/>
        <v>160-169</v>
      </c>
      <c r="L42" s="34">
        <v>160</v>
      </c>
      <c r="M42" s="34">
        <v>169</v>
      </c>
      <c r="N42" s="34">
        <f t="shared" ref="N42:N47" si="4">(M42-L42)+1</f>
        <v>10</v>
      </c>
      <c r="O42" s="34">
        <v>2011</v>
      </c>
      <c r="P42" s="37"/>
      <c r="Q42" s="34" t="s">
        <v>77</v>
      </c>
      <c r="R42" s="75" t="s">
        <v>1925</v>
      </c>
      <c r="S42" s="32" t="b">
        <v>1</v>
      </c>
      <c r="T42" s="32" t="b">
        <v>1</v>
      </c>
      <c r="U42" s="32" t="b">
        <v>1</v>
      </c>
      <c r="V42" s="35" t="b">
        <v>0</v>
      </c>
      <c r="W42" s="35" t="b">
        <v>0</v>
      </c>
      <c r="X42" s="35" t="b">
        <v>0</v>
      </c>
      <c r="Y42" s="32" t="str">
        <f t="shared" si="1"/>
        <v>YES</v>
      </c>
      <c r="Z42" s="32"/>
    </row>
    <row r="43" spans="1:26" ht="15.75" customHeight="1">
      <c r="A43" s="71" t="str">
        <f>VLOOKUP(H43,Papers_ACM!D:D,1,FALSE)</f>
        <v>Hierarchical Performance Measurement and Modeling of the Linux File System</v>
      </c>
      <c r="B43" s="71" t="e">
        <f>VLOOKUP(H43,Papers_IEEE!D:D,1,FALSE)</f>
        <v>#N/A</v>
      </c>
      <c r="C43" s="71" t="e">
        <f>VLOOKUP(G43,Papers_SpringerLink!D:D,1,FALSE)</f>
        <v>#N/A</v>
      </c>
      <c r="D43" s="71" t="e">
        <f>VLOOKUP(F55,Papers_ScienceDirect!J:J,1,FALSE)</f>
        <v>#N/A</v>
      </c>
      <c r="E43" s="28" t="s">
        <v>62</v>
      </c>
      <c r="F43" s="27"/>
      <c r="G43" s="28" t="s">
        <v>1935</v>
      </c>
      <c r="H43" s="28" t="s">
        <v>1936</v>
      </c>
      <c r="I43" s="27"/>
      <c r="J43" s="28" t="s">
        <v>1937</v>
      </c>
      <c r="K43" s="27" t="str">
        <f t="shared" si="2"/>
        <v>73-84</v>
      </c>
      <c r="L43" s="28">
        <v>73</v>
      </c>
      <c r="M43" s="28">
        <v>84</v>
      </c>
      <c r="N43" s="28">
        <f t="shared" si="4"/>
        <v>12</v>
      </c>
      <c r="O43" s="28">
        <v>2011</v>
      </c>
      <c r="P43" s="36"/>
      <c r="Q43" s="28" t="s">
        <v>538</v>
      </c>
      <c r="R43" s="30" t="s">
        <v>1939</v>
      </c>
      <c r="S43" s="26" t="b">
        <v>1</v>
      </c>
      <c r="T43" s="26" t="b">
        <v>0</v>
      </c>
      <c r="U43" s="26" t="b">
        <v>0</v>
      </c>
      <c r="V43" s="27" t="b">
        <v>0</v>
      </c>
      <c r="W43" s="27" t="b">
        <v>0</v>
      </c>
      <c r="X43" s="27" t="b">
        <v>0</v>
      </c>
      <c r="Y43" s="26" t="str">
        <f t="shared" si="1"/>
        <v>NO</v>
      </c>
      <c r="Z43" s="26" t="s">
        <v>1947</v>
      </c>
    </row>
    <row r="44" spans="1:26" ht="15.75" customHeight="1">
      <c r="A44" s="71" t="e">
        <f>VLOOKUP(H44,Papers_ACM!D:D,1,FALSE)</f>
        <v>#N/A</v>
      </c>
      <c r="B44" s="71" t="e">
        <f>VLOOKUP(H44,Papers_IEEE!D:D,1,FALSE)</f>
        <v>#N/A</v>
      </c>
      <c r="C44" s="71" t="e">
        <f>VLOOKUP(G44,Papers_SpringerLink!D:D,1,FALSE)</f>
        <v>#N/A</v>
      </c>
      <c r="D44" s="71" t="e">
        <f>VLOOKUP(F56,Papers_ScienceDirect!J:J,1,FALSE)</f>
        <v>#N/A</v>
      </c>
      <c r="E44" s="28" t="s">
        <v>62</v>
      </c>
      <c r="F44" s="27"/>
      <c r="G44" s="28" t="s">
        <v>1952</v>
      </c>
      <c r="H44" s="28" t="s">
        <v>1953</v>
      </c>
      <c r="I44" s="27"/>
      <c r="J44" s="28" t="s">
        <v>1954</v>
      </c>
      <c r="K44" s="27" t="str">
        <f t="shared" si="2"/>
        <v>235-240</v>
      </c>
      <c r="L44" s="28">
        <v>235</v>
      </c>
      <c r="M44" s="28">
        <v>240</v>
      </c>
      <c r="N44" s="28">
        <f t="shared" si="4"/>
        <v>6</v>
      </c>
      <c r="O44" s="28">
        <v>2018</v>
      </c>
      <c r="P44" s="28" t="s">
        <v>1955</v>
      </c>
      <c r="Q44" s="28" t="s">
        <v>1956</v>
      </c>
      <c r="R44" s="30" t="s">
        <v>1957</v>
      </c>
      <c r="S44" s="26" t="b">
        <v>1</v>
      </c>
      <c r="T44" s="27" t="b">
        <v>0</v>
      </c>
      <c r="U44" s="26" t="b">
        <v>1</v>
      </c>
      <c r="V44" s="27" t="b">
        <v>0</v>
      </c>
      <c r="W44" s="27" t="b">
        <v>0</v>
      </c>
      <c r="X44" s="27" t="b">
        <v>0</v>
      </c>
      <c r="Y44" s="26" t="str">
        <f t="shared" si="1"/>
        <v>NO</v>
      </c>
      <c r="Z44" s="26" t="s">
        <v>1964</v>
      </c>
    </row>
    <row r="45" spans="1:26" ht="15.75" customHeight="1">
      <c r="A45" s="71" t="e">
        <f>VLOOKUP(H45,Papers_ACM!D:D,1,FALSE)</f>
        <v>#N/A</v>
      </c>
      <c r="B45" s="71" t="e">
        <f>VLOOKUP(H45,Papers_IEEE!D:D,1,FALSE)</f>
        <v>#N/A</v>
      </c>
      <c r="C45" s="71" t="e">
        <f>VLOOKUP(G45,Papers_SpringerLink!D:D,1,FALSE)</f>
        <v>#N/A</v>
      </c>
      <c r="D45" s="71" t="e">
        <f>VLOOKUP(F57,Papers_ScienceDirect!J:J,1,FALSE)</f>
        <v>#N/A</v>
      </c>
      <c r="E45" s="28" t="s">
        <v>62</v>
      </c>
      <c r="F45" s="27"/>
      <c r="G45" s="28" t="s">
        <v>1966</v>
      </c>
      <c r="H45" s="28" t="s">
        <v>1967</v>
      </c>
      <c r="I45" s="27"/>
      <c r="J45" s="28" t="s">
        <v>1968</v>
      </c>
      <c r="K45" s="27" t="str">
        <f t="shared" si="2"/>
        <v>434-446</v>
      </c>
      <c r="L45" s="28">
        <v>434</v>
      </c>
      <c r="M45" s="28">
        <v>446</v>
      </c>
      <c r="N45" s="28">
        <f t="shared" si="4"/>
        <v>13</v>
      </c>
      <c r="O45" s="28">
        <v>2018</v>
      </c>
      <c r="P45" s="28" t="s">
        <v>1969</v>
      </c>
      <c r="Q45" s="28" t="s">
        <v>1970</v>
      </c>
      <c r="R45" s="30" t="s">
        <v>1971</v>
      </c>
      <c r="S45" s="26" t="b">
        <v>1</v>
      </c>
      <c r="T45" s="27" t="b">
        <v>0</v>
      </c>
      <c r="U45" s="26" t="b">
        <v>1</v>
      </c>
      <c r="V45" s="27" t="b">
        <v>0</v>
      </c>
      <c r="W45" s="27" t="b">
        <v>0</v>
      </c>
      <c r="X45" s="27" t="b">
        <v>0</v>
      </c>
      <c r="Y45" s="26" t="str">
        <f t="shared" si="1"/>
        <v>NO</v>
      </c>
      <c r="Z45" s="26" t="s">
        <v>1982</v>
      </c>
    </row>
    <row r="46" spans="1:26" ht="15.75" customHeight="1">
      <c r="A46" s="71" t="e">
        <f>VLOOKUP(H46,Papers_ACM!D:D,1,FALSE)</f>
        <v>#N/A</v>
      </c>
      <c r="B46" s="71" t="str">
        <f>VLOOKUP(H46,Papers_IEEE!D:D,1,FALSE)</f>
        <v>Empirical study on developer factors affecting tossing path length of bug reports</v>
      </c>
      <c r="C46" s="71" t="e">
        <f>VLOOKUP(G46,Papers_SpringerLink!D:D,1,FALSE)</f>
        <v>#N/A</v>
      </c>
      <c r="D46" s="71" t="e">
        <f>VLOOKUP(F58,Papers_ScienceDirect!J:J,1,FALSE)</f>
        <v>#N/A</v>
      </c>
      <c r="E46" s="28" t="s">
        <v>62</v>
      </c>
      <c r="F46" s="27"/>
      <c r="G46" s="28" t="s">
        <v>1983</v>
      </c>
      <c r="H46" s="28" t="s">
        <v>1984</v>
      </c>
      <c r="I46" s="27"/>
      <c r="J46" s="28" t="s">
        <v>1985</v>
      </c>
      <c r="K46" s="27" t="str">
        <f t="shared" si="2"/>
        <v>258-270</v>
      </c>
      <c r="L46" s="28">
        <v>258</v>
      </c>
      <c r="M46" s="28">
        <v>270</v>
      </c>
      <c r="N46" s="28">
        <f t="shared" si="4"/>
        <v>13</v>
      </c>
      <c r="O46" s="28">
        <v>2018</v>
      </c>
      <c r="P46" s="28" t="s">
        <v>1986</v>
      </c>
      <c r="Q46" s="28" t="s">
        <v>1987</v>
      </c>
      <c r="R46" s="30" t="s">
        <v>1988</v>
      </c>
      <c r="S46" s="26" t="b">
        <v>1</v>
      </c>
      <c r="T46" s="27" t="b">
        <v>0</v>
      </c>
      <c r="U46" s="26" t="b">
        <v>1</v>
      </c>
      <c r="V46" s="27" t="b">
        <v>0</v>
      </c>
      <c r="W46" s="27" t="b">
        <v>0</v>
      </c>
      <c r="X46" s="27" t="b">
        <v>0</v>
      </c>
      <c r="Y46" s="26" t="str">
        <f t="shared" si="1"/>
        <v>NO</v>
      </c>
      <c r="Z46" s="26" t="s">
        <v>1996</v>
      </c>
    </row>
    <row r="47" spans="1:26" ht="15.75" customHeight="1">
      <c r="A47" s="71" t="e">
        <f>VLOOKUP(H47,Papers_ACM!D:D,1,FALSE)</f>
        <v>#N/A</v>
      </c>
      <c r="B47" s="71" t="e">
        <f>VLOOKUP(H47,Papers_IEEE!D:D,1,FALSE)</f>
        <v>#N/A</v>
      </c>
      <c r="C47" s="71" t="e">
        <f>VLOOKUP(G47,Papers_SpringerLink!D:D,1,FALSE)</f>
        <v>#N/A</v>
      </c>
      <c r="D47" s="71" t="e">
        <f>VLOOKUP(F59,Papers_ScienceDirect!J:J,1,FALSE)</f>
        <v>#N/A</v>
      </c>
      <c r="E47" s="28" t="s">
        <v>62</v>
      </c>
      <c r="F47" s="27"/>
      <c r="G47" s="28" t="s">
        <v>1998</v>
      </c>
      <c r="H47" s="28" t="s">
        <v>1999</v>
      </c>
      <c r="I47" s="27"/>
      <c r="J47" s="28" t="s">
        <v>2000</v>
      </c>
      <c r="K47" s="27" t="str">
        <f t="shared" si="2"/>
        <v>1-15</v>
      </c>
      <c r="L47" s="28">
        <v>1</v>
      </c>
      <c r="M47" s="28">
        <v>15</v>
      </c>
      <c r="N47" s="28">
        <f t="shared" si="4"/>
        <v>15</v>
      </c>
      <c r="O47" s="28">
        <v>2018</v>
      </c>
      <c r="P47" s="28" t="s">
        <v>1338</v>
      </c>
      <c r="Q47" s="28" t="s">
        <v>2001</v>
      </c>
      <c r="R47" s="30" t="s">
        <v>2002</v>
      </c>
      <c r="S47" s="26" t="b">
        <v>1</v>
      </c>
      <c r="T47" s="27" t="b">
        <v>0</v>
      </c>
      <c r="U47" s="26" t="b">
        <v>1</v>
      </c>
      <c r="V47" s="27" t="b">
        <v>0</v>
      </c>
      <c r="W47" s="27" t="b">
        <v>0</v>
      </c>
      <c r="X47" s="27" t="b">
        <v>0</v>
      </c>
      <c r="Y47" s="26" t="str">
        <f t="shared" si="1"/>
        <v>NO</v>
      </c>
      <c r="Z47" s="27"/>
    </row>
    <row r="48" spans="1:26" ht="15.75" customHeight="1">
      <c r="A48" s="71" t="e">
        <f>VLOOKUP(H48,Papers_ACM!D:D,1,FALSE)</f>
        <v>#N/A</v>
      </c>
      <c r="B48" s="71" t="str">
        <f>VLOOKUP(H48,Papers_IEEE!D:D,1,FALSE)</f>
        <v>Feature Selection Based on the Neighborhood Entropy</v>
      </c>
      <c r="C48" s="71" t="e">
        <f>VLOOKUP(G48,Papers_SpringerLink!D:D,1,FALSE)</f>
        <v>#N/A</v>
      </c>
      <c r="D48" s="71" t="e">
        <f>VLOOKUP(F60,Papers_ScienceDirect!J:J,1,FALSE)</f>
        <v>#N/A</v>
      </c>
      <c r="E48" s="28" t="s">
        <v>62</v>
      </c>
      <c r="F48" s="27"/>
      <c r="G48" s="28" t="s">
        <v>2008</v>
      </c>
      <c r="H48" s="28" t="s">
        <v>2009</v>
      </c>
      <c r="I48" s="27"/>
      <c r="J48" s="28" t="s">
        <v>1745</v>
      </c>
      <c r="K48" s="27" t="str">
        <f t="shared" si="2"/>
        <v>-</v>
      </c>
      <c r="L48" s="36"/>
      <c r="M48" s="36"/>
      <c r="N48" s="28"/>
      <c r="O48" s="28">
        <v>2018</v>
      </c>
      <c r="P48" s="28" t="s">
        <v>1538</v>
      </c>
      <c r="Q48" s="28" t="s">
        <v>2010</v>
      </c>
      <c r="R48" s="30" t="s">
        <v>2011</v>
      </c>
      <c r="S48" s="26" t="b">
        <v>1</v>
      </c>
      <c r="T48" s="27" t="b">
        <v>0</v>
      </c>
      <c r="U48" s="26" t="b">
        <v>1</v>
      </c>
      <c r="V48" s="27" t="b">
        <v>0</v>
      </c>
      <c r="W48" s="27" t="b">
        <v>0</v>
      </c>
      <c r="X48" s="27" t="b">
        <v>0</v>
      </c>
      <c r="Y48" s="26" t="str">
        <f t="shared" si="1"/>
        <v>NO</v>
      </c>
      <c r="Z48" s="26" t="s">
        <v>1398</v>
      </c>
    </row>
    <row r="49" spans="1:26" ht="15.75" customHeight="1">
      <c r="A49" s="71" t="e">
        <f>VLOOKUP(H49,Papers_ACM!D:D,1,FALSE)</f>
        <v>#N/A</v>
      </c>
      <c r="B49" s="71" t="e">
        <f>VLOOKUP(H49,Papers_IEEE!D:D,1,FALSE)</f>
        <v>#N/A</v>
      </c>
      <c r="C49" s="71" t="e">
        <f>VLOOKUP(G49,Papers_SpringerLink!D:D,1,FALSE)</f>
        <v>#N/A</v>
      </c>
      <c r="D49" s="71" t="e">
        <f>VLOOKUP(F61,Papers_ScienceDirect!J:J,1,FALSE)</f>
        <v>#N/A</v>
      </c>
      <c r="E49" s="28" t="s">
        <v>62</v>
      </c>
      <c r="F49" s="27"/>
      <c r="G49" s="28" t="s">
        <v>2020</v>
      </c>
      <c r="H49" s="28" t="s">
        <v>2021</v>
      </c>
      <c r="I49" s="27"/>
      <c r="J49" s="28" t="s">
        <v>1234</v>
      </c>
      <c r="K49" s="27" t="str">
        <f t="shared" si="2"/>
        <v>27518-27529</v>
      </c>
      <c r="L49" s="28">
        <v>27518</v>
      </c>
      <c r="M49" s="28">
        <v>27529</v>
      </c>
      <c r="N49" s="28">
        <f t="shared" ref="N49:N51" si="5">(M49-L49)+1</f>
        <v>12</v>
      </c>
      <c r="O49" s="28">
        <v>2018</v>
      </c>
      <c r="P49" s="28" t="s">
        <v>1538</v>
      </c>
      <c r="Q49" s="28" t="s">
        <v>1240</v>
      </c>
      <c r="R49" s="30" t="s">
        <v>2022</v>
      </c>
      <c r="S49" s="26" t="b">
        <v>1</v>
      </c>
      <c r="T49" s="27" t="b">
        <v>0</v>
      </c>
      <c r="U49" s="26" t="b">
        <v>1</v>
      </c>
      <c r="V49" s="27" t="b">
        <v>0</v>
      </c>
      <c r="W49" s="27" t="b">
        <v>0</v>
      </c>
      <c r="X49" s="27" t="b">
        <v>0</v>
      </c>
      <c r="Y49" s="26" t="str">
        <f t="shared" si="1"/>
        <v>NO</v>
      </c>
      <c r="Z49" s="26" t="s">
        <v>1398</v>
      </c>
    </row>
    <row r="50" spans="1:26" ht="15.75" customHeight="1">
      <c r="A50" s="71" t="e">
        <f>VLOOKUP(H50,Papers_ACM!D:D,1,FALSE)</f>
        <v>#N/A</v>
      </c>
      <c r="B50" s="71" t="e">
        <f>VLOOKUP(H50,Papers_IEEE!D:D,1,FALSE)</f>
        <v>#N/A</v>
      </c>
      <c r="C50" s="71" t="e">
        <f>VLOOKUP(G50,Papers_SpringerLink!D:D,1,FALSE)</f>
        <v>#N/A</v>
      </c>
      <c r="D50" s="71" t="e">
        <f>VLOOKUP(F62,Papers_ScienceDirect!J:J,1,FALSE)</f>
        <v>#N/A</v>
      </c>
      <c r="E50" s="28" t="s">
        <v>62</v>
      </c>
      <c r="F50" s="27"/>
      <c r="G50" s="28" t="s">
        <v>2031</v>
      </c>
      <c r="H50" s="28" t="s">
        <v>2032</v>
      </c>
      <c r="I50" s="27"/>
      <c r="J50" s="28" t="s">
        <v>2033</v>
      </c>
      <c r="K50" s="27" t="str">
        <f t="shared" si="2"/>
        <v>1351-1356</v>
      </c>
      <c r="L50" s="28">
        <v>1351</v>
      </c>
      <c r="M50" s="28">
        <v>1356</v>
      </c>
      <c r="N50" s="28">
        <f t="shared" si="5"/>
        <v>6</v>
      </c>
      <c r="O50" s="28">
        <v>2012</v>
      </c>
      <c r="P50" s="36"/>
      <c r="Q50" s="28" t="s">
        <v>2034</v>
      </c>
      <c r="R50" s="30" t="s">
        <v>2035</v>
      </c>
      <c r="S50" s="26" t="b">
        <v>1</v>
      </c>
      <c r="T50" s="26" t="b">
        <v>0</v>
      </c>
      <c r="U50" s="26" t="b">
        <v>1</v>
      </c>
      <c r="V50" s="27" t="b">
        <v>0</v>
      </c>
      <c r="W50" s="27" t="b">
        <v>0</v>
      </c>
      <c r="X50" s="27" t="b">
        <v>0</v>
      </c>
      <c r="Y50" s="26" t="str">
        <f t="shared" si="1"/>
        <v>NO</v>
      </c>
      <c r="Z50" s="26" t="s">
        <v>2043</v>
      </c>
    </row>
    <row r="51" spans="1:26" ht="15.75" customHeight="1">
      <c r="A51" s="71" t="e">
        <f>VLOOKUP(H51,Papers_ACM!D:D,1,FALSE)</f>
        <v>#N/A</v>
      </c>
      <c r="B51" s="71" t="e">
        <f>VLOOKUP(H51,Papers_IEEE!D:D,1,FALSE)</f>
        <v>#N/A</v>
      </c>
      <c r="C51" s="71" t="e">
        <f>VLOOKUP(G51,Papers_SpringerLink!D:D,1,FALSE)</f>
        <v>#N/A</v>
      </c>
      <c r="D51" s="71" t="e">
        <f>VLOOKUP(F63,Papers_ScienceDirect!J:J,1,FALSE)</f>
        <v>#N/A</v>
      </c>
      <c r="E51" s="28" t="s">
        <v>62</v>
      </c>
      <c r="F51" s="27"/>
      <c r="G51" s="28" t="s">
        <v>2046</v>
      </c>
      <c r="H51" s="28" t="s">
        <v>2047</v>
      </c>
      <c r="I51" s="27"/>
      <c r="J51" s="28" t="s">
        <v>1718</v>
      </c>
      <c r="K51" s="27" t="str">
        <f t="shared" si="2"/>
        <v>32-37</v>
      </c>
      <c r="L51" s="28">
        <v>32</v>
      </c>
      <c r="M51" s="28">
        <v>37</v>
      </c>
      <c r="N51" s="28">
        <f t="shared" si="5"/>
        <v>6</v>
      </c>
      <c r="O51" s="28">
        <v>2018</v>
      </c>
      <c r="P51" s="28" t="s">
        <v>1719</v>
      </c>
      <c r="Q51" s="28" t="s">
        <v>308</v>
      </c>
      <c r="R51" s="30" t="s">
        <v>2048</v>
      </c>
      <c r="S51" s="26" t="b">
        <v>1</v>
      </c>
      <c r="T51" s="27" t="b">
        <v>0</v>
      </c>
      <c r="U51" s="26" t="b">
        <v>1</v>
      </c>
      <c r="V51" s="27" t="b">
        <v>0</v>
      </c>
      <c r="W51" s="27" t="b">
        <v>0</v>
      </c>
      <c r="X51" s="27" t="b">
        <v>0</v>
      </c>
      <c r="Y51" s="26" t="str">
        <f t="shared" si="1"/>
        <v>NO</v>
      </c>
      <c r="Z51" s="26" t="s">
        <v>2049</v>
      </c>
    </row>
    <row r="52" spans="1:26" ht="15.75" customHeight="1">
      <c r="A52" s="71" t="str">
        <f>VLOOKUP(H52,Papers_ACM!D:D,1,FALSE)</f>
        <v>Overview on Last Advances of Feature Selection</v>
      </c>
      <c r="B52" s="71" t="e">
        <f>VLOOKUP(H52,Papers_IEEE!D:D,1,FALSE)</f>
        <v>#N/A</v>
      </c>
      <c r="C52" s="71" t="e">
        <f>VLOOKUP(G52,Papers_SpringerLink!D:D,1,FALSE)</f>
        <v>#N/A</v>
      </c>
      <c r="D52" s="71" t="e">
        <f>VLOOKUP(F64,Papers_ScienceDirect!J:J,1,FALSE)</f>
        <v>#N/A</v>
      </c>
      <c r="E52" s="28" t="s">
        <v>62</v>
      </c>
      <c r="F52" s="27"/>
      <c r="G52" s="28" t="s">
        <v>2055</v>
      </c>
      <c r="H52" s="28" t="s">
        <v>2056</v>
      </c>
      <c r="I52" s="27"/>
      <c r="J52" s="28" t="s">
        <v>1718</v>
      </c>
      <c r="K52" s="27" t="str">
        <f t="shared" si="2"/>
        <v>-</v>
      </c>
      <c r="L52" s="36"/>
      <c r="M52" s="36"/>
      <c r="N52" s="28"/>
      <c r="O52" s="28">
        <v>2018</v>
      </c>
      <c r="P52" s="28" t="s">
        <v>1719</v>
      </c>
      <c r="Q52" s="28" t="s">
        <v>425</v>
      </c>
      <c r="R52" s="30" t="s">
        <v>2057</v>
      </c>
      <c r="S52" s="26" t="b">
        <v>1</v>
      </c>
      <c r="T52" s="27" t="b">
        <v>0</v>
      </c>
      <c r="U52" s="26" t="b">
        <v>1</v>
      </c>
      <c r="V52" s="27" t="b">
        <v>0</v>
      </c>
      <c r="W52" s="27" t="b">
        <v>0</v>
      </c>
      <c r="X52" s="27" t="b">
        <v>0</v>
      </c>
      <c r="Y52" s="26" t="str">
        <f t="shared" si="1"/>
        <v>NO</v>
      </c>
      <c r="Z52" s="26" t="s">
        <v>2062</v>
      </c>
    </row>
    <row r="53" spans="1:26" ht="15.75" customHeight="1">
      <c r="A53" s="71" t="str">
        <f>VLOOKUP(H53,Papers_ACM!D:D,1,FALSE)</f>
        <v>Positive and Negative Feature-Feature Correlation Measure: AddGain</v>
      </c>
      <c r="B53" s="71" t="e">
        <f>VLOOKUP(H53,Papers_IEEE!D:D,1,FALSE)</f>
        <v>#N/A</v>
      </c>
      <c r="C53" s="71" t="e">
        <f>VLOOKUP(G53,Papers_SpringerLink!D:D,1,FALSE)</f>
        <v>#N/A</v>
      </c>
      <c r="D53" s="71" t="e">
        <f>VLOOKUP(F65,Papers_ScienceDirect!J:J,1,FALSE)</f>
        <v>#N/A</v>
      </c>
      <c r="E53" s="28" t="s">
        <v>62</v>
      </c>
      <c r="F53" s="27"/>
      <c r="G53" s="28" t="s">
        <v>2065</v>
      </c>
      <c r="H53" s="28" t="s">
        <v>2067</v>
      </c>
      <c r="I53" s="27"/>
      <c r="J53" s="28" t="s">
        <v>1718</v>
      </c>
      <c r="K53" s="27" t="str">
        <f t="shared" si="2"/>
        <v>136-140</v>
      </c>
      <c r="L53" s="28">
        <v>136</v>
      </c>
      <c r="M53" s="28">
        <v>140</v>
      </c>
      <c r="N53" s="28">
        <f t="shared" ref="N53:N62" si="6">(M53-L53)+1</f>
        <v>5</v>
      </c>
      <c r="O53" s="28">
        <v>2018</v>
      </c>
      <c r="P53" s="28" t="s">
        <v>1719</v>
      </c>
      <c r="Q53" s="28" t="s">
        <v>604</v>
      </c>
      <c r="R53" s="30" t="s">
        <v>2070</v>
      </c>
      <c r="S53" s="26" t="b">
        <v>1</v>
      </c>
      <c r="T53" s="27" t="b">
        <v>0</v>
      </c>
      <c r="U53" s="26" t="b">
        <v>1</v>
      </c>
      <c r="V53" s="27" t="b">
        <v>0</v>
      </c>
      <c r="W53" s="27" t="b">
        <v>0</v>
      </c>
      <c r="X53" s="27" t="b">
        <v>0</v>
      </c>
      <c r="Y53" s="26" t="str">
        <f t="shared" si="1"/>
        <v>NO</v>
      </c>
      <c r="Z53" s="27"/>
    </row>
    <row r="54" spans="1:26" ht="15.75" customHeight="1">
      <c r="A54" s="71" t="e">
        <f>VLOOKUP(H54,Papers_ACM!D:D,1,FALSE)</f>
        <v>#N/A</v>
      </c>
      <c r="B54" s="71" t="e">
        <f>VLOOKUP(H54,Papers_IEEE!D:D,1,FALSE)</f>
        <v>#N/A</v>
      </c>
      <c r="C54" s="71" t="e">
        <f>VLOOKUP(G54,Papers_SpringerLink!D:D,1,FALSE)</f>
        <v>#N/A</v>
      </c>
      <c r="D54" s="71" t="e">
        <f>VLOOKUP(F66,Papers_ScienceDirect!J:J,1,FALSE)</f>
        <v>#N/A</v>
      </c>
      <c r="E54" s="28" t="s">
        <v>62</v>
      </c>
      <c r="F54" s="27"/>
      <c r="G54" s="28" t="s">
        <v>2079</v>
      </c>
      <c r="H54" s="28" t="s">
        <v>1625</v>
      </c>
      <c r="I54" s="27"/>
      <c r="J54" s="28" t="s">
        <v>1626</v>
      </c>
      <c r="K54" s="27" t="str">
        <f t="shared" si="2"/>
        <v>304-315</v>
      </c>
      <c r="L54" s="28">
        <v>304</v>
      </c>
      <c r="M54" s="28">
        <v>315</v>
      </c>
      <c r="N54" s="28">
        <f t="shared" si="6"/>
        <v>12</v>
      </c>
      <c r="O54" s="28">
        <v>2018</v>
      </c>
      <c r="P54" s="28" t="s">
        <v>1387</v>
      </c>
      <c r="Q54" s="28" t="s">
        <v>2080</v>
      </c>
      <c r="R54" s="30" t="s">
        <v>2081</v>
      </c>
      <c r="S54" s="26" t="b">
        <v>1</v>
      </c>
      <c r="T54" s="27" t="b">
        <v>0</v>
      </c>
      <c r="U54" s="26" t="b">
        <v>1</v>
      </c>
      <c r="V54" s="27" t="b">
        <v>0</v>
      </c>
      <c r="W54" s="27" t="b">
        <v>0</v>
      </c>
      <c r="X54" s="27" t="b">
        <v>0</v>
      </c>
      <c r="Y54" s="26" t="str">
        <f t="shared" si="1"/>
        <v>NO</v>
      </c>
      <c r="Z54" s="27"/>
    </row>
    <row r="55" spans="1:26" ht="15.75" customHeight="1">
      <c r="A55" s="71" t="e">
        <f>VLOOKUP(H55,Papers_ACM!D:D,1,FALSE)</f>
        <v>#N/A</v>
      </c>
      <c r="B55" s="71" t="e">
        <f>VLOOKUP(H55,Papers_IEEE!D:D,1,FALSE)</f>
        <v>#N/A</v>
      </c>
      <c r="C55" s="71" t="e">
        <f>VLOOKUP(G55,Papers_SpringerLink!D:D,1,FALSE)</f>
        <v>#N/A</v>
      </c>
      <c r="D55" s="71" t="e">
        <f>VLOOKUP(F67,Papers_ScienceDirect!J:J,1,FALSE)</f>
        <v>#N/A</v>
      </c>
      <c r="E55" s="28" t="s">
        <v>62</v>
      </c>
      <c r="F55" s="27"/>
      <c r="G55" s="28" t="s">
        <v>2088</v>
      </c>
      <c r="H55" s="28" t="s">
        <v>2089</v>
      </c>
      <c r="I55" s="27"/>
      <c r="J55" s="28" t="s">
        <v>2090</v>
      </c>
      <c r="K55" s="27" t="str">
        <f t="shared" si="2"/>
        <v>190-199</v>
      </c>
      <c r="L55" s="28">
        <v>190</v>
      </c>
      <c r="M55" s="28">
        <v>199</v>
      </c>
      <c r="N55" s="28">
        <f t="shared" si="6"/>
        <v>10</v>
      </c>
      <c r="O55" s="28">
        <v>2018</v>
      </c>
      <c r="P55" s="28" t="s">
        <v>1387</v>
      </c>
      <c r="Q55" s="28" t="s">
        <v>2091</v>
      </c>
      <c r="R55" s="30" t="s">
        <v>2092</v>
      </c>
      <c r="S55" s="26" t="b">
        <v>1</v>
      </c>
      <c r="T55" s="27" t="b">
        <v>0</v>
      </c>
      <c r="U55" s="26" t="b">
        <v>1</v>
      </c>
      <c r="V55" s="27" t="b">
        <v>0</v>
      </c>
      <c r="W55" s="27" t="b">
        <v>0</v>
      </c>
      <c r="X55" s="27" t="b">
        <v>0</v>
      </c>
      <c r="Y55" s="26" t="str">
        <f t="shared" si="1"/>
        <v>NO</v>
      </c>
      <c r="Z55" s="27"/>
    </row>
    <row r="56" spans="1:26" ht="15.75" customHeight="1">
      <c r="A56" s="71" t="e">
        <f>VLOOKUP(H56,Papers_ACM!D:D,1,FALSE)</f>
        <v>#N/A</v>
      </c>
      <c r="B56" s="71" t="e">
        <f>VLOOKUP(H56,Papers_IEEE!D:D,1,FALSE)</f>
        <v>#N/A</v>
      </c>
      <c r="C56" s="71" t="e">
        <f>VLOOKUP(G56,Papers_SpringerLink!D:D,1,FALSE)</f>
        <v>#N/A</v>
      </c>
      <c r="D56" s="71" t="e">
        <f>VLOOKUP(F68,Papers_ScienceDirect!J:J,1,FALSE)</f>
        <v>#N/A</v>
      </c>
      <c r="E56" s="34" t="s">
        <v>62</v>
      </c>
      <c r="F56" s="35"/>
      <c r="G56" s="34" t="s">
        <v>2103</v>
      </c>
      <c r="H56" s="34" t="s">
        <v>204</v>
      </c>
      <c r="I56" s="35"/>
      <c r="J56" s="34" t="s">
        <v>2104</v>
      </c>
      <c r="K56" s="27" t="str">
        <f t="shared" si="2"/>
        <v>487-517</v>
      </c>
      <c r="L56" s="34">
        <v>487</v>
      </c>
      <c r="M56" s="34">
        <v>517</v>
      </c>
      <c r="N56" s="34">
        <f t="shared" si="6"/>
        <v>31</v>
      </c>
      <c r="O56" s="34">
        <v>2012</v>
      </c>
      <c r="P56" s="34" t="s">
        <v>323</v>
      </c>
      <c r="Q56" s="34" t="s">
        <v>2105</v>
      </c>
      <c r="R56" s="75" t="s">
        <v>2106</v>
      </c>
      <c r="S56" s="32" t="b">
        <v>1</v>
      </c>
      <c r="T56" s="32" t="b">
        <v>1</v>
      </c>
      <c r="U56" s="32" t="b">
        <v>1</v>
      </c>
      <c r="V56" s="35" t="b">
        <v>0</v>
      </c>
      <c r="W56" s="35" t="b">
        <v>0</v>
      </c>
      <c r="X56" s="35" t="b">
        <v>0</v>
      </c>
      <c r="Y56" s="32" t="str">
        <f t="shared" si="1"/>
        <v>YES</v>
      </c>
      <c r="Z56" s="32"/>
    </row>
    <row r="57" spans="1:26" ht="15.75" customHeight="1">
      <c r="A57" s="71" t="e">
        <f>VLOOKUP(H57,Papers_ACM!D:D,1,FALSE)</f>
        <v>#N/A</v>
      </c>
      <c r="B57" s="71" t="e">
        <f>VLOOKUP(H57,Papers_IEEE!D:D,1,FALSE)</f>
        <v>#N/A</v>
      </c>
      <c r="C57" s="71" t="e">
        <f>VLOOKUP(G57,Papers_SpringerLink!D:D,1,FALSE)</f>
        <v>#N/A</v>
      </c>
      <c r="D57" s="71" t="e">
        <f>VLOOKUP(F69,Papers_ScienceDirect!J:J,1,FALSE)</f>
        <v>#N/A</v>
      </c>
      <c r="E57" s="28" t="s">
        <v>62</v>
      </c>
      <c r="F57" s="27"/>
      <c r="G57" s="28" t="s">
        <v>2116</v>
      </c>
      <c r="H57" s="28" t="s">
        <v>2117</v>
      </c>
      <c r="I57" s="27"/>
      <c r="J57" s="28" t="s">
        <v>2118</v>
      </c>
      <c r="K57" s="27" t="str">
        <f t="shared" si="2"/>
        <v>283-286</v>
      </c>
      <c r="L57" s="28">
        <v>283</v>
      </c>
      <c r="M57" s="28">
        <v>286</v>
      </c>
      <c r="N57" s="28">
        <f t="shared" si="6"/>
        <v>4</v>
      </c>
      <c r="O57" s="28">
        <v>2018</v>
      </c>
      <c r="P57" s="28" t="s">
        <v>1538</v>
      </c>
      <c r="Q57" s="28" t="s">
        <v>2122</v>
      </c>
      <c r="R57" s="30" t="s">
        <v>2123</v>
      </c>
      <c r="S57" s="27" t="b">
        <v>0</v>
      </c>
      <c r="T57" s="27" t="b">
        <v>0</v>
      </c>
      <c r="U57" s="27" t="b">
        <v>0</v>
      </c>
      <c r="V57" s="27" t="b">
        <v>0</v>
      </c>
      <c r="W57" s="26" t="b">
        <v>1</v>
      </c>
      <c r="X57" s="27" t="b">
        <v>0</v>
      </c>
      <c r="Y57" s="26" t="str">
        <f t="shared" si="1"/>
        <v>NO</v>
      </c>
      <c r="Z57" s="26" t="s">
        <v>281</v>
      </c>
    </row>
    <row r="58" spans="1:26" ht="15.75" customHeight="1">
      <c r="A58" s="71" t="e">
        <f>VLOOKUP(H58,Papers_ACM!D:D,1,FALSE)</f>
        <v>#N/A</v>
      </c>
      <c r="B58" s="71" t="e">
        <f>VLOOKUP(H58,Papers_IEEE!D:D,1,FALSE)</f>
        <v>#N/A</v>
      </c>
      <c r="C58" s="71" t="e">
        <f>VLOOKUP(G58,Papers_SpringerLink!D:D,1,FALSE)</f>
        <v>#N/A</v>
      </c>
      <c r="D58" s="71" t="e">
        <f>VLOOKUP(F70,Papers_ScienceDirect!J:J,1,FALSE)</f>
        <v>#N/A</v>
      </c>
      <c r="E58" s="28" t="s">
        <v>62</v>
      </c>
      <c r="F58" s="27"/>
      <c r="G58" s="28" t="s">
        <v>2128</v>
      </c>
      <c r="H58" s="28" t="s">
        <v>2129</v>
      </c>
      <c r="I58" s="27"/>
      <c r="J58" s="28" t="s">
        <v>2130</v>
      </c>
      <c r="K58" s="27" t="str">
        <f t="shared" si="2"/>
        <v>537-558</v>
      </c>
      <c r="L58" s="28">
        <v>537</v>
      </c>
      <c r="M58" s="28">
        <v>558</v>
      </c>
      <c r="N58" s="28">
        <f t="shared" si="6"/>
        <v>22</v>
      </c>
      <c r="O58" s="28">
        <v>2018</v>
      </c>
      <c r="P58" s="28" t="s">
        <v>2132</v>
      </c>
      <c r="Q58" s="28" t="s">
        <v>2134</v>
      </c>
      <c r="R58" s="30" t="s">
        <v>2136</v>
      </c>
      <c r="S58" s="26" t="b">
        <v>1</v>
      </c>
      <c r="T58" s="27" t="b">
        <v>0</v>
      </c>
      <c r="U58" s="26" t="b">
        <v>1</v>
      </c>
      <c r="V58" s="27" t="b">
        <v>0</v>
      </c>
      <c r="W58" s="27" t="b">
        <v>0</v>
      </c>
      <c r="X58" s="27" t="b">
        <v>0</v>
      </c>
      <c r="Y58" s="26" t="str">
        <f t="shared" si="1"/>
        <v>NO</v>
      </c>
      <c r="Z58" s="26" t="s">
        <v>2139</v>
      </c>
    </row>
    <row r="59" spans="1:26" ht="15.75" customHeight="1">
      <c r="A59" s="71" t="e">
        <f>VLOOKUP(H59,Papers_ACM!D:D,1,FALSE)</f>
        <v>#N/A</v>
      </c>
      <c r="B59" s="71" t="e">
        <f>VLOOKUP(H59,Papers_IEEE!D:D,1,FALSE)</f>
        <v>#N/A</v>
      </c>
      <c r="C59" s="71" t="e">
        <f>VLOOKUP(G59,Papers_SpringerLink!D:D,1,FALSE)</f>
        <v>#N/A</v>
      </c>
      <c r="D59" s="71" t="e">
        <f>VLOOKUP(F71,Papers_ScienceDirect!J:J,1,FALSE)</f>
        <v>#N/A</v>
      </c>
      <c r="E59" s="28" t="s">
        <v>62</v>
      </c>
      <c r="F59" s="27"/>
      <c r="G59" s="28" t="s">
        <v>2144</v>
      </c>
      <c r="H59" s="28" t="s">
        <v>2145</v>
      </c>
      <c r="I59" s="27"/>
      <c r="J59" s="28" t="s">
        <v>2146</v>
      </c>
      <c r="K59" s="27" t="str">
        <f t="shared" si="2"/>
        <v>253-268</v>
      </c>
      <c r="L59" s="28">
        <v>253</v>
      </c>
      <c r="M59" s="28">
        <v>268</v>
      </c>
      <c r="N59" s="28">
        <f t="shared" si="6"/>
        <v>16</v>
      </c>
      <c r="O59" s="28">
        <v>2018</v>
      </c>
      <c r="P59" s="28" t="s">
        <v>2147</v>
      </c>
      <c r="Q59" s="28" t="s">
        <v>2148</v>
      </c>
      <c r="R59" s="30" t="s">
        <v>2149</v>
      </c>
      <c r="S59" s="26" t="b">
        <v>1</v>
      </c>
      <c r="T59" s="27" t="b">
        <v>0</v>
      </c>
      <c r="U59" s="26" t="b">
        <v>1</v>
      </c>
      <c r="V59" s="27" t="b">
        <v>0</v>
      </c>
      <c r="W59" s="27" t="b">
        <v>0</v>
      </c>
      <c r="X59" s="27" t="b">
        <v>0</v>
      </c>
      <c r="Y59" s="26" t="str">
        <f t="shared" si="1"/>
        <v>NO</v>
      </c>
      <c r="Z59" s="26" t="s">
        <v>1398</v>
      </c>
    </row>
    <row r="60" spans="1:26" ht="15.75" customHeight="1">
      <c r="A60" s="71" t="e">
        <f>VLOOKUP(H60,Papers_ACM!D:D,1,FALSE)</f>
        <v>#N/A</v>
      </c>
      <c r="B60" s="71" t="e">
        <f>VLOOKUP(H60,Papers_IEEE!D:D,1,FALSE)</f>
        <v>#N/A</v>
      </c>
      <c r="C60" s="71" t="e">
        <f>VLOOKUP(G60,Papers_SpringerLink!D:D,1,FALSE)</f>
        <v>#N/A</v>
      </c>
      <c r="D60" s="71" t="e">
        <f>VLOOKUP(F72,Papers_ScienceDirect!J:J,1,FALSE)</f>
        <v>#N/A</v>
      </c>
      <c r="E60" s="28" t="s">
        <v>62</v>
      </c>
      <c r="F60" s="27"/>
      <c r="G60" s="28" t="s">
        <v>2156</v>
      </c>
      <c r="H60" s="28" t="s">
        <v>2157</v>
      </c>
      <c r="I60" s="27"/>
      <c r="J60" s="28" t="s">
        <v>1505</v>
      </c>
      <c r="K60" s="27" t="str">
        <f t="shared" si="2"/>
        <v>14-31</v>
      </c>
      <c r="L60" s="28">
        <v>14</v>
      </c>
      <c r="M60" s="28">
        <v>31</v>
      </c>
      <c r="N60" s="28">
        <f t="shared" si="6"/>
        <v>18</v>
      </c>
      <c r="O60" s="28">
        <v>2018</v>
      </c>
      <c r="P60" s="28" t="s">
        <v>1303</v>
      </c>
      <c r="Q60" s="28" t="s">
        <v>2163</v>
      </c>
      <c r="R60" s="30" t="s">
        <v>2164</v>
      </c>
      <c r="S60" s="26" t="b">
        <v>1</v>
      </c>
      <c r="T60" s="27" t="b">
        <v>0</v>
      </c>
      <c r="U60" s="26" t="b">
        <v>1</v>
      </c>
      <c r="V60" s="27" t="b">
        <v>0</v>
      </c>
      <c r="W60" s="27" t="b">
        <v>0</v>
      </c>
      <c r="X60" s="27" t="b">
        <v>0</v>
      </c>
      <c r="Y60" s="26" t="str">
        <f t="shared" si="1"/>
        <v>NO</v>
      </c>
      <c r="Z60" s="26" t="s">
        <v>1398</v>
      </c>
    </row>
    <row r="61" spans="1:26" ht="15.75" customHeight="1">
      <c r="A61" s="71" t="e">
        <f>VLOOKUP(H61,Papers_ACM!D:D,1,FALSE)</f>
        <v>#N/A</v>
      </c>
      <c r="B61" s="71" t="e">
        <f>VLOOKUP(H61,Papers_IEEE!D:D,1,FALSE)</f>
        <v>#N/A</v>
      </c>
      <c r="C61" s="71" t="e">
        <f>VLOOKUP(G61,Papers_SpringerLink!D:D,1,FALSE)</f>
        <v>#N/A</v>
      </c>
      <c r="D61" s="71" t="e">
        <f>VLOOKUP(F73,Papers_ScienceDirect!J:J,1,FALSE)</f>
        <v>#N/A</v>
      </c>
      <c r="E61" s="28" t="s">
        <v>62</v>
      </c>
      <c r="F61" s="27"/>
      <c r="G61" s="28" t="s">
        <v>2174</v>
      </c>
      <c r="H61" s="28" t="s">
        <v>1608</v>
      </c>
      <c r="I61" s="27"/>
      <c r="J61" s="28" t="s">
        <v>1610</v>
      </c>
      <c r="K61" s="27" t="str">
        <f t="shared" si="2"/>
        <v>1-14</v>
      </c>
      <c r="L61" s="28">
        <v>1</v>
      </c>
      <c r="M61" s="28">
        <v>14</v>
      </c>
      <c r="N61" s="28">
        <f t="shared" si="6"/>
        <v>14</v>
      </c>
      <c r="O61" s="28">
        <v>2018</v>
      </c>
      <c r="P61" s="28" t="s">
        <v>1387</v>
      </c>
      <c r="Q61" s="28" t="s">
        <v>2175</v>
      </c>
      <c r="R61" s="30" t="s">
        <v>2176</v>
      </c>
      <c r="S61" s="26" t="b">
        <v>1</v>
      </c>
      <c r="T61" s="27" t="b">
        <v>0</v>
      </c>
      <c r="U61" s="26" t="b">
        <v>1</v>
      </c>
      <c r="V61" s="27" t="b">
        <v>0</v>
      </c>
      <c r="W61" s="27" t="b">
        <v>0</v>
      </c>
      <c r="X61" s="27" t="b">
        <v>0</v>
      </c>
      <c r="Y61" s="26" t="str">
        <f t="shared" si="1"/>
        <v>NO</v>
      </c>
      <c r="Z61" s="26" t="s">
        <v>1398</v>
      </c>
    </row>
    <row r="62" spans="1:26" ht="15.75" customHeight="1">
      <c r="A62" s="71" t="e">
        <f>VLOOKUP(H62,Papers_ACM!D:D,1,FALSE)</f>
        <v>#N/A</v>
      </c>
      <c r="B62" s="71" t="e">
        <f>VLOOKUP(H62,Papers_IEEE!D:D,1,FALSE)</f>
        <v>#N/A</v>
      </c>
      <c r="C62" s="71" t="e">
        <f>VLOOKUP(G62,Papers_SpringerLink!D:D,1,FALSE)</f>
        <v>#N/A</v>
      </c>
      <c r="D62" s="71" t="e">
        <f>VLOOKUP(F74,Papers_ScienceDirect!J:J,1,FALSE)</f>
        <v>#N/A</v>
      </c>
      <c r="E62" s="28" t="s">
        <v>62</v>
      </c>
      <c r="F62" s="27"/>
      <c r="G62" s="28" t="s">
        <v>2182</v>
      </c>
      <c r="H62" s="28" t="s">
        <v>2183</v>
      </c>
      <c r="I62" s="27"/>
      <c r="J62" s="28" t="s">
        <v>2184</v>
      </c>
      <c r="K62" s="27" t="str">
        <f t="shared" si="2"/>
        <v>343-358</v>
      </c>
      <c r="L62" s="28">
        <v>343</v>
      </c>
      <c r="M62" s="28">
        <v>358</v>
      </c>
      <c r="N62" s="28">
        <f t="shared" si="6"/>
        <v>16</v>
      </c>
      <c r="O62" s="28">
        <v>2018</v>
      </c>
      <c r="P62" s="28" t="s">
        <v>340</v>
      </c>
      <c r="Q62" s="28" t="s">
        <v>2187</v>
      </c>
      <c r="R62" s="30" t="s">
        <v>2189</v>
      </c>
      <c r="S62" s="26" t="b">
        <v>1</v>
      </c>
      <c r="T62" s="27" t="b">
        <v>0</v>
      </c>
      <c r="U62" s="26" t="b">
        <v>1</v>
      </c>
      <c r="V62" s="27" t="b">
        <v>0</v>
      </c>
      <c r="W62" s="27" t="b">
        <v>0</v>
      </c>
      <c r="X62" s="27" t="b">
        <v>0</v>
      </c>
      <c r="Y62" s="26" t="str">
        <f t="shared" si="1"/>
        <v>NO</v>
      </c>
      <c r="Z62" s="27"/>
    </row>
    <row r="63" spans="1:26" ht="15.75" customHeight="1">
      <c r="A63" s="71" t="e">
        <f>VLOOKUP(H63,Papers_ACM!D:D,1,FALSE)</f>
        <v>#N/A</v>
      </c>
      <c r="B63" s="71" t="e">
        <f>VLOOKUP(H63,Papers_IEEE!D:D,1,FALSE)</f>
        <v>#N/A</v>
      </c>
      <c r="C63" s="71" t="e">
        <f>VLOOKUP(G63,Papers_SpringerLink!D:D,1,FALSE)</f>
        <v>#N/A</v>
      </c>
      <c r="D63" s="71" t="e">
        <f>VLOOKUP(F75,Papers_ScienceDirect!J:J,1,FALSE)</f>
        <v>#N/A</v>
      </c>
      <c r="E63" s="28" t="s">
        <v>62</v>
      </c>
      <c r="F63" s="27"/>
      <c r="G63" s="28" t="s">
        <v>2197</v>
      </c>
      <c r="H63" s="28" t="s">
        <v>2198</v>
      </c>
      <c r="I63" s="27"/>
      <c r="J63" s="28" t="s">
        <v>2199</v>
      </c>
      <c r="K63" s="27" t="str">
        <f t="shared" si="2"/>
        <v>-</v>
      </c>
      <c r="L63" s="36"/>
      <c r="M63" s="36"/>
      <c r="N63" s="28"/>
      <c r="O63" s="28">
        <v>2018</v>
      </c>
      <c r="P63" s="28" t="s">
        <v>1719</v>
      </c>
      <c r="Q63" s="28" t="s">
        <v>2200</v>
      </c>
      <c r="R63" s="30" t="s">
        <v>2201</v>
      </c>
      <c r="S63" s="26" t="b">
        <v>1</v>
      </c>
      <c r="T63" s="27" t="b">
        <v>0</v>
      </c>
      <c r="U63" s="26" t="b">
        <v>1</v>
      </c>
      <c r="V63" s="27" t="b">
        <v>0</v>
      </c>
      <c r="W63" s="27" t="b">
        <v>0</v>
      </c>
      <c r="X63" s="27" t="b">
        <v>0</v>
      </c>
      <c r="Y63" s="26" t="str">
        <f t="shared" si="1"/>
        <v>NO</v>
      </c>
      <c r="Z63" s="27"/>
    </row>
    <row r="64" spans="1:26" ht="15.75" customHeight="1">
      <c r="A64" s="71" t="e">
        <f>VLOOKUP(H64,Papers_ACM!D:D,1,FALSE)</f>
        <v>#N/A</v>
      </c>
      <c r="B64" s="71" t="e">
        <f>VLOOKUP(H64,Papers_IEEE!D:D,1,FALSE)</f>
        <v>#N/A</v>
      </c>
      <c r="C64" s="71" t="e">
        <f>VLOOKUP(G64,Papers_SpringerLink!D:D,1,FALSE)</f>
        <v>#N/A</v>
      </c>
      <c r="D64" s="71" t="e">
        <f>VLOOKUP(F76,Papers_ScienceDirect!J:J,1,FALSE)</f>
        <v>#N/A</v>
      </c>
      <c r="E64" s="28" t="s">
        <v>62</v>
      </c>
      <c r="F64" s="27"/>
      <c r="G64" s="28" t="s">
        <v>2211</v>
      </c>
      <c r="H64" s="28" t="s">
        <v>2212</v>
      </c>
      <c r="I64" s="27"/>
      <c r="J64" s="28" t="s">
        <v>2213</v>
      </c>
      <c r="K64" s="27" t="str">
        <f t="shared" si="2"/>
        <v>810-817</v>
      </c>
      <c r="L64" s="28">
        <v>810</v>
      </c>
      <c r="M64" s="28">
        <v>817</v>
      </c>
      <c r="N64" s="28">
        <f t="shared" ref="N64:N66" si="7">(M64-L64)+1</f>
        <v>8</v>
      </c>
      <c r="O64" s="28">
        <v>2018</v>
      </c>
      <c r="P64" s="28" t="s">
        <v>1538</v>
      </c>
      <c r="Q64" s="28" t="s">
        <v>2215</v>
      </c>
      <c r="R64" s="30" t="s">
        <v>2216</v>
      </c>
      <c r="S64" s="26" t="b">
        <v>1</v>
      </c>
      <c r="T64" s="27" t="b">
        <v>0</v>
      </c>
      <c r="U64" s="26" t="b">
        <v>1</v>
      </c>
      <c r="V64" s="27" t="b">
        <v>0</v>
      </c>
      <c r="W64" s="27" t="b">
        <v>0</v>
      </c>
      <c r="X64" s="27" t="b">
        <v>0</v>
      </c>
      <c r="Y64" s="26" t="str">
        <f t="shared" si="1"/>
        <v>NO</v>
      </c>
      <c r="Z64" s="27"/>
    </row>
    <row r="65" spans="1:26" ht="15.75" customHeight="1">
      <c r="A65" s="71" t="e">
        <f>VLOOKUP(H65,Papers_ACM!D:D,1,FALSE)</f>
        <v>#N/A</v>
      </c>
      <c r="B65" s="71" t="e">
        <f>VLOOKUP(H65,Papers_IEEE!D:D,1,FALSE)</f>
        <v>#N/A</v>
      </c>
      <c r="C65" s="71" t="e">
        <f>VLOOKUP(G65,Papers_SpringerLink!D:D,1,FALSE)</f>
        <v>#N/A</v>
      </c>
      <c r="D65" s="71" t="e">
        <f>VLOOKUP(F77,Papers_ScienceDirect!J:J,1,FALSE)</f>
        <v>#N/A</v>
      </c>
      <c r="E65" s="28" t="s">
        <v>62</v>
      </c>
      <c r="F65" s="27"/>
      <c r="G65" s="28" t="s">
        <v>2227</v>
      </c>
      <c r="H65" s="28" t="s">
        <v>2228</v>
      </c>
      <c r="I65" s="27"/>
      <c r="J65" s="28" t="s">
        <v>2229</v>
      </c>
      <c r="K65" s="27" t="str">
        <f t="shared" si="2"/>
        <v>1067-1073</v>
      </c>
      <c r="L65" s="28">
        <v>1067</v>
      </c>
      <c r="M65" s="28">
        <v>1073</v>
      </c>
      <c r="N65" s="28">
        <f t="shared" si="7"/>
        <v>7</v>
      </c>
      <c r="O65" s="28">
        <v>2018</v>
      </c>
      <c r="P65" s="28" t="s">
        <v>1538</v>
      </c>
      <c r="Q65" s="28" t="s">
        <v>2053</v>
      </c>
      <c r="R65" s="30" t="s">
        <v>2230</v>
      </c>
      <c r="S65" s="26" t="b">
        <v>1</v>
      </c>
      <c r="T65" s="27" t="b">
        <v>0</v>
      </c>
      <c r="U65" s="26" t="b">
        <v>1</v>
      </c>
      <c r="V65" s="27" t="b">
        <v>0</v>
      </c>
      <c r="W65" s="27" t="b">
        <v>0</v>
      </c>
      <c r="X65" s="27" t="b">
        <v>0</v>
      </c>
      <c r="Y65" s="26" t="str">
        <f t="shared" si="1"/>
        <v>NO</v>
      </c>
      <c r="Z65" s="27"/>
    </row>
    <row r="66" spans="1:26" ht="15.75" customHeight="1">
      <c r="A66" s="71" t="e">
        <f>VLOOKUP(H66,Papers_ACM!D:D,1,FALSE)</f>
        <v>#N/A</v>
      </c>
      <c r="B66" s="71" t="e">
        <f>VLOOKUP(H66,Papers_IEEE!D:D,1,FALSE)</f>
        <v>#N/A</v>
      </c>
      <c r="C66" s="71" t="e">
        <f>VLOOKUP(G66,Papers_SpringerLink!D:D,1,FALSE)</f>
        <v>#N/A</v>
      </c>
      <c r="D66" s="71" t="e">
        <f>VLOOKUP(F78,Papers_ScienceDirect!J:J,1,FALSE)</f>
        <v>#N/A</v>
      </c>
      <c r="E66" s="28" t="s">
        <v>62</v>
      </c>
      <c r="F66" s="27"/>
      <c r="G66" s="28" t="s">
        <v>2240</v>
      </c>
      <c r="H66" s="28" t="s">
        <v>2241</v>
      </c>
      <c r="I66" s="27"/>
      <c r="J66" s="28" t="s">
        <v>2242</v>
      </c>
      <c r="K66" s="27" t="str">
        <f t="shared" si="2"/>
        <v>1-16</v>
      </c>
      <c r="L66" s="28">
        <v>1</v>
      </c>
      <c r="M66" s="28">
        <v>16</v>
      </c>
      <c r="N66" s="28">
        <f t="shared" si="7"/>
        <v>16</v>
      </c>
      <c r="O66" s="28">
        <v>2018</v>
      </c>
      <c r="P66" s="28" t="s">
        <v>340</v>
      </c>
      <c r="Q66" s="28" t="s">
        <v>2246</v>
      </c>
      <c r="R66" s="30" t="s">
        <v>2247</v>
      </c>
      <c r="S66" s="26" t="b">
        <v>1</v>
      </c>
      <c r="T66" s="27" t="b">
        <v>0</v>
      </c>
      <c r="U66" s="26" t="b">
        <v>1</v>
      </c>
      <c r="V66" s="27" t="b">
        <v>0</v>
      </c>
      <c r="W66" s="27" t="b">
        <v>0</v>
      </c>
      <c r="X66" s="27" t="b">
        <v>0</v>
      </c>
      <c r="Y66" s="26" t="str">
        <f t="shared" si="1"/>
        <v>NO</v>
      </c>
      <c r="Z66" s="26" t="s">
        <v>2250</v>
      </c>
    </row>
    <row r="67" spans="1:26" ht="15.75" customHeight="1">
      <c r="A67" s="71" t="e">
        <f>VLOOKUP(H67,Papers_ACM!D:D,1,FALSE)</f>
        <v>#N/A</v>
      </c>
      <c r="B67" s="71" t="str">
        <f>VLOOKUP(H67,Papers_IEEE!D:D,1,FALSE)</f>
        <v>Comprehensive Analysis of Network Traffic Data</v>
      </c>
      <c r="C67" s="71" t="e">
        <f>VLOOKUP(G67,Papers_SpringerLink!D:D,1,FALSE)</f>
        <v>#N/A</v>
      </c>
      <c r="D67" s="71" t="e">
        <f>VLOOKUP(F79,Papers_ScienceDirect!J:J,1,FALSE)</f>
        <v>#N/A</v>
      </c>
      <c r="E67" s="28" t="s">
        <v>62</v>
      </c>
      <c r="F67" s="27"/>
      <c r="G67" s="28" t="s">
        <v>2251</v>
      </c>
      <c r="H67" s="28" t="s">
        <v>2252</v>
      </c>
      <c r="I67" s="27"/>
      <c r="J67" s="28" t="s">
        <v>2253</v>
      </c>
      <c r="K67" s="27" t="str">
        <f t="shared" si="2"/>
        <v>-</v>
      </c>
      <c r="L67" s="36"/>
      <c r="M67" s="36"/>
      <c r="N67" s="28"/>
      <c r="O67" s="28">
        <v>2018</v>
      </c>
      <c r="P67" s="28" t="s">
        <v>2256</v>
      </c>
      <c r="Q67" s="28" t="s">
        <v>2257</v>
      </c>
      <c r="R67" s="30" t="s">
        <v>2259</v>
      </c>
      <c r="S67" s="26" t="b">
        <v>1</v>
      </c>
      <c r="T67" s="27" t="b">
        <v>0</v>
      </c>
      <c r="U67" s="26" t="b">
        <v>1</v>
      </c>
      <c r="V67" s="27" t="b">
        <v>0</v>
      </c>
      <c r="W67" s="27" t="b">
        <v>0</v>
      </c>
      <c r="X67" s="27" t="b">
        <v>0</v>
      </c>
      <c r="Y67" s="26" t="str">
        <f t="shared" si="1"/>
        <v>NO</v>
      </c>
      <c r="Z67" s="27"/>
    </row>
    <row r="68" spans="1:26" ht="13">
      <c r="A68" s="71" t="e">
        <f>VLOOKUP(H68,Papers_ACM!D:D,1,FALSE)</f>
        <v>#N/A</v>
      </c>
      <c r="B68" s="71" t="str">
        <f>VLOOKUP(H68,Papers_IEEE!D:D,1,FALSE)</f>
        <v>Regularized sparse feature selection with constraints embedded in graph Laplacian matrix</v>
      </c>
      <c r="C68" s="71" t="e">
        <f>VLOOKUP(G68,Papers_SpringerLink!D:D,1,FALSE)</f>
        <v>#N/A</v>
      </c>
      <c r="D68" s="71" t="e">
        <f>VLOOKUP(F80,Papers_ScienceDirect!J:J,1,FALSE)</f>
        <v>#N/A</v>
      </c>
      <c r="E68" s="28" t="s">
        <v>62</v>
      </c>
      <c r="F68" s="27"/>
      <c r="G68" s="28" t="s">
        <v>2269</v>
      </c>
      <c r="H68" s="28" t="s">
        <v>217</v>
      </c>
      <c r="I68" s="27"/>
      <c r="J68" s="28" t="s">
        <v>2270</v>
      </c>
      <c r="K68" s="27" t="str">
        <f t="shared" ref="K68:K131" si="8">CONCATENATE(CONCATENATE(L68,"-"),M68)</f>
        <v>126-130</v>
      </c>
      <c r="L68" s="28">
        <v>126</v>
      </c>
      <c r="M68" s="28">
        <v>130</v>
      </c>
      <c r="N68" s="28">
        <f t="shared" ref="N68:N70" si="9">(M68-L68)+1</f>
        <v>5</v>
      </c>
      <c r="O68" s="28">
        <v>2018</v>
      </c>
      <c r="P68" s="28" t="s">
        <v>1538</v>
      </c>
      <c r="Q68" s="28" t="s">
        <v>219</v>
      </c>
      <c r="R68" s="30" t="s">
        <v>2273</v>
      </c>
      <c r="S68" s="26" t="b">
        <v>1</v>
      </c>
      <c r="T68" s="27" t="b">
        <v>0</v>
      </c>
      <c r="U68" s="26" t="b">
        <v>1</v>
      </c>
      <c r="V68" s="27" t="b">
        <v>0</v>
      </c>
      <c r="W68" s="27" t="b">
        <v>0</v>
      </c>
      <c r="X68" s="27" t="b">
        <v>0</v>
      </c>
      <c r="Y68" s="26" t="str">
        <f t="shared" si="1"/>
        <v>NO</v>
      </c>
      <c r="Z68" s="26" t="s">
        <v>1398</v>
      </c>
    </row>
    <row r="69" spans="1:26" ht="13">
      <c r="A69" s="71" t="e">
        <f>VLOOKUP(H69,Papers_ACM!D:D,1,FALSE)</f>
        <v>#N/A</v>
      </c>
      <c r="B69" s="71" t="str">
        <f>VLOOKUP(H69,Papers_IEEE!D:D,1,FALSE)</f>
        <v>Cost-Sensitive Feature Selection by Optimizing F-Measures</v>
      </c>
      <c r="C69" s="71" t="e">
        <f>VLOOKUP(G69,Papers_SpringerLink!D:D,1,FALSE)</f>
        <v>#N/A</v>
      </c>
      <c r="D69" s="71" t="e">
        <f>VLOOKUP(F81,Papers_ScienceDirect!J:J,1,FALSE)</f>
        <v>#N/A</v>
      </c>
      <c r="E69" s="28" t="s">
        <v>62</v>
      </c>
      <c r="F69" s="27"/>
      <c r="G69" s="28" t="s">
        <v>2281</v>
      </c>
      <c r="H69" s="28" t="s">
        <v>2283</v>
      </c>
      <c r="I69" s="27"/>
      <c r="J69" s="28" t="s">
        <v>669</v>
      </c>
      <c r="K69" s="27" t="str">
        <f t="shared" si="8"/>
        <v>1323-1335</v>
      </c>
      <c r="L69" s="28">
        <v>1323</v>
      </c>
      <c r="M69" s="28">
        <v>1335</v>
      </c>
      <c r="N69" s="28">
        <f t="shared" si="9"/>
        <v>13</v>
      </c>
      <c r="O69" s="28">
        <v>2018</v>
      </c>
      <c r="P69" s="28" t="s">
        <v>1538</v>
      </c>
      <c r="Q69" s="28" t="s">
        <v>670</v>
      </c>
      <c r="R69" s="30" t="s">
        <v>2285</v>
      </c>
      <c r="S69" s="26" t="b">
        <v>1</v>
      </c>
      <c r="T69" s="27" t="b">
        <v>0</v>
      </c>
      <c r="U69" s="26" t="b">
        <v>1</v>
      </c>
      <c r="V69" s="27" t="b">
        <v>0</v>
      </c>
      <c r="W69" s="27" t="b">
        <v>0</v>
      </c>
      <c r="X69" s="27" t="b">
        <v>0</v>
      </c>
      <c r="Y69" s="26" t="str">
        <f t="shared" si="1"/>
        <v>NO</v>
      </c>
      <c r="Z69" s="26" t="s">
        <v>1398</v>
      </c>
    </row>
    <row r="70" spans="1:26" ht="13">
      <c r="A70" s="71" t="e">
        <f>VLOOKUP(H70,Papers_ACM!D:D,1,FALSE)</f>
        <v>#N/A</v>
      </c>
      <c r="B70" s="71" t="e">
        <f>VLOOKUP(H70,Papers_IEEE!D:D,1,FALSE)</f>
        <v>#N/A</v>
      </c>
      <c r="C70" s="71" t="e">
        <f>VLOOKUP(G70,Papers_SpringerLink!D:D,1,FALSE)</f>
        <v>#N/A</v>
      </c>
      <c r="D70" s="71" t="e">
        <f>VLOOKUP(F82,Papers_ScienceDirect!J:J,1,FALSE)</f>
        <v>#N/A</v>
      </c>
      <c r="E70" s="28" t="s">
        <v>62</v>
      </c>
      <c r="F70" s="27"/>
      <c r="G70" s="28" t="s">
        <v>2294</v>
      </c>
      <c r="H70" s="28" t="s">
        <v>2295</v>
      </c>
      <c r="I70" s="27"/>
      <c r="J70" s="28" t="s">
        <v>1803</v>
      </c>
      <c r="K70" s="27" t="str">
        <f t="shared" si="8"/>
        <v>157-167</v>
      </c>
      <c r="L70" s="28">
        <v>157</v>
      </c>
      <c r="M70" s="28">
        <v>167</v>
      </c>
      <c r="N70" s="28">
        <f t="shared" si="9"/>
        <v>11</v>
      </c>
      <c r="O70" s="28">
        <v>2018</v>
      </c>
      <c r="P70" s="28" t="s">
        <v>1303</v>
      </c>
      <c r="Q70" s="28" t="s">
        <v>2297</v>
      </c>
      <c r="R70" s="30" t="s">
        <v>2298</v>
      </c>
      <c r="S70" s="26" t="b">
        <v>1</v>
      </c>
      <c r="T70" s="27" t="b">
        <v>0</v>
      </c>
      <c r="U70" s="26" t="b">
        <v>1</v>
      </c>
      <c r="V70" s="27" t="b">
        <v>0</v>
      </c>
      <c r="W70" s="27" t="b">
        <v>0</v>
      </c>
      <c r="X70" s="27" t="b">
        <v>0</v>
      </c>
      <c r="Y70" s="26" t="str">
        <f t="shared" si="1"/>
        <v>NO</v>
      </c>
      <c r="Z70" s="26" t="s">
        <v>2305</v>
      </c>
    </row>
    <row r="71" spans="1:26" ht="13">
      <c r="A71" s="71" t="e">
        <f>VLOOKUP(H71,Papers_ACM!D:D,1,FALSE)</f>
        <v>#N/A</v>
      </c>
      <c r="B71" s="71" t="e">
        <f>VLOOKUP(H71,Papers_IEEE!D:D,1,FALSE)</f>
        <v>#N/A</v>
      </c>
      <c r="C71" s="71" t="e">
        <f>VLOOKUP(G71,Papers_SpringerLink!D:D,1,FALSE)</f>
        <v>#N/A</v>
      </c>
      <c r="D71" s="71" t="e">
        <f>VLOOKUP(F83,Papers_ScienceDirect!J:J,1,FALSE)</f>
        <v>#N/A</v>
      </c>
      <c r="E71" s="28" t="s">
        <v>62</v>
      </c>
      <c r="F71" s="27"/>
      <c r="G71" s="28" t="s">
        <v>2311</v>
      </c>
      <c r="H71" s="28" t="s">
        <v>2312</v>
      </c>
      <c r="I71" s="27"/>
      <c r="J71" s="28" t="s">
        <v>2313</v>
      </c>
      <c r="K71" s="27" t="str">
        <f t="shared" si="8"/>
        <v>-</v>
      </c>
      <c r="L71" s="36"/>
      <c r="M71" s="36"/>
      <c r="N71" s="28"/>
      <c r="O71" s="28">
        <v>2018</v>
      </c>
      <c r="P71" s="28" t="s">
        <v>2314</v>
      </c>
      <c r="Q71" s="28" t="s">
        <v>2315</v>
      </c>
      <c r="R71" s="30" t="s">
        <v>2316</v>
      </c>
      <c r="S71" s="26" t="b">
        <v>1</v>
      </c>
      <c r="T71" s="27" t="b">
        <v>0</v>
      </c>
      <c r="U71" s="26" t="b">
        <v>1</v>
      </c>
      <c r="V71" s="27" t="b">
        <v>0</v>
      </c>
      <c r="W71" s="27" t="b">
        <v>0</v>
      </c>
      <c r="X71" s="27" t="b">
        <v>0</v>
      </c>
      <c r="Y71" s="26" t="str">
        <f t="shared" si="1"/>
        <v>NO</v>
      </c>
      <c r="Z71" s="26" t="s">
        <v>2062</v>
      </c>
    </row>
    <row r="72" spans="1:26" ht="13">
      <c r="A72" s="71" t="e">
        <f>VLOOKUP(H72,Papers_ACM!D:D,1,FALSE)</f>
        <v>#N/A</v>
      </c>
      <c r="B72" s="71" t="e">
        <f>VLOOKUP(H72,Papers_IEEE!D:D,1,FALSE)</f>
        <v>#N/A</v>
      </c>
      <c r="C72" s="71" t="e">
        <f>VLOOKUP(G72,Papers_SpringerLink!D:D,1,FALSE)</f>
        <v>#N/A</v>
      </c>
      <c r="D72" s="71" t="e">
        <f>VLOOKUP(F84,Papers_ScienceDirect!J:J,1,FALSE)</f>
        <v>#N/A</v>
      </c>
      <c r="E72" s="28" t="s">
        <v>62</v>
      </c>
      <c r="F72" s="27"/>
      <c r="G72" s="28" t="s">
        <v>2322</v>
      </c>
      <c r="H72" s="28" t="s">
        <v>524</v>
      </c>
      <c r="I72" s="27"/>
      <c r="J72" s="28" t="s">
        <v>2324</v>
      </c>
      <c r="K72" s="27" t="str">
        <f t="shared" si="8"/>
        <v>301-338</v>
      </c>
      <c r="L72" s="28">
        <v>301</v>
      </c>
      <c r="M72" s="28">
        <v>338</v>
      </c>
      <c r="N72" s="28">
        <f t="shared" ref="N72:N77" si="10">(M72-L72)+1</f>
        <v>38</v>
      </c>
      <c r="O72" s="28">
        <v>2018</v>
      </c>
      <c r="P72" s="28" t="s">
        <v>532</v>
      </c>
      <c r="Q72" s="28" t="s">
        <v>2326</v>
      </c>
      <c r="R72" s="30" t="s">
        <v>2327</v>
      </c>
      <c r="S72" s="26" t="b">
        <v>1</v>
      </c>
      <c r="T72" s="27" t="b">
        <v>0</v>
      </c>
      <c r="U72" s="26" t="b">
        <v>1</v>
      </c>
      <c r="V72" s="27" t="b">
        <v>0</v>
      </c>
      <c r="W72" s="27" t="b">
        <v>0</v>
      </c>
      <c r="X72" s="27" t="b">
        <v>0</v>
      </c>
      <c r="Y72" s="26" t="str">
        <f t="shared" si="1"/>
        <v>NO</v>
      </c>
      <c r="Z72" s="27"/>
    </row>
    <row r="73" spans="1:26" ht="13">
      <c r="A73" s="71" t="e">
        <f>VLOOKUP(H73,Papers_ACM!D:D,1,FALSE)</f>
        <v>#N/A</v>
      </c>
      <c r="B73" s="71" t="e">
        <f>VLOOKUP(H73,Papers_IEEE!D:D,1,FALSE)</f>
        <v>#N/A</v>
      </c>
      <c r="C73" s="71" t="e">
        <f>VLOOKUP(G73,Papers_SpringerLink!D:D,1,FALSE)</f>
        <v>#N/A</v>
      </c>
      <c r="D73" s="71" t="e">
        <f>VLOOKUP(F85,Papers_ScienceDirect!J:J,1,FALSE)</f>
        <v>#N/A</v>
      </c>
      <c r="E73" s="28" t="s">
        <v>62</v>
      </c>
      <c r="F73" s="27"/>
      <c r="G73" s="28" t="s">
        <v>2322</v>
      </c>
      <c r="H73" s="28" t="s">
        <v>1641</v>
      </c>
      <c r="I73" s="27"/>
      <c r="J73" s="28" t="s">
        <v>1643</v>
      </c>
      <c r="K73" s="27" t="str">
        <f t="shared" si="8"/>
        <v>1-17</v>
      </c>
      <c r="L73" s="28">
        <v>1</v>
      </c>
      <c r="M73" s="28">
        <v>17</v>
      </c>
      <c r="N73" s="28">
        <f t="shared" si="10"/>
        <v>17</v>
      </c>
      <c r="O73" s="28">
        <v>2018</v>
      </c>
      <c r="P73" s="28" t="s">
        <v>1387</v>
      </c>
      <c r="Q73" s="28" t="s">
        <v>2335</v>
      </c>
      <c r="R73" s="30" t="s">
        <v>2337</v>
      </c>
      <c r="S73" s="26" t="b">
        <v>1</v>
      </c>
      <c r="T73" s="27" t="b">
        <v>0</v>
      </c>
      <c r="U73" s="26" t="b">
        <v>1</v>
      </c>
      <c r="V73" s="27" t="b">
        <v>0</v>
      </c>
      <c r="W73" s="27" t="b">
        <v>0</v>
      </c>
      <c r="X73" s="27" t="b">
        <v>0</v>
      </c>
      <c r="Y73" s="26" t="str">
        <f t="shared" si="1"/>
        <v>NO</v>
      </c>
      <c r="Z73" s="27"/>
    </row>
    <row r="74" spans="1:26" ht="13">
      <c r="A74" s="71" t="e">
        <f>VLOOKUP(H74,Papers_ACM!D:D,1,FALSE)</f>
        <v>#N/A</v>
      </c>
      <c r="B74" s="71" t="e">
        <f>VLOOKUP(H74,Papers_IEEE!D:D,1,FALSE)</f>
        <v>#N/A</v>
      </c>
      <c r="C74" s="71" t="e">
        <f>VLOOKUP(G74,Papers_SpringerLink!D:D,1,FALSE)</f>
        <v>#N/A</v>
      </c>
      <c r="D74" s="71" t="e">
        <f>VLOOKUP(F86,Papers_ScienceDirect!J:J,1,FALSE)</f>
        <v>#N/A</v>
      </c>
      <c r="E74" s="28" t="s">
        <v>62</v>
      </c>
      <c r="F74" s="27"/>
      <c r="G74" s="28" t="s">
        <v>2341</v>
      </c>
      <c r="H74" s="28" t="s">
        <v>2342</v>
      </c>
      <c r="I74" s="27"/>
      <c r="J74" s="28" t="s">
        <v>2344</v>
      </c>
      <c r="K74" s="27" t="str">
        <f t="shared" si="8"/>
        <v>63-79</v>
      </c>
      <c r="L74" s="28">
        <v>63</v>
      </c>
      <c r="M74" s="28">
        <v>79</v>
      </c>
      <c r="N74" s="28">
        <f t="shared" si="10"/>
        <v>17</v>
      </c>
      <c r="O74" s="28">
        <v>2018</v>
      </c>
      <c r="P74" s="28" t="s">
        <v>1338</v>
      </c>
      <c r="Q74" s="28" t="s">
        <v>2347</v>
      </c>
      <c r="R74" s="30" t="s">
        <v>2348</v>
      </c>
      <c r="S74" s="26" t="b">
        <v>1</v>
      </c>
      <c r="T74" s="27" t="b">
        <v>0</v>
      </c>
      <c r="U74" s="26" t="b">
        <v>1</v>
      </c>
      <c r="V74" s="27" t="b">
        <v>0</v>
      </c>
      <c r="W74" s="27" t="b">
        <v>0</v>
      </c>
      <c r="X74" s="27" t="b">
        <v>0</v>
      </c>
      <c r="Y74" s="26" t="str">
        <f t="shared" si="1"/>
        <v>NO</v>
      </c>
      <c r="Z74" s="26" t="s">
        <v>1398</v>
      </c>
    </row>
    <row r="75" spans="1:26" ht="13">
      <c r="A75" s="71" t="e">
        <f>VLOOKUP(H75,Papers_ACM!D:D,1,FALSE)</f>
        <v>#N/A</v>
      </c>
      <c r="B75" s="71" t="e">
        <f>VLOOKUP(H75,Papers_IEEE!D:D,1,FALSE)</f>
        <v>#N/A</v>
      </c>
      <c r="C75" s="71" t="e">
        <f>VLOOKUP(G75,Papers_SpringerLink!D:D,1,FALSE)</f>
        <v>#N/A</v>
      </c>
      <c r="D75" s="71" t="e">
        <f>VLOOKUP(F87,Papers_ScienceDirect!J:J,1,FALSE)</f>
        <v>#N/A</v>
      </c>
      <c r="E75" s="28" t="s">
        <v>62</v>
      </c>
      <c r="F75" s="27"/>
      <c r="G75" s="28" t="s">
        <v>2351</v>
      </c>
      <c r="H75" s="28" t="s">
        <v>2352</v>
      </c>
      <c r="I75" s="27"/>
      <c r="J75" s="28" t="s">
        <v>2353</v>
      </c>
      <c r="K75" s="27" t="str">
        <f t="shared" si="8"/>
        <v>1-17</v>
      </c>
      <c r="L75" s="28">
        <v>1</v>
      </c>
      <c r="M75" s="28">
        <v>17</v>
      </c>
      <c r="N75" s="28">
        <f t="shared" si="10"/>
        <v>17</v>
      </c>
      <c r="O75" s="28">
        <v>2018</v>
      </c>
      <c r="P75" s="28" t="s">
        <v>1443</v>
      </c>
      <c r="Q75" s="28" t="s">
        <v>2357</v>
      </c>
      <c r="R75" s="30" t="s">
        <v>2358</v>
      </c>
      <c r="S75" s="26" t="b">
        <v>1</v>
      </c>
      <c r="T75" s="27" t="b">
        <v>0</v>
      </c>
      <c r="U75" s="26" t="b">
        <v>1</v>
      </c>
      <c r="V75" s="27" t="b">
        <v>0</v>
      </c>
      <c r="W75" s="27" t="b">
        <v>0</v>
      </c>
      <c r="X75" s="27" t="b">
        <v>0</v>
      </c>
      <c r="Y75" s="26" t="str">
        <f t="shared" si="1"/>
        <v>NO</v>
      </c>
      <c r="Z75" s="27"/>
    </row>
    <row r="76" spans="1:26" ht="13">
      <c r="A76" s="71" t="e">
        <f>VLOOKUP(H76,Papers_ACM!D:D,1,FALSE)</f>
        <v>#N/A</v>
      </c>
      <c r="B76" s="71" t="str">
        <f>VLOOKUP(H76,Papers_IEEE!D:D,1,FALSE)</f>
        <v>Source camera identification model: Classifier learning, role of learning curves and their interpretation</v>
      </c>
      <c r="C76" s="71" t="e">
        <f>VLOOKUP(G76,Papers_SpringerLink!D:D,1,FALSE)</f>
        <v>#N/A</v>
      </c>
      <c r="D76" s="71" t="e">
        <f>VLOOKUP(F88,Papers_ScienceDirect!J:J,1,FALSE)</f>
        <v>#N/A</v>
      </c>
      <c r="E76" s="28" t="s">
        <v>62</v>
      </c>
      <c r="F76" s="27"/>
      <c r="G76" s="28" t="s">
        <v>2366</v>
      </c>
      <c r="H76" s="28" t="s">
        <v>2367</v>
      </c>
      <c r="I76" s="27"/>
      <c r="J76" s="28" t="s">
        <v>2368</v>
      </c>
      <c r="K76" s="27" t="str">
        <f t="shared" si="8"/>
        <v>2660-2666</v>
      </c>
      <c r="L76" s="28">
        <v>2660</v>
      </c>
      <c r="M76" s="28">
        <v>2666</v>
      </c>
      <c r="N76" s="28">
        <f t="shared" si="10"/>
        <v>7</v>
      </c>
      <c r="O76" s="28">
        <v>2018</v>
      </c>
      <c r="P76" s="28" t="s">
        <v>1538</v>
      </c>
      <c r="Q76" s="28" t="s">
        <v>2369</v>
      </c>
      <c r="R76" s="30" t="s">
        <v>2370</v>
      </c>
      <c r="S76" s="26" t="b">
        <v>1</v>
      </c>
      <c r="T76" s="27" t="b">
        <v>0</v>
      </c>
      <c r="U76" s="26" t="b">
        <v>1</v>
      </c>
      <c r="V76" s="27" t="b">
        <v>0</v>
      </c>
      <c r="W76" s="27" t="b">
        <v>0</v>
      </c>
      <c r="X76" s="27" t="b">
        <v>0</v>
      </c>
      <c r="Y76" s="26" t="str">
        <f t="shared" si="1"/>
        <v>NO</v>
      </c>
      <c r="Z76" s="27"/>
    </row>
    <row r="77" spans="1:26" ht="13">
      <c r="A77" s="71" t="e">
        <f>VLOOKUP(H77,Papers_ACM!D:D,1,FALSE)</f>
        <v>#N/A</v>
      </c>
      <c r="B77" s="71" t="e">
        <f>VLOOKUP(H77,Papers_IEEE!D:D,1,FALSE)</f>
        <v>#N/A</v>
      </c>
      <c r="C77" s="71" t="e">
        <f>VLOOKUP(G77,Papers_SpringerLink!D:D,1,FALSE)</f>
        <v>#N/A</v>
      </c>
      <c r="D77" s="71" t="e">
        <f>VLOOKUP(F89,Papers_ScienceDirect!J:J,1,FALSE)</f>
        <v>#N/A</v>
      </c>
      <c r="E77" s="34" t="s">
        <v>62</v>
      </c>
      <c r="F77" s="35"/>
      <c r="G77" s="34" t="s">
        <v>2376</v>
      </c>
      <c r="H77" s="34" t="s">
        <v>2377</v>
      </c>
      <c r="I77" s="35"/>
      <c r="J77" s="34" t="s">
        <v>2378</v>
      </c>
      <c r="K77" s="27" t="str">
        <f t="shared" si="8"/>
        <v>95-104</v>
      </c>
      <c r="L77" s="34">
        <v>95</v>
      </c>
      <c r="M77" s="34">
        <v>104</v>
      </c>
      <c r="N77" s="34">
        <f t="shared" si="10"/>
        <v>10</v>
      </c>
      <c r="O77" s="34">
        <v>2013</v>
      </c>
      <c r="P77" s="37"/>
      <c r="Q77" s="34" t="s">
        <v>2379</v>
      </c>
      <c r="R77" s="75" t="s">
        <v>2380</v>
      </c>
      <c r="S77" s="32" t="b">
        <v>1</v>
      </c>
      <c r="T77" s="32" t="b">
        <v>1</v>
      </c>
      <c r="U77" s="32" t="b">
        <v>1</v>
      </c>
      <c r="V77" s="35" t="b">
        <v>0</v>
      </c>
      <c r="W77" s="35" t="b">
        <v>0</v>
      </c>
      <c r="X77" s="35" t="b">
        <v>0</v>
      </c>
      <c r="Y77" s="32" t="str">
        <f t="shared" si="1"/>
        <v>YES</v>
      </c>
      <c r="Z77" s="35"/>
    </row>
    <row r="78" spans="1:26" ht="13">
      <c r="A78" s="71" t="e">
        <f>VLOOKUP(H78,Papers_ACM!D:D,1,FALSE)</f>
        <v>#N/A</v>
      </c>
      <c r="B78" s="71" t="e">
        <f>VLOOKUP(H78,Papers_IEEE!D:D,1,FALSE)</f>
        <v>#N/A</v>
      </c>
      <c r="C78" s="71" t="e">
        <f>VLOOKUP(G78,Papers_SpringerLink!D:D,1,FALSE)</f>
        <v>#N/A</v>
      </c>
      <c r="D78" s="71" t="e">
        <f>VLOOKUP(F90,Papers_ScienceDirect!J:J,1,FALSE)</f>
        <v>#N/A</v>
      </c>
      <c r="E78" s="28" t="s">
        <v>62</v>
      </c>
      <c r="F78" s="27"/>
      <c r="G78" s="28" t="s">
        <v>2391</v>
      </c>
      <c r="H78" s="28" t="s">
        <v>2392</v>
      </c>
      <c r="I78" s="27"/>
      <c r="J78" s="28" t="s">
        <v>1718</v>
      </c>
      <c r="K78" s="27" t="str">
        <f t="shared" si="8"/>
        <v>1-2</v>
      </c>
      <c r="L78" s="76">
        <v>1</v>
      </c>
      <c r="M78" s="76">
        <v>2</v>
      </c>
      <c r="N78" s="28">
        <v>2</v>
      </c>
      <c r="O78" s="28">
        <v>2018</v>
      </c>
      <c r="P78" s="28" t="s">
        <v>1719</v>
      </c>
      <c r="Q78" s="28" t="s">
        <v>1242</v>
      </c>
      <c r="R78" s="30" t="s">
        <v>2393</v>
      </c>
      <c r="S78" s="26" t="b">
        <v>1</v>
      </c>
      <c r="T78" s="26" t="b">
        <v>1</v>
      </c>
      <c r="U78" s="26" t="b">
        <v>1</v>
      </c>
      <c r="V78" s="27" t="b">
        <v>0</v>
      </c>
      <c r="W78" s="26" t="b">
        <v>1</v>
      </c>
      <c r="X78" s="27" t="b">
        <v>0</v>
      </c>
      <c r="Y78" s="26" t="str">
        <f t="shared" si="1"/>
        <v>NO</v>
      </c>
      <c r="Z78" s="26" t="s">
        <v>281</v>
      </c>
    </row>
    <row r="79" spans="1:26" ht="13">
      <c r="A79" s="71" t="str">
        <f>VLOOKUP(H79,Papers_ACM!D:D,1,FALSE)</f>
        <v>Variability-aware Performance Prediction: A Statistical Learning Approach</v>
      </c>
      <c r="B79" s="71" t="str">
        <f>VLOOKUP(H79,Papers_IEEE!D:D,1,FALSE)</f>
        <v>Variability-aware performance prediction: A statistical learning approach</v>
      </c>
      <c r="C79" s="71" t="e">
        <f>VLOOKUP(G79,Papers_SpringerLink!D:D,1,FALSE)</f>
        <v>#N/A</v>
      </c>
      <c r="D79" s="71" t="e">
        <f>VLOOKUP(F91,Papers_ScienceDirect!J:J,1,FALSE)</f>
        <v>#N/A</v>
      </c>
      <c r="E79" s="34" t="s">
        <v>62</v>
      </c>
      <c r="F79" s="35"/>
      <c r="G79" s="34" t="s">
        <v>2404</v>
      </c>
      <c r="H79" s="34" t="s">
        <v>638</v>
      </c>
      <c r="I79" s="35"/>
      <c r="J79" s="34" t="s">
        <v>2405</v>
      </c>
      <c r="K79" s="27" t="str">
        <f t="shared" si="8"/>
        <v>301-311</v>
      </c>
      <c r="L79" s="34">
        <v>301</v>
      </c>
      <c r="M79" s="34">
        <v>311</v>
      </c>
      <c r="N79" s="34">
        <f t="shared" ref="N79:N81" si="11">(M79-L79)+1</f>
        <v>11</v>
      </c>
      <c r="O79" s="34">
        <v>2013</v>
      </c>
      <c r="P79" s="37"/>
      <c r="Q79" s="34" t="s">
        <v>160</v>
      </c>
      <c r="R79" s="75" t="s">
        <v>2407</v>
      </c>
      <c r="S79" s="32" t="b">
        <v>1</v>
      </c>
      <c r="T79" s="32" t="b">
        <v>1</v>
      </c>
      <c r="U79" s="32" t="b">
        <v>1</v>
      </c>
      <c r="V79" s="35" t="b">
        <v>0</v>
      </c>
      <c r="W79" s="35" t="b">
        <v>0</v>
      </c>
      <c r="X79" s="35" t="b">
        <v>0</v>
      </c>
      <c r="Y79" s="32" t="str">
        <f t="shared" si="1"/>
        <v>YES</v>
      </c>
      <c r="Z79" s="35"/>
    </row>
    <row r="80" spans="1:26" ht="13">
      <c r="A80" s="71" t="e">
        <f>VLOOKUP(H80,Papers_ACM!D:D,1,FALSE)</f>
        <v>#N/A</v>
      </c>
      <c r="B80" s="71" t="e">
        <f>VLOOKUP(H80,Papers_IEEE!D:D,1,FALSE)</f>
        <v>#N/A</v>
      </c>
      <c r="C80" s="71" t="e">
        <f>VLOOKUP(G80,Papers_SpringerLink!D:D,1,FALSE)</f>
        <v>#N/A</v>
      </c>
      <c r="D80" s="71" t="e">
        <f>VLOOKUP(F92,Papers_ScienceDirect!J:J,1,FALSE)</f>
        <v>#N/A</v>
      </c>
      <c r="E80" s="28" t="s">
        <v>62</v>
      </c>
      <c r="F80" s="27"/>
      <c r="G80" s="28" t="s">
        <v>2413</v>
      </c>
      <c r="H80" s="28" t="s">
        <v>2414</v>
      </c>
      <c r="I80" s="27"/>
      <c r="J80" s="28" t="s">
        <v>2090</v>
      </c>
      <c r="K80" s="27" t="str">
        <f t="shared" si="8"/>
        <v>431-446</v>
      </c>
      <c r="L80" s="28">
        <v>431</v>
      </c>
      <c r="M80" s="28">
        <v>446</v>
      </c>
      <c r="N80" s="28">
        <f t="shared" si="11"/>
        <v>16</v>
      </c>
      <c r="O80" s="28">
        <v>2018</v>
      </c>
      <c r="P80" s="28" t="s">
        <v>1387</v>
      </c>
      <c r="Q80" s="28" t="s">
        <v>2415</v>
      </c>
      <c r="R80" s="30" t="s">
        <v>2417</v>
      </c>
      <c r="S80" s="26" t="b">
        <v>1</v>
      </c>
      <c r="T80" s="27" t="b">
        <v>0</v>
      </c>
      <c r="U80" s="26" t="b">
        <v>1</v>
      </c>
      <c r="V80" s="27" t="b">
        <v>0</v>
      </c>
      <c r="W80" s="27" t="b">
        <v>0</v>
      </c>
      <c r="X80" s="27" t="b">
        <v>0</v>
      </c>
      <c r="Y80" s="26" t="str">
        <f t="shared" si="1"/>
        <v>NO</v>
      </c>
      <c r="Z80" s="27"/>
    </row>
    <row r="81" spans="1:26" ht="13">
      <c r="A81" s="71" t="e">
        <f>VLOOKUP(H81,Papers_ACM!D:D,1,FALSE)</f>
        <v>#N/A</v>
      </c>
      <c r="B81" s="71" t="str">
        <f>VLOOKUP(H81,Papers_IEEE!D:D,1,FALSE)</f>
        <v>Reducing Features to Improve Code Change-Based Bug Prediction</v>
      </c>
      <c r="C81" s="71" t="e">
        <f>VLOOKUP(G81,Papers_SpringerLink!D:D,1,FALSE)</f>
        <v>#N/A</v>
      </c>
      <c r="D81" s="71" t="e">
        <f>VLOOKUP(F93,Papers_ScienceDirect!J:J,1,FALSE)</f>
        <v>#N/A</v>
      </c>
      <c r="E81" s="28" t="s">
        <v>62</v>
      </c>
      <c r="F81" s="27"/>
      <c r="G81" s="28" t="s">
        <v>2428</v>
      </c>
      <c r="H81" s="28" t="s">
        <v>2429</v>
      </c>
      <c r="I81" s="27"/>
      <c r="J81" s="28" t="s">
        <v>2430</v>
      </c>
      <c r="K81" s="27" t="str">
        <f t="shared" si="8"/>
        <v>552-569</v>
      </c>
      <c r="L81" s="28">
        <v>552</v>
      </c>
      <c r="M81" s="28">
        <v>569</v>
      </c>
      <c r="N81" s="28">
        <f t="shared" si="11"/>
        <v>18</v>
      </c>
      <c r="O81" s="28">
        <v>2013</v>
      </c>
      <c r="P81" s="36"/>
      <c r="Q81" s="28" t="s">
        <v>2431</v>
      </c>
      <c r="R81" s="30" t="s">
        <v>2433</v>
      </c>
      <c r="S81" s="26" t="b">
        <v>1</v>
      </c>
      <c r="T81" s="26" t="b">
        <v>0</v>
      </c>
      <c r="U81" s="26" t="b">
        <v>1</v>
      </c>
      <c r="V81" s="27" t="b">
        <v>0</v>
      </c>
      <c r="W81" s="27" t="b">
        <v>0</v>
      </c>
      <c r="X81" s="27" t="b">
        <v>0</v>
      </c>
      <c r="Y81" s="26" t="str">
        <f t="shared" si="1"/>
        <v>NO</v>
      </c>
      <c r="Z81" s="26" t="s">
        <v>1800</v>
      </c>
    </row>
    <row r="82" spans="1:26" ht="13">
      <c r="A82" s="71" t="e">
        <f>VLOOKUP(H82,Papers_ACM!D:D,1,FALSE)</f>
        <v>#N/A</v>
      </c>
      <c r="B82" s="71" t="e">
        <f>VLOOKUP(H82,Papers_IEEE!D:D,1,FALSE)</f>
        <v>#N/A</v>
      </c>
      <c r="C82" s="71" t="e">
        <f>VLOOKUP(G82,Papers_SpringerLink!D:D,1,FALSE)</f>
        <v>#N/A</v>
      </c>
      <c r="D82" s="71" t="e">
        <f>VLOOKUP(F94,Papers_ScienceDirect!J:J,1,FALSE)</f>
        <v>#N/A</v>
      </c>
      <c r="E82" s="28" t="s">
        <v>62</v>
      </c>
      <c r="F82" s="27"/>
      <c r="G82" s="28" t="s">
        <v>2438</v>
      </c>
      <c r="H82" s="28" t="s">
        <v>2439</v>
      </c>
      <c r="I82" s="27"/>
      <c r="J82" s="28" t="s">
        <v>2440</v>
      </c>
      <c r="K82" s="27" t="str">
        <f t="shared" si="8"/>
        <v>-</v>
      </c>
      <c r="L82" s="36"/>
      <c r="M82" s="36"/>
      <c r="N82" s="28"/>
      <c r="O82" s="28">
        <v>2018</v>
      </c>
      <c r="P82" s="28" t="s">
        <v>2444</v>
      </c>
      <c r="Q82" s="28" t="s">
        <v>2445</v>
      </c>
      <c r="R82" s="30" t="s">
        <v>2447</v>
      </c>
      <c r="S82" s="26" t="b">
        <v>1</v>
      </c>
      <c r="T82" s="27" t="b">
        <v>0</v>
      </c>
      <c r="U82" s="26" t="b">
        <v>1</v>
      </c>
      <c r="V82" s="27" t="b">
        <v>0</v>
      </c>
      <c r="W82" s="27" t="b">
        <v>0</v>
      </c>
      <c r="X82" s="27" t="b">
        <v>0</v>
      </c>
      <c r="Y82" s="26" t="str">
        <f t="shared" si="1"/>
        <v>NO</v>
      </c>
      <c r="Z82" s="27"/>
    </row>
    <row r="83" spans="1:26" ht="13">
      <c r="A83" s="71" t="e">
        <f>VLOOKUP(H83,Papers_ACM!D:D,1,FALSE)</f>
        <v>#N/A</v>
      </c>
      <c r="B83" s="71" t="e">
        <f>VLOOKUP(H83,Papers_IEEE!D:D,1,FALSE)</f>
        <v>#N/A</v>
      </c>
      <c r="C83" s="71" t="e">
        <f>VLOOKUP(G83,Papers_SpringerLink!D:D,1,FALSE)</f>
        <v>#N/A</v>
      </c>
      <c r="D83" s="71" t="e">
        <f>VLOOKUP(F95,Papers_ScienceDirect!J:J,1,FALSE)</f>
        <v>#N/A</v>
      </c>
      <c r="E83" s="28" t="s">
        <v>62</v>
      </c>
      <c r="F83" s="27"/>
      <c r="G83" s="28" t="s">
        <v>2459</v>
      </c>
      <c r="H83" s="28" t="s">
        <v>2460</v>
      </c>
      <c r="I83" s="27"/>
      <c r="J83" s="28" t="s">
        <v>1386</v>
      </c>
      <c r="K83" s="27" t="str">
        <f t="shared" si="8"/>
        <v>89-94</v>
      </c>
      <c r="L83" s="28">
        <v>89</v>
      </c>
      <c r="M83" s="28">
        <v>94</v>
      </c>
      <c r="N83" s="28">
        <f t="shared" ref="N83:N87" si="12">(M83-L83)+1</f>
        <v>6</v>
      </c>
      <c r="O83" s="28">
        <v>2018</v>
      </c>
      <c r="P83" s="28" t="s">
        <v>1387</v>
      </c>
      <c r="Q83" s="28" t="s">
        <v>2461</v>
      </c>
      <c r="R83" s="30" t="s">
        <v>2462</v>
      </c>
      <c r="S83" s="26" t="b">
        <v>1</v>
      </c>
      <c r="T83" s="27" t="b">
        <v>0</v>
      </c>
      <c r="U83" s="26" t="b">
        <v>1</v>
      </c>
      <c r="V83" s="27" t="b">
        <v>0</v>
      </c>
      <c r="W83" s="27" t="b">
        <v>0</v>
      </c>
      <c r="X83" s="27" t="b">
        <v>0</v>
      </c>
      <c r="Y83" s="26" t="str">
        <f t="shared" si="1"/>
        <v>NO</v>
      </c>
      <c r="Z83" s="27"/>
    </row>
    <row r="84" spans="1:26" ht="13">
      <c r="A84" s="71" t="e">
        <f>VLOOKUP(H84,Papers_ACM!D:D,1,FALSE)</f>
        <v>#N/A</v>
      </c>
      <c r="B84" s="71" t="e">
        <f>VLOOKUP(H84,Papers_IEEE!D:D,1,FALSE)</f>
        <v>#N/A</v>
      </c>
      <c r="C84" s="71" t="e">
        <f>VLOOKUP(G84,Papers_SpringerLink!D:D,1,FALSE)</f>
        <v>#N/A</v>
      </c>
      <c r="D84" s="71" t="e">
        <f>VLOOKUP(F96,Papers_ScienceDirect!J:J,1,FALSE)</f>
        <v>#N/A</v>
      </c>
      <c r="E84" s="21" t="s">
        <v>62</v>
      </c>
      <c r="F84" s="23"/>
      <c r="G84" s="21" t="s">
        <v>1922</v>
      </c>
      <c r="H84" s="21" t="s">
        <v>2275</v>
      </c>
      <c r="I84" s="23"/>
      <c r="J84" s="21" t="s">
        <v>1573</v>
      </c>
      <c r="K84" s="27" t="str">
        <f t="shared" si="8"/>
        <v>491-507</v>
      </c>
      <c r="L84" s="21">
        <v>491</v>
      </c>
      <c r="M84" s="21">
        <v>507</v>
      </c>
      <c r="N84" s="21">
        <f t="shared" si="12"/>
        <v>17</v>
      </c>
      <c r="O84" s="21">
        <v>2013</v>
      </c>
      <c r="P84" s="57"/>
      <c r="Q84" s="21" t="s">
        <v>2468</v>
      </c>
      <c r="R84" s="58" t="s">
        <v>2469</v>
      </c>
      <c r="S84" s="15" t="b">
        <v>0</v>
      </c>
      <c r="T84" s="15" t="b">
        <v>0</v>
      </c>
      <c r="U84" s="15" t="b">
        <v>0</v>
      </c>
      <c r="V84" s="23" t="b">
        <v>0</v>
      </c>
      <c r="W84" s="23" t="b">
        <v>0</v>
      </c>
      <c r="X84" s="23" t="b">
        <v>0</v>
      </c>
      <c r="Y84" s="15" t="str">
        <f t="shared" si="1"/>
        <v>NO</v>
      </c>
      <c r="Z84" s="15" t="s">
        <v>227</v>
      </c>
    </row>
    <row r="85" spans="1:26" ht="13">
      <c r="A85" s="71" t="e">
        <f>VLOOKUP(H85,Papers_ACM!D:D,1,FALSE)</f>
        <v>#N/A</v>
      </c>
      <c r="B85" s="71" t="str">
        <f>VLOOKUP(H85,Papers_IEEE!D:D,1,FALSE)</f>
        <v>The Effects of Features Selection Methods on Spam Review Detection Performance</v>
      </c>
      <c r="C85" s="71" t="e">
        <f>VLOOKUP(G85,Papers_SpringerLink!D:D,1,FALSE)</f>
        <v>#N/A</v>
      </c>
      <c r="D85" s="71" t="e">
        <f>VLOOKUP(F97,Papers_ScienceDirect!J:J,1,FALSE)</f>
        <v>#N/A</v>
      </c>
      <c r="E85" s="28" t="s">
        <v>62</v>
      </c>
      <c r="F85" s="27"/>
      <c r="G85" s="28" t="s">
        <v>2476</v>
      </c>
      <c r="H85" s="28" t="s">
        <v>1596</v>
      </c>
      <c r="I85" s="27"/>
      <c r="J85" s="28" t="s">
        <v>2477</v>
      </c>
      <c r="K85" s="27" t="str">
        <f t="shared" si="8"/>
        <v>116-120</v>
      </c>
      <c r="L85" s="28">
        <v>116</v>
      </c>
      <c r="M85" s="28">
        <v>120</v>
      </c>
      <c r="N85" s="28">
        <f t="shared" si="12"/>
        <v>5</v>
      </c>
      <c r="O85" s="28">
        <v>2018</v>
      </c>
      <c r="P85" s="28" t="s">
        <v>1538</v>
      </c>
      <c r="Q85" s="28" t="s">
        <v>1598</v>
      </c>
      <c r="R85" s="30" t="s">
        <v>2478</v>
      </c>
      <c r="S85" s="26" t="b">
        <v>1</v>
      </c>
      <c r="T85" s="27" t="b">
        <v>0</v>
      </c>
      <c r="U85" s="26" t="b">
        <v>1</v>
      </c>
      <c r="V85" s="27" t="b">
        <v>0</v>
      </c>
      <c r="W85" s="27" t="b">
        <v>0</v>
      </c>
      <c r="X85" s="27" t="b">
        <v>0</v>
      </c>
      <c r="Y85" s="26" t="str">
        <f t="shared" si="1"/>
        <v>NO</v>
      </c>
      <c r="Z85" s="27"/>
    </row>
    <row r="86" spans="1:26" ht="13">
      <c r="A86" s="71" t="e">
        <f>VLOOKUP(H86,Papers_ACM!D:D,1,FALSE)</f>
        <v>#N/A</v>
      </c>
      <c r="B86" s="71" t="str">
        <f>VLOOKUP(H86,Papers_IEEE!D:D,1,FALSE)</f>
        <v>Toward Comprehensible Software Fault Prediction Models Using Bayesian Network Classifiers</v>
      </c>
      <c r="C86" s="71" t="e">
        <f>VLOOKUP(G86,Papers_SpringerLink!D:D,1,FALSE)</f>
        <v>#N/A</v>
      </c>
      <c r="D86" s="71" t="e">
        <f>VLOOKUP(F98,Papers_ScienceDirect!J:J,1,FALSE)</f>
        <v>#N/A</v>
      </c>
      <c r="E86" s="28" t="s">
        <v>62</v>
      </c>
      <c r="F86" s="27"/>
      <c r="G86" s="28" t="s">
        <v>2489</v>
      </c>
      <c r="H86" s="28" t="s">
        <v>2490</v>
      </c>
      <c r="I86" s="27"/>
      <c r="J86" s="28" t="s">
        <v>2430</v>
      </c>
      <c r="K86" s="27" t="str">
        <f t="shared" si="8"/>
        <v>237-257</v>
      </c>
      <c r="L86" s="28">
        <v>237</v>
      </c>
      <c r="M86" s="28">
        <v>257</v>
      </c>
      <c r="N86" s="28">
        <f t="shared" si="12"/>
        <v>21</v>
      </c>
      <c r="O86" s="28">
        <v>2013</v>
      </c>
      <c r="P86" s="36"/>
      <c r="Q86" s="28" t="s">
        <v>2491</v>
      </c>
      <c r="R86" s="30" t="s">
        <v>2492</v>
      </c>
      <c r="S86" s="26" t="b">
        <v>1</v>
      </c>
      <c r="T86" s="26" t="b">
        <v>0</v>
      </c>
      <c r="U86" s="26" t="b">
        <v>1</v>
      </c>
      <c r="V86" s="27" t="b">
        <v>0</v>
      </c>
      <c r="W86" s="27" t="b">
        <v>0</v>
      </c>
      <c r="X86" s="27" t="b">
        <v>0</v>
      </c>
      <c r="Y86" s="26" t="str">
        <f t="shared" si="1"/>
        <v>NO</v>
      </c>
      <c r="Z86" s="26" t="s">
        <v>1800</v>
      </c>
    </row>
    <row r="87" spans="1:26" ht="13">
      <c r="A87" s="71" t="e">
        <f>VLOOKUP(H87,Papers_ACM!D:D,1,FALSE)</f>
        <v>#N/A</v>
      </c>
      <c r="B87" s="71" t="str">
        <f>VLOOKUP(H87,Papers_IEEE!D:D,1,FALSE)</f>
        <v>Complexity Measures Effectiveness in Feature Selection</v>
      </c>
      <c r="C87" s="71" t="e">
        <f>VLOOKUP(G87,Papers_SpringerLink!D:D,1,FALSE)</f>
        <v>#N/A</v>
      </c>
      <c r="D87" s="71" t="e">
        <f>VLOOKUP(F99,Papers_ScienceDirect!J:J,1,FALSE)</f>
        <v>#N/A</v>
      </c>
      <c r="E87" s="28" t="s">
        <v>62</v>
      </c>
      <c r="F87" s="27"/>
      <c r="G87" s="28" t="s">
        <v>2498</v>
      </c>
      <c r="H87" s="28" t="s">
        <v>2499</v>
      </c>
      <c r="I87" s="27"/>
      <c r="J87" s="28" t="s">
        <v>2500</v>
      </c>
      <c r="K87" s="27" t="str">
        <f t="shared" si="8"/>
        <v>91-96</v>
      </c>
      <c r="L87" s="28">
        <v>91</v>
      </c>
      <c r="M87" s="28">
        <v>96</v>
      </c>
      <c r="N87" s="28">
        <f t="shared" si="12"/>
        <v>6</v>
      </c>
      <c r="O87" s="28">
        <v>2018</v>
      </c>
      <c r="P87" s="28" t="s">
        <v>1538</v>
      </c>
      <c r="Q87" s="28" t="s">
        <v>413</v>
      </c>
      <c r="R87" s="30" t="s">
        <v>2501</v>
      </c>
      <c r="S87" s="26" t="b">
        <v>1</v>
      </c>
      <c r="T87" s="27" t="b">
        <v>0</v>
      </c>
      <c r="U87" s="26" t="b">
        <v>1</v>
      </c>
      <c r="V87" s="27" t="b">
        <v>0</v>
      </c>
      <c r="W87" s="27" t="b">
        <v>0</v>
      </c>
      <c r="X87" s="27" t="b">
        <v>0</v>
      </c>
      <c r="Y87" s="26" t="str">
        <f t="shared" si="1"/>
        <v>NO</v>
      </c>
      <c r="Z87" s="27"/>
    </row>
    <row r="88" spans="1:26" ht="13">
      <c r="A88" s="71" t="e">
        <f>VLOOKUP(H88,Papers_ACM!D:D,1,FALSE)</f>
        <v>#N/A</v>
      </c>
      <c r="B88" s="71" t="e">
        <f>VLOOKUP(H88,Papers_IEEE!D:D,1,FALSE)</f>
        <v>#N/A</v>
      </c>
      <c r="C88" s="71" t="e">
        <f>VLOOKUP(G88,Papers_SpringerLink!D:D,1,FALSE)</f>
        <v>#N/A</v>
      </c>
      <c r="D88" s="71" t="e">
        <f>VLOOKUP(F100,Papers_ScienceDirect!J:J,1,FALSE)</f>
        <v>#N/A</v>
      </c>
      <c r="E88" s="28" t="s">
        <v>62</v>
      </c>
      <c r="F88" s="27"/>
      <c r="G88" s="28" t="s">
        <v>2509</v>
      </c>
      <c r="H88" s="28" t="s">
        <v>2510</v>
      </c>
      <c r="I88" s="27"/>
      <c r="J88" s="28" t="s">
        <v>1718</v>
      </c>
      <c r="K88" s="27" t="str">
        <f t="shared" si="8"/>
        <v>-</v>
      </c>
      <c r="L88" s="36"/>
      <c r="M88" s="36"/>
      <c r="N88" s="28"/>
      <c r="O88" s="28">
        <v>2018</v>
      </c>
      <c r="P88" s="28" t="s">
        <v>1719</v>
      </c>
      <c r="Q88" s="28" t="s">
        <v>2511</v>
      </c>
      <c r="R88" s="30" t="s">
        <v>2512</v>
      </c>
      <c r="S88" s="26" t="b">
        <v>1</v>
      </c>
      <c r="T88" s="27" t="b">
        <v>0</v>
      </c>
      <c r="U88" s="26" t="b">
        <v>1</v>
      </c>
      <c r="V88" s="27" t="b">
        <v>0</v>
      </c>
      <c r="W88" s="27" t="b">
        <v>0</v>
      </c>
      <c r="X88" s="27" t="b">
        <v>0</v>
      </c>
      <c r="Y88" s="26" t="str">
        <f t="shared" si="1"/>
        <v>NO</v>
      </c>
      <c r="Z88" s="27"/>
    </row>
    <row r="89" spans="1:26" ht="13">
      <c r="A89" s="71" t="e">
        <f>VLOOKUP(H89,Papers_ACM!D:D,1,FALSE)</f>
        <v>#N/A</v>
      </c>
      <c r="B89" s="71" t="e">
        <f>VLOOKUP(H89,Papers_IEEE!D:D,1,FALSE)</f>
        <v>#N/A</v>
      </c>
      <c r="C89" s="71" t="e">
        <f>VLOOKUP(G89,Papers_SpringerLink!D:D,1,FALSE)</f>
        <v>#N/A</v>
      </c>
      <c r="D89" s="71" t="e">
        <f>VLOOKUP(F101,Papers_ScienceDirect!J:J,1,FALSE)</f>
        <v>#N/A</v>
      </c>
      <c r="E89" s="28" t="s">
        <v>62</v>
      </c>
      <c r="F89" s="27"/>
      <c r="G89" s="28" t="s">
        <v>2517</v>
      </c>
      <c r="H89" s="28" t="s">
        <v>2518</v>
      </c>
      <c r="I89" s="27"/>
      <c r="J89" s="28" t="s">
        <v>2519</v>
      </c>
      <c r="K89" s="27" t="str">
        <f t="shared" si="8"/>
        <v>48-64</v>
      </c>
      <c r="L89" s="28">
        <v>48</v>
      </c>
      <c r="M89" s="28">
        <v>64</v>
      </c>
      <c r="N89" s="28">
        <f t="shared" ref="N89:N99" si="13">(M89-L89)+1</f>
        <v>17</v>
      </c>
      <c r="O89" s="28">
        <v>2018</v>
      </c>
      <c r="P89" s="28" t="s">
        <v>2522</v>
      </c>
      <c r="Q89" s="28" t="s">
        <v>2523</v>
      </c>
      <c r="R89" s="30" t="s">
        <v>2524</v>
      </c>
      <c r="S89" s="26" t="b">
        <v>1</v>
      </c>
      <c r="T89" s="27" t="b">
        <v>0</v>
      </c>
      <c r="U89" s="26" t="b">
        <v>1</v>
      </c>
      <c r="V89" s="27" t="b">
        <v>0</v>
      </c>
      <c r="W89" s="27" t="b">
        <v>0</v>
      </c>
      <c r="X89" s="27" t="b">
        <v>0</v>
      </c>
      <c r="Y89" s="26" t="str">
        <f t="shared" si="1"/>
        <v>NO</v>
      </c>
      <c r="Z89" s="27"/>
    </row>
    <row r="90" spans="1:26" ht="13">
      <c r="A90" s="71" t="e">
        <f>VLOOKUP(H90,Papers_ACM!D:D,1,FALSE)</f>
        <v>#N/A</v>
      </c>
      <c r="B90" s="71" t="e">
        <f>VLOOKUP(H90,Papers_IEEE!D:D,1,FALSE)</f>
        <v>#N/A</v>
      </c>
      <c r="C90" s="71" t="e">
        <f>VLOOKUP(G90,Papers_SpringerLink!D:D,1,FALSE)</f>
        <v>#N/A</v>
      </c>
      <c r="D90" s="71" t="e">
        <f>VLOOKUP(F102,Papers_ScienceDirect!J:J,1,FALSE)</f>
        <v>#N/A</v>
      </c>
      <c r="E90" s="34" t="s">
        <v>62</v>
      </c>
      <c r="F90" s="35"/>
      <c r="G90" s="34" t="s">
        <v>2527</v>
      </c>
      <c r="H90" s="34" t="s">
        <v>2528</v>
      </c>
      <c r="I90" s="35"/>
      <c r="J90" s="34" t="s">
        <v>2529</v>
      </c>
      <c r="K90" s="27" t="str">
        <f t="shared" si="8"/>
        <v>185-198</v>
      </c>
      <c r="L90" s="34">
        <v>185</v>
      </c>
      <c r="M90" s="34">
        <v>198</v>
      </c>
      <c r="N90" s="34">
        <f t="shared" si="13"/>
        <v>14</v>
      </c>
      <c r="O90" s="34">
        <v>2013</v>
      </c>
      <c r="P90" s="34" t="s">
        <v>2531</v>
      </c>
      <c r="Q90" s="37"/>
      <c r="R90" s="75" t="s">
        <v>2532</v>
      </c>
      <c r="S90" s="32" t="b">
        <v>1</v>
      </c>
      <c r="T90" s="32" t="b">
        <v>1</v>
      </c>
      <c r="U90" s="32" t="b">
        <v>1</v>
      </c>
      <c r="V90" s="35" t="b">
        <v>0</v>
      </c>
      <c r="W90" s="35" t="b">
        <v>0</v>
      </c>
      <c r="X90" s="35" t="b">
        <v>0</v>
      </c>
      <c r="Y90" s="32" t="str">
        <f t="shared" si="1"/>
        <v>YES</v>
      </c>
      <c r="Z90" s="35"/>
    </row>
    <row r="91" spans="1:26" ht="13">
      <c r="A91" s="71" t="e">
        <f>VLOOKUP(H91,Papers_ACM!D:D,1,FALSE)</f>
        <v>#N/A</v>
      </c>
      <c r="B91" s="71" t="e">
        <f>VLOOKUP(H91,Papers_IEEE!D:D,1,FALSE)</f>
        <v>#N/A</v>
      </c>
      <c r="C91" s="71" t="e">
        <f>VLOOKUP(G91,Papers_SpringerLink!D:D,1,FALSE)</f>
        <v>#N/A</v>
      </c>
      <c r="D91" s="71" t="e">
        <f>VLOOKUP(F103,Papers_ScienceDirect!J:J,1,FALSE)</f>
        <v>#N/A</v>
      </c>
      <c r="E91" s="28" t="s">
        <v>62</v>
      </c>
      <c r="F91" s="27"/>
      <c r="G91" s="28" t="s">
        <v>2547</v>
      </c>
      <c r="H91" s="28" t="s">
        <v>2548</v>
      </c>
      <c r="I91" s="27"/>
      <c r="J91" s="28" t="s">
        <v>1335</v>
      </c>
      <c r="K91" s="27" t="str">
        <f t="shared" si="8"/>
        <v>143-152</v>
      </c>
      <c r="L91" s="28">
        <v>143</v>
      </c>
      <c r="M91" s="28">
        <v>152</v>
      </c>
      <c r="N91" s="28">
        <f t="shared" si="13"/>
        <v>10</v>
      </c>
      <c r="O91" s="28">
        <v>2018</v>
      </c>
      <c r="P91" s="28" t="s">
        <v>1338</v>
      </c>
      <c r="Q91" s="28" t="s">
        <v>2549</v>
      </c>
      <c r="R91" s="30" t="s">
        <v>2550</v>
      </c>
      <c r="S91" s="26" t="b">
        <v>1</v>
      </c>
      <c r="T91" s="27" t="b">
        <v>0</v>
      </c>
      <c r="U91" s="26" t="b">
        <v>1</v>
      </c>
      <c r="V91" s="27" t="b">
        <v>0</v>
      </c>
      <c r="W91" s="27" t="b">
        <v>0</v>
      </c>
      <c r="X91" s="27" t="b">
        <v>0</v>
      </c>
      <c r="Y91" s="26" t="str">
        <f t="shared" si="1"/>
        <v>NO</v>
      </c>
      <c r="Z91" s="27"/>
    </row>
    <row r="92" spans="1:26" ht="13">
      <c r="A92" s="71" t="e">
        <f>VLOOKUP(H92,Papers_ACM!D:D,1,FALSE)</f>
        <v>#N/A</v>
      </c>
      <c r="B92" s="71" t="e">
        <f>VLOOKUP(H92,Papers_IEEE!D:D,1,FALSE)</f>
        <v>#N/A</v>
      </c>
      <c r="C92" s="71" t="e">
        <f>VLOOKUP(G92,Papers_SpringerLink!D:D,1,FALSE)</f>
        <v>#N/A</v>
      </c>
      <c r="D92" s="71" t="e">
        <f>VLOOKUP(F104,Papers_ScienceDirect!J:J,1,FALSE)</f>
        <v>#N/A</v>
      </c>
      <c r="E92" s="28" t="s">
        <v>62</v>
      </c>
      <c r="F92" s="27"/>
      <c r="G92" s="28" t="s">
        <v>2558</v>
      </c>
      <c r="H92" s="28" t="s">
        <v>2559</v>
      </c>
      <c r="I92" s="27"/>
      <c r="J92" s="28" t="s">
        <v>2356</v>
      </c>
      <c r="K92" s="27" t="str">
        <f t="shared" si="8"/>
        <v>352-361</v>
      </c>
      <c r="L92" s="28">
        <v>352</v>
      </c>
      <c r="M92" s="28">
        <v>361</v>
      </c>
      <c r="N92" s="28">
        <f t="shared" si="13"/>
        <v>10</v>
      </c>
      <c r="O92" s="28">
        <v>2018</v>
      </c>
      <c r="P92" s="28" t="s">
        <v>1387</v>
      </c>
      <c r="Q92" s="28" t="s">
        <v>2563</v>
      </c>
      <c r="R92" s="30" t="s">
        <v>2564</v>
      </c>
      <c r="S92" s="26" t="b">
        <v>1</v>
      </c>
      <c r="T92" s="27" t="b">
        <v>0</v>
      </c>
      <c r="U92" s="26" t="b">
        <v>1</v>
      </c>
      <c r="V92" s="27" t="b">
        <v>0</v>
      </c>
      <c r="W92" s="27" t="b">
        <v>0</v>
      </c>
      <c r="X92" s="27" t="b">
        <v>0</v>
      </c>
      <c r="Y92" s="26" t="str">
        <f t="shared" si="1"/>
        <v>NO</v>
      </c>
      <c r="Z92" s="27"/>
    </row>
    <row r="93" spans="1:26" ht="13">
      <c r="A93" s="71" t="e">
        <f>VLOOKUP(H93,Papers_ACM!D:D,1,FALSE)</f>
        <v>#N/A</v>
      </c>
      <c r="B93" s="71" t="e">
        <f>VLOOKUP(H93,Papers_IEEE!D:D,1,FALSE)</f>
        <v>#N/A</v>
      </c>
      <c r="C93" s="71" t="e">
        <f>VLOOKUP(G93,Papers_SpringerLink!D:D,1,FALSE)</f>
        <v>#N/A</v>
      </c>
      <c r="D93" s="71" t="e">
        <f>VLOOKUP(F105,Papers_ScienceDirect!J:J,1,FALSE)</f>
        <v>#N/A</v>
      </c>
      <c r="E93" s="28" t="s">
        <v>62</v>
      </c>
      <c r="F93" s="27"/>
      <c r="G93" s="28" t="s">
        <v>2570</v>
      </c>
      <c r="H93" s="28" t="s">
        <v>2571</v>
      </c>
      <c r="I93" s="27"/>
      <c r="J93" s="28" t="s">
        <v>1547</v>
      </c>
      <c r="K93" s="27" t="str">
        <f t="shared" si="8"/>
        <v>736-744</v>
      </c>
      <c r="L93" s="28">
        <v>736</v>
      </c>
      <c r="M93" s="28">
        <v>744</v>
      </c>
      <c r="N93" s="28">
        <f t="shared" si="13"/>
        <v>9</v>
      </c>
      <c r="O93" s="28">
        <v>2018</v>
      </c>
      <c r="P93" s="28" t="s">
        <v>1338</v>
      </c>
      <c r="Q93" s="28" t="s">
        <v>2572</v>
      </c>
      <c r="R93" s="30" t="s">
        <v>2573</v>
      </c>
      <c r="S93" s="26" t="b">
        <v>1</v>
      </c>
      <c r="T93" s="27" t="b">
        <v>0</v>
      </c>
      <c r="U93" s="26" t="b">
        <v>1</v>
      </c>
      <c r="V93" s="27" t="b">
        <v>0</v>
      </c>
      <c r="W93" s="27" t="b">
        <v>0</v>
      </c>
      <c r="X93" s="27" t="b">
        <v>0</v>
      </c>
      <c r="Y93" s="26" t="str">
        <f t="shared" si="1"/>
        <v>NO</v>
      </c>
      <c r="Z93" s="27"/>
    </row>
    <row r="94" spans="1:26" ht="13">
      <c r="A94" s="71" t="e">
        <f>VLOOKUP(H94,Papers_ACM!D:D,1,FALSE)</f>
        <v>#N/A</v>
      </c>
      <c r="B94" s="71" t="e">
        <f>VLOOKUP(H94,Papers_IEEE!D:D,1,FALSE)</f>
        <v>#N/A</v>
      </c>
      <c r="C94" s="71" t="e">
        <f>VLOOKUP(G94,Papers_SpringerLink!D:D,1,FALSE)</f>
        <v>#N/A</v>
      </c>
      <c r="D94" s="71" t="e">
        <f>VLOOKUP(F106,Papers_ScienceDirect!J:J,1,FALSE)</f>
        <v>#N/A</v>
      </c>
      <c r="E94" s="28" t="s">
        <v>62</v>
      </c>
      <c r="F94" s="27"/>
      <c r="G94" s="28" t="s">
        <v>2584</v>
      </c>
      <c r="H94" s="28" t="s">
        <v>2585</v>
      </c>
      <c r="I94" s="27"/>
      <c r="J94" s="28" t="s">
        <v>2586</v>
      </c>
      <c r="K94" s="27" t="str">
        <f t="shared" si="8"/>
        <v>492-499</v>
      </c>
      <c r="L94" s="28">
        <v>492</v>
      </c>
      <c r="M94" s="28">
        <v>499</v>
      </c>
      <c r="N94" s="28">
        <f t="shared" si="13"/>
        <v>8</v>
      </c>
      <c r="O94" s="28">
        <v>2018</v>
      </c>
      <c r="P94" s="28" t="s">
        <v>1338</v>
      </c>
      <c r="Q94" s="28" t="s">
        <v>2587</v>
      </c>
      <c r="R94" s="30" t="s">
        <v>2588</v>
      </c>
      <c r="S94" s="26" t="b">
        <v>1</v>
      </c>
      <c r="T94" s="27" t="b">
        <v>0</v>
      </c>
      <c r="U94" s="26" t="b">
        <v>1</v>
      </c>
      <c r="V94" s="27" t="b">
        <v>0</v>
      </c>
      <c r="W94" s="27" t="b">
        <v>0</v>
      </c>
      <c r="X94" s="27" t="b">
        <v>0</v>
      </c>
      <c r="Y94" s="26" t="str">
        <f t="shared" si="1"/>
        <v>NO</v>
      </c>
      <c r="Z94" s="27"/>
    </row>
    <row r="95" spans="1:26" ht="13">
      <c r="A95" s="71" t="e">
        <f>VLOOKUP(H95,Papers_ACM!D:D,1,FALSE)</f>
        <v>#N/A</v>
      </c>
      <c r="B95" s="71" t="e">
        <f>VLOOKUP(H95,Papers_IEEE!D:D,1,FALSE)</f>
        <v>#N/A</v>
      </c>
      <c r="C95" s="71" t="e">
        <f>VLOOKUP(G95,Papers_SpringerLink!D:D,1,FALSE)</f>
        <v>#N/A</v>
      </c>
      <c r="D95" s="71" t="e">
        <f>VLOOKUP(F107,Papers_ScienceDirect!J:J,1,FALSE)</f>
        <v>#N/A</v>
      </c>
      <c r="E95" s="28" t="s">
        <v>62</v>
      </c>
      <c r="F95" s="27"/>
      <c r="G95" s="28" t="s">
        <v>2594</v>
      </c>
      <c r="H95" s="28" t="s">
        <v>2595</v>
      </c>
      <c r="I95" s="27"/>
      <c r="J95" s="28" t="s">
        <v>2596</v>
      </c>
      <c r="K95" s="27" t="str">
        <f t="shared" si="8"/>
        <v>20-35</v>
      </c>
      <c r="L95" s="28">
        <v>20</v>
      </c>
      <c r="M95" s="28">
        <v>35</v>
      </c>
      <c r="N95" s="28">
        <f t="shared" si="13"/>
        <v>16</v>
      </c>
      <c r="O95" s="28">
        <v>2018</v>
      </c>
      <c r="P95" s="28" t="s">
        <v>1338</v>
      </c>
      <c r="Q95" s="28" t="s">
        <v>2597</v>
      </c>
      <c r="R95" s="30" t="s">
        <v>2598</v>
      </c>
      <c r="S95" s="26" t="b">
        <v>1</v>
      </c>
      <c r="T95" s="27" t="b">
        <v>0</v>
      </c>
      <c r="U95" s="26" t="b">
        <v>1</v>
      </c>
      <c r="V95" s="27" t="b">
        <v>0</v>
      </c>
      <c r="W95" s="27" t="b">
        <v>0</v>
      </c>
      <c r="X95" s="27" t="b">
        <v>0</v>
      </c>
      <c r="Y95" s="26" t="str">
        <f t="shared" si="1"/>
        <v>NO</v>
      </c>
      <c r="Z95" s="27"/>
    </row>
    <row r="96" spans="1:26" ht="13">
      <c r="A96" s="71" t="e">
        <f>VLOOKUP(H96,Papers_ACM!D:D,1,FALSE)</f>
        <v>#N/A</v>
      </c>
      <c r="B96" s="71" t="e">
        <f>VLOOKUP(H96,Papers_IEEE!D:D,1,FALSE)</f>
        <v>#N/A</v>
      </c>
      <c r="C96" s="71" t="e">
        <f>VLOOKUP(G96,Papers_SpringerLink!D:D,1,FALSE)</f>
        <v>#N/A</v>
      </c>
      <c r="D96" s="71" t="e">
        <f>VLOOKUP(F108,Papers_ScienceDirect!J:J,1,FALSE)</f>
        <v>#N/A</v>
      </c>
      <c r="E96" s="28" t="s">
        <v>62</v>
      </c>
      <c r="F96" s="27"/>
      <c r="G96" s="28" t="s">
        <v>2607</v>
      </c>
      <c r="H96" s="28" t="s">
        <v>2608</v>
      </c>
      <c r="I96" s="27"/>
      <c r="J96" s="28" t="s">
        <v>2609</v>
      </c>
      <c r="K96" s="27" t="str">
        <f t="shared" si="8"/>
        <v>261-270</v>
      </c>
      <c r="L96" s="28">
        <v>261</v>
      </c>
      <c r="M96" s="28">
        <v>270</v>
      </c>
      <c r="N96" s="28">
        <f t="shared" si="13"/>
        <v>10</v>
      </c>
      <c r="O96" s="28">
        <v>2018</v>
      </c>
      <c r="P96" s="28" t="s">
        <v>2610</v>
      </c>
      <c r="Q96" s="28" t="s">
        <v>2611</v>
      </c>
      <c r="R96" s="30" t="s">
        <v>2612</v>
      </c>
      <c r="S96" s="26" t="b">
        <v>1</v>
      </c>
      <c r="T96" s="27" t="b">
        <v>0</v>
      </c>
      <c r="U96" s="26" t="b">
        <v>1</v>
      </c>
      <c r="V96" s="27" t="b">
        <v>0</v>
      </c>
      <c r="W96" s="27" t="b">
        <v>0</v>
      </c>
      <c r="X96" s="27" t="b">
        <v>0</v>
      </c>
      <c r="Y96" s="26" t="str">
        <f t="shared" si="1"/>
        <v>NO</v>
      </c>
      <c r="Z96" s="27"/>
    </row>
    <row r="97" spans="1:26" ht="13">
      <c r="A97" s="71" t="e">
        <f>VLOOKUP(H97,Papers_ACM!D:D,1,FALSE)</f>
        <v>#N/A</v>
      </c>
      <c r="B97" s="71" t="e">
        <f>VLOOKUP(H97,Papers_IEEE!D:D,1,FALSE)</f>
        <v>#N/A</v>
      </c>
      <c r="C97" s="71" t="e">
        <f>VLOOKUP(G97,Papers_SpringerLink!D:D,1,FALSE)</f>
        <v>#N/A</v>
      </c>
      <c r="D97" s="71" t="e">
        <f>VLOOKUP(F109,Papers_ScienceDirect!J:J,1,FALSE)</f>
        <v>#N/A</v>
      </c>
      <c r="E97" s="28" t="s">
        <v>62</v>
      </c>
      <c r="F97" s="27"/>
      <c r="G97" s="28" t="s">
        <v>1588</v>
      </c>
      <c r="H97" s="28" t="s">
        <v>2622</v>
      </c>
      <c r="I97" s="27"/>
      <c r="J97" s="28" t="s">
        <v>2623</v>
      </c>
      <c r="K97" s="27" t="str">
        <f t="shared" si="8"/>
        <v>17-28</v>
      </c>
      <c r="L97" s="28">
        <v>17</v>
      </c>
      <c r="M97" s="28">
        <v>28</v>
      </c>
      <c r="N97" s="28">
        <f t="shared" si="13"/>
        <v>12</v>
      </c>
      <c r="O97" s="28">
        <v>2018</v>
      </c>
      <c r="P97" s="28" t="s">
        <v>2626</v>
      </c>
      <c r="Q97" s="28" t="s">
        <v>2627</v>
      </c>
      <c r="R97" s="30" t="s">
        <v>2628</v>
      </c>
      <c r="S97" s="26" t="b">
        <v>1</v>
      </c>
      <c r="T97" s="27" t="b">
        <v>0</v>
      </c>
      <c r="U97" s="26" t="b">
        <v>1</v>
      </c>
      <c r="V97" s="27" t="b">
        <v>0</v>
      </c>
      <c r="W97" s="27" t="b">
        <v>0</v>
      </c>
      <c r="X97" s="27" t="b">
        <v>0</v>
      </c>
      <c r="Y97" s="26" t="str">
        <f t="shared" si="1"/>
        <v>NO</v>
      </c>
      <c r="Z97" s="27"/>
    </row>
    <row r="98" spans="1:26" ht="13">
      <c r="A98" s="71" t="e">
        <f>VLOOKUP(H98,Papers_ACM!D:D,1,FALSE)</f>
        <v>#N/A</v>
      </c>
      <c r="B98" s="71" t="e">
        <f>VLOOKUP(H98,Papers_IEEE!D:D,1,FALSE)</f>
        <v>#N/A</v>
      </c>
      <c r="C98" s="71" t="e">
        <f>VLOOKUP(G98,Papers_SpringerLink!D:D,1,FALSE)</f>
        <v>#N/A</v>
      </c>
      <c r="D98" s="71" t="e">
        <f>VLOOKUP(F110,Papers_ScienceDirect!J:J,1,FALSE)</f>
        <v>#N/A</v>
      </c>
      <c r="E98" s="28" t="s">
        <v>62</v>
      </c>
      <c r="F98" s="27"/>
      <c r="G98" s="28" t="s">
        <v>2638</v>
      </c>
      <c r="H98" s="28" t="s">
        <v>2639</v>
      </c>
      <c r="I98" s="27"/>
      <c r="J98" s="28" t="s">
        <v>1547</v>
      </c>
      <c r="K98" s="27" t="str">
        <f t="shared" si="8"/>
        <v>52-63</v>
      </c>
      <c r="L98" s="28">
        <v>52</v>
      </c>
      <c r="M98" s="28">
        <v>63</v>
      </c>
      <c r="N98" s="28">
        <f t="shared" si="13"/>
        <v>12</v>
      </c>
      <c r="O98" s="28">
        <v>2018</v>
      </c>
      <c r="P98" s="28" t="s">
        <v>1338</v>
      </c>
      <c r="Q98" s="28" t="s">
        <v>2640</v>
      </c>
      <c r="R98" s="30" t="s">
        <v>2642</v>
      </c>
      <c r="S98" s="26" t="b">
        <v>1</v>
      </c>
      <c r="T98" s="27" t="b">
        <v>0</v>
      </c>
      <c r="U98" s="26" t="b">
        <v>1</v>
      </c>
      <c r="V98" s="27" t="b">
        <v>0</v>
      </c>
      <c r="W98" s="27" t="b">
        <v>0</v>
      </c>
      <c r="X98" s="27" t="b">
        <v>0</v>
      </c>
      <c r="Y98" s="26" t="str">
        <f t="shared" si="1"/>
        <v>NO</v>
      </c>
      <c r="Z98" s="27"/>
    </row>
    <row r="99" spans="1:26" ht="13">
      <c r="A99" s="71" t="e">
        <f>VLOOKUP(H99,Papers_ACM!D:D,1,FALSE)</f>
        <v>#N/A</v>
      </c>
      <c r="B99" s="71" t="e">
        <f>VLOOKUP(H99,Papers_IEEE!D:D,1,FALSE)</f>
        <v>#N/A</v>
      </c>
      <c r="C99" s="71" t="e">
        <f>VLOOKUP(G99,Papers_SpringerLink!D:D,1,FALSE)</f>
        <v>#N/A</v>
      </c>
      <c r="D99" s="71" t="e">
        <f>VLOOKUP(F111,Papers_ScienceDirect!J:J,1,FALSE)</f>
        <v>#N/A</v>
      </c>
      <c r="E99" s="28" t="s">
        <v>62</v>
      </c>
      <c r="F99" s="27"/>
      <c r="G99" s="28" t="s">
        <v>2653</v>
      </c>
      <c r="H99" s="28" t="s">
        <v>2655</v>
      </c>
      <c r="I99" s="27"/>
      <c r="J99" s="28" t="s">
        <v>1547</v>
      </c>
      <c r="K99" s="27" t="str">
        <f t="shared" si="8"/>
        <v>115-125</v>
      </c>
      <c r="L99" s="28">
        <v>115</v>
      </c>
      <c r="M99" s="28">
        <v>125</v>
      </c>
      <c r="N99" s="28">
        <f t="shared" si="13"/>
        <v>11</v>
      </c>
      <c r="O99" s="28">
        <v>2018</v>
      </c>
      <c r="P99" s="28" t="s">
        <v>1338</v>
      </c>
      <c r="Q99" s="28" t="s">
        <v>2657</v>
      </c>
      <c r="R99" s="30" t="s">
        <v>2658</v>
      </c>
      <c r="S99" s="26" t="b">
        <v>1</v>
      </c>
      <c r="T99" s="27" t="b">
        <v>0</v>
      </c>
      <c r="U99" s="26" t="b">
        <v>1</v>
      </c>
      <c r="V99" s="27" t="b">
        <v>0</v>
      </c>
      <c r="W99" s="27" t="b">
        <v>0</v>
      </c>
      <c r="X99" s="27" t="b">
        <v>0</v>
      </c>
      <c r="Y99" s="26" t="str">
        <f t="shared" si="1"/>
        <v>NO</v>
      </c>
      <c r="Z99" s="26" t="s">
        <v>1398</v>
      </c>
    </row>
    <row r="100" spans="1:26" ht="13">
      <c r="A100" s="71" t="e">
        <f>VLOOKUP(H100,Papers_ACM!D:D,1,FALSE)</f>
        <v>#N/A</v>
      </c>
      <c r="B100" s="71" t="e">
        <f>VLOOKUP(H100,Papers_IEEE!D:D,1,FALSE)</f>
        <v>#N/A</v>
      </c>
      <c r="C100" s="71" t="e">
        <f>VLOOKUP(G100,Papers_SpringerLink!D:D,1,FALSE)</f>
        <v>#N/A</v>
      </c>
      <c r="D100" s="71" t="e">
        <f>VLOOKUP(F112,Papers_ScienceDirect!J:J,1,FALSE)</f>
        <v>#N/A</v>
      </c>
      <c r="E100" s="28" t="s">
        <v>62</v>
      </c>
      <c r="F100" s="27"/>
      <c r="G100" s="28" t="s">
        <v>1909</v>
      </c>
      <c r="H100" s="28" t="s">
        <v>2672</v>
      </c>
      <c r="I100" s="27"/>
      <c r="J100" s="28" t="s">
        <v>1335</v>
      </c>
      <c r="K100" s="27" t="str">
        <f t="shared" si="8"/>
        <v>-</v>
      </c>
      <c r="L100" s="36"/>
      <c r="M100" s="36"/>
      <c r="N100" s="28"/>
      <c r="O100" s="28">
        <v>2018</v>
      </c>
      <c r="P100" s="28" t="s">
        <v>1338</v>
      </c>
      <c r="Q100" s="36"/>
      <c r="R100" s="30" t="s">
        <v>2673</v>
      </c>
      <c r="S100" s="27" t="b">
        <v>0</v>
      </c>
      <c r="T100" s="27" t="b">
        <v>0</v>
      </c>
      <c r="U100" s="27" t="b">
        <v>0</v>
      </c>
      <c r="V100" s="26" t="b">
        <v>1</v>
      </c>
      <c r="W100" s="27" t="b">
        <v>0</v>
      </c>
      <c r="X100" s="27" t="b">
        <v>0</v>
      </c>
      <c r="Y100" s="26" t="str">
        <f t="shared" si="1"/>
        <v>NO</v>
      </c>
      <c r="Z100" s="26" t="s">
        <v>1917</v>
      </c>
    </row>
    <row r="101" spans="1:26" ht="13">
      <c r="A101" s="71" t="e">
        <f>VLOOKUP(H101,Papers_ACM!D:D,1,FALSE)</f>
        <v>#N/A</v>
      </c>
      <c r="B101" s="71" t="e">
        <f>VLOOKUP(H101,Papers_IEEE!D:D,1,FALSE)</f>
        <v>#N/A</v>
      </c>
      <c r="C101" s="71" t="e">
        <f>VLOOKUP(G101,Papers_SpringerLink!D:D,1,FALSE)</f>
        <v>#N/A</v>
      </c>
      <c r="D101" s="71" t="e">
        <f>VLOOKUP(F113,Papers_ScienceDirect!J:J,1,FALSE)</f>
        <v>#N/A</v>
      </c>
      <c r="E101" s="28" t="s">
        <v>62</v>
      </c>
      <c r="F101" s="27"/>
      <c r="G101" s="28" t="s">
        <v>2682</v>
      </c>
      <c r="H101" s="28" t="s">
        <v>2683</v>
      </c>
      <c r="I101" s="27"/>
      <c r="J101" s="28" t="s">
        <v>1547</v>
      </c>
      <c r="K101" s="27" t="str">
        <f t="shared" si="8"/>
        <v>90-102</v>
      </c>
      <c r="L101" s="28">
        <v>90</v>
      </c>
      <c r="M101" s="28">
        <v>102</v>
      </c>
      <c r="N101" s="28">
        <f t="shared" ref="N101:N105" si="14">(M101-L101)+1</f>
        <v>13</v>
      </c>
      <c r="O101" s="28">
        <v>2018</v>
      </c>
      <c r="P101" s="28" t="s">
        <v>1338</v>
      </c>
      <c r="Q101" s="28" t="s">
        <v>2684</v>
      </c>
      <c r="R101" s="30" t="s">
        <v>2685</v>
      </c>
      <c r="S101" s="26" t="b">
        <v>1</v>
      </c>
      <c r="T101" s="27" t="b">
        <v>0</v>
      </c>
      <c r="U101" s="26" t="b">
        <v>1</v>
      </c>
      <c r="V101" s="27" t="b">
        <v>0</v>
      </c>
      <c r="W101" s="27" t="b">
        <v>0</v>
      </c>
      <c r="X101" s="27" t="b">
        <v>0</v>
      </c>
      <c r="Y101" s="26" t="str">
        <f t="shared" si="1"/>
        <v>NO</v>
      </c>
      <c r="Z101" s="27"/>
    </row>
    <row r="102" spans="1:26" ht="13">
      <c r="A102" s="71" t="e">
        <f>VLOOKUP(H102,Papers_ACM!D:D,1,FALSE)</f>
        <v>#N/A</v>
      </c>
      <c r="B102" s="71" t="e">
        <f>VLOOKUP(H102,Papers_IEEE!D:D,1,FALSE)</f>
        <v>#N/A</v>
      </c>
      <c r="C102" s="71" t="e">
        <f>VLOOKUP(G102,Papers_SpringerLink!D:D,1,FALSE)</f>
        <v>#N/A</v>
      </c>
      <c r="D102" s="71" t="e">
        <f>VLOOKUP(F114,Papers_ScienceDirect!J:J,1,FALSE)</f>
        <v>#N/A</v>
      </c>
      <c r="E102" s="28" t="s">
        <v>62</v>
      </c>
      <c r="F102" s="27"/>
      <c r="G102" s="28" t="s">
        <v>2692</v>
      </c>
      <c r="H102" s="28" t="s">
        <v>2693</v>
      </c>
      <c r="I102" s="27"/>
      <c r="J102" s="28" t="s">
        <v>2695</v>
      </c>
      <c r="K102" s="27" t="str">
        <f t="shared" si="8"/>
        <v>3-37</v>
      </c>
      <c r="L102" s="28">
        <v>3</v>
      </c>
      <c r="M102" s="28">
        <v>37</v>
      </c>
      <c r="N102" s="28">
        <f t="shared" si="14"/>
        <v>35</v>
      </c>
      <c r="O102" s="28">
        <v>2018</v>
      </c>
      <c r="P102" s="28" t="s">
        <v>2696</v>
      </c>
      <c r="Q102" s="28" t="s">
        <v>2697</v>
      </c>
      <c r="R102" s="30" t="s">
        <v>2698</v>
      </c>
      <c r="S102" s="26" t="b">
        <v>1</v>
      </c>
      <c r="T102" s="27" t="b">
        <v>0</v>
      </c>
      <c r="U102" s="26" t="b">
        <v>1</v>
      </c>
      <c r="V102" s="27" t="b">
        <v>0</v>
      </c>
      <c r="W102" s="27" t="b">
        <v>0</v>
      </c>
      <c r="X102" s="27" t="b">
        <v>0</v>
      </c>
      <c r="Y102" s="26" t="str">
        <f t="shared" si="1"/>
        <v>NO</v>
      </c>
      <c r="Z102" s="27"/>
    </row>
    <row r="103" spans="1:26" ht="13">
      <c r="A103" s="71" t="e">
        <f>VLOOKUP(H103,Papers_ACM!D:D,1,FALSE)</f>
        <v>#N/A</v>
      </c>
      <c r="B103" s="71" t="e">
        <f>VLOOKUP(H103,Papers_IEEE!D:D,1,FALSE)</f>
        <v>#N/A</v>
      </c>
      <c r="C103" s="71" t="e">
        <f>VLOOKUP(G103,Papers_SpringerLink!D:D,1,FALSE)</f>
        <v>#N/A</v>
      </c>
      <c r="D103" s="71" t="e">
        <f>VLOOKUP(F115,Papers_ScienceDirect!J:J,1,FALSE)</f>
        <v>#N/A</v>
      </c>
      <c r="E103" s="28" t="s">
        <v>62</v>
      </c>
      <c r="F103" s="27"/>
      <c r="G103" s="28" t="s">
        <v>2701</v>
      </c>
      <c r="H103" s="28" t="s">
        <v>2702</v>
      </c>
      <c r="I103" s="27"/>
      <c r="J103" s="28" t="s">
        <v>2356</v>
      </c>
      <c r="K103" s="27" t="str">
        <f t="shared" si="8"/>
        <v>568-575</v>
      </c>
      <c r="L103" s="28">
        <v>568</v>
      </c>
      <c r="M103" s="28">
        <v>575</v>
      </c>
      <c r="N103" s="28">
        <f t="shared" si="14"/>
        <v>8</v>
      </c>
      <c r="O103" s="28">
        <v>2018</v>
      </c>
      <c r="P103" s="28" t="s">
        <v>1387</v>
      </c>
      <c r="Q103" s="28" t="s">
        <v>2705</v>
      </c>
      <c r="R103" s="30" t="s">
        <v>2706</v>
      </c>
      <c r="S103" s="26" t="b">
        <v>1</v>
      </c>
      <c r="T103" s="27" t="b">
        <v>0</v>
      </c>
      <c r="U103" s="26" t="b">
        <v>1</v>
      </c>
      <c r="V103" s="27" t="b">
        <v>0</v>
      </c>
      <c r="W103" s="27" t="b">
        <v>0</v>
      </c>
      <c r="X103" s="27" t="b">
        <v>0</v>
      </c>
      <c r="Y103" s="26" t="str">
        <f t="shared" si="1"/>
        <v>NO</v>
      </c>
      <c r="Z103" s="26" t="s">
        <v>2713</v>
      </c>
    </row>
    <row r="104" spans="1:26" ht="13">
      <c r="A104" s="71" t="e">
        <f>VLOOKUP(H104,Papers_ACM!D:D,1,FALSE)</f>
        <v>#N/A</v>
      </c>
      <c r="B104" s="71" t="e">
        <f>VLOOKUP(H104,Papers_IEEE!D:D,1,FALSE)</f>
        <v>#N/A</v>
      </c>
      <c r="C104" s="71" t="e">
        <f>VLOOKUP(G104,Papers_SpringerLink!D:D,1,FALSE)</f>
        <v>#N/A</v>
      </c>
      <c r="D104" s="71" t="e">
        <f>VLOOKUP(F116,Papers_ScienceDirect!J:J,1,FALSE)</f>
        <v>#N/A</v>
      </c>
      <c r="E104" s="28" t="s">
        <v>62</v>
      </c>
      <c r="F104" s="27"/>
      <c r="G104" s="28" t="s">
        <v>2715</v>
      </c>
      <c r="H104" s="28" t="s">
        <v>2716</v>
      </c>
      <c r="I104" s="27"/>
      <c r="J104" s="28" t="s">
        <v>2717</v>
      </c>
      <c r="K104" s="27" t="str">
        <f t="shared" si="8"/>
        <v>285-294</v>
      </c>
      <c r="L104" s="28">
        <v>285</v>
      </c>
      <c r="M104" s="28">
        <v>294</v>
      </c>
      <c r="N104" s="28">
        <f t="shared" si="14"/>
        <v>10</v>
      </c>
      <c r="O104" s="28">
        <v>2018</v>
      </c>
      <c r="P104" s="28" t="s">
        <v>1443</v>
      </c>
      <c r="Q104" s="28" t="s">
        <v>2718</v>
      </c>
      <c r="R104" s="30" t="s">
        <v>2719</v>
      </c>
      <c r="S104" s="26" t="b">
        <v>1</v>
      </c>
      <c r="T104" s="27" t="b">
        <v>0</v>
      </c>
      <c r="U104" s="26" t="b">
        <v>1</v>
      </c>
      <c r="V104" s="27" t="b">
        <v>0</v>
      </c>
      <c r="W104" s="27" t="b">
        <v>0</v>
      </c>
      <c r="X104" s="27" t="b">
        <v>0</v>
      </c>
      <c r="Y104" s="26" t="str">
        <f t="shared" si="1"/>
        <v>NO</v>
      </c>
      <c r="Z104" s="27"/>
    </row>
    <row r="105" spans="1:26" ht="13">
      <c r="A105" s="71" t="e">
        <f>VLOOKUP(H105,Papers_ACM!D:D,1,FALSE)</f>
        <v>#N/A</v>
      </c>
      <c r="B105" s="71" t="e">
        <f>VLOOKUP(H105,Papers_IEEE!D:D,1,FALSE)</f>
        <v>#N/A</v>
      </c>
      <c r="C105" s="71" t="e">
        <f>VLOOKUP(G105,Papers_SpringerLink!D:D,1,FALSE)</f>
        <v>#N/A</v>
      </c>
      <c r="D105" s="71" t="e">
        <f>VLOOKUP(F117,Papers_ScienceDirect!J:J,1,FALSE)</f>
        <v>#N/A</v>
      </c>
      <c r="E105" s="28" t="s">
        <v>62</v>
      </c>
      <c r="F105" s="27"/>
      <c r="G105" s="28" t="s">
        <v>2728</v>
      </c>
      <c r="H105" s="28" t="s">
        <v>2729</v>
      </c>
      <c r="I105" s="27"/>
      <c r="J105" s="28" t="s">
        <v>1335</v>
      </c>
      <c r="K105" s="27" t="str">
        <f t="shared" si="8"/>
        <v>269-279</v>
      </c>
      <c r="L105" s="28">
        <v>269</v>
      </c>
      <c r="M105" s="28">
        <v>279</v>
      </c>
      <c r="N105" s="28">
        <f t="shared" si="14"/>
        <v>11</v>
      </c>
      <c r="O105" s="28">
        <v>2018</v>
      </c>
      <c r="P105" s="28" t="s">
        <v>1338</v>
      </c>
      <c r="Q105" s="28" t="s">
        <v>2730</v>
      </c>
      <c r="R105" s="30" t="s">
        <v>2732</v>
      </c>
      <c r="S105" s="26" t="b">
        <v>1</v>
      </c>
      <c r="T105" s="27" t="b">
        <v>0</v>
      </c>
      <c r="U105" s="26" t="b">
        <v>1</v>
      </c>
      <c r="V105" s="27" t="b">
        <v>0</v>
      </c>
      <c r="W105" s="27" t="b">
        <v>0</v>
      </c>
      <c r="X105" s="27" t="b">
        <v>0</v>
      </c>
      <c r="Y105" s="26" t="str">
        <f t="shared" si="1"/>
        <v>NO</v>
      </c>
      <c r="Z105" s="27"/>
    </row>
    <row r="106" spans="1:26" ht="13">
      <c r="A106" s="71" t="e">
        <f>VLOOKUP(H106,Papers_ACM!D:D,1,FALSE)</f>
        <v>#N/A</v>
      </c>
      <c r="B106" s="71" t="e">
        <f>VLOOKUP(H106,Papers_IEEE!D:D,1,FALSE)</f>
        <v>#N/A</v>
      </c>
      <c r="C106" s="71" t="e">
        <f>VLOOKUP(G106,Papers_SpringerLink!D:D,1,FALSE)</f>
        <v>#N/A</v>
      </c>
      <c r="D106" s="71" t="e">
        <f>VLOOKUP(F118,Papers_ScienceDirect!J:J,1,FALSE)</f>
        <v>#N/A</v>
      </c>
      <c r="E106" s="28" t="s">
        <v>62</v>
      </c>
      <c r="F106" s="27"/>
      <c r="G106" s="28" t="s">
        <v>1909</v>
      </c>
      <c r="H106" s="28" t="s">
        <v>2741</v>
      </c>
      <c r="I106" s="27"/>
      <c r="J106" s="28" t="s">
        <v>1547</v>
      </c>
      <c r="K106" s="27" t="str">
        <f t="shared" si="8"/>
        <v>-</v>
      </c>
      <c r="L106" s="36"/>
      <c r="M106" s="36"/>
      <c r="N106" s="28"/>
      <c r="O106" s="28">
        <v>2018</v>
      </c>
      <c r="P106" s="28" t="s">
        <v>1338</v>
      </c>
      <c r="Q106" s="36"/>
      <c r="R106" s="30" t="s">
        <v>2742</v>
      </c>
      <c r="S106" s="27" t="b">
        <v>0</v>
      </c>
      <c r="T106" s="27" t="b">
        <v>0</v>
      </c>
      <c r="U106" s="27" t="b">
        <v>0</v>
      </c>
      <c r="V106" s="26" t="b">
        <v>1</v>
      </c>
      <c r="W106" s="27" t="b">
        <v>0</v>
      </c>
      <c r="X106" s="27" t="b">
        <v>0</v>
      </c>
      <c r="Y106" s="26" t="str">
        <f t="shared" si="1"/>
        <v>NO</v>
      </c>
      <c r="Z106" s="26" t="s">
        <v>1917</v>
      </c>
    </row>
    <row r="107" spans="1:26" ht="13">
      <c r="A107" s="71" t="e">
        <f>VLOOKUP(H107,Papers_ACM!D:D,1,FALSE)</f>
        <v>#N/A</v>
      </c>
      <c r="B107" s="71" t="e">
        <f>VLOOKUP(H107,Papers_IEEE!D:D,1,FALSE)</f>
        <v>#N/A</v>
      </c>
      <c r="C107" s="71" t="e">
        <f>VLOOKUP(G107,Papers_SpringerLink!D:D,1,FALSE)</f>
        <v>#N/A</v>
      </c>
      <c r="D107" s="71" t="e">
        <f>VLOOKUP(F119,Papers_ScienceDirect!J:J,1,FALSE)</f>
        <v>#N/A</v>
      </c>
      <c r="E107" s="28" t="s">
        <v>62</v>
      </c>
      <c r="F107" s="27"/>
      <c r="G107" s="28" t="s">
        <v>2752</v>
      </c>
      <c r="H107" s="28" t="s">
        <v>2753</v>
      </c>
      <c r="I107" s="27"/>
      <c r="J107" s="28" t="s">
        <v>2754</v>
      </c>
      <c r="K107" s="27" t="str">
        <f t="shared" si="8"/>
        <v>44-51</v>
      </c>
      <c r="L107" s="28">
        <v>44</v>
      </c>
      <c r="M107" s="28">
        <v>51</v>
      </c>
      <c r="N107" s="28">
        <f t="shared" ref="N107:N112" si="15">(M107-L107)+1</f>
        <v>8</v>
      </c>
      <c r="O107" s="28">
        <v>2018</v>
      </c>
      <c r="P107" s="28" t="s">
        <v>2755</v>
      </c>
      <c r="Q107" s="36"/>
      <c r="R107" s="30" t="s">
        <v>2756</v>
      </c>
      <c r="S107" s="26" t="b">
        <v>1</v>
      </c>
      <c r="T107" s="27" t="b">
        <v>0</v>
      </c>
      <c r="U107" s="26" t="b">
        <v>1</v>
      </c>
      <c r="V107" s="27" t="b">
        <v>0</v>
      </c>
      <c r="W107" s="27" t="b">
        <v>0</v>
      </c>
      <c r="X107" s="27" t="b">
        <v>0</v>
      </c>
      <c r="Y107" s="26" t="str">
        <f t="shared" si="1"/>
        <v>NO</v>
      </c>
      <c r="Z107" s="27"/>
    </row>
    <row r="108" spans="1:26" ht="13">
      <c r="A108" s="71" t="e">
        <f>VLOOKUP(H108,Papers_ACM!D:D,1,FALSE)</f>
        <v>#N/A</v>
      </c>
      <c r="B108" s="71" t="e">
        <f>VLOOKUP(H108,Papers_IEEE!D:D,1,FALSE)</f>
        <v>#N/A</v>
      </c>
      <c r="C108" s="71" t="e">
        <f>VLOOKUP(G108,Papers_SpringerLink!D:D,1,FALSE)</f>
        <v>#N/A</v>
      </c>
      <c r="D108" s="71" t="e">
        <f>VLOOKUP(F120,Papers_ScienceDirect!J:J,1,FALSE)</f>
        <v>#N/A</v>
      </c>
      <c r="E108" s="28" t="s">
        <v>62</v>
      </c>
      <c r="F108" s="27"/>
      <c r="G108" s="28" t="s">
        <v>2762</v>
      </c>
      <c r="H108" s="28" t="s">
        <v>2763</v>
      </c>
      <c r="I108" s="27"/>
      <c r="J108" s="28" t="s">
        <v>1440</v>
      </c>
      <c r="K108" s="27" t="str">
        <f t="shared" si="8"/>
        <v>713-739</v>
      </c>
      <c r="L108" s="28">
        <v>713</v>
      </c>
      <c r="M108" s="28">
        <v>739</v>
      </c>
      <c r="N108" s="28">
        <f t="shared" si="15"/>
        <v>27</v>
      </c>
      <c r="O108" s="28">
        <v>2018</v>
      </c>
      <c r="P108" s="28" t="s">
        <v>1443</v>
      </c>
      <c r="Q108" s="28" t="s">
        <v>2764</v>
      </c>
      <c r="R108" s="30" t="s">
        <v>2765</v>
      </c>
      <c r="S108" s="26" t="b">
        <v>1</v>
      </c>
      <c r="T108" s="27" t="b">
        <v>0</v>
      </c>
      <c r="U108" s="26" t="b">
        <v>1</v>
      </c>
      <c r="V108" s="27" t="b">
        <v>0</v>
      </c>
      <c r="W108" s="27" t="b">
        <v>0</v>
      </c>
      <c r="X108" s="27" t="b">
        <v>0</v>
      </c>
      <c r="Y108" s="26" t="str">
        <f t="shared" si="1"/>
        <v>NO</v>
      </c>
      <c r="Z108" s="26" t="s">
        <v>2769</v>
      </c>
    </row>
    <row r="109" spans="1:26" ht="13">
      <c r="A109" s="71" t="e">
        <f>VLOOKUP(H109,Papers_ACM!D:D,1,FALSE)</f>
        <v>#N/A</v>
      </c>
      <c r="B109" s="71" t="e">
        <f>VLOOKUP(H109,Papers_IEEE!D:D,1,FALSE)</f>
        <v>#N/A</v>
      </c>
      <c r="C109" s="71" t="e">
        <f>VLOOKUP(G109,Papers_SpringerLink!D:D,1,FALSE)</f>
        <v>#N/A</v>
      </c>
      <c r="D109" s="71" t="e">
        <f>VLOOKUP(F121,Papers_ScienceDirect!J:J,1,FALSE)</f>
        <v>#N/A</v>
      </c>
      <c r="E109" s="28" t="s">
        <v>62</v>
      </c>
      <c r="F109" s="27"/>
      <c r="G109" s="28" t="s">
        <v>2770</v>
      </c>
      <c r="H109" s="28" t="s">
        <v>2771</v>
      </c>
      <c r="I109" s="27"/>
      <c r="J109" s="28" t="s">
        <v>2772</v>
      </c>
      <c r="K109" s="27" t="str">
        <f t="shared" si="8"/>
        <v>481-488</v>
      </c>
      <c r="L109" s="28">
        <v>481</v>
      </c>
      <c r="M109" s="28">
        <v>488</v>
      </c>
      <c r="N109" s="28">
        <f t="shared" si="15"/>
        <v>8</v>
      </c>
      <c r="O109" s="28">
        <v>2018</v>
      </c>
      <c r="P109" s="28" t="s">
        <v>1338</v>
      </c>
      <c r="Q109" s="28" t="s">
        <v>2773</v>
      </c>
      <c r="R109" s="30" t="s">
        <v>2774</v>
      </c>
      <c r="S109" s="26" t="b">
        <v>1</v>
      </c>
      <c r="T109" s="27" t="b">
        <v>0</v>
      </c>
      <c r="U109" s="26" t="b">
        <v>1</v>
      </c>
      <c r="V109" s="27" t="b">
        <v>0</v>
      </c>
      <c r="W109" s="27" t="b">
        <v>0</v>
      </c>
      <c r="X109" s="27" t="b">
        <v>0</v>
      </c>
      <c r="Y109" s="26" t="str">
        <f t="shared" si="1"/>
        <v>NO</v>
      </c>
      <c r="Z109" s="27"/>
    </row>
    <row r="110" spans="1:26" ht="13">
      <c r="A110" s="71" t="e">
        <f>VLOOKUP(H110,Papers_ACM!D:D,1,FALSE)</f>
        <v>#N/A</v>
      </c>
      <c r="B110" s="71" t="e">
        <f>VLOOKUP(H110,Papers_IEEE!D:D,1,FALSE)</f>
        <v>#N/A</v>
      </c>
      <c r="C110" s="71" t="e">
        <f>VLOOKUP(G110,Papers_SpringerLink!D:D,1,FALSE)</f>
        <v>#N/A</v>
      </c>
      <c r="D110" s="71" t="e">
        <f>VLOOKUP(F122,Papers_ScienceDirect!J:J,1,FALSE)</f>
        <v>#N/A</v>
      </c>
      <c r="E110" s="28" t="s">
        <v>62</v>
      </c>
      <c r="F110" s="27"/>
      <c r="G110" s="28" t="s">
        <v>2779</v>
      </c>
      <c r="H110" s="28" t="s">
        <v>2780</v>
      </c>
      <c r="I110" s="27"/>
      <c r="J110" s="28" t="s">
        <v>1335</v>
      </c>
      <c r="K110" s="27" t="str">
        <f t="shared" si="8"/>
        <v>275-283</v>
      </c>
      <c r="L110" s="28">
        <v>275</v>
      </c>
      <c r="M110" s="28">
        <v>283</v>
      </c>
      <c r="N110" s="28">
        <f t="shared" si="15"/>
        <v>9</v>
      </c>
      <c r="O110" s="28">
        <v>2018</v>
      </c>
      <c r="P110" s="28" t="s">
        <v>1338</v>
      </c>
      <c r="Q110" s="28" t="s">
        <v>2781</v>
      </c>
      <c r="R110" s="30" t="s">
        <v>2782</v>
      </c>
      <c r="S110" s="26" t="b">
        <v>1</v>
      </c>
      <c r="T110" s="27" t="b">
        <v>0</v>
      </c>
      <c r="U110" s="26" t="b">
        <v>1</v>
      </c>
      <c r="V110" s="27" t="b">
        <v>0</v>
      </c>
      <c r="W110" s="27" t="b">
        <v>0</v>
      </c>
      <c r="X110" s="27" t="b">
        <v>0</v>
      </c>
      <c r="Y110" s="26" t="str">
        <f t="shared" si="1"/>
        <v>NO</v>
      </c>
      <c r="Z110" s="27"/>
    </row>
    <row r="111" spans="1:26" ht="13">
      <c r="A111" s="71" t="e">
        <f>VLOOKUP(H111,Papers_ACM!D:D,1,FALSE)</f>
        <v>#N/A</v>
      </c>
      <c r="B111" s="71" t="e">
        <f>VLOOKUP(H111,Papers_IEEE!D:D,1,FALSE)</f>
        <v>#N/A</v>
      </c>
      <c r="C111" s="71" t="e">
        <f>VLOOKUP(G111,Papers_SpringerLink!D:D,1,FALSE)</f>
        <v>#N/A</v>
      </c>
      <c r="D111" s="71" t="e">
        <f>VLOOKUP(F123,Papers_ScienceDirect!J:J,1,FALSE)</f>
        <v>#N/A</v>
      </c>
      <c r="E111" s="28" t="s">
        <v>62</v>
      </c>
      <c r="F111" s="27"/>
      <c r="G111" s="28" t="s">
        <v>2794</v>
      </c>
      <c r="H111" s="28" t="s">
        <v>2795</v>
      </c>
      <c r="I111" s="27"/>
      <c r="J111" s="28" t="s">
        <v>2717</v>
      </c>
      <c r="K111" s="27" t="str">
        <f t="shared" si="8"/>
        <v>240-248</v>
      </c>
      <c r="L111" s="28">
        <v>240</v>
      </c>
      <c r="M111" s="28">
        <v>248</v>
      </c>
      <c r="N111" s="28">
        <f t="shared" si="15"/>
        <v>9</v>
      </c>
      <c r="O111" s="28">
        <v>2018</v>
      </c>
      <c r="P111" s="28" t="s">
        <v>1443</v>
      </c>
      <c r="Q111" s="28" t="s">
        <v>2797</v>
      </c>
      <c r="R111" s="30" t="s">
        <v>2798</v>
      </c>
      <c r="S111" s="26" t="b">
        <v>1</v>
      </c>
      <c r="T111" s="27" t="b">
        <v>0</v>
      </c>
      <c r="U111" s="26" t="b">
        <v>1</v>
      </c>
      <c r="V111" s="27" t="b">
        <v>0</v>
      </c>
      <c r="W111" s="27" t="b">
        <v>0</v>
      </c>
      <c r="X111" s="27" t="b">
        <v>0</v>
      </c>
      <c r="Y111" s="26" t="str">
        <f t="shared" si="1"/>
        <v>NO</v>
      </c>
      <c r="Z111" s="27"/>
    </row>
    <row r="112" spans="1:26" ht="13">
      <c r="A112" s="71" t="e">
        <f>VLOOKUP(H112,Papers_ACM!D:D,1,FALSE)</f>
        <v>#N/A</v>
      </c>
      <c r="B112" s="71" t="e">
        <f>VLOOKUP(H112,Papers_IEEE!D:D,1,FALSE)</f>
        <v>#N/A</v>
      </c>
      <c r="C112" s="71" t="e">
        <f>VLOOKUP(G112,Papers_SpringerLink!D:D,1,FALSE)</f>
        <v>#N/A</v>
      </c>
      <c r="D112" s="71" t="e">
        <f>VLOOKUP(F124,Papers_ScienceDirect!J:J,1,FALSE)</f>
        <v>#N/A</v>
      </c>
      <c r="E112" s="28" t="s">
        <v>62</v>
      </c>
      <c r="F112" s="27"/>
      <c r="G112" s="28" t="s">
        <v>2806</v>
      </c>
      <c r="H112" s="28" t="s">
        <v>2807</v>
      </c>
      <c r="I112" s="27"/>
      <c r="J112" s="28" t="s">
        <v>2808</v>
      </c>
      <c r="K112" s="27" t="str">
        <f t="shared" si="8"/>
        <v>541-549</v>
      </c>
      <c r="L112" s="28">
        <v>541</v>
      </c>
      <c r="M112" s="28">
        <v>549</v>
      </c>
      <c r="N112" s="28">
        <f t="shared" si="15"/>
        <v>9</v>
      </c>
      <c r="O112" s="28">
        <v>2018</v>
      </c>
      <c r="P112" s="28" t="s">
        <v>2809</v>
      </c>
      <c r="Q112" s="28" t="s">
        <v>2810</v>
      </c>
      <c r="R112" s="30" t="s">
        <v>2811</v>
      </c>
      <c r="S112" s="26" t="b">
        <v>1</v>
      </c>
      <c r="T112" s="27" t="b">
        <v>0</v>
      </c>
      <c r="U112" s="26" t="b">
        <v>1</v>
      </c>
      <c r="V112" s="27" t="b">
        <v>0</v>
      </c>
      <c r="W112" s="27" t="b">
        <v>0</v>
      </c>
      <c r="X112" s="27" t="b">
        <v>0</v>
      </c>
      <c r="Y112" s="26" t="str">
        <f t="shared" si="1"/>
        <v>NO</v>
      </c>
      <c r="Z112" s="26" t="s">
        <v>2816</v>
      </c>
    </row>
    <row r="113" spans="1:26" ht="13">
      <c r="A113" s="71" t="e">
        <f>VLOOKUP(H113,Papers_ACM!D:D,1,FALSE)</f>
        <v>#N/A</v>
      </c>
      <c r="B113" s="71" t="e">
        <f>VLOOKUP(H113,Papers_IEEE!D:D,1,FALSE)</f>
        <v>#N/A</v>
      </c>
      <c r="C113" s="71" t="e">
        <f>VLOOKUP(G113,Papers_SpringerLink!D:D,1,FALSE)</f>
        <v>#N/A</v>
      </c>
      <c r="D113" s="71" t="e">
        <f>VLOOKUP(F125,Papers_ScienceDirect!J:J,1,FALSE)</f>
        <v>#N/A</v>
      </c>
      <c r="E113" s="28" t="s">
        <v>62</v>
      </c>
      <c r="F113" s="27"/>
      <c r="G113" s="28" t="s">
        <v>2822</v>
      </c>
      <c r="H113" s="28" t="s">
        <v>2823</v>
      </c>
      <c r="I113" s="27"/>
      <c r="J113" s="28" t="s">
        <v>1610</v>
      </c>
      <c r="K113" s="27" t="str">
        <f t="shared" si="8"/>
        <v>-</v>
      </c>
      <c r="L113" s="36"/>
      <c r="M113" s="36"/>
      <c r="N113" s="28"/>
      <c r="O113" s="28">
        <v>2018</v>
      </c>
      <c r="P113" s="28" t="s">
        <v>1387</v>
      </c>
      <c r="Q113" s="28" t="s">
        <v>2826</v>
      </c>
      <c r="R113" s="30" t="s">
        <v>2828</v>
      </c>
      <c r="S113" s="26" t="b">
        <v>1</v>
      </c>
      <c r="T113" s="27" t="b">
        <v>0</v>
      </c>
      <c r="U113" s="26" t="b">
        <v>1</v>
      </c>
      <c r="V113" s="27" t="b">
        <v>0</v>
      </c>
      <c r="W113" s="27" t="b">
        <v>0</v>
      </c>
      <c r="X113" s="27" t="b">
        <v>0</v>
      </c>
      <c r="Y113" s="26" t="str">
        <f t="shared" si="1"/>
        <v>NO</v>
      </c>
      <c r="Z113" s="26" t="s">
        <v>2830</v>
      </c>
    </row>
    <row r="114" spans="1:26" ht="13">
      <c r="A114" s="71" t="e">
        <f>VLOOKUP(H114,Papers_ACM!D:D,1,FALSE)</f>
        <v>#N/A</v>
      </c>
      <c r="B114" s="71" t="e">
        <f>VLOOKUP(H114,Papers_IEEE!D:D,1,FALSE)</f>
        <v>#N/A</v>
      </c>
      <c r="C114" s="71" t="e">
        <f>VLOOKUP(G114,Papers_SpringerLink!D:D,1,FALSE)</f>
        <v>#N/A</v>
      </c>
      <c r="D114" s="71" t="e">
        <f>VLOOKUP(F126,Papers_ScienceDirect!J:J,1,FALSE)</f>
        <v>#N/A</v>
      </c>
      <c r="E114" s="28" t="s">
        <v>62</v>
      </c>
      <c r="F114" s="27"/>
      <c r="G114" s="28" t="s">
        <v>2835</v>
      </c>
      <c r="H114" s="28" t="s">
        <v>2836</v>
      </c>
      <c r="I114" s="27"/>
      <c r="J114" s="28" t="s">
        <v>2837</v>
      </c>
      <c r="K114" s="27" t="str">
        <f t="shared" si="8"/>
        <v>277-283</v>
      </c>
      <c r="L114" s="28">
        <v>277</v>
      </c>
      <c r="M114" s="28">
        <v>283</v>
      </c>
      <c r="N114" s="28">
        <f>(M114-L114)+1</f>
        <v>7</v>
      </c>
      <c r="O114" s="28">
        <v>2018</v>
      </c>
      <c r="P114" s="28" t="s">
        <v>2843</v>
      </c>
      <c r="Q114" s="36"/>
      <c r="R114" s="30" t="s">
        <v>2845</v>
      </c>
      <c r="S114" s="26" t="b">
        <v>1</v>
      </c>
      <c r="T114" s="27" t="b">
        <v>0</v>
      </c>
      <c r="U114" s="26" t="b">
        <v>1</v>
      </c>
      <c r="V114" s="27" t="b">
        <v>0</v>
      </c>
      <c r="W114" s="27" t="b">
        <v>0</v>
      </c>
      <c r="X114" s="27" t="b">
        <v>0</v>
      </c>
      <c r="Y114" s="26" t="str">
        <f t="shared" si="1"/>
        <v>NO</v>
      </c>
      <c r="Z114" s="26" t="s">
        <v>2850</v>
      </c>
    </row>
    <row r="115" spans="1:26" ht="13">
      <c r="A115" s="71" t="e">
        <f>VLOOKUP(H115,Papers_ACM!D:D,1,FALSE)</f>
        <v>#N/A</v>
      </c>
      <c r="B115" s="71" t="e">
        <f>VLOOKUP(H115,Papers_IEEE!D:D,1,FALSE)</f>
        <v>#N/A</v>
      </c>
      <c r="C115" s="71" t="e">
        <f>VLOOKUP(G115,Papers_SpringerLink!D:D,1,FALSE)</f>
        <v>#N/A</v>
      </c>
      <c r="D115" s="71" t="e">
        <f>VLOOKUP(F127,Papers_ScienceDirect!J:J,1,FALSE)</f>
        <v>#N/A</v>
      </c>
      <c r="E115" s="28" t="s">
        <v>62</v>
      </c>
      <c r="F115" s="27"/>
      <c r="G115" s="28" t="s">
        <v>2852</v>
      </c>
      <c r="H115" s="28" t="s">
        <v>2853</v>
      </c>
      <c r="I115" s="27"/>
      <c r="J115" s="28" t="s">
        <v>2854</v>
      </c>
      <c r="K115" s="27" t="str">
        <f t="shared" si="8"/>
        <v>-</v>
      </c>
      <c r="L115" s="36"/>
      <c r="M115" s="36"/>
      <c r="N115" s="28"/>
      <c r="O115" s="28">
        <v>2018</v>
      </c>
      <c r="P115" s="28" t="s">
        <v>2855</v>
      </c>
      <c r="Q115" s="36"/>
      <c r="R115" s="30" t="s">
        <v>2856</v>
      </c>
      <c r="S115" s="26" t="b">
        <v>1</v>
      </c>
      <c r="T115" s="27" t="b">
        <v>0</v>
      </c>
      <c r="U115" s="26" t="b">
        <v>1</v>
      </c>
      <c r="V115" s="27" t="b">
        <v>0</v>
      </c>
      <c r="W115" s="27" t="b">
        <v>0</v>
      </c>
      <c r="X115" s="27" t="b">
        <v>0</v>
      </c>
      <c r="Y115" s="26" t="str">
        <f t="shared" si="1"/>
        <v>NO</v>
      </c>
      <c r="Z115" s="26" t="s">
        <v>2859</v>
      </c>
    </row>
    <row r="116" spans="1:26" ht="13">
      <c r="A116" s="71" t="e">
        <f>VLOOKUP(H116,Papers_ACM!D:D,1,FALSE)</f>
        <v>#N/A</v>
      </c>
      <c r="B116" s="71" t="e">
        <f>VLOOKUP(H116,Papers_IEEE!D:D,1,FALSE)</f>
        <v>#N/A</v>
      </c>
      <c r="C116" s="71" t="e">
        <f>VLOOKUP(G116,Papers_SpringerLink!D:D,1,FALSE)</f>
        <v>#N/A</v>
      </c>
      <c r="D116" s="71" t="e">
        <f>VLOOKUP(F128,Papers_ScienceDirect!J:J,1,FALSE)</f>
        <v>#N/A</v>
      </c>
      <c r="E116" s="28" t="s">
        <v>62</v>
      </c>
      <c r="F116" s="27"/>
      <c r="G116" s="28" t="s">
        <v>2862</v>
      </c>
      <c r="H116" s="28" t="s">
        <v>2863</v>
      </c>
      <c r="I116" s="27"/>
      <c r="J116" s="28" t="s">
        <v>1335</v>
      </c>
      <c r="K116" s="27" t="str">
        <f t="shared" si="8"/>
        <v>338-347</v>
      </c>
      <c r="L116" s="28">
        <v>338</v>
      </c>
      <c r="M116" s="28">
        <v>347</v>
      </c>
      <c r="N116" s="28">
        <f t="shared" ref="N116:N118" si="16">(M116-L116)+1</f>
        <v>10</v>
      </c>
      <c r="O116" s="28">
        <v>2018</v>
      </c>
      <c r="P116" s="28" t="s">
        <v>1338</v>
      </c>
      <c r="Q116" s="28" t="s">
        <v>2868</v>
      </c>
      <c r="R116" s="30" t="s">
        <v>2869</v>
      </c>
      <c r="S116" s="26" t="b">
        <v>1</v>
      </c>
      <c r="T116" s="27" t="b">
        <v>0</v>
      </c>
      <c r="U116" s="26" t="b">
        <v>1</v>
      </c>
      <c r="V116" s="27" t="b">
        <v>0</v>
      </c>
      <c r="W116" s="27" t="b">
        <v>0</v>
      </c>
      <c r="X116" s="27" t="b">
        <v>0</v>
      </c>
      <c r="Y116" s="26" t="str">
        <f t="shared" si="1"/>
        <v>NO</v>
      </c>
      <c r="Z116" s="26" t="s">
        <v>2872</v>
      </c>
    </row>
    <row r="117" spans="1:26" ht="13">
      <c r="A117" s="71" t="e">
        <f>VLOOKUP(H117,Papers_ACM!D:D,1,FALSE)</f>
        <v>#N/A</v>
      </c>
      <c r="B117" s="71" t="e">
        <f>VLOOKUP(H117,Papers_IEEE!D:D,1,FALSE)</f>
        <v>#N/A</v>
      </c>
      <c r="C117" s="71" t="e">
        <f>VLOOKUP(G117,Papers_SpringerLink!D:D,1,FALSE)</f>
        <v>#N/A</v>
      </c>
      <c r="D117" s="71" t="e">
        <f>VLOOKUP(F129,Papers_ScienceDirect!J:J,1,FALSE)</f>
        <v>#N/A</v>
      </c>
      <c r="E117" s="28" t="s">
        <v>62</v>
      </c>
      <c r="F117" s="27"/>
      <c r="G117" s="28" t="s">
        <v>2877</v>
      </c>
      <c r="H117" s="28" t="s">
        <v>2879</v>
      </c>
      <c r="I117" s="27"/>
      <c r="J117" s="28" t="s">
        <v>2356</v>
      </c>
      <c r="K117" s="27" t="str">
        <f t="shared" si="8"/>
        <v>473-480</v>
      </c>
      <c r="L117" s="28">
        <v>473</v>
      </c>
      <c r="M117" s="28">
        <v>480</v>
      </c>
      <c r="N117" s="28">
        <f t="shared" si="16"/>
        <v>8</v>
      </c>
      <c r="O117" s="28">
        <v>2018</v>
      </c>
      <c r="P117" s="28" t="s">
        <v>1387</v>
      </c>
      <c r="Q117" s="28" t="s">
        <v>2881</v>
      </c>
      <c r="R117" s="30" t="s">
        <v>2882</v>
      </c>
      <c r="S117" s="26" t="b">
        <v>1</v>
      </c>
      <c r="T117" s="27" t="b">
        <v>0</v>
      </c>
      <c r="U117" s="26" t="b">
        <v>1</v>
      </c>
      <c r="V117" s="27" t="b">
        <v>0</v>
      </c>
      <c r="W117" s="27" t="b">
        <v>0</v>
      </c>
      <c r="X117" s="27" t="b">
        <v>0</v>
      </c>
      <c r="Y117" s="26" t="str">
        <f t="shared" si="1"/>
        <v>NO</v>
      </c>
      <c r="Z117" s="26" t="s">
        <v>2888</v>
      </c>
    </row>
    <row r="118" spans="1:26" ht="13">
      <c r="A118" s="71" t="e">
        <f>VLOOKUP(H118,Papers_ACM!D:D,1,FALSE)</f>
        <v>#N/A</v>
      </c>
      <c r="B118" s="71" t="e">
        <f>VLOOKUP(H118,Papers_IEEE!D:D,1,FALSE)</f>
        <v>#N/A</v>
      </c>
      <c r="C118" s="71" t="e">
        <f>VLOOKUP(G118,Papers_SpringerLink!D:D,1,FALSE)</f>
        <v>#N/A</v>
      </c>
      <c r="D118" s="71" t="e">
        <f>VLOOKUP(F130,Papers_ScienceDirect!J:J,1,FALSE)</f>
        <v>#N/A</v>
      </c>
      <c r="E118" s="28" t="s">
        <v>62</v>
      </c>
      <c r="F118" s="27"/>
      <c r="G118" s="28" t="s">
        <v>2890</v>
      </c>
      <c r="H118" s="28" t="s">
        <v>2891</v>
      </c>
      <c r="I118" s="27"/>
      <c r="J118" s="28" t="s">
        <v>2609</v>
      </c>
      <c r="K118" s="27" t="str">
        <f t="shared" si="8"/>
        <v>1-10</v>
      </c>
      <c r="L118" s="28">
        <v>1</v>
      </c>
      <c r="M118" s="28">
        <v>10</v>
      </c>
      <c r="N118" s="28">
        <f t="shared" si="16"/>
        <v>10</v>
      </c>
      <c r="O118" s="28">
        <v>2018</v>
      </c>
      <c r="P118" s="28" t="s">
        <v>2610</v>
      </c>
      <c r="Q118" s="28" t="s">
        <v>2892</v>
      </c>
      <c r="R118" s="30" t="s">
        <v>2893</v>
      </c>
      <c r="S118" s="26" t="b">
        <v>1</v>
      </c>
      <c r="T118" s="27" t="b">
        <v>0</v>
      </c>
      <c r="U118" s="26" t="b">
        <v>1</v>
      </c>
      <c r="V118" s="27" t="b">
        <v>0</v>
      </c>
      <c r="W118" s="27" t="b">
        <v>0</v>
      </c>
      <c r="X118" s="27" t="b">
        <v>0</v>
      </c>
      <c r="Y118" s="26" t="str">
        <f t="shared" si="1"/>
        <v>NO</v>
      </c>
      <c r="Z118" s="26" t="s">
        <v>2903</v>
      </c>
    </row>
    <row r="119" spans="1:26" ht="13">
      <c r="A119" s="71" t="e">
        <f>VLOOKUP(H119,Papers_ACM!D:D,1,FALSE)</f>
        <v>#N/A</v>
      </c>
      <c r="B119" s="71" t="e">
        <f>VLOOKUP(H119,Papers_IEEE!D:D,1,FALSE)</f>
        <v>#N/A</v>
      </c>
      <c r="C119" s="71" t="e">
        <f>VLOOKUP(G119,Papers_SpringerLink!D:D,1,FALSE)</f>
        <v>#N/A</v>
      </c>
      <c r="D119" s="71" t="e">
        <f>VLOOKUP(F131,Papers_ScienceDirect!J:J,1,FALSE)</f>
        <v>#N/A</v>
      </c>
      <c r="E119" s="28" t="s">
        <v>62</v>
      </c>
      <c r="F119" s="27"/>
      <c r="G119" s="28" t="s">
        <v>2906</v>
      </c>
      <c r="H119" s="28" t="s">
        <v>2907</v>
      </c>
      <c r="I119" s="27"/>
      <c r="J119" s="28" t="s">
        <v>2000</v>
      </c>
      <c r="K119" s="27" t="str">
        <f t="shared" si="8"/>
        <v>-</v>
      </c>
      <c r="L119" s="36"/>
      <c r="M119" s="36"/>
      <c r="N119" s="28"/>
      <c r="O119" s="28">
        <v>2018</v>
      </c>
      <c r="P119" s="28" t="s">
        <v>1338</v>
      </c>
      <c r="Q119" s="28" t="s">
        <v>2908</v>
      </c>
      <c r="R119" s="30" t="s">
        <v>2909</v>
      </c>
      <c r="S119" s="26" t="b">
        <v>1</v>
      </c>
      <c r="T119" s="27" t="b">
        <v>0</v>
      </c>
      <c r="U119" s="26" t="b">
        <v>1</v>
      </c>
      <c r="V119" s="27" t="b">
        <v>0</v>
      </c>
      <c r="W119" s="27" t="b">
        <v>0</v>
      </c>
      <c r="X119" s="27" t="b">
        <v>0</v>
      </c>
      <c r="Y119" s="26" t="str">
        <f t="shared" si="1"/>
        <v>NO</v>
      </c>
      <c r="Z119" s="26" t="s">
        <v>2920</v>
      </c>
    </row>
    <row r="120" spans="1:26" ht="13">
      <c r="A120" s="71" t="e">
        <f>VLOOKUP(H120,Papers_ACM!D:D,1,FALSE)</f>
        <v>#N/A</v>
      </c>
      <c r="B120" s="71" t="e">
        <f>VLOOKUP(H120,Papers_IEEE!D:D,1,FALSE)</f>
        <v>#N/A</v>
      </c>
      <c r="C120" s="71" t="e">
        <f>VLOOKUP(G120,Papers_SpringerLink!D:D,1,FALSE)</f>
        <v>#N/A</v>
      </c>
      <c r="D120" s="71" t="e">
        <f>VLOOKUP(F132,Papers_ScienceDirect!J:J,1,FALSE)</f>
        <v>#N/A</v>
      </c>
      <c r="E120" s="28" t="s">
        <v>62</v>
      </c>
      <c r="F120" s="27"/>
      <c r="G120" s="28" t="s">
        <v>2925</v>
      </c>
      <c r="H120" s="28" t="s">
        <v>2927</v>
      </c>
      <c r="I120" s="27"/>
      <c r="J120" s="28" t="s">
        <v>2928</v>
      </c>
      <c r="K120" s="27" t="str">
        <f t="shared" si="8"/>
        <v>-</v>
      </c>
      <c r="L120" s="36"/>
      <c r="M120" s="36"/>
      <c r="N120" s="28"/>
      <c r="O120" s="28">
        <v>2018</v>
      </c>
      <c r="P120" s="28" t="s">
        <v>2930</v>
      </c>
      <c r="Q120" s="28" t="s">
        <v>2931</v>
      </c>
      <c r="R120" s="30" t="s">
        <v>2932</v>
      </c>
      <c r="S120" s="26" t="b">
        <v>1</v>
      </c>
      <c r="T120" s="27" t="b">
        <v>0</v>
      </c>
      <c r="U120" s="26" t="b">
        <v>1</v>
      </c>
      <c r="V120" s="27" t="b">
        <v>0</v>
      </c>
      <c r="W120" s="27" t="b">
        <v>0</v>
      </c>
      <c r="X120" s="27" t="b">
        <v>0</v>
      </c>
      <c r="Y120" s="26" t="str">
        <f t="shared" si="1"/>
        <v>NO</v>
      </c>
      <c r="Z120" s="26" t="s">
        <v>2939</v>
      </c>
    </row>
    <row r="121" spans="1:26" ht="13">
      <c r="A121" s="71" t="e">
        <f>VLOOKUP(H121,Papers_ACM!D:D,1,FALSE)</f>
        <v>#N/A</v>
      </c>
      <c r="B121" s="71" t="e">
        <f>VLOOKUP(H121,Papers_IEEE!D:D,1,FALSE)</f>
        <v>#N/A</v>
      </c>
      <c r="C121" s="71" t="e">
        <f>VLOOKUP(G121,Papers_SpringerLink!D:D,1,FALSE)</f>
        <v>#N/A</v>
      </c>
      <c r="D121" s="71" t="e">
        <f>VLOOKUP(F133,Papers_ScienceDirect!J:J,1,FALSE)</f>
        <v>#N/A</v>
      </c>
      <c r="E121" s="28" t="s">
        <v>62</v>
      </c>
      <c r="F121" s="27"/>
      <c r="G121" s="28" t="s">
        <v>2941</v>
      </c>
      <c r="H121" s="28" t="s">
        <v>2942</v>
      </c>
      <c r="I121" s="27"/>
      <c r="J121" s="28" t="s">
        <v>2356</v>
      </c>
      <c r="K121" s="27" t="str">
        <f t="shared" si="8"/>
        <v>346-356</v>
      </c>
      <c r="L121" s="28">
        <v>346</v>
      </c>
      <c r="M121" s="28">
        <v>356</v>
      </c>
      <c r="N121" s="28">
        <f t="shared" ref="N121:N123" si="17">(M121-L121)+1</f>
        <v>11</v>
      </c>
      <c r="O121" s="28">
        <v>2018</v>
      </c>
      <c r="P121" s="28" t="s">
        <v>1387</v>
      </c>
      <c r="Q121" s="28" t="s">
        <v>2944</v>
      </c>
      <c r="R121" s="30" t="s">
        <v>2945</v>
      </c>
      <c r="S121" s="26" t="b">
        <v>1</v>
      </c>
      <c r="T121" s="27" t="b">
        <v>0</v>
      </c>
      <c r="U121" s="26" t="b">
        <v>1</v>
      </c>
      <c r="V121" s="27" t="b">
        <v>0</v>
      </c>
      <c r="W121" s="27" t="b">
        <v>0</v>
      </c>
      <c r="X121" s="27" t="b">
        <v>0</v>
      </c>
      <c r="Y121" s="26" t="str">
        <f t="shared" si="1"/>
        <v>NO</v>
      </c>
      <c r="Z121" s="26" t="s">
        <v>2872</v>
      </c>
    </row>
    <row r="122" spans="1:26" ht="13">
      <c r="A122" s="71" t="e">
        <f>VLOOKUP(H122,Papers_ACM!D:D,1,FALSE)</f>
        <v>#N/A</v>
      </c>
      <c r="B122" s="71" t="e">
        <f>VLOOKUP(H122,Papers_IEEE!D:D,1,FALSE)</f>
        <v>#N/A</v>
      </c>
      <c r="C122" s="71" t="e">
        <f>VLOOKUP(G122,Papers_SpringerLink!D:D,1,FALSE)</f>
        <v>#N/A</v>
      </c>
      <c r="D122" s="71" t="e">
        <f>VLOOKUP(F134,Papers_ScienceDirect!J:J,1,FALSE)</f>
        <v>#N/A</v>
      </c>
      <c r="E122" s="28" t="s">
        <v>62</v>
      </c>
      <c r="F122" s="27"/>
      <c r="G122" s="28" t="s">
        <v>2955</v>
      </c>
      <c r="H122" s="28" t="s">
        <v>2956</v>
      </c>
      <c r="I122" s="27"/>
      <c r="J122" s="28" t="s">
        <v>2957</v>
      </c>
      <c r="K122" s="27" t="str">
        <f t="shared" si="8"/>
        <v>1-11</v>
      </c>
      <c r="L122" s="28">
        <v>1</v>
      </c>
      <c r="M122" s="28">
        <v>11</v>
      </c>
      <c r="N122" s="28">
        <f t="shared" si="17"/>
        <v>11</v>
      </c>
      <c r="O122" s="28">
        <v>2018</v>
      </c>
      <c r="P122" s="28" t="s">
        <v>2958</v>
      </c>
      <c r="Q122" s="28" t="s">
        <v>2959</v>
      </c>
      <c r="R122" s="30" t="s">
        <v>2960</v>
      </c>
      <c r="S122" s="27" t="b">
        <v>0</v>
      </c>
      <c r="T122" s="27" t="b">
        <v>0</v>
      </c>
      <c r="U122" s="27" t="b">
        <v>0</v>
      </c>
      <c r="V122" s="26" t="b">
        <v>1</v>
      </c>
      <c r="W122" s="27" t="b">
        <v>0</v>
      </c>
      <c r="X122" s="27" t="b">
        <v>0</v>
      </c>
      <c r="Y122" s="26" t="str">
        <f t="shared" si="1"/>
        <v>NO</v>
      </c>
      <c r="Z122" s="26" t="s">
        <v>2961</v>
      </c>
    </row>
    <row r="123" spans="1:26" ht="13">
      <c r="A123" s="71" t="e">
        <f>VLOOKUP(H123,Papers_ACM!D:D,1,FALSE)</f>
        <v>#N/A</v>
      </c>
      <c r="B123" s="71" t="e">
        <f>VLOOKUP(H123,Papers_IEEE!D:D,1,FALSE)</f>
        <v>#N/A</v>
      </c>
      <c r="C123" s="71" t="e">
        <f>VLOOKUP(G123,Papers_SpringerLink!D:D,1,FALSE)</f>
        <v>#N/A</v>
      </c>
      <c r="D123" s="71" t="e">
        <f>VLOOKUP(F135,Papers_ScienceDirect!J:J,1,FALSE)</f>
        <v>#N/A</v>
      </c>
      <c r="E123" s="28" t="s">
        <v>62</v>
      </c>
      <c r="F123" s="27"/>
      <c r="G123" s="28" t="s">
        <v>2965</v>
      </c>
      <c r="H123" s="28" t="s">
        <v>2966</v>
      </c>
      <c r="I123" s="27"/>
      <c r="J123" s="28" t="s">
        <v>2967</v>
      </c>
      <c r="K123" s="27" t="str">
        <f t="shared" si="8"/>
        <v>599-609</v>
      </c>
      <c r="L123" s="28">
        <v>599</v>
      </c>
      <c r="M123" s="28">
        <v>609</v>
      </c>
      <c r="N123" s="28">
        <f t="shared" si="17"/>
        <v>11</v>
      </c>
      <c r="O123" s="28">
        <v>2018</v>
      </c>
      <c r="P123" s="28" t="s">
        <v>2972</v>
      </c>
      <c r="Q123" s="36"/>
      <c r="R123" s="30" t="s">
        <v>2974</v>
      </c>
      <c r="S123" s="26" t="b">
        <v>1</v>
      </c>
      <c r="T123" s="27" t="b">
        <v>0</v>
      </c>
      <c r="U123" s="26" t="b">
        <v>1</v>
      </c>
      <c r="V123" s="27" t="b">
        <v>0</v>
      </c>
      <c r="W123" s="27" t="b">
        <v>0</v>
      </c>
      <c r="X123" s="27" t="b">
        <v>0</v>
      </c>
      <c r="Y123" s="26" t="str">
        <f t="shared" si="1"/>
        <v>NO</v>
      </c>
      <c r="Z123" s="26" t="s">
        <v>2976</v>
      </c>
    </row>
    <row r="124" spans="1:26" ht="13">
      <c r="A124" s="71" t="e">
        <f>VLOOKUP(H124,Papers_ACM!D:D,1,FALSE)</f>
        <v>#N/A</v>
      </c>
      <c r="B124" s="71" t="e">
        <f>VLOOKUP(H124,Papers_IEEE!D:D,1,FALSE)</f>
        <v>#N/A</v>
      </c>
      <c r="C124" s="71" t="e">
        <f>VLOOKUP(G124,Papers_SpringerLink!D:D,1,FALSE)</f>
        <v>#N/A</v>
      </c>
      <c r="D124" s="71" t="e">
        <f>VLOOKUP(F136,Papers_ScienceDirect!J:J,1,FALSE)</f>
        <v>#N/A</v>
      </c>
      <c r="E124" s="28" t="s">
        <v>62</v>
      </c>
      <c r="F124" s="27"/>
      <c r="G124" s="28" t="s">
        <v>2978</v>
      </c>
      <c r="H124" s="28" t="s">
        <v>2979</v>
      </c>
      <c r="I124" s="27"/>
      <c r="J124" s="28" t="s">
        <v>1386</v>
      </c>
      <c r="K124" s="27" t="str">
        <f t="shared" si="8"/>
        <v>-</v>
      </c>
      <c r="L124" s="36"/>
      <c r="M124" s="36"/>
      <c r="N124" s="28"/>
      <c r="O124" s="28">
        <v>2018</v>
      </c>
      <c r="P124" s="28" t="s">
        <v>1387</v>
      </c>
      <c r="Q124" s="28" t="s">
        <v>2980</v>
      </c>
      <c r="R124" s="30" t="s">
        <v>2981</v>
      </c>
      <c r="S124" s="26" t="b">
        <v>1</v>
      </c>
      <c r="T124" s="27" t="b">
        <v>0</v>
      </c>
      <c r="U124" s="26" t="b">
        <v>1</v>
      </c>
      <c r="V124" s="27" t="b">
        <v>0</v>
      </c>
      <c r="W124" s="27" t="b">
        <v>0</v>
      </c>
      <c r="X124" s="27" t="b">
        <v>0</v>
      </c>
      <c r="Y124" s="26" t="str">
        <f t="shared" si="1"/>
        <v>NO</v>
      </c>
      <c r="Z124" s="26" t="s">
        <v>2992</v>
      </c>
    </row>
    <row r="125" spans="1:26" ht="13">
      <c r="A125" s="71" t="e">
        <f>VLOOKUP(H125,Papers_ACM!D:D,1,FALSE)</f>
        <v>#N/A</v>
      </c>
      <c r="B125" s="71" t="e">
        <f>VLOOKUP(H125,Papers_IEEE!D:D,1,FALSE)</f>
        <v>#N/A</v>
      </c>
      <c r="C125" s="71" t="e">
        <f>VLOOKUP(G125,Papers_SpringerLink!D:D,1,FALSE)</f>
        <v>#N/A</v>
      </c>
      <c r="D125" s="71" t="e">
        <f>VLOOKUP(F137,Papers_ScienceDirect!J:J,1,FALSE)</f>
        <v>#N/A</v>
      </c>
      <c r="E125" s="28" t="s">
        <v>62</v>
      </c>
      <c r="F125" s="27"/>
      <c r="G125" s="28" t="s">
        <v>2994</v>
      </c>
      <c r="H125" s="28" t="s">
        <v>2995</v>
      </c>
      <c r="I125" s="27"/>
      <c r="J125" s="28" t="s">
        <v>1547</v>
      </c>
      <c r="K125" s="27" t="str">
        <f t="shared" si="8"/>
        <v>102-113</v>
      </c>
      <c r="L125" s="28">
        <v>102</v>
      </c>
      <c r="M125" s="28">
        <v>113</v>
      </c>
      <c r="N125" s="28">
        <f t="shared" ref="N125:N131" si="18">(M125-L125)+1</f>
        <v>12</v>
      </c>
      <c r="O125" s="28">
        <v>2018</v>
      </c>
      <c r="P125" s="28" t="s">
        <v>1338</v>
      </c>
      <c r="Q125" s="28" t="s">
        <v>2996</v>
      </c>
      <c r="R125" s="30" t="s">
        <v>2997</v>
      </c>
      <c r="S125" s="26" t="b">
        <v>1</v>
      </c>
      <c r="T125" s="27" t="b">
        <v>0</v>
      </c>
      <c r="U125" s="26" t="b">
        <v>1</v>
      </c>
      <c r="V125" s="27" t="b">
        <v>0</v>
      </c>
      <c r="W125" s="27" t="b">
        <v>0</v>
      </c>
      <c r="X125" s="27" t="b">
        <v>0</v>
      </c>
      <c r="Y125" s="26" t="str">
        <f t="shared" si="1"/>
        <v>NO</v>
      </c>
      <c r="Z125" s="26" t="s">
        <v>3008</v>
      </c>
    </row>
    <row r="126" spans="1:26" ht="13">
      <c r="A126" s="71" t="e">
        <f>VLOOKUP(H126,Papers_ACM!D:D,1,FALSE)</f>
        <v>#N/A</v>
      </c>
      <c r="B126" s="71" t="e">
        <f>VLOOKUP(H126,Papers_IEEE!D:D,1,FALSE)</f>
        <v>#N/A</v>
      </c>
      <c r="C126" s="71" t="e">
        <f>VLOOKUP(G126,Papers_SpringerLink!D:D,1,FALSE)</f>
        <v>#N/A</v>
      </c>
      <c r="D126" s="71" t="e">
        <f>VLOOKUP(F138,Papers_ScienceDirect!J:J,1,FALSE)</f>
        <v>#N/A</v>
      </c>
      <c r="E126" s="28" t="s">
        <v>62</v>
      </c>
      <c r="F126" s="27"/>
      <c r="G126" s="28" t="s">
        <v>3010</v>
      </c>
      <c r="H126" s="28" t="s">
        <v>3011</v>
      </c>
      <c r="I126" s="27"/>
      <c r="J126" s="28" t="s">
        <v>1547</v>
      </c>
      <c r="K126" s="27" t="str">
        <f t="shared" si="8"/>
        <v>36-47</v>
      </c>
      <c r="L126" s="28">
        <v>36</v>
      </c>
      <c r="M126" s="28">
        <v>47</v>
      </c>
      <c r="N126" s="28">
        <f t="shared" si="18"/>
        <v>12</v>
      </c>
      <c r="O126" s="28">
        <v>2018</v>
      </c>
      <c r="P126" s="28" t="s">
        <v>1338</v>
      </c>
      <c r="Q126" s="28" t="s">
        <v>3012</v>
      </c>
      <c r="R126" s="30" t="s">
        <v>3013</v>
      </c>
      <c r="S126" s="26" t="b">
        <v>1</v>
      </c>
      <c r="T126" s="27" t="b">
        <v>0</v>
      </c>
      <c r="U126" s="26" t="b">
        <v>1</v>
      </c>
      <c r="V126" s="27" t="b">
        <v>0</v>
      </c>
      <c r="W126" s="27" t="b">
        <v>0</v>
      </c>
      <c r="X126" s="27" t="b">
        <v>0</v>
      </c>
      <c r="Y126" s="26" t="str">
        <f t="shared" si="1"/>
        <v>NO</v>
      </c>
      <c r="Z126" s="26" t="s">
        <v>3023</v>
      </c>
    </row>
    <row r="127" spans="1:26" ht="13">
      <c r="A127" s="71" t="e">
        <f>VLOOKUP(H127,Papers_ACM!D:D,1,FALSE)</f>
        <v>#N/A</v>
      </c>
      <c r="B127" s="71" t="e">
        <f>VLOOKUP(H127,Papers_IEEE!D:D,1,FALSE)</f>
        <v>#N/A</v>
      </c>
      <c r="C127" s="71" t="e">
        <f>VLOOKUP(G127,Papers_SpringerLink!D:D,1,FALSE)</f>
        <v>#N/A</v>
      </c>
      <c r="D127" s="71" t="e">
        <f>VLOOKUP(F139,Papers_ScienceDirect!J:J,1,FALSE)</f>
        <v>#N/A</v>
      </c>
      <c r="E127" s="28" t="s">
        <v>62</v>
      </c>
      <c r="F127" s="27"/>
      <c r="G127" s="28" t="s">
        <v>3025</v>
      </c>
      <c r="H127" s="28" t="s">
        <v>3026</v>
      </c>
      <c r="I127" s="27"/>
      <c r="J127" s="28" t="s">
        <v>3027</v>
      </c>
      <c r="K127" s="27" t="str">
        <f t="shared" si="8"/>
        <v>459-467</v>
      </c>
      <c r="L127" s="28">
        <v>459</v>
      </c>
      <c r="M127" s="28">
        <v>467</v>
      </c>
      <c r="N127" s="28">
        <f t="shared" si="18"/>
        <v>9</v>
      </c>
      <c r="O127" s="28">
        <v>2018</v>
      </c>
      <c r="P127" s="28" t="s">
        <v>3029</v>
      </c>
      <c r="Q127" s="36"/>
      <c r="R127" s="30" t="s">
        <v>3032</v>
      </c>
      <c r="S127" s="26" t="b">
        <v>1</v>
      </c>
      <c r="T127" s="27" t="b">
        <v>0</v>
      </c>
      <c r="U127" s="26" t="b">
        <v>1</v>
      </c>
      <c r="V127" s="27" t="b">
        <v>0</v>
      </c>
      <c r="W127" s="27" t="b">
        <v>0</v>
      </c>
      <c r="X127" s="27" t="b">
        <v>0</v>
      </c>
      <c r="Y127" s="26" t="str">
        <f t="shared" si="1"/>
        <v>NO</v>
      </c>
      <c r="Z127" s="26" t="s">
        <v>3040</v>
      </c>
    </row>
    <row r="128" spans="1:26" ht="13">
      <c r="A128" s="71" t="e">
        <f>VLOOKUP(H128,Papers_ACM!D:D,1,FALSE)</f>
        <v>#N/A</v>
      </c>
      <c r="B128" s="71" t="e">
        <f>VLOOKUP(H128,Papers_IEEE!D:D,1,FALSE)</f>
        <v>#N/A</v>
      </c>
      <c r="C128" s="71" t="e">
        <f>VLOOKUP(G128,Papers_SpringerLink!D:D,1,FALSE)</f>
        <v>#N/A</v>
      </c>
      <c r="D128" s="71" t="e">
        <f>VLOOKUP(F140,Papers_ScienceDirect!J:J,1,FALSE)</f>
        <v>#N/A</v>
      </c>
      <c r="E128" s="28" t="s">
        <v>62</v>
      </c>
      <c r="F128" s="27"/>
      <c r="G128" s="28" t="s">
        <v>3048</v>
      </c>
      <c r="H128" s="28" t="s">
        <v>3049</v>
      </c>
      <c r="I128" s="27"/>
      <c r="J128" s="28" t="s">
        <v>3050</v>
      </c>
      <c r="K128" s="27" t="str">
        <f t="shared" si="8"/>
        <v>77-101</v>
      </c>
      <c r="L128" s="28">
        <v>77</v>
      </c>
      <c r="M128" s="28">
        <v>101</v>
      </c>
      <c r="N128" s="28">
        <f t="shared" si="18"/>
        <v>25</v>
      </c>
      <c r="O128" s="28">
        <v>2018</v>
      </c>
      <c r="P128" s="28" t="s">
        <v>3051</v>
      </c>
      <c r="Q128" s="28" t="s">
        <v>3052</v>
      </c>
      <c r="R128" s="30" t="s">
        <v>3053</v>
      </c>
      <c r="S128" s="26" t="b">
        <v>1</v>
      </c>
      <c r="T128" s="27" t="b">
        <v>0</v>
      </c>
      <c r="U128" s="26" t="b">
        <v>1</v>
      </c>
      <c r="V128" s="27" t="b">
        <v>0</v>
      </c>
      <c r="W128" s="27" t="b">
        <v>0</v>
      </c>
      <c r="X128" s="27" t="b">
        <v>0</v>
      </c>
      <c r="Y128" s="26" t="str">
        <f t="shared" si="1"/>
        <v>NO</v>
      </c>
      <c r="Z128" s="26" t="s">
        <v>3040</v>
      </c>
    </row>
    <row r="129" spans="1:26" ht="13">
      <c r="A129" s="71" t="e">
        <f>VLOOKUP(H129,Papers_ACM!D:D,1,FALSE)</f>
        <v>#N/A</v>
      </c>
      <c r="B129" s="71" t="str">
        <f>VLOOKUP(H129,Papers_IEEE!D:D,1,FALSE)</f>
        <v>An Extended Assessment of Data-Driven Bayesian Networks in Software Effort Prediction</v>
      </c>
      <c r="C129" s="71" t="e">
        <f>VLOOKUP(G129,Papers_SpringerLink!D:D,1,FALSE)</f>
        <v>#N/A</v>
      </c>
      <c r="D129" s="71" t="e">
        <f>VLOOKUP(F141,Papers_ScienceDirect!J:J,1,FALSE)</f>
        <v>#N/A</v>
      </c>
      <c r="E129" s="28" t="s">
        <v>62</v>
      </c>
      <c r="F129" s="27"/>
      <c r="G129" s="28" t="s">
        <v>3066</v>
      </c>
      <c r="H129" s="28" t="s">
        <v>3067</v>
      </c>
      <c r="I129" s="27"/>
      <c r="J129" s="28" t="s">
        <v>3068</v>
      </c>
      <c r="K129" s="27" t="str">
        <f t="shared" si="8"/>
        <v>157-166</v>
      </c>
      <c r="L129" s="28">
        <v>157</v>
      </c>
      <c r="M129" s="28">
        <v>166</v>
      </c>
      <c r="N129" s="28">
        <f t="shared" si="18"/>
        <v>10</v>
      </c>
      <c r="O129" s="28">
        <v>2013</v>
      </c>
      <c r="P129" s="28" t="s">
        <v>91</v>
      </c>
      <c r="Q129" s="28" t="s">
        <v>2568</v>
      </c>
      <c r="R129" s="30" t="s">
        <v>3069</v>
      </c>
      <c r="S129" s="26" t="b">
        <v>1</v>
      </c>
      <c r="T129" s="26" t="b">
        <v>0</v>
      </c>
      <c r="U129" s="26" t="b">
        <v>1</v>
      </c>
      <c r="V129" s="27" t="b">
        <v>0</v>
      </c>
      <c r="W129" s="27" t="b">
        <v>0</v>
      </c>
      <c r="X129" s="27" t="b">
        <v>0</v>
      </c>
      <c r="Y129" s="26" t="str">
        <f t="shared" si="1"/>
        <v>NO</v>
      </c>
      <c r="Z129" s="26" t="s">
        <v>3079</v>
      </c>
    </row>
    <row r="130" spans="1:26" ht="13">
      <c r="A130" s="71" t="e">
        <f>VLOOKUP(H130,Papers_ACM!D:D,1,FALSE)</f>
        <v>#N/A</v>
      </c>
      <c r="B130" s="71" t="e">
        <f>VLOOKUP(H130,Papers_IEEE!D:D,1,FALSE)</f>
        <v>#N/A</v>
      </c>
      <c r="C130" s="71" t="e">
        <f>VLOOKUP(G130,Papers_SpringerLink!D:D,1,FALSE)</f>
        <v>#N/A</v>
      </c>
      <c r="D130" s="71" t="e">
        <f>VLOOKUP(F142,Papers_ScienceDirect!J:J,1,FALSE)</f>
        <v>#N/A</v>
      </c>
      <c r="E130" s="28" t="s">
        <v>62</v>
      </c>
      <c r="F130" s="27"/>
      <c r="G130" s="28" t="s">
        <v>3087</v>
      </c>
      <c r="H130" s="28" t="s">
        <v>3088</v>
      </c>
      <c r="I130" s="27"/>
      <c r="J130" s="28" t="s">
        <v>2754</v>
      </c>
      <c r="K130" s="27" t="str">
        <f t="shared" si="8"/>
        <v>97-102</v>
      </c>
      <c r="L130" s="28">
        <v>97</v>
      </c>
      <c r="M130" s="28">
        <v>102</v>
      </c>
      <c r="N130" s="28">
        <f t="shared" si="18"/>
        <v>6</v>
      </c>
      <c r="O130" s="28">
        <v>2018</v>
      </c>
      <c r="P130" s="28" t="s">
        <v>2755</v>
      </c>
      <c r="Q130" s="36"/>
      <c r="R130" s="30" t="s">
        <v>3089</v>
      </c>
      <c r="S130" s="26" t="b">
        <v>1</v>
      </c>
      <c r="T130" s="27" t="b">
        <v>0</v>
      </c>
      <c r="U130" s="26" t="b">
        <v>1</v>
      </c>
      <c r="V130" s="27" t="b">
        <v>0</v>
      </c>
      <c r="W130" s="27" t="b">
        <v>0</v>
      </c>
      <c r="X130" s="27" t="b">
        <v>0</v>
      </c>
      <c r="Y130" s="26" t="str">
        <f t="shared" si="1"/>
        <v>NO</v>
      </c>
      <c r="Z130" s="26" t="s">
        <v>3098</v>
      </c>
    </row>
    <row r="131" spans="1:26" ht="13">
      <c r="A131" s="71" t="e">
        <f>VLOOKUP(H131,Papers_ACM!D:D,1,FALSE)</f>
        <v>#N/A</v>
      </c>
      <c r="B131" s="71" t="e">
        <f>VLOOKUP(H131,Papers_IEEE!D:D,1,FALSE)</f>
        <v>#N/A</v>
      </c>
      <c r="C131" s="71" t="e">
        <f>VLOOKUP(G131,Papers_SpringerLink!D:D,1,FALSE)</f>
        <v>#N/A</v>
      </c>
      <c r="D131" s="71" t="e">
        <f>VLOOKUP(F143,Papers_ScienceDirect!J:J,1,FALSE)</f>
        <v>#N/A</v>
      </c>
      <c r="E131" s="28" t="s">
        <v>62</v>
      </c>
      <c r="F131" s="27"/>
      <c r="G131" s="28" t="s">
        <v>3106</v>
      </c>
      <c r="H131" s="28" t="s">
        <v>3108</v>
      </c>
      <c r="I131" s="27"/>
      <c r="J131" s="28" t="s">
        <v>3109</v>
      </c>
      <c r="K131" s="27" t="str">
        <f t="shared" si="8"/>
        <v>53-66</v>
      </c>
      <c r="L131" s="28">
        <v>53</v>
      </c>
      <c r="M131" s="28">
        <v>66</v>
      </c>
      <c r="N131" s="28">
        <f t="shared" si="18"/>
        <v>14</v>
      </c>
      <c r="O131" s="28">
        <v>2018</v>
      </c>
      <c r="P131" s="28" t="s">
        <v>1338</v>
      </c>
      <c r="Q131" s="28" t="s">
        <v>3110</v>
      </c>
      <c r="R131" s="30" t="s">
        <v>3111</v>
      </c>
      <c r="S131" s="26" t="b">
        <v>1</v>
      </c>
      <c r="T131" s="27" t="b">
        <v>0</v>
      </c>
      <c r="U131" s="26" t="b">
        <v>1</v>
      </c>
      <c r="V131" s="27" t="b">
        <v>0</v>
      </c>
      <c r="W131" s="27" t="b">
        <v>0</v>
      </c>
      <c r="X131" s="27" t="b">
        <v>0</v>
      </c>
      <c r="Y131" s="26" t="str">
        <f t="shared" si="1"/>
        <v>NO</v>
      </c>
      <c r="Z131" s="26" t="s">
        <v>3119</v>
      </c>
    </row>
    <row r="132" spans="1:26" ht="13">
      <c r="A132" s="71" t="e">
        <f>VLOOKUP(H132,Papers_ACM!D:D,1,FALSE)</f>
        <v>#N/A</v>
      </c>
      <c r="B132" s="71" t="e">
        <f>VLOOKUP(H132,Papers_IEEE!D:D,1,FALSE)</f>
        <v>#N/A</v>
      </c>
      <c r="C132" s="71" t="e">
        <f>VLOOKUP(G132,Papers_SpringerLink!D:D,1,FALSE)</f>
        <v>#N/A</v>
      </c>
      <c r="D132" s="71" t="e">
        <f>VLOOKUP(F144,Papers_ScienceDirect!J:J,1,FALSE)</f>
        <v>#N/A</v>
      </c>
      <c r="E132" s="28" t="s">
        <v>62</v>
      </c>
      <c r="F132" s="27"/>
      <c r="G132" s="28" t="s">
        <v>1909</v>
      </c>
      <c r="H132" s="28" t="s">
        <v>3128</v>
      </c>
      <c r="I132" s="27"/>
      <c r="J132" s="28" t="s">
        <v>1547</v>
      </c>
      <c r="K132" s="27" t="str">
        <f t="shared" ref="K132:K195" si="19">CONCATENATE(CONCATENATE(L132,"-"),M132)</f>
        <v>-</v>
      </c>
      <c r="L132" s="36"/>
      <c r="M132" s="36"/>
      <c r="N132" s="28"/>
      <c r="O132" s="28">
        <v>2018</v>
      </c>
      <c r="P132" s="28" t="s">
        <v>1338</v>
      </c>
      <c r="Q132" s="36"/>
      <c r="R132" s="30" t="s">
        <v>3129</v>
      </c>
      <c r="S132" s="27" t="b">
        <v>0</v>
      </c>
      <c r="T132" s="27" t="b">
        <v>0</v>
      </c>
      <c r="U132" s="27" t="b">
        <v>0</v>
      </c>
      <c r="V132" s="26" t="b">
        <v>1</v>
      </c>
      <c r="W132" s="27" t="b">
        <v>0</v>
      </c>
      <c r="X132" s="27" t="b">
        <v>0</v>
      </c>
      <c r="Y132" s="26" t="str">
        <f t="shared" si="1"/>
        <v>NO</v>
      </c>
      <c r="Z132" s="26" t="s">
        <v>1917</v>
      </c>
    </row>
    <row r="133" spans="1:26" ht="13">
      <c r="A133" s="71" t="e">
        <f>VLOOKUP(H133,Papers_ACM!D:D,1,FALSE)</f>
        <v>#N/A</v>
      </c>
      <c r="B133" s="71" t="e">
        <f>VLOOKUP(H133,Papers_IEEE!D:D,1,FALSE)</f>
        <v>#N/A</v>
      </c>
      <c r="C133" s="71" t="e">
        <f>VLOOKUP(G133,Papers_SpringerLink!D:D,1,FALSE)</f>
        <v>#N/A</v>
      </c>
      <c r="D133" s="71" t="e">
        <f>VLOOKUP(F145,Papers_ScienceDirect!J:J,1,FALSE)</f>
        <v>#N/A</v>
      </c>
      <c r="E133" s="28" t="s">
        <v>62</v>
      </c>
      <c r="F133" s="27"/>
      <c r="G133" s="28" t="s">
        <v>1909</v>
      </c>
      <c r="H133" s="28" t="s">
        <v>3139</v>
      </c>
      <c r="I133" s="27"/>
      <c r="J133" s="28" t="s">
        <v>1547</v>
      </c>
      <c r="K133" s="27" t="str">
        <f t="shared" si="19"/>
        <v>-</v>
      </c>
      <c r="L133" s="36"/>
      <c r="M133" s="36"/>
      <c r="N133" s="28"/>
      <c r="O133" s="28">
        <v>2018</v>
      </c>
      <c r="P133" s="28" t="s">
        <v>1338</v>
      </c>
      <c r="Q133" s="36"/>
      <c r="R133" s="30" t="s">
        <v>3140</v>
      </c>
      <c r="S133" s="27" t="b">
        <v>0</v>
      </c>
      <c r="T133" s="27" t="b">
        <v>0</v>
      </c>
      <c r="U133" s="27" t="b">
        <v>0</v>
      </c>
      <c r="V133" s="26" t="b">
        <v>1</v>
      </c>
      <c r="W133" s="27" t="b">
        <v>0</v>
      </c>
      <c r="X133" s="27" t="b">
        <v>0</v>
      </c>
      <c r="Y133" s="26" t="str">
        <f t="shared" si="1"/>
        <v>NO</v>
      </c>
      <c r="Z133" s="26" t="s">
        <v>1917</v>
      </c>
    </row>
    <row r="134" spans="1:26" ht="13">
      <c r="A134" s="71" t="e">
        <f>VLOOKUP(H134,Papers_ACM!D:D,1,FALSE)</f>
        <v>#N/A</v>
      </c>
      <c r="B134" s="71" t="e">
        <f>VLOOKUP(H134,Papers_IEEE!D:D,1,FALSE)</f>
        <v>#N/A</v>
      </c>
      <c r="C134" s="71" t="e">
        <f>VLOOKUP(G134,Papers_SpringerLink!D:D,1,FALSE)</f>
        <v>#N/A</v>
      </c>
      <c r="D134" s="71" t="e">
        <f>VLOOKUP(F146,Papers_ScienceDirect!J:J,1,FALSE)</f>
        <v>#N/A</v>
      </c>
      <c r="E134" s="28" t="s">
        <v>62</v>
      </c>
      <c r="F134" s="27"/>
      <c r="G134" s="28" t="s">
        <v>3151</v>
      </c>
      <c r="H134" s="28" t="s">
        <v>3152</v>
      </c>
      <c r="I134" s="27"/>
      <c r="J134" s="28" t="s">
        <v>1813</v>
      </c>
      <c r="K134" s="27" t="str">
        <f t="shared" si="19"/>
        <v>7020-7029</v>
      </c>
      <c r="L134" s="28">
        <v>7020</v>
      </c>
      <c r="M134" s="28">
        <v>7029</v>
      </c>
      <c r="N134" s="28">
        <f t="shared" ref="N134:N143" si="20">(M134-L134)+1</f>
        <v>10</v>
      </c>
      <c r="O134" s="28">
        <v>2017</v>
      </c>
      <c r="P134" s="28" t="s">
        <v>3157</v>
      </c>
      <c r="Q134" s="36"/>
      <c r="R134" s="30" t="s">
        <v>3158</v>
      </c>
      <c r="S134" s="26" t="b">
        <v>1</v>
      </c>
      <c r="T134" s="27" t="b">
        <v>0</v>
      </c>
      <c r="U134" s="26" t="b">
        <v>1</v>
      </c>
      <c r="V134" s="27" t="b">
        <v>0</v>
      </c>
      <c r="W134" s="27" t="b">
        <v>0</v>
      </c>
      <c r="X134" s="27" t="b">
        <v>0</v>
      </c>
      <c r="Y134" s="26" t="str">
        <f t="shared" si="1"/>
        <v>NO</v>
      </c>
      <c r="Z134" s="26" t="s">
        <v>1398</v>
      </c>
    </row>
    <row r="135" spans="1:26" ht="13">
      <c r="A135" s="71" t="e">
        <f>VLOOKUP(H135,Papers_ACM!D:D,1,FALSE)</f>
        <v>#N/A</v>
      </c>
      <c r="B135" s="71" t="e">
        <f>VLOOKUP(H135,Papers_IEEE!D:D,1,FALSE)</f>
        <v>#N/A</v>
      </c>
      <c r="C135" s="71" t="e">
        <f>VLOOKUP(G135,Papers_SpringerLink!D:D,1,FALSE)</f>
        <v>#N/A</v>
      </c>
      <c r="D135" s="71" t="e">
        <f>VLOOKUP(F147,Papers_ScienceDirect!J:J,1,FALSE)</f>
        <v>#N/A</v>
      </c>
      <c r="E135" s="28" t="s">
        <v>62</v>
      </c>
      <c r="F135" s="27"/>
      <c r="G135" s="28" t="s">
        <v>3172</v>
      </c>
      <c r="H135" s="28" t="s">
        <v>3173</v>
      </c>
      <c r="I135" s="27"/>
      <c r="J135" s="28" t="s">
        <v>1813</v>
      </c>
      <c r="K135" s="27" t="str">
        <f t="shared" si="19"/>
        <v>6924-6933</v>
      </c>
      <c r="L135" s="28">
        <v>6924</v>
      </c>
      <c r="M135" s="28">
        <v>6933</v>
      </c>
      <c r="N135" s="28">
        <f t="shared" si="20"/>
        <v>10</v>
      </c>
      <c r="O135" s="28">
        <v>2017</v>
      </c>
      <c r="P135" s="28" t="s">
        <v>3157</v>
      </c>
      <c r="Q135" s="36"/>
      <c r="R135" s="30" t="s">
        <v>3174</v>
      </c>
      <c r="S135" s="26" t="b">
        <v>1</v>
      </c>
      <c r="T135" s="27" t="b">
        <v>0</v>
      </c>
      <c r="U135" s="26" t="b">
        <v>1</v>
      </c>
      <c r="V135" s="27" t="b">
        <v>0</v>
      </c>
      <c r="W135" s="27" t="b">
        <v>0</v>
      </c>
      <c r="X135" s="27" t="b">
        <v>0</v>
      </c>
      <c r="Y135" s="26" t="str">
        <f t="shared" si="1"/>
        <v>NO</v>
      </c>
      <c r="Z135" s="26" t="s">
        <v>3180</v>
      </c>
    </row>
    <row r="136" spans="1:26" ht="13">
      <c r="A136" s="71" t="e">
        <f>VLOOKUP(H136,Papers_ACM!D:D,1,FALSE)</f>
        <v>#N/A</v>
      </c>
      <c r="B136" s="71" t="e">
        <f>VLOOKUP(H136,Papers_IEEE!D:D,1,FALSE)</f>
        <v>#N/A</v>
      </c>
      <c r="C136" s="71" t="e">
        <f>VLOOKUP(G136,Papers_SpringerLink!D:D,1,FALSE)</f>
        <v>#N/A</v>
      </c>
      <c r="D136" s="71" t="e">
        <f>VLOOKUP(F148,Papers_ScienceDirect!J:J,1,FALSE)</f>
        <v>#N/A</v>
      </c>
      <c r="E136" s="28" t="s">
        <v>62</v>
      </c>
      <c r="F136" s="27"/>
      <c r="G136" s="28" t="s">
        <v>3191</v>
      </c>
      <c r="H136" s="28" t="s">
        <v>3192</v>
      </c>
      <c r="I136" s="27"/>
      <c r="J136" s="28" t="s">
        <v>3193</v>
      </c>
      <c r="K136" s="27" t="str">
        <f t="shared" si="19"/>
        <v>697-712</v>
      </c>
      <c r="L136" s="28">
        <v>697</v>
      </c>
      <c r="M136" s="28">
        <v>712</v>
      </c>
      <c r="N136" s="28">
        <f t="shared" si="20"/>
        <v>16</v>
      </c>
      <c r="O136" s="28">
        <v>2017</v>
      </c>
      <c r="P136" s="28" t="s">
        <v>3194</v>
      </c>
      <c r="Q136" s="28" t="s">
        <v>3195</v>
      </c>
      <c r="R136" s="30" t="s">
        <v>3196</v>
      </c>
      <c r="S136" s="26" t="b">
        <v>1</v>
      </c>
      <c r="T136" s="27" t="b">
        <v>0</v>
      </c>
      <c r="U136" s="26" t="b">
        <v>1</v>
      </c>
      <c r="V136" s="27" t="b">
        <v>0</v>
      </c>
      <c r="W136" s="27" t="b">
        <v>0</v>
      </c>
      <c r="X136" s="27" t="b">
        <v>0</v>
      </c>
      <c r="Y136" s="26" t="str">
        <f t="shared" si="1"/>
        <v>NO</v>
      </c>
      <c r="Z136" s="27"/>
    </row>
    <row r="137" spans="1:26" ht="13">
      <c r="A137" s="71" t="e">
        <f>VLOOKUP(H137,Papers_ACM!D:D,1,FALSE)</f>
        <v>#N/A</v>
      </c>
      <c r="B137" s="71" t="str">
        <f>VLOOKUP(H137,Papers_IEEE!D:D,1,FALSE)</f>
        <v>An implementation of Botnet dataset to predict accuracy based on network flow model</v>
      </c>
      <c r="C137" s="71" t="e">
        <f>VLOOKUP(G137,Papers_SpringerLink!D:D,1,FALSE)</f>
        <v>#N/A</v>
      </c>
      <c r="D137" s="71" t="e">
        <f>VLOOKUP(F149,Papers_ScienceDirect!J:J,1,FALSE)</f>
        <v>#N/A</v>
      </c>
      <c r="E137" s="28" t="s">
        <v>62</v>
      </c>
      <c r="F137" s="27"/>
      <c r="G137" s="28" t="s">
        <v>3209</v>
      </c>
      <c r="H137" s="28" t="s">
        <v>3210</v>
      </c>
      <c r="I137" s="27"/>
      <c r="J137" s="28" t="s">
        <v>3211</v>
      </c>
      <c r="K137" s="27" t="str">
        <f t="shared" si="19"/>
        <v>33-39</v>
      </c>
      <c r="L137" s="28">
        <v>33</v>
      </c>
      <c r="M137" s="28">
        <v>39</v>
      </c>
      <c r="N137" s="28">
        <f t="shared" si="20"/>
        <v>7</v>
      </c>
      <c r="O137" s="28">
        <v>2017</v>
      </c>
      <c r="P137" s="28" t="s">
        <v>1538</v>
      </c>
      <c r="Q137" s="28" t="s">
        <v>3212</v>
      </c>
      <c r="R137" s="30" t="s">
        <v>3213</v>
      </c>
      <c r="S137" s="26" t="b">
        <v>1</v>
      </c>
      <c r="T137" s="27" t="b">
        <v>0</v>
      </c>
      <c r="U137" s="26" t="b">
        <v>1</v>
      </c>
      <c r="V137" s="27" t="b">
        <v>0</v>
      </c>
      <c r="W137" s="27" t="b">
        <v>0</v>
      </c>
      <c r="X137" s="27" t="b">
        <v>0</v>
      </c>
      <c r="Y137" s="26" t="str">
        <f t="shared" si="1"/>
        <v>NO</v>
      </c>
      <c r="Z137" s="27"/>
    </row>
    <row r="138" spans="1:26" ht="13">
      <c r="A138" s="71" t="str">
        <f>VLOOKUP(H138,Papers_ACM!D:D,1,FALSE)</f>
        <v>Measuring Energy Consumption for Web Service Product Configuration</v>
      </c>
      <c r="B138" s="71" t="e">
        <f>VLOOKUP(H138,Papers_IEEE!D:D,1,FALSE)</f>
        <v>#N/A</v>
      </c>
      <c r="C138" s="71" t="e">
        <f>VLOOKUP(G138,Papers_SpringerLink!D:D,1,FALSE)</f>
        <v>#N/A</v>
      </c>
      <c r="D138" s="71" t="e">
        <f>VLOOKUP(F150,Papers_ScienceDirect!J:J,1,FALSE)</f>
        <v>#N/A</v>
      </c>
      <c r="E138" s="34" t="s">
        <v>62</v>
      </c>
      <c r="F138" s="35"/>
      <c r="G138" s="34" t="s">
        <v>3225</v>
      </c>
      <c r="H138" s="34" t="s">
        <v>3226</v>
      </c>
      <c r="I138" s="35"/>
      <c r="J138" s="34" t="s">
        <v>1718</v>
      </c>
      <c r="K138" s="27" t="str">
        <f t="shared" si="19"/>
        <v>224-228</v>
      </c>
      <c r="L138" s="34">
        <v>224</v>
      </c>
      <c r="M138" s="34">
        <v>228</v>
      </c>
      <c r="N138" s="34">
        <f t="shared" si="20"/>
        <v>5</v>
      </c>
      <c r="O138" s="34">
        <v>2014</v>
      </c>
      <c r="P138" s="34" t="s">
        <v>1719</v>
      </c>
      <c r="Q138" s="34" t="s">
        <v>831</v>
      </c>
      <c r="R138" s="75" t="s">
        <v>3229</v>
      </c>
      <c r="S138" s="32" t="b">
        <v>1</v>
      </c>
      <c r="T138" s="32" t="b">
        <v>1</v>
      </c>
      <c r="U138" s="32" t="b">
        <v>1</v>
      </c>
      <c r="V138" s="35" t="b">
        <v>0</v>
      </c>
      <c r="W138" s="35" t="b">
        <v>0</v>
      </c>
      <c r="X138" s="35" t="b">
        <v>0</v>
      </c>
      <c r="Y138" s="32" t="str">
        <f t="shared" si="1"/>
        <v>YES</v>
      </c>
      <c r="Z138" s="32" t="s">
        <v>3235</v>
      </c>
    </row>
    <row r="139" spans="1:26" ht="13">
      <c r="A139" s="71" t="e">
        <f>VLOOKUP(H139,Papers_ACM!D:D,1,FALSE)</f>
        <v>#N/A</v>
      </c>
      <c r="B139" s="71" t="e">
        <f>VLOOKUP(H139,Papers_IEEE!D:D,1,FALSE)</f>
        <v>#N/A</v>
      </c>
      <c r="C139" s="71" t="e">
        <f>VLOOKUP(G139,Papers_SpringerLink!D:D,1,FALSE)</f>
        <v>#N/A</v>
      </c>
      <c r="D139" s="71" t="e">
        <f>VLOOKUP(F151,Papers_ScienceDirect!J:J,1,FALSE)</f>
        <v>#N/A</v>
      </c>
      <c r="E139" s="28" t="s">
        <v>62</v>
      </c>
      <c r="F139" s="27"/>
      <c r="G139" s="28" t="s">
        <v>3241</v>
      </c>
      <c r="H139" s="28" t="s">
        <v>3242</v>
      </c>
      <c r="I139" s="27"/>
      <c r="J139" s="28" t="s">
        <v>3243</v>
      </c>
      <c r="K139" s="27" t="str">
        <f t="shared" si="19"/>
        <v>824-829</v>
      </c>
      <c r="L139" s="28">
        <v>824</v>
      </c>
      <c r="M139" s="28">
        <v>829</v>
      </c>
      <c r="N139" s="28">
        <f t="shared" si="20"/>
        <v>6</v>
      </c>
      <c r="O139" s="28">
        <v>2017</v>
      </c>
      <c r="P139" s="28" t="s">
        <v>91</v>
      </c>
      <c r="Q139" s="28" t="s">
        <v>3247</v>
      </c>
      <c r="R139" s="30" t="s">
        <v>3248</v>
      </c>
      <c r="S139" s="26" t="b">
        <v>1</v>
      </c>
      <c r="T139" s="27" t="b">
        <v>0</v>
      </c>
      <c r="U139" s="26" t="b">
        <v>1</v>
      </c>
      <c r="V139" s="27" t="b">
        <v>0</v>
      </c>
      <c r="W139" s="27" t="b">
        <v>0</v>
      </c>
      <c r="X139" s="27" t="b">
        <v>0</v>
      </c>
      <c r="Y139" s="26" t="str">
        <f t="shared" si="1"/>
        <v>NO</v>
      </c>
      <c r="Z139" s="27"/>
    </row>
    <row r="140" spans="1:26" ht="13">
      <c r="A140" s="71" t="e">
        <f>VLOOKUP(H140,Papers_ACM!D:D,1,FALSE)</f>
        <v>#N/A</v>
      </c>
      <c r="B140" s="71" t="str">
        <f>VLOOKUP(H140,Papers_IEEE!D:D,1,FALSE)</f>
        <v>Characterizing driving environments through Bluetooth discovery</v>
      </c>
      <c r="C140" s="71" t="e">
        <f>VLOOKUP(G140,Papers_SpringerLink!D:D,1,FALSE)</f>
        <v>#N/A</v>
      </c>
      <c r="D140" s="71" t="e">
        <f>VLOOKUP(F152,Papers_ScienceDirect!J:J,1,FALSE)</f>
        <v>#N/A</v>
      </c>
      <c r="E140" s="28" t="s">
        <v>62</v>
      </c>
      <c r="F140" s="27"/>
      <c r="G140" s="28" t="s">
        <v>3259</v>
      </c>
      <c r="H140" s="28" t="s">
        <v>3260</v>
      </c>
      <c r="I140" s="27"/>
      <c r="J140" s="28" t="s">
        <v>3261</v>
      </c>
      <c r="K140" s="27" t="str">
        <f t="shared" si="19"/>
        <v>501-506</v>
      </c>
      <c r="L140" s="28">
        <v>501</v>
      </c>
      <c r="M140" s="28">
        <v>506</v>
      </c>
      <c r="N140" s="28">
        <f t="shared" si="20"/>
        <v>6</v>
      </c>
      <c r="O140" s="28">
        <v>2017</v>
      </c>
      <c r="P140" s="28" t="s">
        <v>1538</v>
      </c>
      <c r="Q140" s="28" t="s">
        <v>3262</v>
      </c>
      <c r="R140" s="30" t="s">
        <v>3263</v>
      </c>
      <c r="S140" s="26" t="b">
        <v>1</v>
      </c>
      <c r="T140" s="27" t="b">
        <v>0</v>
      </c>
      <c r="U140" s="27" t="b">
        <v>0</v>
      </c>
      <c r="V140" s="26" t="b">
        <v>1</v>
      </c>
      <c r="W140" s="27" t="b">
        <v>0</v>
      </c>
      <c r="X140" s="27" t="b">
        <v>0</v>
      </c>
      <c r="Y140" s="26" t="str">
        <f t="shared" si="1"/>
        <v>NO</v>
      </c>
      <c r="Z140" s="27"/>
    </row>
    <row r="141" spans="1:26" ht="13">
      <c r="A141" s="71" t="e">
        <f>VLOOKUP(H141,Papers_ACM!D:D,1,FALSE)</f>
        <v>#N/A</v>
      </c>
      <c r="B141" s="71" t="str">
        <f>VLOOKUP(H141,Papers_IEEE!D:D,1,FALSE)</f>
        <v>DeepFood: Automatic Multi-Class Classification of Food Ingredients Using Deep Learning</v>
      </c>
      <c r="C141" s="71" t="e">
        <f>VLOOKUP(G141,Papers_SpringerLink!D:D,1,FALSE)</f>
        <v>#N/A</v>
      </c>
      <c r="D141" s="71" t="e">
        <f>VLOOKUP(F153,Papers_ScienceDirect!J:J,1,FALSE)</f>
        <v>#N/A</v>
      </c>
      <c r="E141" s="28" t="s">
        <v>62</v>
      </c>
      <c r="F141" s="27"/>
      <c r="G141" s="28" t="s">
        <v>3273</v>
      </c>
      <c r="H141" s="28" t="s">
        <v>3275</v>
      </c>
      <c r="I141" s="27"/>
      <c r="J141" s="28" t="s">
        <v>3276</v>
      </c>
      <c r="K141" s="27" t="str">
        <f t="shared" si="19"/>
        <v>181-189</v>
      </c>
      <c r="L141" s="28">
        <v>181</v>
      </c>
      <c r="M141" s="28">
        <v>189</v>
      </c>
      <c r="N141" s="28">
        <f t="shared" si="20"/>
        <v>9</v>
      </c>
      <c r="O141" s="28">
        <v>2017</v>
      </c>
      <c r="P141" s="28" t="s">
        <v>1538</v>
      </c>
      <c r="Q141" s="28" t="s">
        <v>3278</v>
      </c>
      <c r="R141" s="30" t="s">
        <v>3279</v>
      </c>
      <c r="S141" s="26" t="b">
        <v>1</v>
      </c>
      <c r="T141" s="27" t="b">
        <v>0</v>
      </c>
      <c r="U141" s="27" t="b">
        <v>0</v>
      </c>
      <c r="V141" s="26" t="b">
        <v>1</v>
      </c>
      <c r="W141" s="27" t="b">
        <v>0</v>
      </c>
      <c r="X141" s="27" t="b">
        <v>0</v>
      </c>
      <c r="Y141" s="26" t="str">
        <f t="shared" si="1"/>
        <v>NO</v>
      </c>
      <c r="Z141" s="27"/>
    </row>
    <row r="142" spans="1:26" ht="13">
      <c r="A142" s="71" t="e">
        <f>VLOOKUP(H142,Papers_ACM!D:D,1,FALSE)</f>
        <v>#N/A</v>
      </c>
      <c r="B142" s="71" t="e">
        <f>VLOOKUP(H142,Papers_IEEE!D:D,1,FALSE)</f>
        <v>#N/A</v>
      </c>
      <c r="C142" s="71" t="e">
        <f>VLOOKUP(G142,Papers_SpringerLink!D:D,1,FALSE)</f>
        <v>#N/A</v>
      </c>
      <c r="D142" s="71" t="e">
        <f>VLOOKUP(F154,Papers_ScienceDirect!J:J,1,FALSE)</f>
        <v>#N/A</v>
      </c>
      <c r="E142" s="28" t="s">
        <v>62</v>
      </c>
      <c r="F142" s="27"/>
      <c r="G142" s="28" t="s">
        <v>3289</v>
      </c>
      <c r="H142" s="28" t="s">
        <v>3290</v>
      </c>
      <c r="I142" s="27"/>
      <c r="J142" s="28" t="s">
        <v>2324</v>
      </c>
      <c r="K142" s="27" t="str">
        <f t="shared" si="19"/>
        <v>1-34</v>
      </c>
      <c r="L142" s="28">
        <v>1</v>
      </c>
      <c r="M142" s="28">
        <v>34</v>
      </c>
      <c r="N142" s="28">
        <f t="shared" si="20"/>
        <v>34</v>
      </c>
      <c r="O142" s="28">
        <v>2017</v>
      </c>
      <c r="P142" s="28" t="s">
        <v>532</v>
      </c>
      <c r="Q142" s="28" t="s">
        <v>3291</v>
      </c>
      <c r="R142" s="30" t="s">
        <v>3292</v>
      </c>
      <c r="S142" s="26" t="b">
        <v>1</v>
      </c>
      <c r="T142" s="27" t="b">
        <v>0</v>
      </c>
      <c r="U142" s="27" t="b">
        <v>0</v>
      </c>
      <c r="V142" s="26" t="b">
        <v>1</v>
      </c>
      <c r="W142" s="27" t="b">
        <v>0</v>
      </c>
      <c r="X142" s="27" t="b">
        <v>0</v>
      </c>
      <c r="Y142" s="26" t="str">
        <f t="shared" si="1"/>
        <v>NO</v>
      </c>
      <c r="Z142" s="27"/>
    </row>
    <row r="143" spans="1:26" ht="13">
      <c r="A143" s="71" t="e">
        <f>VLOOKUP(H143,Papers_ACM!D:D,1,FALSE)</f>
        <v>#N/A</v>
      </c>
      <c r="B143" s="71" t="e">
        <f>VLOOKUP(H143,Papers_IEEE!D:D,1,FALSE)</f>
        <v>#N/A</v>
      </c>
      <c r="C143" s="71" t="e">
        <f>VLOOKUP(G143,Papers_SpringerLink!D:D,1,FALSE)</f>
        <v>#N/A</v>
      </c>
      <c r="D143" s="71" t="e">
        <f>VLOOKUP(F155,Papers_ScienceDirect!J:J,1,FALSE)</f>
        <v>#N/A</v>
      </c>
      <c r="E143" s="28" t="s">
        <v>62</v>
      </c>
      <c r="F143" s="27"/>
      <c r="G143" s="28" t="s">
        <v>3302</v>
      </c>
      <c r="H143" s="28" t="s">
        <v>1589</v>
      </c>
      <c r="I143" s="27"/>
      <c r="J143" s="28" t="s">
        <v>1386</v>
      </c>
      <c r="K143" s="27" t="str">
        <f t="shared" si="19"/>
        <v>59-66</v>
      </c>
      <c r="L143" s="28">
        <v>59</v>
      </c>
      <c r="M143" s="28">
        <v>66</v>
      </c>
      <c r="N143" s="28">
        <f t="shared" si="20"/>
        <v>8</v>
      </c>
      <c r="O143" s="28">
        <v>2017</v>
      </c>
      <c r="P143" s="28" t="s">
        <v>1387</v>
      </c>
      <c r="Q143" s="28" t="s">
        <v>3307</v>
      </c>
      <c r="R143" s="30" t="s">
        <v>3311</v>
      </c>
      <c r="S143" s="26" t="b">
        <v>1</v>
      </c>
      <c r="T143" s="27" t="b">
        <v>0</v>
      </c>
      <c r="U143" s="26" t="b">
        <v>1</v>
      </c>
      <c r="V143" s="27" t="b">
        <v>0</v>
      </c>
      <c r="W143" s="27" t="b">
        <v>0</v>
      </c>
      <c r="X143" s="27" t="b">
        <v>0</v>
      </c>
      <c r="Y143" s="26" t="str">
        <f t="shared" si="1"/>
        <v>NO</v>
      </c>
      <c r="Z143" s="26" t="s">
        <v>1398</v>
      </c>
    </row>
    <row r="144" spans="1:26" ht="13">
      <c r="A144" s="71" t="e">
        <f>VLOOKUP(H144,Papers_ACM!D:D,1,FALSE)</f>
        <v>#N/A</v>
      </c>
      <c r="B144" s="71" t="e">
        <f>VLOOKUP(H144,Papers_IEEE!D:D,1,FALSE)</f>
        <v>#N/A</v>
      </c>
      <c r="C144" s="71" t="e">
        <f>VLOOKUP(G144,Papers_SpringerLink!D:D,1,FALSE)</f>
        <v>#N/A</v>
      </c>
      <c r="D144" s="71" t="e">
        <f>VLOOKUP(F156,Papers_ScienceDirect!J:J,1,FALSE)</f>
        <v>#N/A</v>
      </c>
      <c r="E144" s="28" t="s">
        <v>62</v>
      </c>
      <c r="F144" s="27"/>
      <c r="G144" s="28" t="s">
        <v>3324</v>
      </c>
      <c r="H144" s="28" t="s">
        <v>3325</v>
      </c>
      <c r="I144" s="27"/>
      <c r="J144" s="28" t="s">
        <v>3326</v>
      </c>
      <c r="K144" s="27" t="str">
        <f t="shared" si="19"/>
        <v>-</v>
      </c>
      <c r="L144" s="36"/>
      <c r="M144" s="36"/>
      <c r="N144" s="28"/>
      <c r="O144" s="28">
        <v>2017</v>
      </c>
      <c r="P144" s="28" t="s">
        <v>310</v>
      </c>
      <c r="Q144" s="28" t="s">
        <v>3328</v>
      </c>
      <c r="R144" s="30" t="s">
        <v>3329</v>
      </c>
      <c r="S144" s="26" t="b">
        <v>1</v>
      </c>
      <c r="T144" s="27" t="b">
        <v>0</v>
      </c>
      <c r="U144" s="27" t="b">
        <v>0</v>
      </c>
      <c r="V144" s="26" t="b">
        <v>1</v>
      </c>
      <c r="W144" s="27" t="b">
        <v>0</v>
      </c>
      <c r="X144" s="27" t="b">
        <v>0</v>
      </c>
      <c r="Y144" s="26" t="str">
        <f t="shared" si="1"/>
        <v>NO</v>
      </c>
      <c r="Z144" s="27"/>
    </row>
    <row r="145" spans="1:26" ht="13">
      <c r="A145" s="71" t="e">
        <f>VLOOKUP(H145,Papers_ACM!D:D,1,FALSE)</f>
        <v>#N/A</v>
      </c>
      <c r="B145" s="71" t="str">
        <f>VLOOKUP(H145,Papers_IEEE!D:D,1,FALSE)</f>
        <v>A big data framework for intrusion detection in smart grids using apache spark</v>
      </c>
      <c r="C145" s="71" t="e">
        <f>VLOOKUP(G145,Papers_SpringerLink!D:D,1,FALSE)</f>
        <v>#N/A</v>
      </c>
      <c r="D145" s="71" t="e">
        <f>VLOOKUP(F157,Papers_ScienceDirect!J:J,1,FALSE)</f>
        <v>#N/A</v>
      </c>
      <c r="E145" s="28" t="s">
        <v>62</v>
      </c>
      <c r="F145" s="27"/>
      <c r="G145" s="28" t="s">
        <v>3338</v>
      </c>
      <c r="H145" s="28" t="s">
        <v>3339</v>
      </c>
      <c r="I145" s="27"/>
      <c r="J145" s="28" t="s">
        <v>3340</v>
      </c>
      <c r="K145" s="27" t="str">
        <f t="shared" si="19"/>
        <v>198-204</v>
      </c>
      <c r="L145" s="28">
        <v>198</v>
      </c>
      <c r="M145" s="28">
        <v>204</v>
      </c>
      <c r="N145" s="28">
        <f t="shared" ref="N145:N147" si="21">(M145-L145)+1</f>
        <v>7</v>
      </c>
      <c r="O145" s="28">
        <v>2017</v>
      </c>
      <c r="P145" s="28" t="s">
        <v>1538</v>
      </c>
      <c r="Q145" s="28" t="s">
        <v>3341</v>
      </c>
      <c r="R145" s="30" t="s">
        <v>3342</v>
      </c>
      <c r="S145" s="26" t="b">
        <v>1</v>
      </c>
      <c r="T145" s="27" t="b">
        <v>0</v>
      </c>
      <c r="U145" s="27" t="b">
        <v>0</v>
      </c>
      <c r="V145" s="26" t="b">
        <v>1</v>
      </c>
      <c r="W145" s="27" t="b">
        <v>0</v>
      </c>
      <c r="X145" s="27" t="b">
        <v>0</v>
      </c>
      <c r="Y145" s="26" t="str">
        <f t="shared" si="1"/>
        <v>NO</v>
      </c>
      <c r="Z145" s="27"/>
    </row>
    <row r="146" spans="1:26" ht="13">
      <c r="A146" s="71" t="e">
        <f>VLOOKUP(H146,Papers_ACM!D:D,1,FALSE)</f>
        <v>#N/A</v>
      </c>
      <c r="B146" s="71" t="str">
        <f>VLOOKUP(H146,Papers_IEEE!D:D,1,FALSE)</f>
        <v>A hybrid feature selection model for text clustering</v>
      </c>
      <c r="C146" s="71" t="e">
        <f>VLOOKUP(G146,Papers_SpringerLink!D:D,1,FALSE)</f>
        <v>#N/A</v>
      </c>
      <c r="D146" s="71" t="e">
        <f>VLOOKUP(F158,Papers_ScienceDirect!J:J,1,FALSE)</f>
        <v>#N/A</v>
      </c>
      <c r="E146" s="28" t="s">
        <v>62</v>
      </c>
      <c r="F146" s="27"/>
      <c r="G146" s="28" t="s">
        <v>3354</v>
      </c>
      <c r="H146" s="28" t="s">
        <v>3223</v>
      </c>
      <c r="I146" s="27"/>
      <c r="J146" s="28" t="s">
        <v>3355</v>
      </c>
      <c r="K146" s="27" t="str">
        <f t="shared" si="19"/>
        <v>7-11</v>
      </c>
      <c r="L146" s="28">
        <v>7</v>
      </c>
      <c r="M146" s="28">
        <v>11</v>
      </c>
      <c r="N146" s="28">
        <f t="shared" si="21"/>
        <v>5</v>
      </c>
      <c r="O146" s="28">
        <v>2017</v>
      </c>
      <c r="P146" s="28" t="s">
        <v>1538</v>
      </c>
      <c r="Q146" s="28" t="s">
        <v>3227</v>
      </c>
      <c r="R146" s="30" t="s">
        <v>3356</v>
      </c>
      <c r="S146" s="26" t="b">
        <v>1</v>
      </c>
      <c r="T146" s="27" t="b">
        <v>0</v>
      </c>
      <c r="U146" s="26" t="b">
        <v>1</v>
      </c>
      <c r="V146" s="27" t="b">
        <v>0</v>
      </c>
      <c r="W146" s="27" t="b">
        <v>0</v>
      </c>
      <c r="X146" s="27" t="b">
        <v>0</v>
      </c>
      <c r="Y146" s="26" t="str">
        <f t="shared" si="1"/>
        <v>NO</v>
      </c>
      <c r="Z146" s="26" t="s">
        <v>1398</v>
      </c>
    </row>
    <row r="147" spans="1:26" ht="13">
      <c r="A147" s="71" t="e">
        <f>VLOOKUP(H147,Papers_ACM!D:D,1,FALSE)</f>
        <v>#N/A</v>
      </c>
      <c r="B147" s="71" t="str">
        <f>VLOOKUP(H147,Papers_IEEE!D:D,1,FALSE)</f>
        <v>Machine learning for sensor-based manufacturing processes</v>
      </c>
      <c r="C147" s="71" t="e">
        <f>VLOOKUP(G147,Papers_SpringerLink!D:D,1,FALSE)</f>
        <v>#N/A</v>
      </c>
      <c r="D147" s="71" t="e">
        <f>VLOOKUP(F159,Papers_ScienceDirect!J:J,1,FALSE)</f>
        <v>#N/A</v>
      </c>
      <c r="E147" s="28" t="s">
        <v>62</v>
      </c>
      <c r="F147" s="27"/>
      <c r="G147" s="28" t="s">
        <v>3367</v>
      </c>
      <c r="H147" s="28" t="s">
        <v>2372</v>
      </c>
      <c r="I147" s="27"/>
      <c r="J147" s="28" t="s">
        <v>3368</v>
      </c>
      <c r="K147" s="27" t="str">
        <f t="shared" si="19"/>
        <v>147-154</v>
      </c>
      <c r="L147" s="28">
        <v>147</v>
      </c>
      <c r="M147" s="28">
        <v>154</v>
      </c>
      <c r="N147" s="28">
        <f t="shared" si="21"/>
        <v>8</v>
      </c>
      <c r="O147" s="28">
        <v>2017</v>
      </c>
      <c r="P147" s="28" t="s">
        <v>1538</v>
      </c>
      <c r="Q147" s="28" t="s">
        <v>2374</v>
      </c>
      <c r="R147" s="30" t="s">
        <v>3369</v>
      </c>
      <c r="S147" s="26" t="b">
        <v>1</v>
      </c>
      <c r="T147" s="27" t="b">
        <v>0</v>
      </c>
      <c r="U147" s="27" t="b">
        <v>0</v>
      </c>
      <c r="V147" s="26" t="b">
        <v>1</v>
      </c>
      <c r="W147" s="27" t="b">
        <v>0</v>
      </c>
      <c r="X147" s="27" t="b">
        <v>0</v>
      </c>
      <c r="Y147" s="26" t="str">
        <f t="shared" si="1"/>
        <v>NO</v>
      </c>
      <c r="Z147" s="27"/>
    </row>
    <row r="148" spans="1:26" ht="13">
      <c r="A148" s="71" t="str">
        <f>VLOOKUP(H148,Papers_ACM!D:D,1,FALSE)</f>
        <v>A Comparative Study of Feature-ranking and Feature-subset Selection Techniques for Improved Fault Prediction</v>
      </c>
      <c r="B148" s="71" t="e">
        <f>VLOOKUP(H148,Papers_IEEE!D:D,1,FALSE)</f>
        <v>#N/A</v>
      </c>
      <c r="C148" s="71" t="e">
        <f>VLOOKUP(G148,Papers_SpringerLink!D:D,1,FALSE)</f>
        <v>#N/A</v>
      </c>
      <c r="D148" s="71" t="e">
        <f>VLOOKUP(F160,Papers_ScienceDirect!J:J,1,FALSE)</f>
        <v>#N/A</v>
      </c>
      <c r="E148" s="28" t="s">
        <v>62</v>
      </c>
      <c r="F148" s="27"/>
      <c r="G148" s="28" t="s">
        <v>3384</v>
      </c>
      <c r="H148" s="28" t="s">
        <v>3385</v>
      </c>
      <c r="I148" s="27"/>
      <c r="J148" s="28" t="s">
        <v>1718</v>
      </c>
      <c r="K148" s="27" t="str">
        <f t="shared" si="19"/>
        <v>-</v>
      </c>
      <c r="L148" s="36"/>
      <c r="M148" s="36"/>
      <c r="N148" s="28"/>
      <c r="O148" s="28">
        <v>2014</v>
      </c>
      <c r="P148" s="28" t="s">
        <v>1719</v>
      </c>
      <c r="Q148" s="28" t="s">
        <v>593</v>
      </c>
      <c r="R148" s="30" t="s">
        <v>3389</v>
      </c>
      <c r="S148" s="26" t="b">
        <v>1</v>
      </c>
      <c r="T148" s="26" t="b">
        <v>0</v>
      </c>
      <c r="U148" s="26" t="b">
        <v>1</v>
      </c>
      <c r="V148" s="27" t="b">
        <v>0</v>
      </c>
      <c r="W148" s="27" t="b">
        <v>0</v>
      </c>
      <c r="X148" s="27" t="b">
        <v>0</v>
      </c>
      <c r="Y148" s="26" t="str">
        <f t="shared" si="1"/>
        <v>NO</v>
      </c>
      <c r="Z148" s="26" t="s">
        <v>3394</v>
      </c>
    </row>
    <row r="149" spans="1:26" ht="13">
      <c r="A149" s="71" t="e">
        <f>VLOOKUP(H149,Papers_ACM!D:D,1,FALSE)</f>
        <v>#N/A</v>
      </c>
      <c r="B149" s="71" t="e">
        <f>VLOOKUP(H149,Papers_IEEE!D:D,1,FALSE)</f>
        <v>#N/A</v>
      </c>
      <c r="C149" s="71" t="e">
        <f>VLOOKUP(G149,Papers_SpringerLink!D:D,1,FALSE)</f>
        <v>#N/A</v>
      </c>
      <c r="D149" s="71" t="e">
        <f>VLOOKUP(F161,Papers_ScienceDirect!J:J,1,FALSE)</f>
        <v>#N/A</v>
      </c>
      <c r="E149" s="28" t="s">
        <v>62</v>
      </c>
      <c r="F149" s="27"/>
      <c r="G149" s="28" t="s">
        <v>1909</v>
      </c>
      <c r="H149" s="28" t="s">
        <v>3404</v>
      </c>
      <c r="I149" s="27"/>
      <c r="J149" s="28" t="s">
        <v>3404</v>
      </c>
      <c r="K149" s="27" t="str">
        <f t="shared" si="19"/>
        <v>-</v>
      </c>
      <c r="L149" s="36"/>
      <c r="M149" s="36"/>
      <c r="N149" s="28"/>
      <c r="O149" s="28">
        <v>2017</v>
      </c>
      <c r="P149" s="28" t="s">
        <v>1538</v>
      </c>
      <c r="Q149" s="36"/>
      <c r="R149" s="30" t="s">
        <v>3406</v>
      </c>
      <c r="S149" s="27" t="b">
        <v>0</v>
      </c>
      <c r="T149" s="27" t="b">
        <v>0</v>
      </c>
      <c r="U149" s="27" t="b">
        <v>0</v>
      </c>
      <c r="V149" s="26" t="b">
        <v>1</v>
      </c>
      <c r="W149" s="27" t="b">
        <v>0</v>
      </c>
      <c r="X149" s="27" t="b">
        <v>0</v>
      </c>
      <c r="Y149" s="26" t="str">
        <f t="shared" si="1"/>
        <v>NO</v>
      </c>
      <c r="Z149" s="26" t="s">
        <v>1917</v>
      </c>
    </row>
    <row r="150" spans="1:26" ht="13">
      <c r="A150" s="71" t="e">
        <f>VLOOKUP(H150,Papers_ACM!D:D,1,FALSE)</f>
        <v>#N/A</v>
      </c>
      <c r="B150" s="71" t="str">
        <f>VLOOKUP(H150,Papers_IEEE!D:D,1,FALSE)</f>
        <v>A Multi-model SVR Approach to Estimating the CEFR Proficiency Level of Grammar Item Features</v>
      </c>
      <c r="C150" s="71" t="e">
        <f>VLOOKUP(G150,Papers_SpringerLink!D:D,1,FALSE)</f>
        <v>#N/A</v>
      </c>
      <c r="D150" s="71" t="e">
        <f>VLOOKUP(F162,Papers_ScienceDirect!J:J,1,FALSE)</f>
        <v>#N/A</v>
      </c>
      <c r="E150" s="28" t="s">
        <v>62</v>
      </c>
      <c r="F150" s="27"/>
      <c r="G150" s="28" t="s">
        <v>3415</v>
      </c>
      <c r="H150" s="28" t="s">
        <v>3417</v>
      </c>
      <c r="I150" s="27"/>
      <c r="J150" s="28" t="s">
        <v>3418</v>
      </c>
      <c r="K150" s="27" t="str">
        <f t="shared" si="19"/>
        <v>521-526</v>
      </c>
      <c r="L150" s="28">
        <v>521</v>
      </c>
      <c r="M150" s="28">
        <v>526</v>
      </c>
      <c r="N150" s="28">
        <f t="shared" ref="N150:N153" si="22">(M150-L150)+1</f>
        <v>6</v>
      </c>
      <c r="O150" s="28">
        <v>2017</v>
      </c>
      <c r="P150" s="28" t="s">
        <v>1538</v>
      </c>
      <c r="Q150" s="28" t="s">
        <v>3420</v>
      </c>
      <c r="R150" s="30" t="s">
        <v>3421</v>
      </c>
      <c r="S150" s="26" t="b">
        <v>1</v>
      </c>
      <c r="T150" s="27" t="b">
        <v>0</v>
      </c>
      <c r="U150" s="26" t="b">
        <v>1</v>
      </c>
      <c r="V150" s="27" t="b">
        <v>0</v>
      </c>
      <c r="W150" s="27" t="b">
        <v>0</v>
      </c>
      <c r="X150" s="27" t="b">
        <v>0</v>
      </c>
      <c r="Y150" s="26" t="str">
        <f t="shared" si="1"/>
        <v>NO</v>
      </c>
      <c r="Z150" s="27"/>
    </row>
    <row r="151" spans="1:26" ht="13">
      <c r="A151" s="71" t="e">
        <f>VLOOKUP(H151,Papers_ACM!D:D,1,FALSE)</f>
        <v>#N/A</v>
      </c>
      <c r="B151" s="71" t="e">
        <f>VLOOKUP(H151,Papers_IEEE!D:D,1,FALSE)</f>
        <v>#N/A</v>
      </c>
      <c r="C151" s="71" t="e">
        <f>VLOOKUP(G151,Papers_SpringerLink!D:D,1,FALSE)</f>
        <v>#N/A</v>
      </c>
      <c r="D151" s="71" t="e">
        <f>VLOOKUP(F163,Papers_ScienceDirect!J:J,1,FALSE)</f>
        <v>#N/A</v>
      </c>
      <c r="E151" s="28" t="s">
        <v>62</v>
      </c>
      <c r="F151" s="27"/>
      <c r="G151" s="28" t="s">
        <v>3433</v>
      </c>
      <c r="H151" s="28" t="s">
        <v>3434</v>
      </c>
      <c r="I151" s="27"/>
      <c r="J151" s="28" t="s">
        <v>3435</v>
      </c>
      <c r="K151" s="27" t="str">
        <f t="shared" si="19"/>
        <v>785-795</v>
      </c>
      <c r="L151" s="28">
        <v>785</v>
      </c>
      <c r="M151" s="28">
        <v>795</v>
      </c>
      <c r="N151" s="28">
        <f t="shared" si="22"/>
        <v>11</v>
      </c>
      <c r="O151" s="28">
        <v>2017</v>
      </c>
      <c r="P151" s="28" t="s">
        <v>1303</v>
      </c>
      <c r="Q151" s="28" t="s">
        <v>3436</v>
      </c>
      <c r="R151" s="30" t="s">
        <v>3437</v>
      </c>
      <c r="S151" s="26" t="b">
        <v>1</v>
      </c>
      <c r="T151" s="27" t="b">
        <v>0</v>
      </c>
      <c r="U151" s="26" t="b">
        <v>1</v>
      </c>
      <c r="V151" s="27" t="b">
        <v>0</v>
      </c>
      <c r="W151" s="27" t="b">
        <v>0</v>
      </c>
      <c r="X151" s="27" t="b">
        <v>0</v>
      </c>
      <c r="Y151" s="26" t="str">
        <f t="shared" si="1"/>
        <v>NO</v>
      </c>
      <c r="Z151" s="27"/>
    </row>
    <row r="152" spans="1:26" ht="13">
      <c r="A152" s="71" t="e">
        <f>VLOOKUP(H152,Papers_ACM!D:D,1,FALSE)</f>
        <v>#N/A</v>
      </c>
      <c r="B152" s="71" t="str">
        <f>VLOOKUP(H152,Papers_IEEE!D:D,1,FALSE)</f>
        <v>Defect Prediction between Software Versions with Active Learning and Dimensionality Reduction</v>
      </c>
      <c r="C152" s="71" t="e">
        <f>VLOOKUP(G152,Papers_SpringerLink!D:D,1,FALSE)</f>
        <v>#N/A</v>
      </c>
      <c r="D152" s="71" t="e">
        <f>VLOOKUP(F164,Papers_ScienceDirect!J:J,1,FALSE)</f>
        <v>#N/A</v>
      </c>
      <c r="E152" s="28" t="s">
        <v>62</v>
      </c>
      <c r="F152" s="27"/>
      <c r="G152" s="28" t="s">
        <v>3449</v>
      </c>
      <c r="H152" s="28" t="s">
        <v>3451</v>
      </c>
      <c r="I152" s="27"/>
      <c r="J152" s="28" t="s">
        <v>3452</v>
      </c>
      <c r="K152" s="27" t="str">
        <f t="shared" si="19"/>
        <v>312-322</v>
      </c>
      <c r="L152" s="28">
        <v>312</v>
      </c>
      <c r="M152" s="28">
        <v>322</v>
      </c>
      <c r="N152" s="28">
        <f t="shared" si="22"/>
        <v>11</v>
      </c>
      <c r="O152" s="28">
        <v>2014</v>
      </c>
      <c r="P152" s="28" t="s">
        <v>91</v>
      </c>
      <c r="Q152" s="28" t="s">
        <v>3456</v>
      </c>
      <c r="R152" s="30" t="s">
        <v>3457</v>
      </c>
      <c r="S152" s="26" t="b">
        <v>1</v>
      </c>
      <c r="T152" s="26" t="b">
        <v>0</v>
      </c>
      <c r="U152" s="26" t="b">
        <v>1</v>
      </c>
      <c r="V152" s="27" t="b">
        <v>0</v>
      </c>
      <c r="W152" s="27" t="b">
        <v>0</v>
      </c>
      <c r="X152" s="27" t="b">
        <v>0</v>
      </c>
      <c r="Y152" s="26" t="str">
        <f t="shared" si="1"/>
        <v>NO</v>
      </c>
      <c r="Z152" s="26" t="s">
        <v>3465</v>
      </c>
    </row>
    <row r="153" spans="1:26" ht="13">
      <c r="A153" s="71" t="e">
        <f>VLOOKUP(H153,Papers_ACM!D:D,1,FALSE)</f>
        <v>#N/A</v>
      </c>
      <c r="B153" s="71" t="e">
        <f>VLOOKUP(H153,Papers_IEEE!D:D,1,FALSE)</f>
        <v>#N/A</v>
      </c>
      <c r="C153" s="71" t="e">
        <f>VLOOKUP(G153,Papers_SpringerLink!D:D,1,FALSE)</f>
        <v>#N/A</v>
      </c>
      <c r="D153" s="71" t="e">
        <f>VLOOKUP(F165,Papers_ScienceDirect!J:J,1,FALSE)</f>
        <v>#N/A</v>
      </c>
      <c r="E153" s="28" t="s">
        <v>62</v>
      </c>
      <c r="F153" s="27"/>
      <c r="G153" s="28" t="s">
        <v>3469</v>
      </c>
      <c r="H153" s="28" t="s">
        <v>1174</v>
      </c>
      <c r="I153" s="27"/>
      <c r="J153" s="28" t="s">
        <v>2242</v>
      </c>
      <c r="K153" s="27" t="str">
        <f t="shared" si="19"/>
        <v>981-990</v>
      </c>
      <c r="L153" s="28">
        <v>981</v>
      </c>
      <c r="M153" s="28">
        <v>990</v>
      </c>
      <c r="N153" s="28">
        <f t="shared" si="22"/>
        <v>10</v>
      </c>
      <c r="O153" s="28">
        <v>2017</v>
      </c>
      <c r="P153" s="28" t="s">
        <v>340</v>
      </c>
      <c r="Q153" s="28" t="s">
        <v>3474</v>
      </c>
      <c r="R153" s="30" t="s">
        <v>3475</v>
      </c>
      <c r="S153" s="26" t="b">
        <v>1</v>
      </c>
      <c r="T153" s="27" t="b">
        <v>0</v>
      </c>
      <c r="U153" s="26" t="b">
        <v>1</v>
      </c>
      <c r="V153" s="27" t="b">
        <v>0</v>
      </c>
      <c r="W153" s="27" t="b">
        <v>0</v>
      </c>
      <c r="X153" s="27" t="b">
        <v>0</v>
      </c>
      <c r="Y153" s="26" t="str">
        <f t="shared" si="1"/>
        <v>NO</v>
      </c>
      <c r="Z153" s="27"/>
    </row>
    <row r="154" spans="1:26" ht="13">
      <c r="A154" s="71" t="e">
        <f>VLOOKUP(H154,Papers_ACM!D:D,1,FALSE)</f>
        <v>#N/A</v>
      </c>
      <c r="B154" s="71" t="e">
        <f>VLOOKUP(H154,Papers_IEEE!D:D,1,FALSE)</f>
        <v>#N/A</v>
      </c>
      <c r="C154" s="71" t="e">
        <f>VLOOKUP(G154,Papers_SpringerLink!D:D,1,FALSE)</f>
        <v>#N/A</v>
      </c>
      <c r="D154" s="71" t="e">
        <f>VLOOKUP(F166,Papers_ScienceDirect!J:J,1,FALSE)</f>
        <v>#N/A</v>
      </c>
      <c r="E154" s="28" t="s">
        <v>62</v>
      </c>
      <c r="F154" s="27"/>
      <c r="G154" s="28" t="s">
        <v>3490</v>
      </c>
      <c r="H154" s="28" t="s">
        <v>3491</v>
      </c>
      <c r="I154" s="27"/>
      <c r="J154" s="28" t="s">
        <v>3492</v>
      </c>
      <c r="K154" s="27" t="str">
        <f t="shared" si="19"/>
        <v>-</v>
      </c>
      <c r="L154" s="36"/>
      <c r="M154" s="36"/>
      <c r="N154" s="28"/>
      <c r="O154" s="28">
        <v>2017</v>
      </c>
      <c r="P154" s="28" t="s">
        <v>3493</v>
      </c>
      <c r="Q154" s="28" t="s">
        <v>3494</v>
      </c>
      <c r="R154" s="30" t="s">
        <v>3495</v>
      </c>
      <c r="S154" s="26" t="b">
        <v>1</v>
      </c>
      <c r="T154" s="27" t="b">
        <v>0</v>
      </c>
      <c r="U154" s="26" t="b">
        <v>1</v>
      </c>
      <c r="V154" s="27" t="b">
        <v>0</v>
      </c>
      <c r="W154" s="27" t="b">
        <v>0</v>
      </c>
      <c r="X154" s="27" t="b">
        <v>0</v>
      </c>
      <c r="Y154" s="26" t="str">
        <f t="shared" si="1"/>
        <v>NO</v>
      </c>
      <c r="Z154" s="27"/>
    </row>
    <row r="155" spans="1:26" ht="13">
      <c r="A155" s="71" t="e">
        <f>VLOOKUP(H155,Papers_ACM!D:D,1,FALSE)</f>
        <v>#N/A</v>
      </c>
      <c r="B155" s="71" t="e">
        <f>VLOOKUP(H155,Papers_IEEE!D:D,1,FALSE)</f>
        <v>#N/A</v>
      </c>
      <c r="C155" s="71" t="e">
        <f>VLOOKUP(G155,Papers_SpringerLink!D:D,1,FALSE)</f>
        <v>#N/A</v>
      </c>
      <c r="D155" s="71" t="e">
        <f>VLOOKUP(F167,Papers_ScienceDirect!J:J,1,FALSE)</f>
        <v>#N/A</v>
      </c>
      <c r="E155" s="28" t="s">
        <v>62</v>
      </c>
      <c r="F155" s="27"/>
      <c r="G155" s="28" t="s">
        <v>3509</v>
      </c>
      <c r="H155" s="28" t="s">
        <v>3510</v>
      </c>
      <c r="I155" s="27"/>
      <c r="J155" s="28" t="s">
        <v>3511</v>
      </c>
      <c r="K155" s="27" t="str">
        <f t="shared" si="19"/>
        <v>2431-2446</v>
      </c>
      <c r="L155" s="28">
        <v>2431</v>
      </c>
      <c r="M155" s="28">
        <v>2446</v>
      </c>
      <c r="N155" s="28">
        <f t="shared" ref="N155:N159" si="23">(M155-L155)+1</f>
        <v>16</v>
      </c>
      <c r="O155" s="28">
        <v>2017</v>
      </c>
      <c r="P155" s="28" t="s">
        <v>1443</v>
      </c>
      <c r="Q155" s="28" t="s">
        <v>3515</v>
      </c>
      <c r="R155" s="30" t="s">
        <v>3516</v>
      </c>
      <c r="S155" s="26" t="b">
        <v>1</v>
      </c>
      <c r="T155" s="27" t="b">
        <v>0</v>
      </c>
      <c r="U155" s="26" t="b">
        <v>1</v>
      </c>
      <c r="V155" s="27" t="b">
        <v>0</v>
      </c>
      <c r="W155" s="27" t="b">
        <v>0</v>
      </c>
      <c r="X155" s="27" t="b">
        <v>0</v>
      </c>
      <c r="Y155" s="26" t="str">
        <f t="shared" si="1"/>
        <v>NO</v>
      </c>
      <c r="Z155" s="27"/>
    </row>
    <row r="156" spans="1:26" ht="13">
      <c r="A156" s="71" t="e">
        <f>VLOOKUP(H156,Papers_ACM!D:D,1,FALSE)</f>
        <v>#N/A</v>
      </c>
      <c r="B156" s="71" t="e">
        <f>VLOOKUP(H156,Papers_IEEE!D:D,1,FALSE)</f>
        <v>#N/A</v>
      </c>
      <c r="C156" s="71" t="e">
        <f>VLOOKUP(G156,Papers_SpringerLink!D:D,1,FALSE)</f>
        <v>#N/A</v>
      </c>
      <c r="D156" s="71" t="e">
        <f>VLOOKUP(F168,Papers_ScienceDirect!J:J,1,FALSE)</f>
        <v>#N/A</v>
      </c>
      <c r="E156" s="28" t="s">
        <v>62</v>
      </c>
      <c r="F156" s="27"/>
      <c r="G156" s="28" t="s">
        <v>3526</v>
      </c>
      <c r="H156" s="28" t="s">
        <v>3527</v>
      </c>
      <c r="I156" s="27"/>
      <c r="J156" s="28" t="s">
        <v>1813</v>
      </c>
      <c r="K156" s="27" t="str">
        <f t="shared" si="19"/>
        <v>5609-5617</v>
      </c>
      <c r="L156" s="28">
        <v>5609</v>
      </c>
      <c r="M156" s="28">
        <v>5617</v>
      </c>
      <c r="N156" s="28">
        <f t="shared" si="23"/>
        <v>9</v>
      </c>
      <c r="O156" s="28">
        <v>2017</v>
      </c>
      <c r="P156" s="28" t="s">
        <v>3157</v>
      </c>
      <c r="Q156" s="36"/>
      <c r="R156" s="30" t="s">
        <v>3528</v>
      </c>
      <c r="S156" s="26" t="b">
        <v>1</v>
      </c>
      <c r="T156" s="27" t="b">
        <v>0</v>
      </c>
      <c r="U156" s="26" t="b">
        <v>1</v>
      </c>
      <c r="V156" s="27" t="b">
        <v>0</v>
      </c>
      <c r="W156" s="27" t="b">
        <v>0</v>
      </c>
      <c r="X156" s="27" t="b">
        <v>0</v>
      </c>
      <c r="Y156" s="26" t="str">
        <f t="shared" si="1"/>
        <v>NO</v>
      </c>
      <c r="Z156" s="26" t="s">
        <v>1398</v>
      </c>
    </row>
    <row r="157" spans="1:26" ht="13">
      <c r="A157" s="71" t="e">
        <f>VLOOKUP(H157,Papers_ACM!D:D,1,FALSE)</f>
        <v>#N/A</v>
      </c>
      <c r="B157" s="71" t="str">
        <f>VLOOKUP(H157,Papers_IEEE!D:D,1,FALSE)</f>
        <v>A feature selection algorithm for IDS</v>
      </c>
      <c r="C157" s="71" t="e">
        <f>VLOOKUP(G157,Papers_SpringerLink!D:D,1,FALSE)</f>
        <v>#N/A</v>
      </c>
      <c r="D157" s="71" t="e">
        <f>VLOOKUP(F169,Papers_ScienceDirect!J:J,1,FALSE)</f>
        <v>#N/A</v>
      </c>
      <c r="E157" s="28" t="s">
        <v>62</v>
      </c>
      <c r="F157" s="27"/>
      <c r="G157" s="28" t="s">
        <v>3541</v>
      </c>
      <c r="H157" s="28" t="s">
        <v>1764</v>
      </c>
      <c r="I157" s="27"/>
      <c r="J157" s="28" t="s">
        <v>3543</v>
      </c>
      <c r="K157" s="27" t="str">
        <f t="shared" si="19"/>
        <v>816-820</v>
      </c>
      <c r="L157" s="28">
        <v>816</v>
      </c>
      <c r="M157" s="28">
        <v>820</v>
      </c>
      <c r="N157" s="28">
        <f t="shared" si="23"/>
        <v>5</v>
      </c>
      <c r="O157" s="28">
        <v>2017</v>
      </c>
      <c r="P157" s="28" t="s">
        <v>1538</v>
      </c>
      <c r="Q157" s="28" t="s">
        <v>1766</v>
      </c>
      <c r="R157" s="30" t="s">
        <v>3549</v>
      </c>
      <c r="S157" s="26" t="b">
        <v>1</v>
      </c>
      <c r="T157" s="27" t="b">
        <v>0</v>
      </c>
      <c r="U157" s="26" t="b">
        <v>1</v>
      </c>
      <c r="V157" s="27" t="b">
        <v>0</v>
      </c>
      <c r="W157" s="27" t="b">
        <v>0</v>
      </c>
      <c r="X157" s="27" t="b">
        <v>0</v>
      </c>
      <c r="Y157" s="26" t="str">
        <f t="shared" si="1"/>
        <v>NO</v>
      </c>
      <c r="Z157" s="26" t="s">
        <v>3554</v>
      </c>
    </row>
    <row r="158" spans="1:26" ht="13">
      <c r="A158" s="71" t="str">
        <f>VLOOKUP(H158,Papers_ACM!D:D,1,FALSE)</f>
        <v>Investigating Heterogeneous Ensembles with Filter Feature Selection for Software Effort Estimation</v>
      </c>
      <c r="B158" s="71" t="e">
        <f>VLOOKUP(H158,Papers_IEEE!D:D,1,FALSE)</f>
        <v>#N/A</v>
      </c>
      <c r="C158" s="71" t="e">
        <f>VLOOKUP(G158,Papers_SpringerLink!D:D,1,FALSE)</f>
        <v>#N/A</v>
      </c>
      <c r="D158" s="71" t="e">
        <f>VLOOKUP(F170,Papers_ScienceDirect!J:J,1,FALSE)</f>
        <v>#N/A</v>
      </c>
      <c r="E158" s="28" t="s">
        <v>62</v>
      </c>
      <c r="F158" s="27"/>
      <c r="G158" s="28" t="s">
        <v>3560</v>
      </c>
      <c r="H158" s="28" t="s">
        <v>3561</v>
      </c>
      <c r="I158" s="27"/>
      <c r="J158" s="28" t="s">
        <v>1718</v>
      </c>
      <c r="K158" s="27" t="str">
        <f t="shared" si="19"/>
        <v>207-220</v>
      </c>
      <c r="L158" s="28">
        <v>207</v>
      </c>
      <c r="M158" s="28">
        <v>220</v>
      </c>
      <c r="N158" s="28">
        <f t="shared" si="23"/>
        <v>14</v>
      </c>
      <c r="O158" s="28">
        <v>2017</v>
      </c>
      <c r="P158" s="28" t="s">
        <v>1719</v>
      </c>
      <c r="Q158" s="28" t="s">
        <v>291</v>
      </c>
      <c r="R158" s="30" t="s">
        <v>3564</v>
      </c>
      <c r="S158" s="26" t="b">
        <v>1</v>
      </c>
      <c r="T158" s="27" t="b">
        <v>0</v>
      </c>
      <c r="U158" s="26" t="b">
        <v>1</v>
      </c>
      <c r="V158" s="27" t="b">
        <v>0</v>
      </c>
      <c r="W158" s="27" t="b">
        <v>0</v>
      </c>
      <c r="X158" s="27" t="b">
        <v>0</v>
      </c>
      <c r="Y158" s="26" t="str">
        <f t="shared" si="1"/>
        <v>NO</v>
      </c>
      <c r="Z158" s="27"/>
    </row>
    <row r="159" spans="1:26" ht="13">
      <c r="A159" s="71" t="e">
        <f>VLOOKUP(H159,Papers_ACM!D:D,1,FALSE)</f>
        <v>#N/A</v>
      </c>
      <c r="B159" s="71" t="str">
        <f>VLOOKUP(H159,Papers_IEEE!D:D,1,FALSE)</f>
        <v>Terrorist event prediction based on revealing data</v>
      </c>
      <c r="C159" s="71" t="e">
        <f>VLOOKUP(G159,Papers_SpringerLink!D:D,1,FALSE)</f>
        <v>#N/A</v>
      </c>
      <c r="D159" s="71" t="e">
        <f>VLOOKUP(F171,Papers_ScienceDirect!J:J,1,FALSE)</f>
        <v>#N/A</v>
      </c>
      <c r="E159" s="28" t="s">
        <v>62</v>
      </c>
      <c r="F159" s="27"/>
      <c r="G159" s="28" t="s">
        <v>3583</v>
      </c>
      <c r="H159" s="28" t="s">
        <v>3584</v>
      </c>
      <c r="I159" s="27"/>
      <c r="J159" s="28" t="s">
        <v>3585</v>
      </c>
      <c r="K159" s="27" t="str">
        <f t="shared" si="19"/>
        <v>239-244</v>
      </c>
      <c r="L159" s="28">
        <v>239</v>
      </c>
      <c r="M159" s="28">
        <v>244</v>
      </c>
      <c r="N159" s="28">
        <f t="shared" si="23"/>
        <v>6</v>
      </c>
      <c r="O159" s="28">
        <v>2017</v>
      </c>
      <c r="P159" s="28" t="s">
        <v>1538</v>
      </c>
      <c r="Q159" s="28" t="s">
        <v>3586</v>
      </c>
      <c r="R159" s="30" t="s">
        <v>3587</v>
      </c>
      <c r="S159" s="26" t="b">
        <v>1</v>
      </c>
      <c r="T159" s="27" t="b">
        <v>0</v>
      </c>
      <c r="U159" s="26" t="b">
        <v>1</v>
      </c>
      <c r="V159" s="27" t="b">
        <v>0</v>
      </c>
      <c r="W159" s="27" t="b">
        <v>0</v>
      </c>
      <c r="X159" s="27" t="b">
        <v>0</v>
      </c>
      <c r="Y159" s="26" t="str">
        <f t="shared" si="1"/>
        <v>NO</v>
      </c>
      <c r="Z159" s="27"/>
    </row>
    <row r="160" spans="1:26" ht="13">
      <c r="A160" s="71" t="e">
        <f>VLOOKUP(H160,Papers_ACM!D:D,1,FALSE)</f>
        <v>#N/A</v>
      </c>
      <c r="B160" s="71" t="e">
        <f>VLOOKUP(H160,Papers_IEEE!D:D,1,FALSE)</f>
        <v>#N/A</v>
      </c>
      <c r="C160" s="71" t="e">
        <f>VLOOKUP(G160,Papers_SpringerLink!D:D,1,FALSE)</f>
        <v>#N/A</v>
      </c>
      <c r="D160" s="71" t="e">
        <f>VLOOKUP(F172,Papers_ScienceDirect!J:J,1,FALSE)</f>
        <v>#N/A</v>
      </c>
      <c r="E160" s="28" t="s">
        <v>62</v>
      </c>
      <c r="F160" s="27"/>
      <c r="G160" s="28" t="s">
        <v>3599</v>
      </c>
      <c r="H160" s="28" t="s">
        <v>3601</v>
      </c>
      <c r="I160" s="27"/>
      <c r="J160" s="28" t="s">
        <v>1718</v>
      </c>
      <c r="K160" s="27" t="str">
        <f t="shared" si="19"/>
        <v>-</v>
      </c>
      <c r="L160" s="36"/>
      <c r="M160" s="36"/>
      <c r="N160" s="28"/>
      <c r="O160" s="28">
        <v>2017</v>
      </c>
      <c r="P160" s="28" t="s">
        <v>1719</v>
      </c>
      <c r="Q160" s="28" t="s">
        <v>1127</v>
      </c>
      <c r="R160" s="30" t="s">
        <v>3602</v>
      </c>
      <c r="S160" s="26" t="b">
        <v>1</v>
      </c>
      <c r="T160" s="27" t="b">
        <v>0</v>
      </c>
      <c r="U160" s="26" t="b">
        <v>1</v>
      </c>
      <c r="V160" s="27" t="b">
        <v>0</v>
      </c>
      <c r="W160" s="27" t="b">
        <v>0</v>
      </c>
      <c r="X160" s="27" t="b">
        <v>0</v>
      </c>
      <c r="Y160" s="26" t="str">
        <f t="shared" si="1"/>
        <v>NO</v>
      </c>
      <c r="Z160" s="27"/>
    </row>
    <row r="161" spans="1:26" ht="13">
      <c r="A161" s="71" t="e">
        <f>VLOOKUP(H161,Papers_ACM!D:D,1,FALSE)</f>
        <v>#N/A</v>
      </c>
      <c r="B161" s="71" t="str">
        <f>VLOOKUP(H161,Papers_IEEE!D:D,1,FALSE)</f>
        <v>A hybrid feature selection method based on genetic algorithm and information gain</v>
      </c>
      <c r="C161" s="71" t="e">
        <f>VLOOKUP(G161,Papers_SpringerLink!D:D,1,FALSE)</f>
        <v>#N/A</v>
      </c>
      <c r="D161" s="71" t="e">
        <f>VLOOKUP(F173,Papers_ScienceDirect!J:J,1,FALSE)</f>
        <v>#N/A</v>
      </c>
      <c r="E161" s="28" t="s">
        <v>62</v>
      </c>
      <c r="F161" s="27"/>
      <c r="G161" s="28" t="s">
        <v>3615</v>
      </c>
      <c r="H161" s="28" t="s">
        <v>1739</v>
      </c>
      <c r="I161" s="27"/>
      <c r="J161" s="28" t="s">
        <v>3617</v>
      </c>
      <c r="K161" s="27" t="str">
        <f t="shared" si="19"/>
        <v>320-323</v>
      </c>
      <c r="L161" s="28">
        <v>320</v>
      </c>
      <c r="M161" s="28">
        <v>323</v>
      </c>
      <c r="N161" s="28">
        <f t="shared" ref="N161:N162" si="24">(M161-L161)+1</f>
        <v>4</v>
      </c>
      <c r="O161" s="28">
        <v>2017</v>
      </c>
      <c r="P161" s="28" t="s">
        <v>1538</v>
      </c>
      <c r="Q161" s="28" t="s">
        <v>1741</v>
      </c>
      <c r="R161" s="30" t="s">
        <v>3620</v>
      </c>
      <c r="S161" s="27" t="b">
        <v>0</v>
      </c>
      <c r="T161" s="27" t="b">
        <v>0</v>
      </c>
      <c r="U161" s="27" t="b">
        <v>0</v>
      </c>
      <c r="V161" s="27" t="b">
        <v>0</v>
      </c>
      <c r="W161" s="26" t="b">
        <v>1</v>
      </c>
      <c r="X161" s="27" t="b">
        <v>0</v>
      </c>
      <c r="Y161" s="26" t="str">
        <f t="shared" si="1"/>
        <v>NO</v>
      </c>
      <c r="Z161" s="26" t="s">
        <v>281</v>
      </c>
    </row>
    <row r="162" spans="1:26" ht="13">
      <c r="A162" s="71" t="e">
        <f>VLOOKUP(H162,Papers_ACM!D:D,1,FALSE)</f>
        <v>#N/A</v>
      </c>
      <c r="B162" s="71" t="e">
        <f>VLOOKUP(H162,Papers_IEEE!D:D,1,FALSE)</f>
        <v>#N/A</v>
      </c>
      <c r="C162" s="71" t="e">
        <f>VLOOKUP(G162,Papers_SpringerLink!D:D,1,FALSE)</f>
        <v>#N/A</v>
      </c>
      <c r="D162" s="71" t="e">
        <f>VLOOKUP(F174,Papers_ScienceDirect!J:J,1,FALSE)</f>
        <v>#N/A</v>
      </c>
      <c r="E162" s="28" t="s">
        <v>62</v>
      </c>
      <c r="F162" s="27"/>
      <c r="G162" s="28" t="s">
        <v>3633</v>
      </c>
      <c r="H162" s="28" t="s">
        <v>3634</v>
      </c>
      <c r="I162" s="27"/>
      <c r="J162" s="28" t="s">
        <v>1505</v>
      </c>
      <c r="K162" s="27" t="str">
        <f t="shared" si="19"/>
        <v>79-93</v>
      </c>
      <c r="L162" s="28">
        <v>79</v>
      </c>
      <c r="M162" s="28">
        <v>93</v>
      </c>
      <c r="N162" s="28">
        <f t="shared" si="24"/>
        <v>15</v>
      </c>
      <c r="O162" s="28">
        <v>2017</v>
      </c>
      <c r="P162" s="28" t="s">
        <v>1303</v>
      </c>
      <c r="Q162" s="28" t="s">
        <v>3639</v>
      </c>
      <c r="R162" s="30" t="s">
        <v>3640</v>
      </c>
      <c r="S162" s="26" t="b">
        <v>1</v>
      </c>
      <c r="T162" s="27" t="b">
        <v>0</v>
      </c>
      <c r="U162" s="26" t="b">
        <v>1</v>
      </c>
      <c r="V162" s="27" t="b">
        <v>0</v>
      </c>
      <c r="W162" s="27" t="b">
        <v>0</v>
      </c>
      <c r="X162" s="27" t="b">
        <v>0</v>
      </c>
      <c r="Y162" s="26" t="str">
        <f t="shared" si="1"/>
        <v>NO</v>
      </c>
      <c r="Z162" s="27"/>
    </row>
    <row r="163" spans="1:26" ht="13">
      <c r="A163" s="71" t="e">
        <f>VLOOKUP(H163,Papers_ACM!D:D,1,FALSE)</f>
        <v>#N/A</v>
      </c>
      <c r="B163" s="71" t="str">
        <f>VLOOKUP(H163,Papers_IEEE!D:D,1,FALSE)</f>
        <v>A review on feature selection for high dimensional data</v>
      </c>
      <c r="C163" s="71" t="e">
        <f>VLOOKUP(G163,Papers_SpringerLink!D:D,1,FALSE)</f>
        <v>#N/A</v>
      </c>
      <c r="D163" s="71" t="e">
        <f>VLOOKUP(F175,Papers_ScienceDirect!J:J,1,FALSE)</f>
        <v>#N/A</v>
      </c>
      <c r="E163" s="28" t="s">
        <v>62</v>
      </c>
      <c r="F163" s="48"/>
      <c r="G163" s="28" t="s">
        <v>3654</v>
      </c>
      <c r="H163" s="28" t="s">
        <v>1436</v>
      </c>
      <c r="I163" s="27"/>
      <c r="J163" s="28" t="s">
        <v>3655</v>
      </c>
      <c r="K163" s="27" t="str">
        <f t="shared" si="19"/>
        <v>-</v>
      </c>
      <c r="L163" s="36"/>
      <c r="M163" s="36"/>
      <c r="N163" s="28"/>
      <c r="O163" s="28">
        <v>2017</v>
      </c>
      <c r="P163" s="28" t="s">
        <v>1538</v>
      </c>
      <c r="Q163" s="28" t="s">
        <v>1441</v>
      </c>
      <c r="R163" s="30" t="s">
        <v>3656</v>
      </c>
      <c r="S163" s="26" t="b">
        <v>1</v>
      </c>
      <c r="T163" s="27" t="b">
        <v>0</v>
      </c>
      <c r="U163" s="26" t="b">
        <v>1</v>
      </c>
      <c r="V163" s="27" t="b">
        <v>0</v>
      </c>
      <c r="W163" s="26" t="b">
        <v>0</v>
      </c>
      <c r="X163" s="26" t="b">
        <v>0</v>
      </c>
      <c r="Y163" s="26" t="str">
        <f t="shared" si="1"/>
        <v>NO</v>
      </c>
      <c r="Z163" s="26" t="s">
        <v>3663</v>
      </c>
    </row>
    <row r="164" spans="1:26" ht="13">
      <c r="A164" s="71" t="e">
        <f>VLOOKUP(H164,Papers_ACM!D:D,1,FALSE)</f>
        <v>#N/A</v>
      </c>
      <c r="B164" s="71" t="e">
        <f>VLOOKUP(H164,Papers_IEEE!D:D,1,FALSE)</f>
        <v>#N/A</v>
      </c>
      <c r="C164" s="71" t="e">
        <f>VLOOKUP(G164,Papers_SpringerLink!D:D,1,FALSE)</f>
        <v>#N/A</v>
      </c>
      <c r="D164" s="71" t="e">
        <f>VLOOKUP(F176,Papers_ScienceDirect!J:J,1,FALSE)</f>
        <v>#N/A</v>
      </c>
      <c r="E164" s="28" t="s">
        <v>62</v>
      </c>
      <c r="F164" s="27"/>
      <c r="G164" s="28" t="s">
        <v>3670</v>
      </c>
      <c r="H164" s="28" t="s">
        <v>3671</v>
      </c>
      <c r="I164" s="27"/>
      <c r="J164" s="28" t="s">
        <v>1505</v>
      </c>
      <c r="K164" s="27" t="str">
        <f t="shared" si="19"/>
        <v>266-277</v>
      </c>
      <c r="L164" s="28">
        <v>266</v>
      </c>
      <c r="M164" s="28">
        <v>277</v>
      </c>
      <c r="N164" s="28">
        <f t="shared" ref="N164:N181" si="25">(M164-L164)+1</f>
        <v>12</v>
      </c>
      <c r="O164" s="28">
        <v>2017</v>
      </c>
      <c r="P164" s="28" t="s">
        <v>1303</v>
      </c>
      <c r="Q164" s="28" t="s">
        <v>3676</v>
      </c>
      <c r="R164" s="30" t="s">
        <v>3677</v>
      </c>
      <c r="S164" s="26" t="b">
        <v>1</v>
      </c>
      <c r="T164" s="27" t="b">
        <v>0</v>
      </c>
      <c r="U164" s="26" t="b">
        <v>1</v>
      </c>
      <c r="V164" s="27" t="b">
        <v>0</v>
      </c>
      <c r="W164" s="27" t="b">
        <v>0</v>
      </c>
      <c r="X164" s="27" t="b">
        <v>0</v>
      </c>
      <c r="Y164" s="26" t="str">
        <f t="shared" si="1"/>
        <v>NO</v>
      </c>
      <c r="Z164" s="27"/>
    </row>
    <row r="165" spans="1:26" ht="13">
      <c r="A165" s="71" t="e">
        <f>VLOOKUP(H165,Papers_ACM!D:D,1,FALSE)</f>
        <v>#N/A</v>
      </c>
      <c r="B165" s="71" t="e">
        <f>VLOOKUP(H165,Papers_IEEE!D:D,1,FALSE)</f>
        <v>#N/A</v>
      </c>
      <c r="C165" s="71" t="e">
        <f>VLOOKUP(G165,Papers_SpringerLink!D:D,1,FALSE)</f>
        <v>#N/A</v>
      </c>
      <c r="D165" s="71" t="e">
        <f>VLOOKUP(F177,Papers_ScienceDirect!J:J,1,FALSE)</f>
        <v>#N/A</v>
      </c>
      <c r="E165" s="28" t="s">
        <v>62</v>
      </c>
      <c r="F165" s="27"/>
      <c r="G165" s="28" t="s">
        <v>3684</v>
      </c>
      <c r="H165" s="28" t="s">
        <v>3685</v>
      </c>
      <c r="I165" s="27"/>
      <c r="J165" s="28" t="s">
        <v>3686</v>
      </c>
      <c r="K165" s="27" t="str">
        <f t="shared" si="19"/>
        <v>341-363</v>
      </c>
      <c r="L165" s="28">
        <v>341</v>
      </c>
      <c r="M165" s="28">
        <v>363</v>
      </c>
      <c r="N165" s="28">
        <f t="shared" si="25"/>
        <v>23</v>
      </c>
      <c r="O165" s="28">
        <v>2017</v>
      </c>
      <c r="P165" s="28" t="s">
        <v>1955</v>
      </c>
      <c r="Q165" s="28" t="s">
        <v>3687</v>
      </c>
      <c r="R165" s="30" t="s">
        <v>3688</v>
      </c>
      <c r="S165" s="26" t="b">
        <v>1</v>
      </c>
      <c r="T165" s="27" t="b">
        <v>0</v>
      </c>
      <c r="U165" s="26" t="b">
        <v>1</v>
      </c>
      <c r="V165" s="27" t="b">
        <v>0</v>
      </c>
      <c r="W165" s="27" t="b">
        <v>0</v>
      </c>
      <c r="X165" s="27" t="b">
        <v>0</v>
      </c>
      <c r="Y165" s="26" t="str">
        <f t="shared" si="1"/>
        <v>NO</v>
      </c>
      <c r="Z165" s="27"/>
    </row>
    <row r="166" spans="1:26" ht="13">
      <c r="A166" s="71" t="str">
        <f>VLOOKUP(H166,Papers_ACM!D:D,1,FALSE)</f>
        <v>Reverse Engineering Variability from Natural Language Documents: A Systematic Literature Review</v>
      </c>
      <c r="B166" s="71" t="e">
        <f>VLOOKUP(H166,Papers_IEEE!D:D,1,FALSE)</f>
        <v>#N/A</v>
      </c>
      <c r="C166" s="71" t="e">
        <f>VLOOKUP(G166,Papers_SpringerLink!D:D,1,FALSE)</f>
        <v>#N/A</v>
      </c>
      <c r="D166" s="71" t="e">
        <f>VLOOKUP(F178,Papers_ScienceDirect!J:J,1,FALSE)</f>
        <v>#N/A</v>
      </c>
      <c r="E166" s="28" t="s">
        <v>62</v>
      </c>
      <c r="F166" s="27"/>
      <c r="G166" s="28" t="s">
        <v>3697</v>
      </c>
      <c r="H166" s="28" t="s">
        <v>3699</v>
      </c>
      <c r="I166" s="27"/>
      <c r="J166" s="28" t="s">
        <v>1718</v>
      </c>
      <c r="K166" s="27" t="str">
        <f t="shared" si="19"/>
        <v>133-142</v>
      </c>
      <c r="L166" s="28">
        <v>133</v>
      </c>
      <c r="M166" s="28">
        <v>142</v>
      </c>
      <c r="N166" s="28">
        <f t="shared" si="25"/>
        <v>10</v>
      </c>
      <c r="O166" s="28">
        <v>2017</v>
      </c>
      <c r="P166" s="28" t="s">
        <v>1719</v>
      </c>
      <c r="Q166" s="28" t="s">
        <v>1096</v>
      </c>
      <c r="R166" s="30" t="s">
        <v>3700</v>
      </c>
      <c r="S166" s="26" t="b">
        <v>1</v>
      </c>
      <c r="T166" s="27" t="b">
        <v>0</v>
      </c>
      <c r="U166" s="26" t="b">
        <v>1</v>
      </c>
      <c r="V166" s="27" t="b">
        <v>0</v>
      </c>
      <c r="W166" s="27" t="b">
        <v>0</v>
      </c>
      <c r="X166" s="27" t="b">
        <v>0</v>
      </c>
      <c r="Y166" s="26" t="str">
        <f t="shared" si="1"/>
        <v>NO</v>
      </c>
      <c r="Z166" s="27"/>
    </row>
    <row r="167" spans="1:26" ht="13">
      <c r="A167" s="71" t="e">
        <f>VLOOKUP(H167,Papers_ACM!D:D,1,FALSE)</f>
        <v>#N/A</v>
      </c>
      <c r="B167" s="71" t="str">
        <f>VLOOKUP(H167,Papers_IEEE!D:D,1,FALSE)</f>
        <v>An effective semi-supervised model for intrusion detection using feature selection based LapSVM</v>
      </c>
      <c r="C167" s="71" t="e">
        <f>VLOOKUP(G167,Papers_SpringerLink!D:D,1,FALSE)</f>
        <v>#N/A</v>
      </c>
      <c r="D167" s="71" t="e">
        <f>VLOOKUP(F179,Papers_ScienceDirect!J:J,1,FALSE)</f>
        <v>#N/A</v>
      </c>
      <c r="E167" s="28" t="s">
        <v>62</v>
      </c>
      <c r="F167" s="27"/>
      <c r="G167" s="28" t="s">
        <v>3711</v>
      </c>
      <c r="H167" s="28" t="s">
        <v>2494</v>
      </c>
      <c r="I167" s="27"/>
      <c r="J167" s="28" t="s">
        <v>3712</v>
      </c>
      <c r="K167" s="27" t="str">
        <f t="shared" si="19"/>
        <v>283-286</v>
      </c>
      <c r="L167" s="28">
        <v>283</v>
      </c>
      <c r="M167" s="28">
        <v>286</v>
      </c>
      <c r="N167" s="28">
        <f t="shared" si="25"/>
        <v>4</v>
      </c>
      <c r="O167" s="28">
        <v>2017</v>
      </c>
      <c r="P167" s="28" t="s">
        <v>1538</v>
      </c>
      <c r="Q167" s="28" t="s">
        <v>2496</v>
      </c>
      <c r="R167" s="30" t="s">
        <v>3716</v>
      </c>
      <c r="S167" s="27" t="b">
        <v>0</v>
      </c>
      <c r="T167" s="27" t="b">
        <v>0</v>
      </c>
      <c r="U167" s="27" t="b">
        <v>0</v>
      </c>
      <c r="V167" s="27" t="b">
        <v>0</v>
      </c>
      <c r="W167" s="26" t="b">
        <v>1</v>
      </c>
      <c r="X167" s="27" t="b">
        <v>0</v>
      </c>
      <c r="Y167" s="26" t="str">
        <f t="shared" si="1"/>
        <v>NO</v>
      </c>
      <c r="Z167" s="26" t="s">
        <v>281</v>
      </c>
    </row>
    <row r="168" spans="1:26" ht="13">
      <c r="A168" s="71" t="e">
        <f>VLOOKUP(H168,Papers_ACM!D:D,1,FALSE)</f>
        <v>#N/A</v>
      </c>
      <c r="B168" s="71" t="str">
        <f>VLOOKUP(H168,Papers_IEEE!D:D,1,FALSE)</f>
        <v>Automatic Defect Categorization Based on Fault Triggering Conditions</v>
      </c>
      <c r="C168" s="71" t="e">
        <f>VLOOKUP(G168,Papers_SpringerLink!D:D,1,FALSE)</f>
        <v>#N/A</v>
      </c>
      <c r="D168" s="71" t="e">
        <f>VLOOKUP(F180,Papers_ScienceDirect!J:J,1,FALSE)</f>
        <v>#N/A</v>
      </c>
      <c r="E168" s="28" t="s">
        <v>62</v>
      </c>
      <c r="F168" s="27"/>
      <c r="G168" s="28" t="s">
        <v>3729</v>
      </c>
      <c r="H168" s="28" t="s">
        <v>3730</v>
      </c>
      <c r="I168" s="27"/>
      <c r="J168" s="28" t="s">
        <v>3731</v>
      </c>
      <c r="K168" s="27" t="str">
        <f t="shared" si="19"/>
        <v>39-48</v>
      </c>
      <c r="L168" s="28">
        <v>39</v>
      </c>
      <c r="M168" s="28">
        <v>48</v>
      </c>
      <c r="N168" s="28">
        <f t="shared" si="25"/>
        <v>10</v>
      </c>
      <c r="O168" s="28">
        <v>2014</v>
      </c>
      <c r="P168" s="28" t="s">
        <v>1538</v>
      </c>
      <c r="Q168" s="28" t="s">
        <v>3732</v>
      </c>
      <c r="R168" s="30" t="s">
        <v>3733</v>
      </c>
      <c r="S168" s="26" t="b">
        <v>1</v>
      </c>
      <c r="T168" s="26" t="b">
        <v>0</v>
      </c>
      <c r="U168" s="26" t="b">
        <v>1</v>
      </c>
      <c r="V168" s="27" t="b">
        <v>0</v>
      </c>
      <c r="W168" s="27" t="b">
        <v>0</v>
      </c>
      <c r="X168" s="27" t="b">
        <v>0</v>
      </c>
      <c r="Y168" s="26" t="str">
        <f t="shared" si="1"/>
        <v>NO</v>
      </c>
      <c r="Z168" s="26" t="s">
        <v>3740</v>
      </c>
    </row>
    <row r="169" spans="1:26" ht="13">
      <c r="A169" s="71" t="str">
        <f>VLOOKUP(H169,Papers_ACM!D:D,1,FALSE)</f>
        <v>Improving Prediction of Student Performance Based on Multiple Feature Selection Approaches</v>
      </c>
      <c r="B169" s="71" t="e">
        <f>VLOOKUP(H169,Papers_IEEE!D:D,1,FALSE)</f>
        <v>#N/A</v>
      </c>
      <c r="C169" s="71" t="e">
        <f>VLOOKUP(G169,Papers_SpringerLink!D:D,1,FALSE)</f>
        <v>#N/A</v>
      </c>
      <c r="D169" s="71" t="e">
        <f>VLOOKUP(F181,Papers_ScienceDirect!J:J,1,FALSE)</f>
        <v>#N/A</v>
      </c>
      <c r="E169" s="28" t="s">
        <v>62</v>
      </c>
      <c r="F169" s="27"/>
      <c r="G169" s="28" t="s">
        <v>3747</v>
      </c>
      <c r="H169" s="28" t="s">
        <v>3748</v>
      </c>
      <c r="I169" s="27"/>
      <c r="J169" s="28" t="s">
        <v>1718</v>
      </c>
      <c r="K169" s="27" t="str">
        <f t="shared" si="19"/>
        <v>36-41</v>
      </c>
      <c r="L169" s="28">
        <v>36</v>
      </c>
      <c r="M169" s="28">
        <v>41</v>
      </c>
      <c r="N169" s="28">
        <f t="shared" si="25"/>
        <v>6</v>
      </c>
      <c r="O169" s="28">
        <v>2017</v>
      </c>
      <c r="P169" s="28" t="s">
        <v>1719</v>
      </c>
      <c r="Q169" s="28" t="s">
        <v>84</v>
      </c>
      <c r="R169" s="30" t="s">
        <v>3750</v>
      </c>
      <c r="S169" s="26" t="b">
        <v>1</v>
      </c>
      <c r="T169" s="27" t="b">
        <v>0</v>
      </c>
      <c r="U169" s="26" t="b">
        <v>1</v>
      </c>
      <c r="V169" s="27" t="b">
        <v>0</v>
      </c>
      <c r="W169" s="27" t="b">
        <v>0</v>
      </c>
      <c r="X169" s="27" t="b">
        <v>0</v>
      </c>
      <c r="Y169" s="26" t="str">
        <f t="shared" si="1"/>
        <v>NO</v>
      </c>
      <c r="Z169" s="27"/>
    </row>
    <row r="170" spans="1:26" ht="13">
      <c r="A170" s="71" t="e">
        <f>VLOOKUP(H170,Papers_ACM!D:D,1,FALSE)</f>
        <v>#N/A</v>
      </c>
      <c r="B170" s="71" t="e">
        <f>VLOOKUP(H170,Papers_IEEE!D:D,1,FALSE)</f>
        <v>#N/A</v>
      </c>
      <c r="C170" s="71" t="e">
        <f>VLOOKUP(G170,Papers_SpringerLink!D:D,1,FALSE)</f>
        <v>#N/A</v>
      </c>
      <c r="D170" s="71" t="e">
        <f>VLOOKUP(F182,Papers_ScienceDirect!J:J,1,FALSE)</f>
        <v>#N/A</v>
      </c>
      <c r="E170" s="28" t="s">
        <v>62</v>
      </c>
      <c r="F170" s="27"/>
      <c r="G170" s="28" t="s">
        <v>3761</v>
      </c>
      <c r="H170" s="28" t="s">
        <v>3762</v>
      </c>
      <c r="I170" s="27"/>
      <c r="J170" s="28" t="s">
        <v>1745</v>
      </c>
      <c r="K170" s="27" t="str">
        <f t="shared" si="19"/>
        <v>1974-1984</v>
      </c>
      <c r="L170" s="28">
        <v>1974</v>
      </c>
      <c r="M170" s="28">
        <v>1984</v>
      </c>
      <c r="N170" s="28">
        <f t="shared" si="25"/>
        <v>11</v>
      </c>
      <c r="O170" s="28">
        <v>2017</v>
      </c>
      <c r="P170" s="28" t="s">
        <v>1538</v>
      </c>
      <c r="Q170" s="28" t="s">
        <v>3765</v>
      </c>
      <c r="R170" s="30" t="s">
        <v>3766</v>
      </c>
      <c r="S170" s="26" t="b">
        <v>1</v>
      </c>
      <c r="T170" s="27" t="b">
        <v>0</v>
      </c>
      <c r="U170" s="26" t="b">
        <v>1</v>
      </c>
      <c r="V170" s="27" t="b">
        <v>0</v>
      </c>
      <c r="W170" s="27" t="b">
        <v>0</v>
      </c>
      <c r="X170" s="27" t="b">
        <v>0</v>
      </c>
      <c r="Y170" s="26" t="str">
        <f t="shared" si="1"/>
        <v>NO</v>
      </c>
      <c r="Z170" s="26" t="s">
        <v>1398</v>
      </c>
    </row>
    <row r="171" spans="1:26" ht="13">
      <c r="A171" s="71" t="e">
        <f>VLOOKUP(H171,Papers_ACM!D:D,1,FALSE)</f>
        <v>#N/A</v>
      </c>
      <c r="B171" s="71" t="e">
        <f>VLOOKUP(H171,Papers_IEEE!D:D,1,FALSE)</f>
        <v>#N/A</v>
      </c>
      <c r="C171" s="71" t="e">
        <f>VLOOKUP(G171,Papers_SpringerLink!D:D,1,FALSE)</f>
        <v>#N/A</v>
      </c>
      <c r="D171" s="71" t="e">
        <f>VLOOKUP(F183,Papers_ScienceDirect!J:J,1,FALSE)</f>
        <v>#N/A</v>
      </c>
      <c r="E171" s="28" t="s">
        <v>62</v>
      </c>
      <c r="F171" s="27"/>
      <c r="G171" s="28" t="s">
        <v>3778</v>
      </c>
      <c r="H171" s="28" t="s">
        <v>3779</v>
      </c>
      <c r="I171" s="27"/>
      <c r="J171" s="28" t="s">
        <v>877</v>
      </c>
      <c r="K171" s="27" t="str">
        <f t="shared" si="19"/>
        <v>1998-2011</v>
      </c>
      <c r="L171" s="28">
        <v>1998</v>
      </c>
      <c r="M171" s="28">
        <v>2011</v>
      </c>
      <c r="N171" s="28">
        <f t="shared" si="25"/>
        <v>14</v>
      </c>
      <c r="O171" s="28">
        <v>2017</v>
      </c>
      <c r="P171" s="28" t="s">
        <v>91</v>
      </c>
      <c r="Q171" s="28" t="s">
        <v>3780</v>
      </c>
      <c r="R171" s="30" t="s">
        <v>3781</v>
      </c>
      <c r="S171" s="26" t="b">
        <v>1</v>
      </c>
      <c r="T171" s="27" t="b">
        <v>0</v>
      </c>
      <c r="U171" s="26" t="b">
        <v>1</v>
      </c>
      <c r="V171" s="27" t="b">
        <v>0</v>
      </c>
      <c r="W171" s="27" t="b">
        <v>0</v>
      </c>
      <c r="X171" s="27" t="b">
        <v>0</v>
      </c>
      <c r="Y171" s="26" t="str">
        <f t="shared" si="1"/>
        <v>NO</v>
      </c>
      <c r="Z171" s="26" t="s">
        <v>1398</v>
      </c>
    </row>
    <row r="172" spans="1:26" ht="13">
      <c r="A172" s="71" t="e">
        <f>VLOOKUP(H172,Papers_ACM!D:D,1,FALSE)</f>
        <v>#N/A</v>
      </c>
      <c r="B172" s="71" t="e">
        <f>VLOOKUP(H172,Papers_IEEE!D:D,1,FALSE)</f>
        <v>#N/A</v>
      </c>
      <c r="C172" s="71" t="e">
        <f>VLOOKUP(G172,Papers_SpringerLink!D:D,1,FALSE)</f>
        <v>#N/A</v>
      </c>
      <c r="D172" s="71" t="e">
        <f>VLOOKUP(F184,Papers_ScienceDirect!J:J,1,FALSE)</f>
        <v>#N/A</v>
      </c>
      <c r="E172" s="28" t="s">
        <v>62</v>
      </c>
      <c r="F172" s="27"/>
      <c r="G172" s="28" t="s">
        <v>3792</v>
      </c>
      <c r="H172" s="28" t="s">
        <v>3793</v>
      </c>
      <c r="I172" s="27"/>
      <c r="J172" s="28" t="s">
        <v>1610</v>
      </c>
      <c r="K172" s="27" t="str">
        <f t="shared" si="19"/>
        <v>70-82</v>
      </c>
      <c r="L172" s="28">
        <v>70</v>
      </c>
      <c r="M172" s="28">
        <v>82</v>
      </c>
      <c r="N172" s="28">
        <f t="shared" si="25"/>
        <v>13</v>
      </c>
      <c r="O172" s="28">
        <v>2017</v>
      </c>
      <c r="P172" s="28" t="s">
        <v>1387</v>
      </c>
      <c r="Q172" s="28" t="s">
        <v>3794</v>
      </c>
      <c r="R172" s="30" t="s">
        <v>3795</v>
      </c>
      <c r="S172" s="26" t="b">
        <v>1</v>
      </c>
      <c r="T172" s="27" t="b">
        <v>0</v>
      </c>
      <c r="U172" s="26" t="b">
        <v>1</v>
      </c>
      <c r="V172" s="27" t="b">
        <v>0</v>
      </c>
      <c r="W172" s="27" t="b">
        <v>0</v>
      </c>
      <c r="X172" s="27" t="b">
        <v>0</v>
      </c>
      <c r="Y172" s="26" t="str">
        <f t="shared" si="1"/>
        <v>NO</v>
      </c>
      <c r="Z172" s="27"/>
    </row>
    <row r="173" spans="1:26" ht="13">
      <c r="A173" s="71" t="e">
        <f>VLOOKUP(H173,Papers_ACM!D:D,1,FALSE)</f>
        <v>#N/A</v>
      </c>
      <c r="B173" s="71" t="e">
        <f>VLOOKUP(H173,Papers_IEEE!D:D,1,FALSE)</f>
        <v>#N/A</v>
      </c>
      <c r="C173" s="71" t="e">
        <f>VLOOKUP(G173,Papers_SpringerLink!D:D,1,FALSE)</f>
        <v>#N/A</v>
      </c>
      <c r="D173" s="71" t="e">
        <f>VLOOKUP(F185,Papers_ScienceDirect!J:J,1,FALSE)</f>
        <v>#N/A</v>
      </c>
      <c r="E173" s="28" t="s">
        <v>62</v>
      </c>
      <c r="F173" s="27"/>
      <c r="G173" s="28" t="s">
        <v>3816</v>
      </c>
      <c r="H173" s="28" t="s">
        <v>3817</v>
      </c>
      <c r="I173" s="27"/>
      <c r="J173" s="28" t="s">
        <v>3818</v>
      </c>
      <c r="K173" s="27" t="str">
        <f t="shared" si="19"/>
        <v>225-244</v>
      </c>
      <c r="L173" s="28">
        <v>225</v>
      </c>
      <c r="M173" s="28">
        <v>244</v>
      </c>
      <c r="N173" s="28">
        <f t="shared" si="25"/>
        <v>20</v>
      </c>
      <c r="O173" s="28">
        <v>2017</v>
      </c>
      <c r="P173" s="28" t="s">
        <v>1303</v>
      </c>
      <c r="Q173" s="28" t="s">
        <v>3822</v>
      </c>
      <c r="R173" s="30" t="s">
        <v>3824</v>
      </c>
      <c r="S173" s="26" t="b">
        <v>1</v>
      </c>
      <c r="T173" s="27" t="b">
        <v>0</v>
      </c>
      <c r="U173" s="26" t="b">
        <v>1</v>
      </c>
      <c r="V173" s="27" t="b">
        <v>0</v>
      </c>
      <c r="W173" s="27" t="b">
        <v>0</v>
      </c>
      <c r="X173" s="27" t="b">
        <v>0</v>
      </c>
      <c r="Y173" s="26" t="str">
        <f t="shared" si="1"/>
        <v>NO</v>
      </c>
      <c r="Z173" s="27"/>
    </row>
    <row r="174" spans="1:26" ht="13">
      <c r="A174" s="71" t="e">
        <f>VLOOKUP(H174,Papers_ACM!D:D,1,FALSE)</f>
        <v>#N/A</v>
      </c>
      <c r="B174" s="71" t="e">
        <f>VLOOKUP(H174,Papers_IEEE!D:D,1,FALSE)</f>
        <v>#N/A</v>
      </c>
      <c r="C174" s="71" t="e">
        <f>VLOOKUP(G174,Papers_SpringerLink!D:D,1,FALSE)</f>
        <v>#N/A</v>
      </c>
      <c r="D174" s="71" t="e">
        <f>VLOOKUP(F186,Papers_ScienceDirect!J:J,1,FALSE)</f>
        <v>#N/A</v>
      </c>
      <c r="E174" s="28" t="s">
        <v>62</v>
      </c>
      <c r="F174" s="27"/>
      <c r="G174" s="28" t="s">
        <v>3835</v>
      </c>
      <c r="H174" s="28" t="s">
        <v>3836</v>
      </c>
      <c r="I174" s="27"/>
      <c r="J174" s="28" t="s">
        <v>3837</v>
      </c>
      <c r="K174" s="27" t="str">
        <f t="shared" si="19"/>
        <v>255-277</v>
      </c>
      <c r="L174" s="28">
        <v>255</v>
      </c>
      <c r="M174" s="28">
        <v>277</v>
      </c>
      <c r="N174" s="28">
        <f t="shared" si="25"/>
        <v>23</v>
      </c>
      <c r="O174" s="28">
        <v>2017</v>
      </c>
      <c r="P174" s="28" t="s">
        <v>1303</v>
      </c>
      <c r="Q174" s="28" t="s">
        <v>3838</v>
      </c>
      <c r="R174" s="30" t="s">
        <v>3839</v>
      </c>
      <c r="S174" s="26" t="b">
        <v>1</v>
      </c>
      <c r="T174" s="27" t="b">
        <v>0</v>
      </c>
      <c r="U174" s="26" t="b">
        <v>1</v>
      </c>
      <c r="V174" s="27" t="b">
        <v>0</v>
      </c>
      <c r="W174" s="27" t="b">
        <v>0</v>
      </c>
      <c r="X174" s="27" t="b">
        <v>0</v>
      </c>
      <c r="Y174" s="26" t="str">
        <f t="shared" si="1"/>
        <v>NO</v>
      </c>
      <c r="Z174" s="27"/>
    </row>
    <row r="175" spans="1:26" ht="13">
      <c r="A175" s="71" t="e">
        <f>VLOOKUP(H175,Papers_ACM!D:D,1,FALSE)</f>
        <v>#N/A</v>
      </c>
      <c r="B175" s="71" t="e">
        <f>VLOOKUP(H175,Papers_IEEE!D:D,1,FALSE)</f>
        <v>#N/A</v>
      </c>
      <c r="C175" s="71" t="e">
        <f>VLOOKUP(G175,Papers_SpringerLink!D:D,1,FALSE)</f>
        <v>#N/A</v>
      </c>
      <c r="D175" s="71" t="e">
        <f>VLOOKUP(F187,Papers_ScienceDirect!J:J,1,FALSE)</f>
        <v>#N/A</v>
      </c>
      <c r="E175" s="28" t="s">
        <v>62</v>
      </c>
      <c r="F175" s="27"/>
      <c r="G175" s="28" t="s">
        <v>3853</v>
      </c>
      <c r="H175" s="28" t="s">
        <v>1973</v>
      </c>
      <c r="I175" s="27"/>
      <c r="J175" s="28" t="s">
        <v>1974</v>
      </c>
      <c r="K175" s="27" t="str">
        <f t="shared" si="19"/>
        <v>155-163</v>
      </c>
      <c r="L175" s="28">
        <v>155</v>
      </c>
      <c r="M175" s="28">
        <v>163</v>
      </c>
      <c r="N175" s="28">
        <f t="shared" si="25"/>
        <v>9</v>
      </c>
      <c r="O175" s="28">
        <v>2017</v>
      </c>
      <c r="P175" s="28" t="s">
        <v>1303</v>
      </c>
      <c r="Q175" s="30" t="s">
        <v>3856</v>
      </c>
      <c r="R175" s="30" t="s">
        <v>3857</v>
      </c>
      <c r="S175" s="26" t="b">
        <v>1</v>
      </c>
      <c r="T175" s="27" t="b">
        <v>0</v>
      </c>
      <c r="U175" s="26" t="b">
        <v>1</v>
      </c>
      <c r="V175" s="27" t="b">
        <v>0</v>
      </c>
      <c r="W175" s="27" t="b">
        <v>0</v>
      </c>
      <c r="X175" s="27" t="b">
        <v>0</v>
      </c>
      <c r="Y175" s="26" t="str">
        <f t="shared" si="1"/>
        <v>NO</v>
      </c>
      <c r="Z175" s="27"/>
    </row>
    <row r="176" spans="1:26" ht="13">
      <c r="A176" s="71" t="e">
        <f>VLOOKUP(H176,Papers_ACM!D:D,1,FALSE)</f>
        <v>#N/A</v>
      </c>
      <c r="B176" s="71" t="e">
        <f>VLOOKUP(H176,Papers_IEEE!D:D,1,FALSE)</f>
        <v>#N/A</v>
      </c>
      <c r="C176" s="71" t="e">
        <f>VLOOKUP(G176,Papers_SpringerLink!D:D,1,FALSE)</f>
        <v>#N/A</v>
      </c>
      <c r="D176" s="71" t="e">
        <f>VLOOKUP(F188,Papers_ScienceDirect!J:J,1,FALSE)</f>
        <v>#N/A</v>
      </c>
      <c r="E176" s="28" t="s">
        <v>62</v>
      </c>
      <c r="F176" s="27"/>
      <c r="G176" s="28" t="s">
        <v>3866</v>
      </c>
      <c r="H176" s="28" t="s">
        <v>3867</v>
      </c>
      <c r="I176" s="27"/>
      <c r="J176" s="28" t="s">
        <v>3868</v>
      </c>
      <c r="K176" s="27" t="str">
        <f t="shared" si="19"/>
        <v>813-824</v>
      </c>
      <c r="L176" s="28">
        <v>813</v>
      </c>
      <c r="M176" s="28">
        <v>824</v>
      </c>
      <c r="N176" s="28">
        <f t="shared" si="25"/>
        <v>12</v>
      </c>
      <c r="O176" s="28">
        <v>2017</v>
      </c>
      <c r="P176" s="28" t="s">
        <v>3870</v>
      </c>
      <c r="Q176" s="28" t="s">
        <v>3871</v>
      </c>
      <c r="R176" s="30" t="s">
        <v>3872</v>
      </c>
      <c r="S176" s="26" t="b">
        <v>1</v>
      </c>
      <c r="T176" s="27" t="b">
        <v>0</v>
      </c>
      <c r="U176" s="26" t="b">
        <v>1</v>
      </c>
      <c r="V176" s="27" t="b">
        <v>0</v>
      </c>
      <c r="W176" s="27" t="b">
        <v>0</v>
      </c>
      <c r="X176" s="27" t="b">
        <v>0</v>
      </c>
      <c r="Y176" s="26" t="str">
        <f t="shared" si="1"/>
        <v>NO</v>
      </c>
      <c r="Z176" s="27"/>
    </row>
    <row r="177" spans="1:26" ht="13">
      <c r="A177" s="71" t="e">
        <f>VLOOKUP(H177,Papers_ACM!D:D,1,FALSE)</f>
        <v>#N/A</v>
      </c>
      <c r="B177" s="71" t="e">
        <f>VLOOKUP(H177,Papers_IEEE!D:D,1,FALSE)</f>
        <v>#N/A</v>
      </c>
      <c r="C177" s="71" t="e">
        <f>VLOOKUP(G177,Papers_SpringerLink!D:D,1,FALSE)</f>
        <v>#N/A</v>
      </c>
      <c r="D177" s="71" t="e">
        <f>VLOOKUP(F189,Papers_ScienceDirect!J:J,1,FALSE)</f>
        <v>#N/A</v>
      </c>
      <c r="E177" s="28" t="s">
        <v>62</v>
      </c>
      <c r="F177" s="27"/>
      <c r="G177" s="28" t="s">
        <v>3880</v>
      </c>
      <c r="H177" s="28" t="s">
        <v>2334</v>
      </c>
      <c r="I177" s="27"/>
      <c r="J177" s="28" t="s">
        <v>1706</v>
      </c>
      <c r="K177" s="27" t="str">
        <f t="shared" si="19"/>
        <v>42-54</v>
      </c>
      <c r="L177" s="28">
        <v>42</v>
      </c>
      <c r="M177" s="28">
        <v>54</v>
      </c>
      <c r="N177" s="28">
        <f t="shared" si="25"/>
        <v>13</v>
      </c>
      <c r="O177" s="28">
        <v>2017</v>
      </c>
      <c r="P177" s="28" t="s">
        <v>3884</v>
      </c>
      <c r="Q177" s="28" t="s">
        <v>3885</v>
      </c>
      <c r="R177" s="30" t="s">
        <v>3886</v>
      </c>
      <c r="S177" s="26" t="b">
        <v>1</v>
      </c>
      <c r="T177" s="27" t="b">
        <v>0</v>
      </c>
      <c r="U177" s="26" t="b">
        <v>1</v>
      </c>
      <c r="V177" s="27" t="b">
        <v>0</v>
      </c>
      <c r="W177" s="27" t="b">
        <v>0</v>
      </c>
      <c r="X177" s="27" t="b">
        <v>0</v>
      </c>
      <c r="Y177" s="26" t="str">
        <f t="shared" si="1"/>
        <v>NO</v>
      </c>
      <c r="Z177" s="27"/>
    </row>
    <row r="178" spans="1:26" ht="13">
      <c r="A178" s="71" t="e">
        <f>VLOOKUP(H178,Papers_ACM!D:D,1,FALSE)</f>
        <v>#N/A</v>
      </c>
      <c r="B178" s="71" t="e">
        <f>VLOOKUP(H178,Papers_IEEE!D:D,1,FALSE)</f>
        <v>#N/A</v>
      </c>
      <c r="C178" s="71" t="e">
        <f>VLOOKUP(G178,Papers_SpringerLink!D:D,1,FALSE)</f>
        <v>#N/A</v>
      </c>
      <c r="D178" s="71" t="e">
        <f>VLOOKUP(F190,Papers_ScienceDirect!J:J,1,FALSE)</f>
        <v>#N/A</v>
      </c>
      <c r="E178" s="28" t="s">
        <v>62</v>
      </c>
      <c r="F178" s="27"/>
      <c r="G178" s="28" t="s">
        <v>3902</v>
      </c>
      <c r="H178" s="28" t="s">
        <v>3903</v>
      </c>
      <c r="I178" s="27"/>
      <c r="J178" s="28" t="s">
        <v>3904</v>
      </c>
      <c r="K178" s="27" t="str">
        <f t="shared" si="19"/>
        <v>297-308</v>
      </c>
      <c r="L178" s="28">
        <v>297</v>
      </c>
      <c r="M178" s="28">
        <v>308</v>
      </c>
      <c r="N178" s="28">
        <f t="shared" si="25"/>
        <v>12</v>
      </c>
      <c r="O178" s="28">
        <v>2017</v>
      </c>
      <c r="P178" s="28" t="s">
        <v>1538</v>
      </c>
      <c r="Q178" s="28" t="s">
        <v>3905</v>
      </c>
      <c r="R178" s="30" t="s">
        <v>3906</v>
      </c>
      <c r="S178" s="26" t="b">
        <v>1</v>
      </c>
      <c r="T178" s="27" t="b">
        <v>0</v>
      </c>
      <c r="U178" s="26" t="b">
        <v>1</v>
      </c>
      <c r="V178" s="27" t="b">
        <v>0</v>
      </c>
      <c r="W178" s="27" t="b">
        <v>0</v>
      </c>
      <c r="X178" s="27" t="b">
        <v>0</v>
      </c>
      <c r="Y178" s="26" t="str">
        <f t="shared" si="1"/>
        <v>NO</v>
      </c>
      <c r="Z178" s="27"/>
    </row>
    <row r="179" spans="1:26" ht="13">
      <c r="A179" s="71" t="e">
        <f>VLOOKUP(H179,Papers_ACM!D:D,1,FALSE)</f>
        <v>#N/A</v>
      </c>
      <c r="B179" s="71" t="e">
        <f>VLOOKUP(H179,Papers_IEEE!D:D,1,FALSE)</f>
        <v>#N/A</v>
      </c>
      <c r="C179" s="71" t="e">
        <f>VLOOKUP(G179,Papers_SpringerLink!D:D,1,FALSE)</f>
        <v>#N/A</v>
      </c>
      <c r="D179" s="71" t="e">
        <f>VLOOKUP(F191,Papers_ScienceDirect!J:J,1,FALSE)</f>
        <v>#N/A</v>
      </c>
      <c r="E179" s="28" t="s">
        <v>62</v>
      </c>
      <c r="F179" s="27"/>
      <c r="G179" s="28" t="s">
        <v>3902</v>
      </c>
      <c r="H179" s="28" t="s">
        <v>3919</v>
      </c>
      <c r="I179" s="27"/>
      <c r="J179" s="28" t="s">
        <v>3904</v>
      </c>
      <c r="K179" s="27" t="str">
        <f t="shared" si="19"/>
        <v>309-320</v>
      </c>
      <c r="L179" s="28">
        <v>309</v>
      </c>
      <c r="M179" s="28">
        <v>320</v>
      </c>
      <c r="N179" s="28">
        <f t="shared" si="25"/>
        <v>12</v>
      </c>
      <c r="O179" s="28">
        <v>2017</v>
      </c>
      <c r="P179" s="28" t="s">
        <v>1538</v>
      </c>
      <c r="Q179" s="28" t="s">
        <v>3920</v>
      </c>
      <c r="R179" s="30" t="s">
        <v>3921</v>
      </c>
      <c r="S179" s="26" t="b">
        <v>1</v>
      </c>
      <c r="T179" s="27" t="b">
        <v>0</v>
      </c>
      <c r="U179" s="26" t="b">
        <v>1</v>
      </c>
      <c r="V179" s="27" t="b">
        <v>0</v>
      </c>
      <c r="W179" s="27" t="b">
        <v>0</v>
      </c>
      <c r="X179" s="27" t="b">
        <v>0</v>
      </c>
      <c r="Y179" s="26" t="str">
        <f t="shared" si="1"/>
        <v>NO</v>
      </c>
      <c r="Z179" s="27"/>
    </row>
    <row r="180" spans="1:26" ht="13">
      <c r="A180" s="71" t="e">
        <f>VLOOKUP(H180,Papers_ACM!D:D,1,FALSE)</f>
        <v>#N/A</v>
      </c>
      <c r="B180" s="71" t="e">
        <f>VLOOKUP(H180,Papers_IEEE!D:D,1,FALSE)</f>
        <v>#N/A</v>
      </c>
      <c r="C180" s="71" t="e">
        <f>VLOOKUP(G180,Papers_SpringerLink!D:D,1,FALSE)</f>
        <v>#N/A</v>
      </c>
      <c r="D180" s="71" t="e">
        <f>VLOOKUP(F192,Papers_ScienceDirect!J:J,1,FALSE)</f>
        <v>#N/A</v>
      </c>
      <c r="E180" s="28" t="s">
        <v>62</v>
      </c>
      <c r="F180" s="27"/>
      <c r="G180" s="28" t="s">
        <v>3933</v>
      </c>
      <c r="H180" s="28" t="s">
        <v>3934</v>
      </c>
      <c r="I180" s="27"/>
      <c r="J180" s="28" t="s">
        <v>1408</v>
      </c>
      <c r="K180" s="27" t="str">
        <f t="shared" si="19"/>
        <v>154-161</v>
      </c>
      <c r="L180" s="28">
        <v>154</v>
      </c>
      <c r="M180" s="28">
        <v>161</v>
      </c>
      <c r="N180" s="28">
        <f t="shared" si="25"/>
        <v>8</v>
      </c>
      <c r="O180" s="28">
        <v>2017</v>
      </c>
      <c r="P180" s="28" t="s">
        <v>1387</v>
      </c>
      <c r="Q180" s="28" t="s">
        <v>3935</v>
      </c>
      <c r="R180" s="30" t="s">
        <v>3936</v>
      </c>
      <c r="S180" s="26" t="b">
        <v>1</v>
      </c>
      <c r="T180" s="27" t="b">
        <v>0</v>
      </c>
      <c r="U180" s="26" t="b">
        <v>1</v>
      </c>
      <c r="V180" s="27" t="b">
        <v>0</v>
      </c>
      <c r="W180" s="27" t="b">
        <v>0</v>
      </c>
      <c r="X180" s="27" t="b">
        <v>0</v>
      </c>
      <c r="Y180" s="26" t="str">
        <f t="shared" si="1"/>
        <v>NO</v>
      </c>
      <c r="Z180" s="27"/>
    </row>
    <row r="181" spans="1:26" ht="13">
      <c r="A181" s="71" t="e">
        <f>VLOOKUP(H181,Papers_ACM!D:D,1,FALSE)</f>
        <v>#N/A</v>
      </c>
      <c r="B181" s="71" t="e">
        <f>VLOOKUP(H181,Papers_IEEE!D:D,1,FALSE)</f>
        <v>#N/A</v>
      </c>
      <c r="C181" s="71" t="e">
        <f>VLOOKUP(G181,Papers_SpringerLink!D:D,1,FALSE)</f>
        <v>#N/A</v>
      </c>
      <c r="D181" s="71" t="e">
        <f>VLOOKUP(F193,Papers_ScienceDirect!J:J,1,FALSE)</f>
        <v>#N/A</v>
      </c>
      <c r="E181" s="28" t="s">
        <v>62</v>
      </c>
      <c r="F181" s="27"/>
      <c r="G181" s="28" t="s">
        <v>3957</v>
      </c>
      <c r="H181" s="28" t="s">
        <v>3958</v>
      </c>
      <c r="I181" s="27"/>
      <c r="J181" s="28" t="s">
        <v>1408</v>
      </c>
      <c r="K181" s="27" t="str">
        <f t="shared" si="19"/>
        <v>127-134</v>
      </c>
      <c r="L181" s="28">
        <v>127</v>
      </c>
      <c r="M181" s="28">
        <v>134</v>
      </c>
      <c r="N181" s="28">
        <f t="shared" si="25"/>
        <v>8</v>
      </c>
      <c r="O181" s="28">
        <v>2017</v>
      </c>
      <c r="P181" s="28" t="s">
        <v>1387</v>
      </c>
      <c r="Q181" s="28" t="s">
        <v>3959</v>
      </c>
      <c r="R181" s="30" t="s">
        <v>3960</v>
      </c>
      <c r="S181" s="26" t="b">
        <v>1</v>
      </c>
      <c r="T181" s="27" t="b">
        <v>0</v>
      </c>
      <c r="U181" s="26" t="b">
        <v>1</v>
      </c>
      <c r="V181" s="27" t="b">
        <v>0</v>
      </c>
      <c r="W181" s="27" t="b">
        <v>0</v>
      </c>
      <c r="X181" s="27" t="b">
        <v>0</v>
      </c>
      <c r="Y181" s="26" t="str">
        <f t="shared" si="1"/>
        <v>NO</v>
      </c>
      <c r="Z181" s="27"/>
    </row>
    <row r="182" spans="1:26" ht="13">
      <c r="A182" s="71" t="e">
        <f>VLOOKUP(H182,Papers_ACM!D:D,1,FALSE)</f>
        <v>#N/A</v>
      </c>
      <c r="B182" s="71" t="str">
        <f>VLOOKUP(H182,Papers_IEEE!D:D,1,FALSE)</f>
        <v>Adaptive fuzzy exponent cluster ensemble system based feature selection and spectral clustering</v>
      </c>
      <c r="C182" s="71" t="e">
        <f>VLOOKUP(G182,Papers_SpringerLink!D:D,1,FALSE)</f>
        <v>#N/A</v>
      </c>
      <c r="D182" s="71" t="e">
        <f>VLOOKUP(F194,Papers_ScienceDirect!J:J,1,FALSE)</f>
        <v>#N/A</v>
      </c>
      <c r="E182" s="28" t="s">
        <v>62</v>
      </c>
      <c r="F182" s="27"/>
      <c r="G182" s="28" t="s">
        <v>3972</v>
      </c>
      <c r="H182" s="28" t="s">
        <v>1199</v>
      </c>
      <c r="I182" s="27"/>
      <c r="J182" s="28" t="s">
        <v>3973</v>
      </c>
      <c r="K182" s="27" t="str">
        <f t="shared" si="19"/>
        <v>-</v>
      </c>
      <c r="L182" s="36"/>
      <c r="M182" s="36"/>
      <c r="N182" s="28"/>
      <c r="O182" s="28">
        <v>2017</v>
      </c>
      <c r="P182" s="28" t="s">
        <v>1538</v>
      </c>
      <c r="Q182" s="28" t="s">
        <v>1201</v>
      </c>
      <c r="R182" s="30" t="s">
        <v>3974</v>
      </c>
      <c r="S182" s="26" t="b">
        <v>1</v>
      </c>
      <c r="T182" s="27" t="b">
        <v>0</v>
      </c>
      <c r="U182" s="26" t="b">
        <v>1</v>
      </c>
      <c r="V182" s="27" t="b">
        <v>0</v>
      </c>
      <c r="W182" s="27" t="b">
        <v>0</v>
      </c>
      <c r="X182" s="27" t="b">
        <v>0</v>
      </c>
      <c r="Y182" s="26" t="str">
        <f t="shared" si="1"/>
        <v>NO</v>
      </c>
      <c r="Z182" s="27"/>
    </row>
    <row r="183" spans="1:26" ht="13">
      <c r="A183" s="71" t="e">
        <f>VLOOKUP(H183,Papers_ACM!D:D,1,FALSE)</f>
        <v>#N/A</v>
      </c>
      <c r="B183" s="71" t="str">
        <f>VLOOKUP(H183,Papers_IEEE!D:D,1,FALSE)</f>
        <v>Fuzzy rough feature selection based on OWA aggregation of fuzzy relations</v>
      </c>
      <c r="C183" s="71" t="e">
        <f>VLOOKUP(G183,Papers_SpringerLink!D:D,1,FALSE)</f>
        <v>#N/A</v>
      </c>
      <c r="D183" s="71" t="e">
        <f>VLOOKUP(F195,Papers_ScienceDirect!J:J,1,FALSE)</f>
        <v>#N/A</v>
      </c>
      <c r="E183" s="28" t="s">
        <v>62</v>
      </c>
      <c r="F183" s="27"/>
      <c r="G183" s="28" t="s">
        <v>3987</v>
      </c>
      <c r="H183" s="28" t="s">
        <v>3294</v>
      </c>
      <c r="I183" s="27"/>
      <c r="J183" s="28" t="s">
        <v>3973</v>
      </c>
      <c r="K183" s="27" t="str">
        <f t="shared" si="19"/>
        <v>-</v>
      </c>
      <c r="L183" s="36"/>
      <c r="M183" s="36"/>
      <c r="N183" s="28"/>
      <c r="O183" s="28">
        <v>2017</v>
      </c>
      <c r="P183" s="28" t="s">
        <v>1538</v>
      </c>
      <c r="Q183" s="28" t="s">
        <v>3296</v>
      </c>
      <c r="R183" s="30" t="s">
        <v>3989</v>
      </c>
      <c r="S183" s="26" t="b">
        <v>1</v>
      </c>
      <c r="T183" s="27" t="b">
        <v>0</v>
      </c>
      <c r="U183" s="26" t="b">
        <v>1</v>
      </c>
      <c r="V183" s="27" t="b">
        <v>0</v>
      </c>
      <c r="W183" s="27" t="b">
        <v>0</v>
      </c>
      <c r="X183" s="27" t="b">
        <v>0</v>
      </c>
      <c r="Y183" s="26" t="str">
        <f t="shared" si="1"/>
        <v>NO</v>
      </c>
      <c r="Z183" s="27"/>
    </row>
    <row r="184" spans="1:26" ht="13">
      <c r="A184" s="71" t="e">
        <f>VLOOKUP(H184,Papers_ACM!D:D,1,FALSE)</f>
        <v>#N/A</v>
      </c>
      <c r="B184" s="71" t="e">
        <f>VLOOKUP(H184,Papers_IEEE!D:D,1,FALSE)</f>
        <v>#N/A</v>
      </c>
      <c r="C184" s="71" t="e">
        <f>VLOOKUP(G184,Papers_SpringerLink!D:D,1,FALSE)</f>
        <v>#N/A</v>
      </c>
      <c r="D184" s="71" t="e">
        <f>VLOOKUP(F196,Papers_ScienceDirect!J:J,1,FALSE)</f>
        <v>#N/A</v>
      </c>
      <c r="E184" s="28" t="s">
        <v>62</v>
      </c>
      <c r="F184" s="27"/>
      <c r="G184" s="28" t="s">
        <v>4000</v>
      </c>
      <c r="H184" s="28" t="s">
        <v>4001</v>
      </c>
      <c r="I184" s="27"/>
      <c r="J184" s="28" t="s">
        <v>4002</v>
      </c>
      <c r="K184" s="27" t="str">
        <f t="shared" si="19"/>
        <v>884-890</v>
      </c>
      <c r="L184" s="28">
        <v>884</v>
      </c>
      <c r="M184" s="28">
        <v>890</v>
      </c>
      <c r="N184" s="28">
        <f t="shared" ref="N184:N190" si="26">(M184-L184)+1</f>
        <v>7</v>
      </c>
      <c r="O184" s="28">
        <v>2017</v>
      </c>
      <c r="P184" s="28" t="s">
        <v>4008</v>
      </c>
      <c r="Q184" s="28" t="s">
        <v>4010</v>
      </c>
      <c r="R184" s="30" t="s">
        <v>4011</v>
      </c>
      <c r="S184" s="26" t="b">
        <v>1</v>
      </c>
      <c r="T184" s="27" t="b">
        <v>0</v>
      </c>
      <c r="U184" s="26" t="b">
        <v>1</v>
      </c>
      <c r="V184" s="27" t="b">
        <v>0</v>
      </c>
      <c r="W184" s="27" t="b">
        <v>0</v>
      </c>
      <c r="X184" s="27" t="b">
        <v>0</v>
      </c>
      <c r="Y184" s="26" t="str">
        <f t="shared" si="1"/>
        <v>NO</v>
      </c>
      <c r="Z184" s="27"/>
    </row>
    <row r="185" spans="1:26" ht="13">
      <c r="A185" s="71" t="e">
        <f>VLOOKUP(H185,Papers_ACM!D:D,1,FALSE)</f>
        <v>#N/A</v>
      </c>
      <c r="B185" s="71" t="e">
        <f>VLOOKUP(H185,Papers_IEEE!D:D,1,FALSE)</f>
        <v>#N/A</v>
      </c>
      <c r="C185" s="71" t="e">
        <f>VLOOKUP(G185,Papers_SpringerLink!D:D,1,FALSE)</f>
        <v>#N/A</v>
      </c>
      <c r="D185" s="71" t="e">
        <f>VLOOKUP(F197,Papers_ScienceDirect!J:J,1,FALSE)</f>
        <v>#N/A</v>
      </c>
      <c r="E185" s="28" t="s">
        <v>62</v>
      </c>
      <c r="F185" s="27"/>
      <c r="G185" s="28" t="s">
        <v>4021</v>
      </c>
      <c r="H185" s="28" t="s">
        <v>4022</v>
      </c>
      <c r="I185" s="27"/>
      <c r="J185" s="28" t="s">
        <v>4023</v>
      </c>
      <c r="K185" s="27" t="str">
        <f t="shared" si="19"/>
        <v>501-505</v>
      </c>
      <c r="L185" s="28">
        <v>501</v>
      </c>
      <c r="M185" s="28">
        <v>505</v>
      </c>
      <c r="N185" s="28">
        <f t="shared" si="26"/>
        <v>5</v>
      </c>
      <c r="O185" s="28">
        <v>2015</v>
      </c>
      <c r="P185" s="28" t="s">
        <v>1538</v>
      </c>
      <c r="Q185" s="28" t="s">
        <v>4024</v>
      </c>
      <c r="R185" s="30" t="s">
        <v>4025</v>
      </c>
      <c r="S185" s="26" t="b">
        <v>1</v>
      </c>
      <c r="T185" s="26" t="b">
        <v>0</v>
      </c>
      <c r="U185" s="26" t="b">
        <v>1</v>
      </c>
      <c r="V185" s="27" t="b">
        <v>0</v>
      </c>
      <c r="W185" s="27" t="b">
        <v>0</v>
      </c>
      <c r="X185" s="27" t="b">
        <v>0</v>
      </c>
      <c r="Y185" s="26" t="str">
        <f t="shared" si="1"/>
        <v>NO</v>
      </c>
      <c r="Z185" s="26" t="s">
        <v>3394</v>
      </c>
    </row>
    <row r="186" spans="1:26" ht="13">
      <c r="A186" s="71" t="e">
        <f>VLOOKUP(H186,Papers_ACM!D:D,1,FALSE)</f>
        <v>#N/A</v>
      </c>
      <c r="B186" s="71" t="e">
        <f>VLOOKUP(H186,Papers_IEEE!D:D,1,FALSE)</f>
        <v>#N/A</v>
      </c>
      <c r="C186" s="71" t="e">
        <f>VLOOKUP(G186,Papers_SpringerLink!D:D,1,FALSE)</f>
        <v>#N/A</v>
      </c>
      <c r="D186" s="71" t="e">
        <f>VLOOKUP(F198,Papers_ScienceDirect!J:J,1,FALSE)</f>
        <v>#N/A</v>
      </c>
      <c r="E186" s="28" t="s">
        <v>62</v>
      </c>
      <c r="F186" s="27"/>
      <c r="G186" s="28" t="s">
        <v>4032</v>
      </c>
      <c r="H186" s="28" t="s">
        <v>4033</v>
      </c>
      <c r="I186" s="27"/>
      <c r="J186" s="28" t="s">
        <v>4034</v>
      </c>
      <c r="K186" s="27" t="str">
        <f t="shared" si="19"/>
        <v>346-351</v>
      </c>
      <c r="L186" s="28">
        <v>346</v>
      </c>
      <c r="M186" s="28">
        <v>351</v>
      </c>
      <c r="N186" s="28">
        <f t="shared" si="26"/>
        <v>6</v>
      </c>
      <c r="O186" s="28">
        <v>2017</v>
      </c>
      <c r="P186" s="28" t="s">
        <v>4008</v>
      </c>
      <c r="Q186" s="28" t="s">
        <v>4035</v>
      </c>
      <c r="R186" s="30" t="s">
        <v>4036</v>
      </c>
      <c r="S186" s="26" t="b">
        <v>1</v>
      </c>
      <c r="T186" s="27" t="b">
        <v>0</v>
      </c>
      <c r="U186" s="26" t="b">
        <v>1</v>
      </c>
      <c r="V186" s="27" t="b">
        <v>0</v>
      </c>
      <c r="W186" s="27" t="b">
        <v>0</v>
      </c>
      <c r="X186" s="27" t="b">
        <v>0</v>
      </c>
      <c r="Y186" s="26" t="str">
        <f t="shared" si="1"/>
        <v>NO</v>
      </c>
      <c r="Z186" s="27"/>
    </row>
    <row r="187" spans="1:26" ht="13">
      <c r="A187" s="71" t="e">
        <f>VLOOKUP(H187,Papers_ACM!D:D,1,FALSE)</f>
        <v>#N/A</v>
      </c>
      <c r="B187" s="71" t="e">
        <f>VLOOKUP(H187,Papers_IEEE!D:D,1,FALSE)</f>
        <v>#N/A</v>
      </c>
      <c r="C187" s="71" t="e">
        <f>VLOOKUP(G187,Papers_SpringerLink!D:D,1,FALSE)</f>
        <v>#N/A</v>
      </c>
      <c r="D187" s="71" t="e">
        <f>VLOOKUP(F199,Papers_ScienceDirect!J:J,1,FALSE)</f>
        <v>#N/A</v>
      </c>
      <c r="E187" s="28" t="s">
        <v>62</v>
      </c>
      <c r="F187" s="27"/>
      <c r="G187" s="28" t="s">
        <v>4042</v>
      </c>
      <c r="H187" s="28" t="s">
        <v>2575</v>
      </c>
      <c r="I187" s="27"/>
      <c r="J187" s="28" t="s">
        <v>2576</v>
      </c>
      <c r="K187" s="27" t="str">
        <f t="shared" si="19"/>
        <v>214-225</v>
      </c>
      <c r="L187" s="28">
        <v>214</v>
      </c>
      <c r="M187" s="28">
        <v>225</v>
      </c>
      <c r="N187" s="28">
        <f t="shared" si="26"/>
        <v>12</v>
      </c>
      <c r="O187" s="28">
        <v>2017</v>
      </c>
      <c r="P187" s="28" t="s">
        <v>1387</v>
      </c>
      <c r="Q187" s="28" t="s">
        <v>4043</v>
      </c>
      <c r="R187" s="30" t="s">
        <v>4044</v>
      </c>
      <c r="S187" s="26" t="b">
        <v>1</v>
      </c>
      <c r="T187" s="27" t="b">
        <v>0</v>
      </c>
      <c r="U187" s="26" t="b">
        <v>1</v>
      </c>
      <c r="V187" s="27" t="b">
        <v>0</v>
      </c>
      <c r="W187" s="27" t="b">
        <v>0</v>
      </c>
      <c r="X187" s="27" t="b">
        <v>0</v>
      </c>
      <c r="Y187" s="26" t="str">
        <f t="shared" si="1"/>
        <v>NO</v>
      </c>
      <c r="Z187" s="27"/>
    </row>
    <row r="188" spans="1:26" ht="13">
      <c r="A188" s="71" t="e">
        <f>VLOOKUP(H188,Papers_ACM!D:D,1,FALSE)</f>
        <v>#N/A</v>
      </c>
      <c r="B188" s="71" t="str">
        <f>VLOOKUP(H188,Papers_IEEE!D:D,1,FALSE)</f>
        <v>Implicit Multi-Feature Learning for Dynamic Time Series Prediction of the Impact of Institutions</v>
      </c>
      <c r="C188" s="71" t="e">
        <f>VLOOKUP(G188,Papers_SpringerLink!D:D,1,FALSE)</f>
        <v>#N/A</v>
      </c>
      <c r="D188" s="71" t="e">
        <f>VLOOKUP(F200,Papers_ScienceDirect!J:J,1,FALSE)</f>
        <v>#N/A</v>
      </c>
      <c r="E188" s="28" t="s">
        <v>62</v>
      </c>
      <c r="F188" s="27"/>
      <c r="G188" s="28" t="s">
        <v>4053</v>
      </c>
      <c r="H188" s="28" t="s">
        <v>4054</v>
      </c>
      <c r="I188" s="27"/>
      <c r="J188" s="28" t="s">
        <v>1234</v>
      </c>
      <c r="K188" s="27" t="str">
        <f t="shared" si="19"/>
        <v>16372-16382</v>
      </c>
      <c r="L188" s="28">
        <v>16372</v>
      </c>
      <c r="M188" s="28">
        <v>16382</v>
      </c>
      <c r="N188" s="28">
        <f t="shared" si="26"/>
        <v>11</v>
      </c>
      <c r="O188" s="28">
        <v>2017</v>
      </c>
      <c r="P188" s="28" t="s">
        <v>1538</v>
      </c>
      <c r="Q188" s="28" t="s">
        <v>4057</v>
      </c>
      <c r="R188" s="30" t="s">
        <v>4058</v>
      </c>
      <c r="S188" s="26" t="b">
        <v>1</v>
      </c>
      <c r="T188" s="27" t="b">
        <v>0</v>
      </c>
      <c r="U188" s="26" t="b">
        <v>1</v>
      </c>
      <c r="V188" s="27" t="b">
        <v>0</v>
      </c>
      <c r="W188" s="27" t="b">
        <v>0</v>
      </c>
      <c r="X188" s="27" t="b">
        <v>0</v>
      </c>
      <c r="Y188" s="26" t="str">
        <f t="shared" si="1"/>
        <v>NO</v>
      </c>
      <c r="Z188" s="27"/>
    </row>
    <row r="189" spans="1:26" ht="13">
      <c r="A189" s="71" t="e">
        <f>VLOOKUP(H189,Papers_ACM!D:D,1,FALSE)</f>
        <v>#N/A</v>
      </c>
      <c r="B189" s="71" t="e">
        <f>VLOOKUP(H189,Papers_IEEE!D:D,1,FALSE)</f>
        <v>#N/A</v>
      </c>
      <c r="C189" s="71" t="e">
        <f>VLOOKUP(G189,Papers_SpringerLink!D:D,1,FALSE)</f>
        <v>#N/A</v>
      </c>
      <c r="D189" s="71" t="e">
        <f>VLOOKUP(F201,Papers_ScienceDirect!J:J,1,FALSE)</f>
        <v>#N/A</v>
      </c>
      <c r="E189" s="28" t="s">
        <v>62</v>
      </c>
      <c r="F189" s="27"/>
      <c r="G189" s="28" t="s">
        <v>4065</v>
      </c>
      <c r="H189" s="28" t="s">
        <v>4066</v>
      </c>
      <c r="I189" s="27"/>
      <c r="J189" s="28" t="s">
        <v>4067</v>
      </c>
      <c r="K189" s="27" t="str">
        <f t="shared" si="19"/>
        <v>554-578</v>
      </c>
      <c r="L189" s="28">
        <v>554</v>
      </c>
      <c r="M189" s="28">
        <v>578</v>
      </c>
      <c r="N189" s="28">
        <f t="shared" si="26"/>
        <v>25</v>
      </c>
      <c r="O189" s="28">
        <v>2017</v>
      </c>
      <c r="P189" s="28" t="s">
        <v>4068</v>
      </c>
      <c r="Q189" s="28" t="s">
        <v>4069</v>
      </c>
      <c r="R189" s="30" t="s">
        <v>4070</v>
      </c>
      <c r="S189" s="26" t="b">
        <v>1</v>
      </c>
      <c r="T189" s="27" t="b">
        <v>0</v>
      </c>
      <c r="U189" s="26" t="b">
        <v>1</v>
      </c>
      <c r="V189" s="27" t="b">
        <v>0</v>
      </c>
      <c r="W189" s="27" t="b">
        <v>0</v>
      </c>
      <c r="X189" s="27" t="b">
        <v>0</v>
      </c>
      <c r="Y189" s="26" t="str">
        <f t="shared" si="1"/>
        <v>NO</v>
      </c>
      <c r="Z189" s="27"/>
    </row>
    <row r="190" spans="1:26" ht="13">
      <c r="A190" s="71" t="e">
        <f>VLOOKUP(H190,Papers_ACM!D:D,1,FALSE)</f>
        <v>#N/A</v>
      </c>
      <c r="B190" s="71" t="str">
        <f>VLOOKUP(H190,Papers_IEEE!D:D,1,FALSE)</f>
        <v>Seeking Multiple Solutions: An Updated Survey on Niching Methods and Their Applications</v>
      </c>
      <c r="C190" s="71" t="e">
        <f>VLOOKUP(G190,Papers_SpringerLink!D:D,1,FALSE)</f>
        <v>#N/A</v>
      </c>
      <c r="D190" s="71" t="e">
        <f>VLOOKUP(F202,Papers_ScienceDirect!J:J,1,FALSE)</f>
        <v>#N/A</v>
      </c>
      <c r="E190" s="28" t="s">
        <v>62</v>
      </c>
      <c r="F190" s="27"/>
      <c r="G190" s="28" t="s">
        <v>4076</v>
      </c>
      <c r="H190" s="28" t="s">
        <v>4077</v>
      </c>
      <c r="I190" s="27"/>
      <c r="J190" s="28" t="s">
        <v>4078</v>
      </c>
      <c r="K190" s="27" t="str">
        <f t="shared" si="19"/>
        <v>518-538</v>
      </c>
      <c r="L190" s="28">
        <v>518</v>
      </c>
      <c r="M190" s="28">
        <v>538</v>
      </c>
      <c r="N190" s="28">
        <f t="shared" si="26"/>
        <v>21</v>
      </c>
      <c r="O190" s="28">
        <v>2017</v>
      </c>
      <c r="P190" s="28" t="s">
        <v>1538</v>
      </c>
      <c r="Q190" s="28" t="s">
        <v>4079</v>
      </c>
      <c r="R190" s="30" t="s">
        <v>4080</v>
      </c>
      <c r="S190" s="26" t="b">
        <v>1</v>
      </c>
      <c r="T190" s="27" t="b">
        <v>0</v>
      </c>
      <c r="U190" s="26" t="b">
        <v>1</v>
      </c>
      <c r="V190" s="27" t="b">
        <v>0</v>
      </c>
      <c r="W190" s="27" t="b">
        <v>0</v>
      </c>
      <c r="X190" s="27" t="b">
        <v>0</v>
      </c>
      <c r="Y190" s="26" t="str">
        <f t="shared" si="1"/>
        <v>NO</v>
      </c>
      <c r="Z190" s="27"/>
    </row>
    <row r="191" spans="1:26" ht="13">
      <c r="A191" s="71" t="e">
        <f>VLOOKUP(H191,Papers_ACM!D:D,1,FALSE)</f>
        <v>#N/A</v>
      </c>
      <c r="B191" s="71" t="str">
        <f>VLOOKUP(H191,Papers_IEEE!D:D,1,FALSE)</f>
        <v>Information gain score computation for N-grams using multiprocessing model</v>
      </c>
      <c r="C191" s="71" t="e">
        <f>VLOOKUP(G191,Papers_SpringerLink!D:D,1,FALSE)</f>
        <v>#N/A</v>
      </c>
      <c r="D191" s="71" t="e">
        <f>VLOOKUP(F203,Papers_ScienceDirect!J:J,1,FALSE)</f>
        <v>#N/A</v>
      </c>
      <c r="E191" s="28" t="s">
        <v>62</v>
      </c>
      <c r="F191" s="27"/>
      <c r="G191" s="28" t="s">
        <v>4086</v>
      </c>
      <c r="H191" s="28" t="s">
        <v>4087</v>
      </c>
      <c r="I191" s="27"/>
      <c r="J191" s="28" t="s">
        <v>4088</v>
      </c>
      <c r="K191" s="27" t="str">
        <f t="shared" si="19"/>
        <v>-</v>
      </c>
      <c r="L191" s="36"/>
      <c r="M191" s="36"/>
      <c r="N191" s="28"/>
      <c r="O191" s="28">
        <v>2017</v>
      </c>
      <c r="P191" s="28" t="s">
        <v>1538</v>
      </c>
      <c r="Q191" s="28" t="s">
        <v>4089</v>
      </c>
      <c r="R191" s="30" t="s">
        <v>4090</v>
      </c>
      <c r="S191" s="26" t="b">
        <v>1</v>
      </c>
      <c r="T191" s="27" t="b">
        <v>0</v>
      </c>
      <c r="U191" s="26" t="b">
        <v>1</v>
      </c>
      <c r="V191" s="27" t="b">
        <v>0</v>
      </c>
      <c r="W191" s="27" t="b">
        <v>0</v>
      </c>
      <c r="X191" s="27" t="b">
        <v>0</v>
      </c>
      <c r="Y191" s="26" t="str">
        <f t="shared" si="1"/>
        <v>NO</v>
      </c>
      <c r="Z191" s="27"/>
    </row>
    <row r="192" spans="1:26" ht="13">
      <c r="A192" s="71" t="str">
        <f>VLOOKUP(H192,Papers_ACM!D:D,1,FALSE)</f>
        <v>Performance-influence Models for Highly Configurable Systems</v>
      </c>
      <c r="B192" s="71" t="e">
        <f>VLOOKUP(H192,Papers_IEEE!D:D,1,FALSE)</f>
        <v>#N/A</v>
      </c>
      <c r="C192" s="71" t="e">
        <f>VLOOKUP(G192,Papers_SpringerLink!D:D,1,FALSE)</f>
        <v>#N/A</v>
      </c>
      <c r="D192" s="71" t="e">
        <f>VLOOKUP(F204,Papers_ScienceDirect!J:J,1,FALSE)</f>
        <v>#N/A</v>
      </c>
      <c r="E192" s="34" t="s">
        <v>62</v>
      </c>
      <c r="F192" s="35"/>
      <c r="G192" s="34" t="s">
        <v>4102</v>
      </c>
      <c r="H192" s="34" t="s">
        <v>4103</v>
      </c>
      <c r="I192" s="35"/>
      <c r="J192" s="34" t="s">
        <v>4104</v>
      </c>
      <c r="K192" s="27" t="str">
        <f t="shared" si="19"/>
        <v>284-294</v>
      </c>
      <c r="L192" s="34">
        <v>284</v>
      </c>
      <c r="M192" s="34">
        <v>294</v>
      </c>
      <c r="N192" s="34">
        <f t="shared" ref="N192:N196" si="27">(M192-L192)+1</f>
        <v>11</v>
      </c>
      <c r="O192" s="34">
        <v>2015</v>
      </c>
      <c r="P192" s="34" t="s">
        <v>4008</v>
      </c>
      <c r="Q192" s="34" t="s">
        <v>171</v>
      </c>
      <c r="R192" s="75" t="s">
        <v>4105</v>
      </c>
      <c r="S192" s="32" t="b">
        <v>1</v>
      </c>
      <c r="T192" s="32" t="b">
        <v>1</v>
      </c>
      <c r="U192" s="32" t="b">
        <v>1</v>
      </c>
      <c r="V192" s="35" t="b">
        <v>0</v>
      </c>
      <c r="W192" s="35" t="b">
        <v>0</v>
      </c>
      <c r="X192" s="35" t="b">
        <v>0</v>
      </c>
      <c r="Y192" s="32" t="str">
        <f t="shared" si="1"/>
        <v>YES</v>
      </c>
      <c r="Z192" s="35"/>
    </row>
    <row r="193" spans="1:26" ht="13">
      <c r="A193" s="71" t="e">
        <f>VLOOKUP(H193,Papers_ACM!D:D,1,FALSE)</f>
        <v>#N/A</v>
      </c>
      <c r="B193" s="71" t="e">
        <f>VLOOKUP(H193,Papers_IEEE!D:D,1,FALSE)</f>
        <v>#N/A</v>
      </c>
      <c r="C193" s="71" t="e">
        <f>VLOOKUP(G193,Papers_SpringerLink!D:D,1,FALSE)</f>
        <v>#N/A</v>
      </c>
      <c r="D193" s="71" t="e">
        <f>VLOOKUP(F205,Papers_ScienceDirect!J:J,1,FALSE)</f>
        <v>#N/A</v>
      </c>
      <c r="E193" s="28" t="s">
        <v>62</v>
      </c>
      <c r="F193" s="27"/>
      <c r="G193" s="28" t="s">
        <v>4110</v>
      </c>
      <c r="H193" s="28" t="s">
        <v>4111</v>
      </c>
      <c r="I193" s="27"/>
      <c r="J193" s="28" t="s">
        <v>4112</v>
      </c>
      <c r="K193" s="27" t="str">
        <f t="shared" si="19"/>
        <v>75-83</v>
      </c>
      <c r="L193" s="28">
        <v>75</v>
      </c>
      <c r="M193" s="28">
        <v>83</v>
      </c>
      <c r="N193" s="28">
        <f t="shared" si="27"/>
        <v>9</v>
      </c>
      <c r="O193" s="28">
        <v>2015</v>
      </c>
      <c r="P193" s="28" t="s">
        <v>4113</v>
      </c>
      <c r="Q193" s="28" t="s">
        <v>4114</v>
      </c>
      <c r="R193" s="30" t="s">
        <v>4115</v>
      </c>
      <c r="S193" s="26" t="b">
        <v>1</v>
      </c>
      <c r="T193" s="26" t="b">
        <v>0</v>
      </c>
      <c r="U193" s="26" t="b">
        <v>1</v>
      </c>
      <c r="V193" s="27" t="b">
        <v>0</v>
      </c>
      <c r="W193" s="27" t="b">
        <v>0</v>
      </c>
      <c r="X193" s="26" t="b">
        <v>0</v>
      </c>
      <c r="Y193" s="26" t="str">
        <f t="shared" si="1"/>
        <v>NO</v>
      </c>
      <c r="Z193" s="26" t="s">
        <v>4118</v>
      </c>
    </row>
    <row r="194" spans="1:26" ht="13">
      <c r="A194" s="71" t="str">
        <f>VLOOKUP(H194,Papers_ACM!D:D,1,FALSE)</f>
        <v>Sensitivity-like Analysis for Feature Selection in Genetic Programming</v>
      </c>
      <c r="B194" s="71" t="e">
        <f>VLOOKUP(H194,Papers_IEEE!D:D,1,FALSE)</f>
        <v>#N/A</v>
      </c>
      <c r="C194" s="71" t="e">
        <f>VLOOKUP(G194,Papers_SpringerLink!D:D,1,FALSE)</f>
        <v>#N/A</v>
      </c>
      <c r="D194" s="71" t="e">
        <f>VLOOKUP(F206,Papers_ScienceDirect!J:J,1,FALSE)</f>
        <v>#N/A</v>
      </c>
      <c r="E194" s="28" t="s">
        <v>62</v>
      </c>
      <c r="F194" s="27"/>
      <c r="G194" s="28" t="s">
        <v>4121</v>
      </c>
      <c r="H194" s="28" t="s">
        <v>4122</v>
      </c>
      <c r="I194" s="27"/>
      <c r="J194" s="28" t="s">
        <v>4123</v>
      </c>
      <c r="K194" s="27" t="str">
        <f t="shared" si="19"/>
        <v>401-408</v>
      </c>
      <c r="L194" s="28">
        <v>401</v>
      </c>
      <c r="M194" s="28">
        <v>408</v>
      </c>
      <c r="N194" s="28">
        <f t="shared" si="27"/>
        <v>8</v>
      </c>
      <c r="O194" s="28">
        <v>2017</v>
      </c>
      <c r="P194" s="28" t="s">
        <v>4008</v>
      </c>
      <c r="Q194" s="28" t="s">
        <v>334</v>
      </c>
      <c r="R194" s="30" t="s">
        <v>4124</v>
      </c>
      <c r="S194" s="26" t="b">
        <v>1</v>
      </c>
      <c r="T194" s="27" t="b">
        <v>0</v>
      </c>
      <c r="U194" s="26" t="b">
        <v>1</v>
      </c>
      <c r="V194" s="27" t="b">
        <v>0</v>
      </c>
      <c r="W194" s="27" t="b">
        <v>0</v>
      </c>
      <c r="X194" s="27" t="b">
        <v>0</v>
      </c>
      <c r="Y194" s="26" t="str">
        <f t="shared" si="1"/>
        <v>NO</v>
      </c>
      <c r="Z194" s="27"/>
    </row>
    <row r="195" spans="1:26" ht="13">
      <c r="A195" s="71" t="e">
        <f>VLOOKUP(H195,Papers_ACM!D:D,1,FALSE)</f>
        <v>#N/A</v>
      </c>
      <c r="B195" s="71" t="e">
        <f>VLOOKUP(H195,Papers_IEEE!D:D,1,FALSE)</f>
        <v>#N/A</v>
      </c>
      <c r="C195" s="71" t="e">
        <f>VLOOKUP(G195,Papers_SpringerLink!D:D,1,FALSE)</f>
        <v>#N/A</v>
      </c>
      <c r="D195" s="71" t="e">
        <f>VLOOKUP(F207,Papers_ScienceDirect!J:J,1,FALSE)</f>
        <v>#N/A</v>
      </c>
      <c r="E195" s="28" t="s">
        <v>62</v>
      </c>
      <c r="F195" s="27"/>
      <c r="G195" s="28" t="s">
        <v>4131</v>
      </c>
      <c r="H195" s="28" t="s">
        <v>4132</v>
      </c>
      <c r="I195" s="27"/>
      <c r="J195" s="28" t="s">
        <v>1486</v>
      </c>
      <c r="K195" s="27" t="str">
        <f t="shared" si="19"/>
        <v>47-61</v>
      </c>
      <c r="L195" s="28">
        <v>47</v>
      </c>
      <c r="M195" s="28">
        <v>61</v>
      </c>
      <c r="N195" s="28">
        <f t="shared" si="27"/>
        <v>15</v>
      </c>
      <c r="O195" s="28">
        <v>2017</v>
      </c>
      <c r="P195" s="28" t="s">
        <v>1303</v>
      </c>
      <c r="Q195" s="28" t="s">
        <v>4133</v>
      </c>
      <c r="R195" s="30" t="s">
        <v>4134</v>
      </c>
      <c r="S195" s="26" t="b">
        <v>1</v>
      </c>
      <c r="T195" s="27" t="b">
        <v>0</v>
      </c>
      <c r="U195" s="26" t="b">
        <v>1</v>
      </c>
      <c r="V195" s="27" t="b">
        <v>0</v>
      </c>
      <c r="W195" s="27" t="b">
        <v>0</v>
      </c>
      <c r="X195" s="27" t="b">
        <v>0</v>
      </c>
      <c r="Y195" s="26" t="str">
        <f t="shared" si="1"/>
        <v>NO</v>
      </c>
      <c r="Z195" s="26" t="s">
        <v>1398</v>
      </c>
    </row>
    <row r="196" spans="1:26" ht="13">
      <c r="A196" s="71" t="e">
        <f>VLOOKUP(H196,Papers_ACM!D:D,1,FALSE)</f>
        <v>#N/A</v>
      </c>
      <c r="B196" s="71" t="e">
        <f>VLOOKUP(H196,Papers_IEEE!D:D,1,FALSE)</f>
        <v>#N/A</v>
      </c>
      <c r="C196" s="71" t="e">
        <f>VLOOKUP(G196,Papers_SpringerLink!D:D,1,FALSE)</f>
        <v>#N/A</v>
      </c>
      <c r="D196" s="71" t="e">
        <f>VLOOKUP(F208,Papers_ScienceDirect!J:J,1,FALSE)</f>
        <v>#N/A</v>
      </c>
      <c r="E196" s="28" t="s">
        <v>62</v>
      </c>
      <c r="F196" s="27"/>
      <c r="G196" s="28" t="s">
        <v>4144</v>
      </c>
      <c r="H196" s="28" t="s">
        <v>4145</v>
      </c>
      <c r="I196" s="27"/>
      <c r="J196" s="28" t="s">
        <v>4123</v>
      </c>
      <c r="K196" s="27" t="str">
        <f t="shared" ref="K196:K259" si="28">CONCATENATE(CONCATENATE(L196,"-"),M196)</f>
        <v>1121-1128</v>
      </c>
      <c r="L196" s="28">
        <v>1121</v>
      </c>
      <c r="M196" s="28">
        <v>1128</v>
      </c>
      <c r="N196" s="28">
        <f t="shared" si="27"/>
        <v>8</v>
      </c>
      <c r="O196" s="28">
        <v>2017</v>
      </c>
      <c r="P196" s="28" t="s">
        <v>4008</v>
      </c>
      <c r="Q196" s="28" t="s">
        <v>4148</v>
      </c>
      <c r="R196" s="30" t="s">
        <v>4149</v>
      </c>
      <c r="S196" s="26" t="b">
        <v>1</v>
      </c>
      <c r="T196" s="27" t="b">
        <v>0</v>
      </c>
      <c r="U196" s="26" t="b">
        <v>1</v>
      </c>
      <c r="V196" s="27" t="b">
        <v>0</v>
      </c>
      <c r="W196" s="27" t="b">
        <v>0</v>
      </c>
      <c r="X196" s="27" t="b">
        <v>0</v>
      </c>
      <c r="Y196" s="26" t="str">
        <f t="shared" si="1"/>
        <v>NO</v>
      </c>
      <c r="Z196" s="27"/>
    </row>
    <row r="197" spans="1:26" ht="13">
      <c r="A197" s="71" t="e">
        <f>VLOOKUP(H197,Papers_ACM!D:D,1,FALSE)</f>
        <v>#N/A</v>
      </c>
      <c r="B197" s="71" t="str">
        <f>VLOOKUP(H197,Papers_IEEE!D:D,1,FALSE)</f>
        <v>Melody analysis for prediction of the emotions conveyed by Sinhala songs</v>
      </c>
      <c r="C197" s="71" t="e">
        <f>VLOOKUP(G197,Papers_SpringerLink!D:D,1,FALSE)</f>
        <v>#N/A</v>
      </c>
      <c r="D197" s="71" t="e">
        <f>VLOOKUP(F209,Papers_ScienceDirect!J:J,1,FALSE)</f>
        <v>#N/A</v>
      </c>
      <c r="E197" s="28" t="s">
        <v>62</v>
      </c>
      <c r="F197" s="27"/>
      <c r="G197" s="28" t="s">
        <v>4155</v>
      </c>
      <c r="H197" s="28" t="s">
        <v>4156</v>
      </c>
      <c r="I197" s="27"/>
      <c r="J197" s="28" t="s">
        <v>4157</v>
      </c>
      <c r="K197" s="27" t="str">
        <f t="shared" si="28"/>
        <v>-</v>
      </c>
      <c r="L197" s="36"/>
      <c r="M197" s="36"/>
      <c r="N197" s="28"/>
      <c r="O197" s="28">
        <v>2017</v>
      </c>
      <c r="P197" s="28" t="s">
        <v>1538</v>
      </c>
      <c r="Q197" s="28" t="s">
        <v>4158</v>
      </c>
      <c r="R197" s="30" t="s">
        <v>4159</v>
      </c>
      <c r="S197" s="26" t="b">
        <v>1</v>
      </c>
      <c r="T197" s="27" t="b">
        <v>0</v>
      </c>
      <c r="U197" s="26" t="b">
        <v>1</v>
      </c>
      <c r="V197" s="27" t="b">
        <v>0</v>
      </c>
      <c r="W197" s="27" t="b">
        <v>0</v>
      </c>
      <c r="X197" s="27" t="b">
        <v>0</v>
      </c>
      <c r="Y197" s="26" t="str">
        <f t="shared" si="1"/>
        <v>NO</v>
      </c>
      <c r="Z197" s="27"/>
    </row>
    <row r="198" spans="1:26" ht="13">
      <c r="A198" s="71" t="e">
        <f>VLOOKUP(H198,Papers_ACM!D:D,1,FALSE)</f>
        <v>#N/A</v>
      </c>
      <c r="B198" s="71" t="str">
        <f>VLOOKUP(H198,Papers_IEEE!D:D,1,FALSE)</f>
        <v>Anomaly behavior analysis of website vulnerability and security</v>
      </c>
      <c r="C198" s="71" t="e">
        <f>VLOOKUP(G198,Papers_SpringerLink!D:D,1,FALSE)</f>
        <v>#N/A</v>
      </c>
      <c r="D198" s="71" t="e">
        <f>VLOOKUP(F210,Papers_ScienceDirect!J:J,1,FALSE)</f>
        <v>#N/A</v>
      </c>
      <c r="E198" s="28" t="s">
        <v>62</v>
      </c>
      <c r="F198" s="27"/>
      <c r="G198" s="28" t="s">
        <v>4165</v>
      </c>
      <c r="H198" s="28" t="s">
        <v>4166</v>
      </c>
      <c r="I198" s="27"/>
      <c r="J198" s="28" t="s">
        <v>4167</v>
      </c>
      <c r="K198" s="27" t="str">
        <f t="shared" si="28"/>
        <v>-</v>
      </c>
      <c r="L198" s="36"/>
      <c r="M198" s="36"/>
      <c r="N198" s="28"/>
      <c r="O198" s="28">
        <v>2017</v>
      </c>
      <c r="P198" s="28" t="s">
        <v>91</v>
      </c>
      <c r="Q198" s="28" t="s">
        <v>4168</v>
      </c>
      <c r="R198" s="30" t="s">
        <v>4169</v>
      </c>
      <c r="S198" s="26" t="b">
        <v>1</v>
      </c>
      <c r="T198" s="27" t="b">
        <v>0</v>
      </c>
      <c r="U198" s="26" t="b">
        <v>1</v>
      </c>
      <c r="V198" s="27" t="b">
        <v>0</v>
      </c>
      <c r="W198" s="27" t="b">
        <v>0</v>
      </c>
      <c r="X198" s="27" t="b">
        <v>0</v>
      </c>
      <c r="Y198" s="26" t="str">
        <f t="shared" si="1"/>
        <v>NO</v>
      </c>
      <c r="Z198" s="27"/>
    </row>
    <row r="199" spans="1:26" ht="13">
      <c r="A199" s="71" t="e">
        <f>VLOOKUP(H199,Papers_ACM!D:D,1,FALSE)</f>
        <v>#N/A</v>
      </c>
      <c r="B199" s="71" t="str">
        <f>VLOOKUP(H199,Papers_IEEE!D:D,1,FALSE)</f>
        <v>Genetic programming and K-nearest neighbour classifier based intrusion detection model</v>
      </c>
      <c r="C199" s="71" t="e">
        <f>VLOOKUP(G199,Papers_SpringerLink!D:D,1,FALSE)</f>
        <v>#N/A</v>
      </c>
      <c r="D199" s="71" t="e">
        <f>VLOOKUP(F211,Papers_ScienceDirect!J:J,1,FALSE)</f>
        <v>#N/A</v>
      </c>
      <c r="E199" s="28" t="s">
        <v>62</v>
      </c>
      <c r="F199" s="27"/>
      <c r="G199" s="28" t="s">
        <v>4175</v>
      </c>
      <c r="H199" s="28" t="s">
        <v>4161</v>
      </c>
      <c r="I199" s="27"/>
      <c r="J199" s="28" t="s">
        <v>4176</v>
      </c>
      <c r="K199" s="27" t="str">
        <f t="shared" si="28"/>
        <v>42-46</v>
      </c>
      <c r="L199" s="28">
        <v>42</v>
      </c>
      <c r="M199" s="28">
        <v>46</v>
      </c>
      <c r="N199" s="28">
        <f t="shared" ref="N199:N202" si="29">(M199-L199)+1</f>
        <v>5</v>
      </c>
      <c r="O199" s="28">
        <v>2017</v>
      </c>
      <c r="P199" s="28" t="s">
        <v>1538</v>
      </c>
      <c r="Q199" s="28" t="s">
        <v>4163</v>
      </c>
      <c r="R199" s="30" t="s">
        <v>4177</v>
      </c>
      <c r="S199" s="26" t="b">
        <v>1</v>
      </c>
      <c r="T199" s="27" t="b">
        <v>0</v>
      </c>
      <c r="U199" s="26" t="b">
        <v>1</v>
      </c>
      <c r="V199" s="27" t="b">
        <v>0</v>
      </c>
      <c r="W199" s="27" t="b">
        <v>0</v>
      </c>
      <c r="X199" s="27" t="b">
        <v>0</v>
      </c>
      <c r="Y199" s="26" t="str">
        <f t="shared" si="1"/>
        <v>NO</v>
      </c>
      <c r="Z199" s="27"/>
    </row>
    <row r="200" spans="1:26" ht="13">
      <c r="A200" s="71" t="e">
        <f>VLOOKUP(H200,Papers_ACM!D:D,1,FALSE)</f>
        <v>#N/A</v>
      </c>
      <c r="B200" s="71" t="e">
        <f>VLOOKUP(H200,Papers_IEEE!D:D,1,FALSE)</f>
        <v>#N/A</v>
      </c>
      <c r="C200" s="71" t="e">
        <f>VLOOKUP(G200,Papers_SpringerLink!D:D,1,FALSE)</f>
        <v>#N/A</v>
      </c>
      <c r="D200" s="71" t="e">
        <f>VLOOKUP(F212,Papers_ScienceDirect!J:J,1,FALSE)</f>
        <v>#N/A</v>
      </c>
      <c r="E200" s="28" t="s">
        <v>62</v>
      </c>
      <c r="F200" s="27"/>
      <c r="G200" s="28" t="s">
        <v>4182</v>
      </c>
      <c r="H200" s="28" t="s">
        <v>4183</v>
      </c>
      <c r="I200" s="27"/>
      <c r="J200" s="28" t="s">
        <v>1408</v>
      </c>
      <c r="K200" s="27" t="str">
        <f t="shared" si="28"/>
        <v>181-190</v>
      </c>
      <c r="L200" s="28">
        <v>181</v>
      </c>
      <c r="M200" s="28">
        <v>190</v>
      </c>
      <c r="N200" s="28">
        <f t="shared" si="29"/>
        <v>10</v>
      </c>
      <c r="O200" s="28">
        <v>2017</v>
      </c>
      <c r="P200" s="28" t="s">
        <v>1387</v>
      </c>
      <c r="Q200" s="28" t="s">
        <v>4184</v>
      </c>
      <c r="R200" s="30" t="s">
        <v>4185</v>
      </c>
      <c r="S200" s="26" t="b">
        <v>1</v>
      </c>
      <c r="T200" s="27" t="b">
        <v>0</v>
      </c>
      <c r="U200" s="26" t="b">
        <v>1</v>
      </c>
      <c r="V200" s="27" t="b">
        <v>0</v>
      </c>
      <c r="W200" s="27" t="b">
        <v>0</v>
      </c>
      <c r="X200" s="27" t="b">
        <v>0</v>
      </c>
      <c r="Y200" s="26" t="str">
        <f t="shared" si="1"/>
        <v>NO</v>
      </c>
      <c r="Z200" s="26" t="s">
        <v>1398</v>
      </c>
    </row>
    <row r="201" spans="1:26" ht="13">
      <c r="A201" s="71" t="e">
        <f>VLOOKUP(H201,Papers_ACM!D:D,1,FALSE)</f>
        <v>#N/A</v>
      </c>
      <c r="B201" s="71" t="e">
        <f>VLOOKUP(H201,Papers_IEEE!D:D,1,FALSE)</f>
        <v>#N/A</v>
      </c>
      <c r="C201" s="71" t="e">
        <f>VLOOKUP(G201,Papers_SpringerLink!D:D,1,FALSE)</f>
        <v>#N/A</v>
      </c>
      <c r="D201" s="71" t="e">
        <f>VLOOKUP(F213,Papers_ScienceDirect!J:J,1,FALSE)</f>
        <v>#N/A</v>
      </c>
      <c r="E201" s="28" t="s">
        <v>62</v>
      </c>
      <c r="F201" s="27"/>
      <c r="G201" s="28" t="s">
        <v>4195</v>
      </c>
      <c r="H201" s="28" t="s">
        <v>1844</v>
      </c>
      <c r="I201" s="27"/>
      <c r="J201" s="28" t="s">
        <v>1505</v>
      </c>
      <c r="K201" s="27" t="str">
        <f t="shared" si="28"/>
        <v>1-24</v>
      </c>
      <c r="L201" s="28">
        <v>1</v>
      </c>
      <c r="M201" s="28">
        <v>24</v>
      </c>
      <c r="N201" s="28">
        <f t="shared" si="29"/>
        <v>24</v>
      </c>
      <c r="O201" s="28">
        <v>2017</v>
      </c>
      <c r="P201" s="28" t="s">
        <v>1303</v>
      </c>
      <c r="Q201" s="28" t="s">
        <v>4197</v>
      </c>
      <c r="R201" s="30" t="s">
        <v>4198</v>
      </c>
      <c r="S201" s="26" t="b">
        <v>1</v>
      </c>
      <c r="T201" s="27" t="b">
        <v>0</v>
      </c>
      <c r="U201" s="26" t="b">
        <v>1</v>
      </c>
      <c r="V201" s="27" t="b">
        <v>0</v>
      </c>
      <c r="W201" s="27" t="b">
        <v>0</v>
      </c>
      <c r="X201" s="27" t="b">
        <v>0</v>
      </c>
      <c r="Y201" s="26" t="str">
        <f t="shared" si="1"/>
        <v>NO</v>
      </c>
      <c r="Z201" s="26" t="s">
        <v>4199</v>
      </c>
    </row>
    <row r="202" spans="1:26" ht="13">
      <c r="A202" s="71" t="e">
        <f>VLOOKUP(H202,Papers_ACM!D:D,1,FALSE)</f>
        <v>#N/A</v>
      </c>
      <c r="B202" s="71" t="e">
        <f>VLOOKUP(H202,Papers_IEEE!D:D,1,FALSE)</f>
        <v>#N/A</v>
      </c>
      <c r="C202" s="71" t="e">
        <f>VLOOKUP(G202,Papers_SpringerLink!D:D,1,FALSE)</f>
        <v>#N/A</v>
      </c>
      <c r="D202" s="71" t="e">
        <f>VLOOKUP(F214,Papers_ScienceDirect!J:J,1,FALSE)</f>
        <v>#N/A</v>
      </c>
      <c r="E202" s="28" t="s">
        <v>62</v>
      </c>
      <c r="F202" s="27"/>
      <c r="G202" s="28" t="s">
        <v>4205</v>
      </c>
      <c r="H202" s="28" t="s">
        <v>4206</v>
      </c>
      <c r="I202" s="27"/>
      <c r="J202" s="28" t="s">
        <v>4207</v>
      </c>
      <c r="K202" s="27" t="str">
        <f t="shared" si="28"/>
        <v>303-313</v>
      </c>
      <c r="L202" s="28">
        <v>303</v>
      </c>
      <c r="M202" s="28">
        <v>313</v>
      </c>
      <c r="N202" s="28">
        <f t="shared" si="29"/>
        <v>11</v>
      </c>
      <c r="O202" s="28">
        <v>2017</v>
      </c>
      <c r="P202" s="28" t="s">
        <v>1338</v>
      </c>
      <c r="Q202" s="28" t="s">
        <v>4208</v>
      </c>
      <c r="R202" s="30" t="s">
        <v>4209</v>
      </c>
      <c r="S202" s="26" t="b">
        <v>1</v>
      </c>
      <c r="T202" s="27" t="b">
        <v>0</v>
      </c>
      <c r="U202" s="26" t="b">
        <v>1</v>
      </c>
      <c r="V202" s="27" t="b">
        <v>0</v>
      </c>
      <c r="W202" s="27" t="b">
        <v>0</v>
      </c>
      <c r="X202" s="27" t="b">
        <v>0</v>
      </c>
      <c r="Y202" s="26" t="str">
        <f t="shared" si="1"/>
        <v>NO</v>
      </c>
      <c r="Z202" s="27"/>
    </row>
    <row r="203" spans="1:26" ht="13">
      <c r="A203" s="71" t="e">
        <f>VLOOKUP(H203,Papers_ACM!D:D,1,FALSE)</f>
        <v>#N/A</v>
      </c>
      <c r="B203" s="71" t="e">
        <f>VLOOKUP(H203,Papers_IEEE!D:D,1,FALSE)</f>
        <v>#N/A</v>
      </c>
      <c r="C203" s="71" t="e">
        <f>VLOOKUP(G203,Papers_SpringerLink!D:D,1,FALSE)</f>
        <v>#N/A</v>
      </c>
      <c r="D203" s="71" t="e">
        <f>VLOOKUP(F215,Papers_ScienceDirect!J:J,1,FALSE)</f>
        <v>#N/A</v>
      </c>
      <c r="E203" s="28" t="s">
        <v>62</v>
      </c>
      <c r="F203" s="27"/>
      <c r="G203" s="28" t="s">
        <v>4217</v>
      </c>
      <c r="H203" s="28" t="s">
        <v>4218</v>
      </c>
      <c r="I203" s="27"/>
      <c r="J203" s="28" t="s">
        <v>4219</v>
      </c>
      <c r="K203" s="27" t="str">
        <f t="shared" si="28"/>
        <v>-</v>
      </c>
      <c r="L203" s="36"/>
      <c r="M203" s="36"/>
      <c r="N203" s="28"/>
      <c r="O203" s="28">
        <v>2017</v>
      </c>
      <c r="P203" s="28" t="s">
        <v>4220</v>
      </c>
      <c r="Q203" s="28" t="s">
        <v>4221</v>
      </c>
      <c r="R203" s="30" t="s">
        <v>4222</v>
      </c>
      <c r="S203" s="26" t="b">
        <v>1</v>
      </c>
      <c r="T203" s="27" t="b">
        <v>0</v>
      </c>
      <c r="U203" s="26" t="b">
        <v>1</v>
      </c>
      <c r="V203" s="27" t="b">
        <v>0</v>
      </c>
      <c r="W203" s="27" t="b">
        <v>0</v>
      </c>
      <c r="X203" s="27" t="b">
        <v>0</v>
      </c>
      <c r="Y203" s="26" t="str">
        <f t="shared" si="1"/>
        <v>NO</v>
      </c>
      <c r="Z203" s="27"/>
    </row>
    <row r="204" spans="1:26" ht="13">
      <c r="A204" s="71" t="e">
        <f>VLOOKUP(H204,Papers_ACM!D:D,1,FALSE)</f>
        <v>#N/A</v>
      </c>
      <c r="B204" s="71" t="e">
        <f>VLOOKUP(H204,Papers_IEEE!D:D,1,FALSE)</f>
        <v>#N/A</v>
      </c>
      <c r="C204" s="71" t="e">
        <f>VLOOKUP(G204,Papers_SpringerLink!D:D,1,FALSE)</f>
        <v>#N/A</v>
      </c>
      <c r="D204" s="71" t="e">
        <f>VLOOKUP(F216,Papers_ScienceDirect!J:J,1,FALSE)</f>
        <v>#N/A</v>
      </c>
      <c r="E204" s="28" t="s">
        <v>62</v>
      </c>
      <c r="F204" s="27"/>
      <c r="G204" s="28" t="s">
        <v>4228</v>
      </c>
      <c r="H204" s="28" t="s">
        <v>4229</v>
      </c>
      <c r="I204" s="27"/>
      <c r="J204" s="28" t="s">
        <v>2184</v>
      </c>
      <c r="K204" s="27" t="str">
        <f t="shared" si="28"/>
        <v>1-14</v>
      </c>
      <c r="L204" s="28">
        <v>1</v>
      </c>
      <c r="M204" s="28">
        <v>14</v>
      </c>
      <c r="N204" s="28">
        <f t="shared" ref="N204:N207" si="30">(M204-L204)+1</f>
        <v>14</v>
      </c>
      <c r="O204" s="28">
        <v>2017</v>
      </c>
      <c r="P204" s="28" t="s">
        <v>340</v>
      </c>
      <c r="Q204" s="28" t="s">
        <v>4230</v>
      </c>
      <c r="R204" s="30" t="s">
        <v>4231</v>
      </c>
      <c r="S204" s="26" t="b">
        <v>1</v>
      </c>
      <c r="T204" s="27" t="b">
        <v>0</v>
      </c>
      <c r="U204" s="26" t="b">
        <v>1</v>
      </c>
      <c r="V204" s="27" t="b">
        <v>0</v>
      </c>
      <c r="W204" s="27" t="b">
        <v>0</v>
      </c>
      <c r="X204" s="27" t="b">
        <v>0</v>
      </c>
      <c r="Y204" s="26" t="str">
        <f t="shared" si="1"/>
        <v>NO</v>
      </c>
      <c r="Z204" s="27"/>
    </row>
    <row r="205" spans="1:26" ht="13">
      <c r="A205" s="71" t="str">
        <f>VLOOKUP(H205,Papers_ACM!D:D,1,FALSE)</f>
        <v>Classification of Imbalanced Documents by Feature Selection</v>
      </c>
      <c r="B205" s="71" t="e">
        <f>VLOOKUP(H205,Papers_IEEE!D:D,1,FALSE)</f>
        <v>#N/A</v>
      </c>
      <c r="C205" s="71" t="e">
        <f>VLOOKUP(G205,Papers_SpringerLink!D:D,1,FALSE)</f>
        <v>#N/A</v>
      </c>
      <c r="D205" s="71" t="e">
        <f>VLOOKUP(F217,Papers_ScienceDirect!J:J,1,FALSE)</f>
        <v>#N/A</v>
      </c>
      <c r="E205" s="28" t="s">
        <v>62</v>
      </c>
      <c r="F205" s="27"/>
      <c r="G205" s="28" t="s">
        <v>4237</v>
      </c>
      <c r="H205" s="28" t="s">
        <v>4238</v>
      </c>
      <c r="I205" s="27"/>
      <c r="J205" s="28" t="s">
        <v>1718</v>
      </c>
      <c r="K205" s="27" t="str">
        <f t="shared" si="28"/>
        <v>228-232</v>
      </c>
      <c r="L205" s="28">
        <v>228</v>
      </c>
      <c r="M205" s="28">
        <v>232</v>
      </c>
      <c r="N205" s="28">
        <f t="shared" si="30"/>
        <v>5</v>
      </c>
      <c r="O205" s="28">
        <v>2017</v>
      </c>
      <c r="P205" s="28" t="s">
        <v>1719</v>
      </c>
      <c r="Q205" s="28" t="s">
        <v>367</v>
      </c>
      <c r="R205" s="30" t="s">
        <v>4240</v>
      </c>
      <c r="S205" s="26" t="b">
        <v>1</v>
      </c>
      <c r="T205" s="27" t="b">
        <v>0</v>
      </c>
      <c r="U205" s="26" t="b">
        <v>1</v>
      </c>
      <c r="V205" s="27" t="b">
        <v>0</v>
      </c>
      <c r="W205" s="27" t="b">
        <v>0</v>
      </c>
      <c r="X205" s="27" t="b">
        <v>0</v>
      </c>
      <c r="Y205" s="26" t="str">
        <f t="shared" si="1"/>
        <v>NO</v>
      </c>
      <c r="Z205" s="27"/>
    </row>
    <row r="206" spans="1:26" ht="13">
      <c r="A206" s="71" t="e">
        <f>VLOOKUP(H206,Papers_ACM!D:D,1,FALSE)</f>
        <v>#N/A</v>
      </c>
      <c r="B206" s="71" t="str">
        <f>VLOOKUP(H206,Papers_IEEE!D:D,1,FALSE)</f>
        <v>A Robust Feature Selection Algorithm</v>
      </c>
      <c r="C206" s="71" t="e">
        <f>VLOOKUP(G206,Papers_SpringerLink!D:D,1,FALSE)</f>
        <v>#N/A</v>
      </c>
      <c r="D206" s="71" t="e">
        <f>VLOOKUP(F218,Papers_ScienceDirect!J:J,1,FALSE)</f>
        <v>#N/A</v>
      </c>
      <c r="E206" s="28" t="s">
        <v>62</v>
      </c>
      <c r="F206" s="27"/>
      <c r="G206" s="28" t="s">
        <v>4246</v>
      </c>
      <c r="H206" s="28" t="s">
        <v>1417</v>
      </c>
      <c r="I206" s="27"/>
      <c r="J206" s="28" t="s">
        <v>4247</v>
      </c>
      <c r="K206" s="27" t="str">
        <f t="shared" si="28"/>
        <v>308-313</v>
      </c>
      <c r="L206" s="28">
        <v>308</v>
      </c>
      <c r="M206" s="28">
        <v>313</v>
      </c>
      <c r="N206" s="28">
        <f t="shared" si="30"/>
        <v>6</v>
      </c>
      <c r="O206" s="28">
        <v>2017</v>
      </c>
      <c r="P206" s="28" t="s">
        <v>1538</v>
      </c>
      <c r="Q206" s="28" t="s">
        <v>1420</v>
      </c>
      <c r="R206" s="30" t="s">
        <v>4248</v>
      </c>
      <c r="S206" s="26" t="b">
        <v>1</v>
      </c>
      <c r="T206" s="27" t="b">
        <v>0</v>
      </c>
      <c r="U206" s="26" t="b">
        <v>1</v>
      </c>
      <c r="V206" s="27" t="b">
        <v>0</v>
      </c>
      <c r="W206" s="27" t="b">
        <v>0</v>
      </c>
      <c r="X206" s="27" t="b">
        <v>0</v>
      </c>
      <c r="Y206" s="26" t="str">
        <f t="shared" si="1"/>
        <v>NO</v>
      </c>
      <c r="Z206" s="26" t="s">
        <v>1398</v>
      </c>
    </row>
    <row r="207" spans="1:26" ht="13">
      <c r="A207" s="71" t="e">
        <f>VLOOKUP(H207,Papers_ACM!D:D,1,FALSE)</f>
        <v>#N/A</v>
      </c>
      <c r="B207" s="71" t="e">
        <f>VLOOKUP(H207,Papers_IEEE!D:D,1,FALSE)</f>
        <v>#N/A</v>
      </c>
      <c r="C207" s="71" t="e">
        <f>VLOOKUP(G207,Papers_SpringerLink!D:D,1,FALSE)</f>
        <v>#N/A</v>
      </c>
      <c r="D207" s="71" t="e">
        <f>VLOOKUP(F219,Papers_ScienceDirect!J:J,1,FALSE)</f>
        <v>#N/A</v>
      </c>
      <c r="E207" s="28" t="s">
        <v>62</v>
      </c>
      <c r="F207" s="27"/>
      <c r="G207" s="28" t="s">
        <v>4255</v>
      </c>
      <c r="H207" s="28" t="s">
        <v>1680</v>
      </c>
      <c r="I207" s="27"/>
      <c r="J207" s="28" t="s">
        <v>1610</v>
      </c>
      <c r="K207" s="27" t="str">
        <f t="shared" si="28"/>
        <v>70-79</v>
      </c>
      <c r="L207" s="28">
        <v>70</v>
      </c>
      <c r="M207" s="28">
        <v>79</v>
      </c>
      <c r="N207" s="28">
        <f t="shared" si="30"/>
        <v>10</v>
      </c>
      <c r="O207" s="28">
        <v>2017</v>
      </c>
      <c r="P207" s="28" t="s">
        <v>1387</v>
      </c>
      <c r="Q207" s="28" t="s">
        <v>4256</v>
      </c>
      <c r="R207" s="30" t="s">
        <v>4257</v>
      </c>
      <c r="S207" s="26" t="b">
        <v>1</v>
      </c>
      <c r="T207" s="27" t="b">
        <v>0</v>
      </c>
      <c r="U207" s="26" t="b">
        <v>1</v>
      </c>
      <c r="V207" s="27" t="b">
        <v>0</v>
      </c>
      <c r="W207" s="27" t="b">
        <v>0</v>
      </c>
      <c r="X207" s="27" t="b">
        <v>0</v>
      </c>
      <c r="Y207" s="26" t="str">
        <f t="shared" si="1"/>
        <v>NO</v>
      </c>
      <c r="Z207" s="26" t="s">
        <v>1398</v>
      </c>
    </row>
    <row r="208" spans="1:26" ht="13">
      <c r="A208" s="71" t="e">
        <f>VLOOKUP(H208,Papers_ACM!D:D,1,FALSE)</f>
        <v>#N/A</v>
      </c>
      <c r="B208" s="71" t="e">
        <f>VLOOKUP(H208,Papers_IEEE!D:D,1,FALSE)</f>
        <v>#N/A</v>
      </c>
      <c r="C208" s="71" t="e">
        <f>VLOOKUP(G208,Papers_SpringerLink!D:D,1,FALSE)</f>
        <v>#N/A</v>
      </c>
      <c r="D208" s="71" t="e">
        <f>VLOOKUP(F220,Papers_ScienceDirect!J:J,1,FALSE)</f>
        <v>#N/A</v>
      </c>
      <c r="E208" s="28" t="s">
        <v>62</v>
      </c>
      <c r="F208" s="27"/>
      <c r="G208" s="28" t="s">
        <v>4262</v>
      </c>
      <c r="H208" s="28" t="s">
        <v>4263</v>
      </c>
      <c r="I208" s="27"/>
      <c r="J208" s="28" t="s">
        <v>2754</v>
      </c>
      <c r="K208" s="27" t="str">
        <f t="shared" si="28"/>
        <v>-</v>
      </c>
      <c r="L208" s="36"/>
      <c r="M208" s="36"/>
      <c r="N208" s="28"/>
      <c r="O208" s="28">
        <v>2015</v>
      </c>
      <c r="P208" s="28" t="s">
        <v>2755</v>
      </c>
      <c r="Q208" s="36"/>
      <c r="R208" s="30" t="s">
        <v>4264</v>
      </c>
      <c r="S208" s="26" t="b">
        <v>1</v>
      </c>
      <c r="T208" s="26" t="b">
        <v>0</v>
      </c>
      <c r="U208" s="26" t="b">
        <v>1</v>
      </c>
      <c r="V208" s="27" t="b">
        <v>0</v>
      </c>
      <c r="W208" s="27" t="b">
        <v>0</v>
      </c>
      <c r="X208" s="27" t="b">
        <v>0</v>
      </c>
      <c r="Y208" s="26" t="str">
        <f t="shared" si="1"/>
        <v>NO</v>
      </c>
      <c r="Z208" s="26" t="s">
        <v>4265</v>
      </c>
    </row>
    <row r="209" spans="1:26" ht="13">
      <c r="A209" s="71" t="e">
        <f>VLOOKUP(H209,Papers_ACM!D:D,1,FALSE)</f>
        <v>#N/A</v>
      </c>
      <c r="B209" s="71" t="e">
        <f>VLOOKUP(H209,Papers_IEEE!D:D,1,FALSE)</f>
        <v>#N/A</v>
      </c>
      <c r="C209" s="71" t="e">
        <f>VLOOKUP(G209,Papers_SpringerLink!D:D,1,FALSE)</f>
        <v>#N/A</v>
      </c>
      <c r="D209" s="71" t="e">
        <f>VLOOKUP(F221,Papers_ScienceDirect!J:J,1,FALSE)</f>
        <v>#N/A</v>
      </c>
      <c r="E209" s="28" t="s">
        <v>62</v>
      </c>
      <c r="F209" s="27"/>
      <c r="G209" s="28" t="s">
        <v>4267</v>
      </c>
      <c r="H209" s="28" t="s">
        <v>4268</v>
      </c>
      <c r="I209" s="27"/>
      <c r="J209" s="28" t="s">
        <v>4269</v>
      </c>
      <c r="K209" s="27" t="str">
        <f t="shared" si="28"/>
        <v>481-501</v>
      </c>
      <c r="L209" s="28">
        <v>481</v>
      </c>
      <c r="M209" s="28">
        <v>501</v>
      </c>
      <c r="N209" s="28">
        <f t="shared" ref="N209:N214" si="31">(M209-L209)+1</f>
        <v>21</v>
      </c>
      <c r="O209" s="28">
        <v>2017</v>
      </c>
      <c r="P209" s="28" t="s">
        <v>2256</v>
      </c>
      <c r="Q209" s="28" t="s">
        <v>4274</v>
      </c>
      <c r="R209" s="30" t="s">
        <v>4276</v>
      </c>
      <c r="S209" s="26" t="b">
        <v>1</v>
      </c>
      <c r="T209" s="27" t="b">
        <v>0</v>
      </c>
      <c r="U209" s="26" t="b">
        <v>1</v>
      </c>
      <c r="V209" s="27" t="b">
        <v>0</v>
      </c>
      <c r="W209" s="27" t="b">
        <v>0</v>
      </c>
      <c r="X209" s="27" t="b">
        <v>0</v>
      </c>
      <c r="Y209" s="26" t="str">
        <f t="shared" si="1"/>
        <v>NO</v>
      </c>
      <c r="Z209" s="27"/>
    </row>
    <row r="210" spans="1:26" ht="13">
      <c r="A210" s="71" t="e">
        <f>VLOOKUP(H210,Papers_ACM!D:D,1,FALSE)</f>
        <v>#N/A</v>
      </c>
      <c r="B210" s="71" t="e">
        <f>VLOOKUP(H210,Papers_IEEE!D:D,1,FALSE)</f>
        <v>#N/A</v>
      </c>
      <c r="C210" s="71" t="e">
        <f>VLOOKUP(G210,Papers_SpringerLink!D:D,1,FALSE)</f>
        <v>#N/A</v>
      </c>
      <c r="D210" s="71" t="e">
        <f>VLOOKUP(F222,Papers_ScienceDirect!J:J,1,FALSE)</f>
        <v>#N/A</v>
      </c>
      <c r="E210" s="28" t="s">
        <v>62</v>
      </c>
      <c r="F210" s="27"/>
      <c r="G210" s="28" t="s">
        <v>4277</v>
      </c>
      <c r="H210" s="28" t="s">
        <v>4278</v>
      </c>
      <c r="I210" s="27"/>
      <c r="J210" s="28" t="s">
        <v>1505</v>
      </c>
      <c r="K210" s="27" t="str">
        <f t="shared" si="28"/>
        <v>306-316</v>
      </c>
      <c r="L210" s="28">
        <v>306</v>
      </c>
      <c r="M210" s="28">
        <v>316</v>
      </c>
      <c r="N210" s="28">
        <f t="shared" si="31"/>
        <v>11</v>
      </c>
      <c r="O210" s="28">
        <v>2017</v>
      </c>
      <c r="P210" s="28" t="s">
        <v>1303</v>
      </c>
      <c r="Q210" s="28" t="s">
        <v>4279</v>
      </c>
      <c r="R210" s="30" t="s">
        <v>4280</v>
      </c>
      <c r="S210" s="26" t="b">
        <v>1</v>
      </c>
      <c r="T210" s="27" t="b">
        <v>0</v>
      </c>
      <c r="U210" s="26" t="b">
        <v>1</v>
      </c>
      <c r="V210" s="27" t="b">
        <v>0</v>
      </c>
      <c r="W210" s="27" t="b">
        <v>0</v>
      </c>
      <c r="X210" s="27" t="b">
        <v>0</v>
      </c>
      <c r="Y210" s="26" t="str">
        <f t="shared" si="1"/>
        <v>NO</v>
      </c>
      <c r="Z210" s="27"/>
    </row>
    <row r="211" spans="1:26" ht="13">
      <c r="A211" s="71" t="e">
        <f>VLOOKUP(H211,Papers_ACM!D:D,1,FALSE)</f>
        <v>#N/A</v>
      </c>
      <c r="B211" s="71" t="e">
        <f>VLOOKUP(H211,Papers_IEEE!D:D,1,FALSE)</f>
        <v>#N/A</v>
      </c>
      <c r="C211" s="71" t="e">
        <f>VLOOKUP(G211,Papers_SpringerLink!D:D,1,FALSE)</f>
        <v>#N/A</v>
      </c>
      <c r="D211" s="71" t="e">
        <f>VLOOKUP(F223,Papers_ScienceDirect!J:J,1,FALSE)</f>
        <v>#N/A</v>
      </c>
      <c r="E211" s="28" t="s">
        <v>62</v>
      </c>
      <c r="F211" s="27"/>
      <c r="G211" s="28" t="s">
        <v>4286</v>
      </c>
      <c r="H211" s="28" t="s">
        <v>4287</v>
      </c>
      <c r="I211" s="27"/>
      <c r="J211" s="28" t="s">
        <v>1505</v>
      </c>
      <c r="K211" s="27" t="str">
        <f t="shared" si="28"/>
        <v>269-282</v>
      </c>
      <c r="L211" s="28">
        <v>269</v>
      </c>
      <c r="M211" s="28">
        <v>282</v>
      </c>
      <c r="N211" s="28">
        <f t="shared" si="31"/>
        <v>14</v>
      </c>
      <c r="O211" s="28">
        <v>2017</v>
      </c>
      <c r="P211" s="28" t="s">
        <v>1303</v>
      </c>
      <c r="Q211" s="28" t="s">
        <v>4288</v>
      </c>
      <c r="R211" s="30" t="s">
        <v>4289</v>
      </c>
      <c r="S211" s="26" t="b">
        <v>1</v>
      </c>
      <c r="T211" s="27" t="b">
        <v>0</v>
      </c>
      <c r="U211" s="26" t="b">
        <v>1</v>
      </c>
      <c r="V211" s="27" t="b">
        <v>0</v>
      </c>
      <c r="W211" s="27" t="b">
        <v>0</v>
      </c>
      <c r="X211" s="27" t="b">
        <v>0</v>
      </c>
      <c r="Y211" s="26" t="str">
        <f t="shared" si="1"/>
        <v>NO</v>
      </c>
      <c r="Z211" s="27"/>
    </row>
    <row r="212" spans="1:26" ht="13">
      <c r="A212" s="71" t="e">
        <f>VLOOKUP(H212,Papers_ACM!D:D,1,FALSE)</f>
        <v>#N/A</v>
      </c>
      <c r="B212" s="71" t="str">
        <f>VLOOKUP(H212,Papers_IEEE!D:D,1,FALSE)</f>
        <v>Robust unsupervised feature selection by nonnegative sparse subspace learning</v>
      </c>
      <c r="C212" s="71" t="e">
        <f>VLOOKUP(G212,Papers_SpringerLink!D:D,1,FALSE)</f>
        <v>#N/A</v>
      </c>
      <c r="D212" s="71" t="e">
        <f>VLOOKUP(F224,Papers_ScienceDirect!J:J,1,FALSE)</f>
        <v>#N/A</v>
      </c>
      <c r="E212" s="28" t="s">
        <v>62</v>
      </c>
      <c r="F212" s="27"/>
      <c r="G212" s="28" t="s">
        <v>4295</v>
      </c>
      <c r="H212" s="28" t="s">
        <v>4296</v>
      </c>
      <c r="I212" s="27"/>
      <c r="J212" s="28" t="s">
        <v>4297</v>
      </c>
      <c r="K212" s="27" t="str">
        <f t="shared" si="28"/>
        <v>3615-3620</v>
      </c>
      <c r="L212" s="28">
        <v>3615</v>
      </c>
      <c r="M212" s="28">
        <v>3620</v>
      </c>
      <c r="N212" s="28">
        <f t="shared" si="31"/>
        <v>6</v>
      </c>
      <c r="O212" s="28">
        <v>2017</v>
      </c>
      <c r="P212" s="28" t="s">
        <v>1538</v>
      </c>
      <c r="Q212" s="28" t="s">
        <v>4298</v>
      </c>
      <c r="R212" s="30" t="s">
        <v>4299</v>
      </c>
      <c r="S212" s="26" t="b">
        <v>1</v>
      </c>
      <c r="T212" s="27" t="b">
        <v>0</v>
      </c>
      <c r="U212" s="26" t="b">
        <v>1</v>
      </c>
      <c r="V212" s="27" t="b">
        <v>0</v>
      </c>
      <c r="W212" s="27" t="b">
        <v>0</v>
      </c>
      <c r="X212" s="27" t="b">
        <v>0</v>
      </c>
      <c r="Y212" s="26" t="str">
        <f t="shared" si="1"/>
        <v>NO</v>
      </c>
      <c r="Z212" s="26" t="s">
        <v>1398</v>
      </c>
    </row>
    <row r="213" spans="1:26" ht="13">
      <c r="A213" s="71" t="e">
        <f>VLOOKUP(H213,Papers_ACM!D:D,1,FALSE)</f>
        <v>#N/A</v>
      </c>
      <c r="B213" s="71" t="str">
        <f>VLOOKUP(H213,Papers_IEEE!D:D,1,FALSE)</f>
        <v>Towards an automated estimation of English skill via TOEIC score based on reading analysis</v>
      </c>
      <c r="C213" s="71" t="e">
        <f>VLOOKUP(G213,Papers_SpringerLink!D:D,1,FALSE)</f>
        <v>#N/A</v>
      </c>
      <c r="D213" s="71" t="e">
        <f>VLOOKUP(F225,Papers_ScienceDirect!J:J,1,FALSE)</f>
        <v>#N/A</v>
      </c>
      <c r="E213" s="28" t="s">
        <v>62</v>
      </c>
      <c r="F213" s="27"/>
      <c r="G213" s="28" t="s">
        <v>4306</v>
      </c>
      <c r="H213" s="28" t="s">
        <v>4307</v>
      </c>
      <c r="I213" s="27"/>
      <c r="J213" s="28" t="s">
        <v>4297</v>
      </c>
      <c r="K213" s="27" t="str">
        <f t="shared" si="28"/>
        <v>1285-1290</v>
      </c>
      <c r="L213" s="28">
        <v>1285</v>
      </c>
      <c r="M213" s="28">
        <v>1290</v>
      </c>
      <c r="N213" s="28">
        <f t="shared" si="31"/>
        <v>6</v>
      </c>
      <c r="O213" s="28">
        <v>2017</v>
      </c>
      <c r="P213" s="28" t="s">
        <v>1538</v>
      </c>
      <c r="Q213" s="28" t="s">
        <v>4310</v>
      </c>
      <c r="R213" s="30" t="s">
        <v>4311</v>
      </c>
      <c r="S213" s="26" t="b">
        <v>1</v>
      </c>
      <c r="T213" s="27" t="b">
        <v>0</v>
      </c>
      <c r="U213" s="26" t="b">
        <v>1</v>
      </c>
      <c r="V213" s="27" t="b">
        <v>0</v>
      </c>
      <c r="W213" s="27" t="b">
        <v>0</v>
      </c>
      <c r="X213" s="27" t="b">
        <v>0</v>
      </c>
      <c r="Y213" s="26" t="str">
        <f t="shared" si="1"/>
        <v>NO</v>
      </c>
      <c r="Z213" s="27"/>
    </row>
    <row r="214" spans="1:26" ht="13">
      <c r="A214" s="71" t="str">
        <f>VLOOKUP(H214,Papers_ACM!D:D,1,FALSE)</f>
        <v>Evaluating Behavioral Biometrics for Continuous Authentication: Challenges and Metrics</v>
      </c>
      <c r="B214" s="71" t="e">
        <f>VLOOKUP(H214,Papers_IEEE!D:D,1,FALSE)</f>
        <v>#N/A</v>
      </c>
      <c r="C214" s="71" t="e">
        <f>VLOOKUP(G214,Papers_SpringerLink!D:D,1,FALSE)</f>
        <v>#N/A</v>
      </c>
      <c r="D214" s="71" t="e">
        <f>VLOOKUP(F226,Papers_ScienceDirect!J:J,1,FALSE)</f>
        <v>#N/A</v>
      </c>
      <c r="E214" s="28" t="s">
        <v>62</v>
      </c>
      <c r="F214" s="27"/>
      <c r="G214" s="28" t="s">
        <v>4317</v>
      </c>
      <c r="H214" s="28" t="s">
        <v>4318</v>
      </c>
      <c r="I214" s="27"/>
      <c r="J214" s="28" t="s">
        <v>4319</v>
      </c>
      <c r="K214" s="27" t="str">
        <f t="shared" si="28"/>
        <v>386-399</v>
      </c>
      <c r="L214" s="28">
        <v>386</v>
      </c>
      <c r="M214" s="28">
        <v>399</v>
      </c>
      <c r="N214" s="28">
        <f t="shared" si="31"/>
        <v>14</v>
      </c>
      <c r="O214" s="28">
        <v>2017</v>
      </c>
      <c r="P214" s="28" t="s">
        <v>4008</v>
      </c>
      <c r="Q214" s="28" t="s">
        <v>1434</v>
      </c>
      <c r="R214" s="30" t="s">
        <v>4320</v>
      </c>
      <c r="S214" s="26" t="b">
        <v>1</v>
      </c>
      <c r="T214" s="27" t="b">
        <v>0</v>
      </c>
      <c r="U214" s="26" t="b">
        <v>1</v>
      </c>
      <c r="V214" s="27" t="b">
        <v>0</v>
      </c>
      <c r="W214" s="27" t="b">
        <v>0</v>
      </c>
      <c r="X214" s="27" t="b">
        <v>0</v>
      </c>
      <c r="Y214" s="26" t="str">
        <f t="shared" si="1"/>
        <v>NO</v>
      </c>
      <c r="Z214" s="27"/>
    </row>
    <row r="215" spans="1:26" ht="13">
      <c r="A215" s="71" t="e">
        <f>VLOOKUP(H215,Papers_ACM!D:D,1,FALSE)</f>
        <v>#N/A</v>
      </c>
      <c r="B215" s="71" t="e">
        <f>VLOOKUP(H215,Papers_IEEE!D:D,1,FALSE)</f>
        <v>#N/A</v>
      </c>
      <c r="C215" s="71" t="e">
        <f>VLOOKUP(G215,Papers_SpringerLink!D:D,1,FALSE)</f>
        <v>#N/A</v>
      </c>
      <c r="D215" s="71" t="e">
        <f>VLOOKUP(F227,Papers_ScienceDirect!J:J,1,FALSE)</f>
        <v>#N/A</v>
      </c>
      <c r="E215" s="28" t="s">
        <v>62</v>
      </c>
      <c r="F215" s="27"/>
      <c r="G215" s="28" t="s">
        <v>1909</v>
      </c>
      <c r="H215" s="28" t="s">
        <v>4324</v>
      </c>
      <c r="I215" s="27"/>
      <c r="J215" s="28" t="s">
        <v>4324</v>
      </c>
      <c r="K215" s="27" t="str">
        <f t="shared" si="28"/>
        <v>-</v>
      </c>
      <c r="L215" s="36"/>
      <c r="M215" s="36"/>
      <c r="N215" s="28"/>
      <c r="O215" s="28">
        <v>2017</v>
      </c>
      <c r="P215" s="28" t="s">
        <v>1538</v>
      </c>
      <c r="Q215" s="36"/>
      <c r="R215" s="30" t="s">
        <v>4325</v>
      </c>
      <c r="S215" s="27" t="b">
        <v>0</v>
      </c>
      <c r="T215" s="27" t="b">
        <v>0</v>
      </c>
      <c r="U215" s="27" t="b">
        <v>0</v>
      </c>
      <c r="V215" s="26" t="b">
        <v>1</v>
      </c>
      <c r="W215" s="27" t="b">
        <v>0</v>
      </c>
      <c r="X215" s="27" t="b">
        <v>0</v>
      </c>
      <c r="Y215" s="26" t="str">
        <f t="shared" si="1"/>
        <v>NO</v>
      </c>
      <c r="Z215" s="26" t="s">
        <v>1917</v>
      </c>
    </row>
    <row r="216" spans="1:26" ht="13">
      <c r="A216" s="71" t="e">
        <f>VLOOKUP(H216,Papers_ACM!D:D,1,FALSE)</f>
        <v>#N/A</v>
      </c>
      <c r="B216" s="71" t="str">
        <f>VLOOKUP(H216,Papers_IEEE!D:D,1,FALSE)</f>
        <v>Comprehensive Analysis of Network Traffic Data</v>
      </c>
      <c r="C216" s="71" t="e">
        <f>VLOOKUP(G216,Papers_SpringerLink!D:D,1,FALSE)</f>
        <v>#N/A</v>
      </c>
      <c r="D216" s="71" t="e">
        <f>VLOOKUP(F228,Papers_ScienceDirect!J:J,1,FALSE)</f>
        <v>#N/A</v>
      </c>
      <c r="E216" s="28" t="s">
        <v>62</v>
      </c>
      <c r="F216" s="27"/>
      <c r="G216" s="28" t="s">
        <v>4332</v>
      </c>
      <c r="H216" s="28" t="s">
        <v>2252</v>
      </c>
      <c r="I216" s="27"/>
      <c r="J216" s="28" t="s">
        <v>4333</v>
      </c>
      <c r="K216" s="27" t="str">
        <f t="shared" si="28"/>
        <v>423-430</v>
      </c>
      <c r="L216" s="28">
        <v>423</v>
      </c>
      <c r="M216" s="28">
        <v>430</v>
      </c>
      <c r="N216" s="28">
        <f t="shared" ref="N216:N226" si="32">(M216-L216)+1</f>
        <v>8</v>
      </c>
      <c r="O216" s="28">
        <v>2017</v>
      </c>
      <c r="P216" s="28" t="s">
        <v>1538</v>
      </c>
      <c r="Q216" s="28" t="s">
        <v>3488</v>
      </c>
      <c r="R216" s="30" t="s">
        <v>4334</v>
      </c>
      <c r="S216" s="26" t="b">
        <v>1</v>
      </c>
      <c r="T216" s="27" t="b">
        <v>0</v>
      </c>
      <c r="U216" s="26" t="b">
        <v>1</v>
      </c>
      <c r="V216" s="26" t="b">
        <v>0</v>
      </c>
      <c r="W216" s="27" t="b">
        <v>0</v>
      </c>
      <c r="X216" s="27" t="b">
        <v>0</v>
      </c>
      <c r="Y216" s="26" t="str">
        <f t="shared" si="1"/>
        <v>NO</v>
      </c>
      <c r="Z216" s="27"/>
    </row>
    <row r="217" spans="1:26" ht="13">
      <c r="A217" s="71" t="str">
        <f>VLOOKUP(H217,Papers_ACM!D:D,1,FALSE)</f>
        <v>Ontology Driven Sentiment Analysis on Social Web for Government Intelligence</v>
      </c>
      <c r="B217" s="71" t="e">
        <f>VLOOKUP(H217,Papers_IEEE!D:D,1,FALSE)</f>
        <v>#N/A</v>
      </c>
      <c r="C217" s="71" t="e">
        <f>VLOOKUP(G217,Papers_SpringerLink!D:D,1,FALSE)</f>
        <v>#N/A</v>
      </c>
      <c r="D217" s="71" t="e">
        <f>VLOOKUP(F229,Papers_ScienceDirect!J:J,1,FALSE)</f>
        <v>#N/A</v>
      </c>
      <c r="E217" s="28" t="s">
        <v>62</v>
      </c>
      <c r="F217" s="27"/>
      <c r="G217" s="28" t="s">
        <v>4340</v>
      </c>
      <c r="H217" s="28" t="s">
        <v>4341</v>
      </c>
      <c r="I217" s="27"/>
      <c r="J217" s="28" t="s">
        <v>1718</v>
      </c>
      <c r="K217" s="27" t="str">
        <f t="shared" si="28"/>
        <v>134-139</v>
      </c>
      <c r="L217" s="28">
        <v>134</v>
      </c>
      <c r="M217" s="28">
        <v>139</v>
      </c>
      <c r="N217" s="28">
        <f t="shared" si="32"/>
        <v>6</v>
      </c>
      <c r="O217" s="28">
        <v>2017</v>
      </c>
      <c r="P217" s="28" t="s">
        <v>1719</v>
      </c>
      <c r="Q217" s="28" t="s">
        <v>1352</v>
      </c>
      <c r="R217" s="30" t="s">
        <v>4342</v>
      </c>
      <c r="S217" s="26" t="b">
        <v>1</v>
      </c>
      <c r="T217" s="27" t="b">
        <v>0</v>
      </c>
      <c r="U217" s="26" t="b">
        <v>1</v>
      </c>
      <c r="V217" s="27" t="b">
        <v>0</v>
      </c>
      <c r="W217" s="27" t="b">
        <v>0</v>
      </c>
      <c r="X217" s="27" t="b">
        <v>0</v>
      </c>
      <c r="Y217" s="26" t="str">
        <f t="shared" si="1"/>
        <v>NO</v>
      </c>
      <c r="Z217" s="27"/>
    </row>
    <row r="218" spans="1:26" ht="13">
      <c r="A218" s="71" t="e">
        <f>VLOOKUP(H218,Papers_ACM!D:D,1,FALSE)</f>
        <v>#N/A</v>
      </c>
      <c r="B218" s="71" t="str">
        <f>VLOOKUP(H218,Papers_IEEE!D:D,1,FALSE)</f>
        <v>Extend relation identification in scientific papers based on supervised machine learning</v>
      </c>
      <c r="C218" s="71" t="e">
        <f>VLOOKUP(G218,Papers_SpringerLink!D:D,1,FALSE)</f>
        <v>#N/A</v>
      </c>
      <c r="D218" s="71" t="e">
        <f>VLOOKUP(F230,Papers_ScienceDirect!J:J,1,FALSE)</f>
        <v>#N/A</v>
      </c>
      <c r="E218" s="28" t="s">
        <v>62</v>
      </c>
      <c r="F218" s="27"/>
      <c r="G218" s="28" t="s">
        <v>4348</v>
      </c>
      <c r="H218" s="28" t="s">
        <v>697</v>
      </c>
      <c r="I218" s="27"/>
      <c r="J218" s="28" t="s">
        <v>4349</v>
      </c>
      <c r="K218" s="27" t="str">
        <f t="shared" si="28"/>
        <v>379-384</v>
      </c>
      <c r="L218" s="28">
        <v>379</v>
      </c>
      <c r="M218" s="28">
        <v>384</v>
      </c>
      <c r="N218" s="28">
        <f t="shared" si="32"/>
        <v>6</v>
      </c>
      <c r="O218" s="28">
        <v>2017</v>
      </c>
      <c r="P218" s="28" t="s">
        <v>1538</v>
      </c>
      <c r="Q218" s="28" t="s">
        <v>699</v>
      </c>
      <c r="R218" s="30" t="s">
        <v>4351</v>
      </c>
      <c r="S218" s="26" t="b">
        <v>1</v>
      </c>
      <c r="T218" s="27" t="b">
        <v>0</v>
      </c>
      <c r="U218" s="26" t="b">
        <v>1</v>
      </c>
      <c r="V218" s="27" t="b">
        <v>0</v>
      </c>
      <c r="W218" s="27" t="b">
        <v>0</v>
      </c>
      <c r="X218" s="27" t="b">
        <v>0</v>
      </c>
      <c r="Y218" s="26" t="str">
        <f t="shared" si="1"/>
        <v>NO</v>
      </c>
      <c r="Z218" s="27"/>
    </row>
    <row r="219" spans="1:26" ht="13">
      <c r="A219" s="71" t="e">
        <f>VLOOKUP(H219,Papers_ACM!D:D,1,FALSE)</f>
        <v>#N/A</v>
      </c>
      <c r="B219" s="71" t="e">
        <f>VLOOKUP(H219,Papers_IEEE!D:D,1,FALSE)</f>
        <v>#N/A</v>
      </c>
      <c r="C219" s="71" t="e">
        <f>VLOOKUP(G219,Papers_SpringerLink!D:D,1,FALSE)</f>
        <v>#N/A</v>
      </c>
      <c r="D219" s="71" t="e">
        <f>VLOOKUP(F231,Papers_ScienceDirect!J:J,1,FALSE)</f>
        <v>#N/A</v>
      </c>
      <c r="E219" s="28" t="s">
        <v>62</v>
      </c>
      <c r="F219" s="27"/>
      <c r="G219" s="28" t="s">
        <v>4356</v>
      </c>
      <c r="H219" s="28" t="s">
        <v>4357</v>
      </c>
      <c r="I219" s="27"/>
      <c r="J219" s="28" t="s">
        <v>4358</v>
      </c>
      <c r="K219" s="27" t="str">
        <f t="shared" si="28"/>
        <v>1-14</v>
      </c>
      <c r="L219" s="28">
        <v>1</v>
      </c>
      <c r="M219" s="28">
        <v>14</v>
      </c>
      <c r="N219" s="28">
        <f t="shared" si="32"/>
        <v>14</v>
      </c>
      <c r="O219" s="28">
        <v>2017</v>
      </c>
      <c r="P219" s="28" t="s">
        <v>4359</v>
      </c>
      <c r="Q219" s="28" t="s">
        <v>4360</v>
      </c>
      <c r="R219" s="30" t="s">
        <v>4361</v>
      </c>
      <c r="S219" s="26" t="b">
        <v>1</v>
      </c>
      <c r="T219" s="27" t="b">
        <v>0</v>
      </c>
      <c r="U219" s="26" t="b">
        <v>1</v>
      </c>
      <c r="V219" s="27" t="b">
        <v>0</v>
      </c>
      <c r="W219" s="27" t="b">
        <v>0</v>
      </c>
      <c r="X219" s="27" t="b">
        <v>0</v>
      </c>
      <c r="Y219" s="26" t="str">
        <f t="shared" si="1"/>
        <v>NO</v>
      </c>
      <c r="Z219" s="27"/>
    </row>
    <row r="220" spans="1:26" ht="13">
      <c r="A220" s="71" t="e">
        <f>VLOOKUP(H220,Papers_ACM!D:D,1,FALSE)</f>
        <v>#N/A</v>
      </c>
      <c r="B220" s="71" t="e">
        <f>VLOOKUP(H220,Papers_IEEE!D:D,1,FALSE)</f>
        <v>#N/A</v>
      </c>
      <c r="C220" s="71" t="e">
        <f>VLOOKUP(G220,Papers_SpringerLink!D:D,1,FALSE)</f>
        <v>#N/A</v>
      </c>
      <c r="D220" s="71" t="e">
        <f>VLOOKUP(F232,Papers_ScienceDirect!J:J,1,FALSE)</f>
        <v>#N/A</v>
      </c>
      <c r="E220" s="34" t="s">
        <v>62</v>
      </c>
      <c r="F220" s="35"/>
      <c r="G220" s="34" t="s">
        <v>3719</v>
      </c>
      <c r="H220" s="34" t="s">
        <v>3721</v>
      </c>
      <c r="I220" s="35"/>
      <c r="J220" s="34" t="s">
        <v>3722</v>
      </c>
      <c r="K220" s="27" t="str">
        <f t="shared" si="28"/>
        <v>1473-1487</v>
      </c>
      <c r="L220" s="34">
        <v>1473</v>
      </c>
      <c r="M220" s="34">
        <v>1487</v>
      </c>
      <c r="N220" s="34">
        <f t="shared" si="32"/>
        <v>15</v>
      </c>
      <c r="O220" s="34">
        <v>2016</v>
      </c>
      <c r="P220" s="34" t="s">
        <v>4359</v>
      </c>
      <c r="Q220" s="34" t="s">
        <v>4368</v>
      </c>
      <c r="R220" s="75" t="s">
        <v>3734</v>
      </c>
      <c r="S220" s="32" t="b">
        <v>1</v>
      </c>
      <c r="T220" s="32" t="b">
        <v>1</v>
      </c>
      <c r="U220" s="32" t="b">
        <v>1</v>
      </c>
      <c r="V220" s="35" t="b">
        <v>0</v>
      </c>
      <c r="W220" s="35" t="b">
        <v>0</v>
      </c>
      <c r="X220" s="35" t="b">
        <v>0</v>
      </c>
      <c r="Y220" s="32" t="str">
        <f t="shared" si="1"/>
        <v>YES</v>
      </c>
      <c r="Z220" s="35"/>
    </row>
    <row r="221" spans="1:26" ht="13">
      <c r="A221" s="71" t="e">
        <f>VLOOKUP(H221,Papers_ACM!D:D,1,FALSE)</f>
        <v>#N/A</v>
      </c>
      <c r="B221" s="71" t="e">
        <f>VLOOKUP(H221,Papers_IEEE!D:D,1,FALSE)</f>
        <v>#N/A</v>
      </c>
      <c r="C221" s="71" t="e">
        <f>VLOOKUP(G221,Papers_SpringerLink!D:D,1,FALSE)</f>
        <v>#N/A</v>
      </c>
      <c r="D221" s="71" t="e">
        <f>VLOOKUP(F233,Papers_ScienceDirect!J:J,1,FALSE)</f>
        <v>#N/A</v>
      </c>
      <c r="E221" s="28" t="s">
        <v>62</v>
      </c>
      <c r="F221" s="27"/>
      <c r="G221" s="28" t="s">
        <v>4374</v>
      </c>
      <c r="H221" s="28" t="s">
        <v>4375</v>
      </c>
      <c r="I221" s="27"/>
      <c r="J221" s="28" t="s">
        <v>2601</v>
      </c>
      <c r="K221" s="27" t="str">
        <f t="shared" si="28"/>
        <v>27-32</v>
      </c>
      <c r="L221" s="28">
        <v>27</v>
      </c>
      <c r="M221" s="28">
        <v>32</v>
      </c>
      <c r="N221" s="28">
        <f t="shared" si="32"/>
        <v>6</v>
      </c>
      <c r="O221" s="28">
        <v>2017</v>
      </c>
      <c r="P221" s="28" t="s">
        <v>1387</v>
      </c>
      <c r="Q221" s="28" t="s">
        <v>4376</v>
      </c>
      <c r="R221" s="30" t="s">
        <v>4377</v>
      </c>
      <c r="S221" s="26" t="b">
        <v>1</v>
      </c>
      <c r="T221" s="27" t="b">
        <v>0</v>
      </c>
      <c r="U221" s="26" t="b">
        <v>1</v>
      </c>
      <c r="V221" s="27" t="b">
        <v>0</v>
      </c>
      <c r="W221" s="27" t="b">
        <v>0</v>
      </c>
      <c r="X221" s="27" t="b">
        <v>0</v>
      </c>
      <c r="Y221" s="26" t="str">
        <f t="shared" si="1"/>
        <v>NO</v>
      </c>
      <c r="Z221" s="27"/>
    </row>
    <row r="222" spans="1:26" ht="13">
      <c r="A222" s="71" t="e">
        <f>VLOOKUP(H222,Papers_ACM!D:D,1,FALSE)</f>
        <v>#N/A</v>
      </c>
      <c r="B222" s="71" t="e">
        <f>VLOOKUP(H222,Papers_IEEE!D:D,1,FALSE)</f>
        <v>#N/A</v>
      </c>
      <c r="C222" s="71" t="e">
        <f>VLOOKUP(G222,Papers_SpringerLink!D:D,1,FALSE)</f>
        <v>#N/A</v>
      </c>
      <c r="D222" s="71" t="e">
        <f>VLOOKUP(F234,Papers_ScienceDirect!J:J,1,FALSE)</f>
        <v>#N/A</v>
      </c>
      <c r="E222" s="28" t="s">
        <v>62</v>
      </c>
      <c r="F222" s="27"/>
      <c r="G222" s="28" t="s">
        <v>4381</v>
      </c>
      <c r="H222" s="28" t="s">
        <v>1993</v>
      </c>
      <c r="I222" s="27"/>
      <c r="J222" s="28" t="s">
        <v>1386</v>
      </c>
      <c r="K222" s="27" t="str">
        <f t="shared" si="28"/>
        <v>12-19</v>
      </c>
      <c r="L222" s="28">
        <v>12</v>
      </c>
      <c r="M222" s="28">
        <v>19</v>
      </c>
      <c r="N222" s="28">
        <f t="shared" si="32"/>
        <v>8</v>
      </c>
      <c r="O222" s="28">
        <v>2017</v>
      </c>
      <c r="P222" s="28" t="s">
        <v>1387</v>
      </c>
      <c r="Q222" s="28" t="s">
        <v>4382</v>
      </c>
      <c r="R222" s="30" t="s">
        <v>4383</v>
      </c>
      <c r="S222" s="26" t="b">
        <v>1</v>
      </c>
      <c r="T222" s="27" t="b">
        <v>0</v>
      </c>
      <c r="U222" s="26" t="b">
        <v>1</v>
      </c>
      <c r="V222" s="27" t="b">
        <v>0</v>
      </c>
      <c r="W222" s="27" t="b">
        <v>0</v>
      </c>
      <c r="X222" s="27" t="b">
        <v>0</v>
      </c>
      <c r="Y222" s="26" t="str">
        <f t="shared" si="1"/>
        <v>NO</v>
      </c>
      <c r="Z222" s="27"/>
    </row>
    <row r="223" spans="1:26" ht="13">
      <c r="A223" s="71" t="e">
        <f>VLOOKUP(H223,Papers_ACM!D:D,1,FALSE)</f>
        <v>#N/A</v>
      </c>
      <c r="B223" s="71" t="e">
        <f>VLOOKUP(H223,Papers_IEEE!D:D,1,FALSE)</f>
        <v>#N/A</v>
      </c>
      <c r="C223" s="71" t="e">
        <f>VLOOKUP(G223,Papers_SpringerLink!D:D,1,FALSE)</f>
        <v>#N/A</v>
      </c>
      <c r="D223" s="71" t="e">
        <f>VLOOKUP(F235,Papers_ScienceDirect!J:J,1,FALSE)</f>
        <v>#N/A</v>
      </c>
      <c r="E223" s="28" t="s">
        <v>62</v>
      </c>
      <c r="F223" s="27"/>
      <c r="G223" s="28" t="s">
        <v>4390</v>
      </c>
      <c r="H223" s="28" t="s">
        <v>1694</v>
      </c>
      <c r="I223" s="27"/>
      <c r="J223" s="28" t="s">
        <v>1643</v>
      </c>
      <c r="K223" s="27" t="str">
        <f t="shared" si="28"/>
        <v>1-15</v>
      </c>
      <c r="L223" s="28">
        <v>1</v>
      </c>
      <c r="M223" s="28">
        <v>15</v>
      </c>
      <c r="N223" s="28">
        <f t="shared" si="32"/>
        <v>15</v>
      </c>
      <c r="O223" s="28">
        <v>2017</v>
      </c>
      <c r="P223" s="28" t="s">
        <v>1387</v>
      </c>
      <c r="Q223" s="28" t="s">
        <v>4392</v>
      </c>
      <c r="R223" s="30" t="s">
        <v>4393</v>
      </c>
      <c r="S223" s="26" t="b">
        <v>1</v>
      </c>
      <c r="T223" s="27" t="b">
        <v>0</v>
      </c>
      <c r="U223" s="26" t="b">
        <v>1</v>
      </c>
      <c r="V223" s="27" t="b">
        <v>0</v>
      </c>
      <c r="W223" s="27" t="b">
        <v>0</v>
      </c>
      <c r="X223" s="27" t="b">
        <v>0</v>
      </c>
      <c r="Y223" s="26" t="str">
        <f t="shared" si="1"/>
        <v>NO</v>
      </c>
      <c r="Z223" s="27"/>
    </row>
    <row r="224" spans="1:26" ht="13">
      <c r="A224" s="71" t="e">
        <f>VLOOKUP(H224,Papers_ACM!D:D,1,FALSE)</f>
        <v>#N/A</v>
      </c>
      <c r="B224" s="71" t="e">
        <f>VLOOKUP(H224,Papers_IEEE!D:D,1,FALSE)</f>
        <v>#N/A</v>
      </c>
      <c r="C224" s="71" t="e">
        <f>VLOOKUP(G224,Papers_SpringerLink!D:D,1,FALSE)</f>
        <v>#N/A</v>
      </c>
      <c r="D224" s="71" t="e">
        <f>VLOOKUP(F236,Papers_ScienceDirect!J:J,1,FALSE)</f>
        <v>#N/A</v>
      </c>
      <c r="E224" s="28" t="s">
        <v>62</v>
      </c>
      <c r="F224" s="27"/>
      <c r="G224" s="28" t="s">
        <v>4398</v>
      </c>
      <c r="H224" s="28" t="s">
        <v>4399</v>
      </c>
      <c r="I224" s="27"/>
      <c r="J224" s="28" t="s">
        <v>3818</v>
      </c>
      <c r="K224" s="27" t="str">
        <f t="shared" si="28"/>
        <v>909-924</v>
      </c>
      <c r="L224" s="28">
        <v>909</v>
      </c>
      <c r="M224" s="28">
        <v>924</v>
      </c>
      <c r="N224" s="28">
        <f t="shared" si="32"/>
        <v>16</v>
      </c>
      <c r="O224" s="28">
        <v>2017</v>
      </c>
      <c r="P224" s="28" t="s">
        <v>1303</v>
      </c>
      <c r="Q224" s="28" t="s">
        <v>4400</v>
      </c>
      <c r="R224" s="30" t="s">
        <v>4402</v>
      </c>
      <c r="S224" s="26" t="b">
        <v>1</v>
      </c>
      <c r="T224" s="27" t="b">
        <v>0</v>
      </c>
      <c r="U224" s="26" t="b">
        <v>1</v>
      </c>
      <c r="V224" s="27" t="b">
        <v>0</v>
      </c>
      <c r="W224" s="27" t="b">
        <v>0</v>
      </c>
      <c r="X224" s="27" t="b">
        <v>0</v>
      </c>
      <c r="Y224" s="26" t="str">
        <f t="shared" si="1"/>
        <v>NO</v>
      </c>
      <c r="Z224" s="27"/>
    </row>
    <row r="225" spans="1:26" ht="13">
      <c r="A225" s="71" t="str">
        <f>VLOOKUP(H225,Papers_ACM!D:D,1,FALSE)</f>
        <v>Text Document Clustering Using Memetic Feature Selection</v>
      </c>
      <c r="B225" s="71" t="e">
        <f>VLOOKUP(H225,Papers_IEEE!D:D,1,FALSE)</f>
        <v>#N/A</v>
      </c>
      <c r="C225" s="71" t="e">
        <f>VLOOKUP(G225,Papers_SpringerLink!D:D,1,FALSE)</f>
        <v>#N/A</v>
      </c>
      <c r="D225" s="71" t="e">
        <f>VLOOKUP(F237,Papers_ScienceDirect!J:J,1,FALSE)</f>
        <v>#N/A</v>
      </c>
      <c r="E225" s="28" t="s">
        <v>62</v>
      </c>
      <c r="F225" s="27"/>
      <c r="G225" s="28" t="s">
        <v>4408</v>
      </c>
      <c r="H225" s="28" t="s">
        <v>4409</v>
      </c>
      <c r="I225" s="27"/>
      <c r="J225" s="28" t="s">
        <v>1718</v>
      </c>
      <c r="K225" s="27" t="str">
        <f t="shared" si="28"/>
        <v>415-420</v>
      </c>
      <c r="L225" s="28">
        <v>415</v>
      </c>
      <c r="M225" s="28">
        <v>420</v>
      </c>
      <c r="N225" s="28">
        <f t="shared" si="32"/>
        <v>6</v>
      </c>
      <c r="O225" s="28">
        <v>2017</v>
      </c>
      <c r="P225" s="28" t="s">
        <v>1719</v>
      </c>
      <c r="Q225" s="28" t="s">
        <v>754</v>
      </c>
      <c r="R225" s="30" t="s">
        <v>4410</v>
      </c>
      <c r="S225" s="26" t="b">
        <v>1</v>
      </c>
      <c r="T225" s="27" t="b">
        <v>0</v>
      </c>
      <c r="U225" s="26" t="b">
        <v>1</v>
      </c>
      <c r="V225" s="27" t="b">
        <v>0</v>
      </c>
      <c r="W225" s="27" t="b">
        <v>0</v>
      </c>
      <c r="X225" s="27" t="b">
        <v>0</v>
      </c>
      <c r="Y225" s="26" t="str">
        <f t="shared" si="1"/>
        <v>NO</v>
      </c>
      <c r="Z225" s="27"/>
    </row>
    <row r="226" spans="1:26" ht="13">
      <c r="A226" s="71" t="e">
        <f>VLOOKUP(H226,Papers_ACM!D:D,1,FALSE)</f>
        <v>#N/A</v>
      </c>
      <c r="B226" s="71" t="e">
        <f>VLOOKUP(H226,Papers_IEEE!D:D,1,FALSE)</f>
        <v>#N/A</v>
      </c>
      <c r="C226" s="71" t="e">
        <f>VLOOKUP(G226,Papers_SpringerLink!D:D,1,FALSE)</f>
        <v>#N/A</v>
      </c>
      <c r="D226" s="71" t="e">
        <f>VLOOKUP(F238,Papers_ScienceDirect!J:J,1,FALSE)</f>
        <v>#N/A</v>
      </c>
      <c r="E226" s="28" t="s">
        <v>62</v>
      </c>
      <c r="F226" s="27"/>
      <c r="G226" s="28" t="s">
        <v>4416</v>
      </c>
      <c r="H226" s="28" t="s">
        <v>4417</v>
      </c>
      <c r="I226" s="27"/>
      <c r="J226" s="28" t="s">
        <v>1408</v>
      </c>
      <c r="K226" s="27" t="str">
        <f t="shared" si="28"/>
        <v>11-22</v>
      </c>
      <c r="L226" s="28">
        <v>11</v>
      </c>
      <c r="M226" s="28">
        <v>22</v>
      </c>
      <c r="N226" s="28">
        <f t="shared" si="32"/>
        <v>12</v>
      </c>
      <c r="O226" s="28">
        <v>2017</v>
      </c>
      <c r="P226" s="28" t="s">
        <v>1387</v>
      </c>
      <c r="Q226" s="28" t="s">
        <v>4420</v>
      </c>
      <c r="R226" s="30" t="s">
        <v>4421</v>
      </c>
      <c r="S226" s="26" t="b">
        <v>1</v>
      </c>
      <c r="T226" s="27" t="b">
        <v>0</v>
      </c>
      <c r="U226" s="26" t="b">
        <v>1</v>
      </c>
      <c r="V226" s="27" t="b">
        <v>0</v>
      </c>
      <c r="W226" s="27" t="b">
        <v>0</v>
      </c>
      <c r="X226" s="27" t="b">
        <v>0</v>
      </c>
      <c r="Y226" s="26" t="str">
        <f t="shared" si="1"/>
        <v>NO</v>
      </c>
      <c r="Z226" s="27"/>
    </row>
    <row r="227" spans="1:26" ht="13">
      <c r="A227" s="71" t="e">
        <f>VLOOKUP(H227,Papers_ACM!D:D,1,FALSE)</f>
        <v>#N/A</v>
      </c>
      <c r="B227" s="71" t="str">
        <f>VLOOKUP(H227,Papers_IEEE!D:D,1,FALSE)</f>
        <v>Financial instability analysis using ANN and feature selection technique: Application to stock market price prediction</v>
      </c>
      <c r="C227" s="71" t="e">
        <f>VLOOKUP(G227,Papers_SpringerLink!D:D,1,FALSE)</f>
        <v>#N/A</v>
      </c>
      <c r="D227" s="71" t="e">
        <f>VLOOKUP(F239,Papers_ScienceDirect!J:J,1,FALSE)</f>
        <v>#N/A</v>
      </c>
      <c r="E227" s="28" t="s">
        <v>62</v>
      </c>
      <c r="F227" s="27"/>
      <c r="G227" s="28" t="s">
        <v>4429</v>
      </c>
      <c r="H227" s="28" t="s">
        <v>4430</v>
      </c>
      <c r="I227" s="27"/>
      <c r="J227" s="28" t="s">
        <v>4431</v>
      </c>
      <c r="K227" s="27" t="str">
        <f t="shared" si="28"/>
        <v>-</v>
      </c>
      <c r="L227" s="36"/>
      <c r="M227" s="36"/>
      <c r="N227" s="28"/>
      <c r="O227" s="28">
        <v>2017</v>
      </c>
      <c r="P227" s="28" t="s">
        <v>1538</v>
      </c>
      <c r="Q227" s="28" t="s">
        <v>3727</v>
      </c>
      <c r="R227" s="30" t="s">
        <v>4432</v>
      </c>
      <c r="S227" s="26" t="b">
        <v>1</v>
      </c>
      <c r="T227" s="27" t="b">
        <v>0</v>
      </c>
      <c r="U227" s="26" t="b">
        <v>1</v>
      </c>
      <c r="V227" s="27" t="b">
        <v>0</v>
      </c>
      <c r="W227" s="27" t="b">
        <v>0</v>
      </c>
      <c r="X227" s="27" t="b">
        <v>0</v>
      </c>
      <c r="Y227" s="26" t="str">
        <f t="shared" si="1"/>
        <v>NO</v>
      </c>
      <c r="Z227" s="27"/>
    </row>
    <row r="228" spans="1:26" ht="13">
      <c r="A228" s="71" t="e">
        <f>VLOOKUP(H228,Papers_ACM!D:D,1,FALSE)</f>
        <v>#N/A</v>
      </c>
      <c r="B228" s="71" t="str">
        <f>VLOOKUP(H228,Papers_IEEE!D:D,1,FALSE)</f>
        <v>Prediction of HSC examination performance using socioeconomic, psychological and academic factors</v>
      </c>
      <c r="C228" s="71" t="e">
        <f>VLOOKUP(G228,Papers_SpringerLink!D:D,1,FALSE)</f>
        <v>#N/A</v>
      </c>
      <c r="D228" s="71" t="e">
        <f>VLOOKUP(F240,Papers_ScienceDirect!J:J,1,FALSE)</f>
        <v>#N/A</v>
      </c>
      <c r="E228" s="28" t="s">
        <v>62</v>
      </c>
      <c r="F228" s="27"/>
      <c r="G228" s="28" t="s">
        <v>4436</v>
      </c>
      <c r="H228" s="28" t="s">
        <v>2279</v>
      </c>
      <c r="I228" s="27"/>
      <c r="J228" s="28" t="s">
        <v>4438</v>
      </c>
      <c r="K228" s="27" t="str">
        <f t="shared" si="28"/>
        <v>263-266</v>
      </c>
      <c r="L228" s="28">
        <v>263</v>
      </c>
      <c r="M228" s="28">
        <v>266</v>
      </c>
      <c r="N228" s="28">
        <f>(M228-L228)+1</f>
        <v>4</v>
      </c>
      <c r="O228" s="28">
        <v>2017</v>
      </c>
      <c r="P228" s="28" t="s">
        <v>1538</v>
      </c>
      <c r="Q228" s="28" t="s">
        <v>2282</v>
      </c>
      <c r="R228" s="30" t="s">
        <v>4441</v>
      </c>
      <c r="S228" s="27" t="b">
        <v>0</v>
      </c>
      <c r="T228" s="27" t="b">
        <v>0</v>
      </c>
      <c r="U228" s="27" t="b">
        <v>0</v>
      </c>
      <c r="V228" s="27" t="b">
        <v>0</v>
      </c>
      <c r="W228" s="26" t="b">
        <v>1</v>
      </c>
      <c r="X228" s="27" t="b">
        <v>0</v>
      </c>
      <c r="Y228" s="26" t="str">
        <f t="shared" si="1"/>
        <v>NO</v>
      </c>
      <c r="Z228" s="26" t="s">
        <v>281</v>
      </c>
    </row>
    <row r="229" spans="1:26" ht="13">
      <c r="A229" s="71" t="e">
        <f>VLOOKUP(H229,Papers_ACM!D:D,1,FALSE)</f>
        <v>#N/A</v>
      </c>
      <c r="B229" s="71" t="str">
        <f>VLOOKUP(H229,Papers_IEEE!D:D,1,FALSE)</f>
        <v>Improving forecast accuracy for grid demand and renewables supply with pattern-match features</v>
      </c>
      <c r="C229" s="71" t="e">
        <f>VLOOKUP(G229,Papers_SpringerLink!D:D,1,FALSE)</f>
        <v>#N/A</v>
      </c>
      <c r="D229" s="71" t="e">
        <f>VLOOKUP(F241,Papers_ScienceDirect!J:J,1,FALSE)</f>
        <v>#N/A</v>
      </c>
      <c r="E229" s="28" t="s">
        <v>62</v>
      </c>
      <c r="F229" s="27"/>
      <c r="G229" s="28" t="s">
        <v>4448</v>
      </c>
      <c r="H229" s="28" t="s">
        <v>4449</v>
      </c>
      <c r="I229" s="27"/>
      <c r="J229" s="28" t="s">
        <v>4450</v>
      </c>
      <c r="K229" s="27" t="str">
        <f t="shared" si="28"/>
        <v>-</v>
      </c>
      <c r="L229" s="36"/>
      <c r="M229" s="36"/>
      <c r="N229" s="28"/>
      <c r="O229" s="28">
        <v>2017</v>
      </c>
      <c r="P229" s="28" t="s">
        <v>1538</v>
      </c>
      <c r="Q229" s="28" t="s">
        <v>4451</v>
      </c>
      <c r="R229" s="30" t="s">
        <v>4452</v>
      </c>
      <c r="S229" s="26" t="b">
        <v>1</v>
      </c>
      <c r="T229" s="27" t="b">
        <v>0</v>
      </c>
      <c r="U229" s="26" t="b">
        <v>1</v>
      </c>
      <c r="V229" s="27" t="b">
        <v>0</v>
      </c>
      <c r="W229" s="27" t="b">
        <v>0</v>
      </c>
      <c r="X229" s="27" t="b">
        <v>0</v>
      </c>
      <c r="Y229" s="26" t="str">
        <f t="shared" si="1"/>
        <v>NO</v>
      </c>
      <c r="Z229" s="27"/>
    </row>
    <row r="230" spans="1:26" ht="13">
      <c r="A230" s="71" t="e">
        <f>VLOOKUP(H230,Papers_ACM!D:D,1,FALSE)</f>
        <v>#N/A</v>
      </c>
      <c r="B230" s="71" t="str">
        <f>VLOOKUP(H230,Papers_IEEE!D:D,1,FALSE)</f>
        <v>Design and optimization of an autonomous feature selection pipeline for high dimensional, heterogeneous feature spaces</v>
      </c>
      <c r="C230" s="71" t="e">
        <f>VLOOKUP(G230,Papers_SpringerLink!D:D,1,FALSE)</f>
        <v>#N/A</v>
      </c>
      <c r="D230" s="71" t="e">
        <f>VLOOKUP(F242,Papers_ScienceDirect!J:J,1,FALSE)</f>
        <v>#N/A</v>
      </c>
      <c r="E230" s="28" t="s">
        <v>62</v>
      </c>
      <c r="F230" s="27"/>
      <c r="G230" s="28" t="s">
        <v>4456</v>
      </c>
      <c r="H230" s="28" t="s">
        <v>2083</v>
      </c>
      <c r="I230" s="27"/>
      <c r="J230" s="28" t="s">
        <v>4450</v>
      </c>
      <c r="K230" s="27" t="str">
        <f t="shared" si="28"/>
        <v>-</v>
      </c>
      <c r="L230" s="36"/>
      <c r="M230" s="36"/>
      <c r="N230" s="28"/>
      <c r="O230" s="28">
        <v>2017</v>
      </c>
      <c r="P230" s="28" t="s">
        <v>1538</v>
      </c>
      <c r="Q230" s="28" t="s">
        <v>2086</v>
      </c>
      <c r="R230" s="30" t="s">
        <v>4457</v>
      </c>
      <c r="S230" s="26" t="b">
        <v>1</v>
      </c>
      <c r="T230" s="27" t="b">
        <v>0</v>
      </c>
      <c r="U230" s="26" t="b">
        <v>1</v>
      </c>
      <c r="V230" s="27" t="b">
        <v>0</v>
      </c>
      <c r="W230" s="27" t="b">
        <v>0</v>
      </c>
      <c r="X230" s="27" t="b">
        <v>0</v>
      </c>
      <c r="Y230" s="26" t="str">
        <f t="shared" si="1"/>
        <v>NO</v>
      </c>
      <c r="Z230" s="27"/>
    </row>
    <row r="231" spans="1:26" ht="13">
      <c r="A231" s="71" t="e">
        <f>VLOOKUP(H231,Papers_ACM!D:D,1,FALSE)</f>
        <v>#N/A</v>
      </c>
      <c r="B231" s="71" t="str">
        <f>VLOOKUP(H231,Papers_IEEE!D:D,1,FALSE)</f>
        <v>Multi Agent-Learner based Online Feature Selection system</v>
      </c>
      <c r="C231" s="71" t="e">
        <f>VLOOKUP(G231,Papers_SpringerLink!D:D,1,FALSE)</f>
        <v>#N/A</v>
      </c>
      <c r="D231" s="71" t="e">
        <f>VLOOKUP(F243,Papers_ScienceDirect!J:J,1,FALSE)</f>
        <v>#N/A</v>
      </c>
      <c r="E231" s="28" t="s">
        <v>62</v>
      </c>
      <c r="F231" s="27"/>
      <c r="G231" s="28" t="s">
        <v>4463</v>
      </c>
      <c r="H231" s="28" t="s">
        <v>1807</v>
      </c>
      <c r="I231" s="27"/>
      <c r="J231" s="28" t="s">
        <v>4464</v>
      </c>
      <c r="K231" s="27" t="str">
        <f t="shared" si="28"/>
        <v>3652-3657</v>
      </c>
      <c r="L231" s="28">
        <v>3652</v>
      </c>
      <c r="M231" s="28">
        <v>3657</v>
      </c>
      <c r="N231" s="28">
        <f t="shared" ref="N231:N236" si="33">(M231-L231)+1</f>
        <v>6</v>
      </c>
      <c r="O231" s="28">
        <v>2017</v>
      </c>
      <c r="P231" s="28" t="s">
        <v>1538</v>
      </c>
      <c r="Q231" s="28" t="s">
        <v>1809</v>
      </c>
      <c r="R231" s="30" t="s">
        <v>4465</v>
      </c>
      <c r="S231" s="26" t="b">
        <v>1</v>
      </c>
      <c r="T231" s="27" t="b">
        <v>0</v>
      </c>
      <c r="U231" s="26" t="b">
        <v>1</v>
      </c>
      <c r="V231" s="27" t="b">
        <v>0</v>
      </c>
      <c r="W231" s="27" t="b">
        <v>0</v>
      </c>
      <c r="X231" s="27" t="b">
        <v>0</v>
      </c>
      <c r="Y231" s="26" t="str">
        <f t="shared" si="1"/>
        <v>NO</v>
      </c>
      <c r="Z231" s="27"/>
    </row>
    <row r="232" spans="1:26" ht="13">
      <c r="A232" s="71" t="str">
        <f>VLOOKUP(H232,Papers_ACM!D:D,1,FALSE)</f>
        <v>Towards Predicting Feature Defects in Software Product Lines</v>
      </c>
      <c r="B232" s="71" t="e">
        <f>VLOOKUP(H232,Papers_IEEE!D:D,1,FALSE)</f>
        <v>#N/A</v>
      </c>
      <c r="C232" s="71" t="e">
        <f>VLOOKUP(G232,Papers_SpringerLink!D:D,1,FALSE)</f>
        <v>#N/A</v>
      </c>
      <c r="D232" s="71" t="e">
        <f>VLOOKUP(F244,Papers_ScienceDirect!J:J,1,FALSE)</f>
        <v>#N/A</v>
      </c>
      <c r="E232" s="34" t="s">
        <v>62</v>
      </c>
      <c r="F232" s="35"/>
      <c r="G232" s="34" t="s">
        <v>3743</v>
      </c>
      <c r="H232" s="34" t="s">
        <v>3744</v>
      </c>
      <c r="I232" s="35"/>
      <c r="J232" s="34" t="s">
        <v>4470</v>
      </c>
      <c r="K232" s="27" t="str">
        <f t="shared" si="28"/>
        <v>58-62</v>
      </c>
      <c r="L232" s="34">
        <v>58</v>
      </c>
      <c r="M232" s="34">
        <v>62</v>
      </c>
      <c r="N232" s="34">
        <f t="shared" si="33"/>
        <v>5</v>
      </c>
      <c r="O232" s="34">
        <v>2016</v>
      </c>
      <c r="P232" s="34" t="s">
        <v>4008</v>
      </c>
      <c r="Q232" s="34" t="s">
        <v>183</v>
      </c>
      <c r="R232" s="75" t="s">
        <v>3749</v>
      </c>
      <c r="S232" s="32" t="b">
        <v>1</v>
      </c>
      <c r="T232" s="32" t="b">
        <v>1</v>
      </c>
      <c r="U232" s="32" t="b">
        <v>1</v>
      </c>
      <c r="V232" s="35" t="b">
        <v>0</v>
      </c>
      <c r="W232" s="35" t="b">
        <v>0</v>
      </c>
      <c r="X232" s="35" t="b">
        <v>0</v>
      </c>
      <c r="Y232" s="32" t="str">
        <f t="shared" si="1"/>
        <v>YES</v>
      </c>
      <c r="Z232" s="35"/>
    </row>
    <row r="233" spans="1:26" ht="13">
      <c r="A233" s="71" t="str">
        <f>VLOOKUP(H233,Papers_ACM!D:D,1,FALSE)</f>
        <v>Software Quality Predictive Modeling: An Effective Assessment of Experimental Data</v>
      </c>
      <c r="B233" s="71" t="e">
        <f>VLOOKUP(H233,Papers_IEEE!D:D,1,FALSE)</f>
        <v>#N/A</v>
      </c>
      <c r="C233" s="71" t="e">
        <f>VLOOKUP(G233,Papers_SpringerLink!D:D,1,FALSE)</f>
        <v>#N/A</v>
      </c>
      <c r="D233" s="71" t="e">
        <f>VLOOKUP(F245,Papers_ScienceDirect!J:J,1,FALSE)</f>
        <v>#N/A</v>
      </c>
      <c r="E233" s="28" t="s">
        <v>62</v>
      </c>
      <c r="F233" s="27"/>
      <c r="G233" s="28" t="s">
        <v>4476</v>
      </c>
      <c r="H233" s="28" t="s">
        <v>4477</v>
      </c>
      <c r="I233" s="27"/>
      <c r="J233" s="28" t="s">
        <v>1718</v>
      </c>
      <c r="K233" s="27" t="str">
        <f t="shared" si="28"/>
        <v>215-216</v>
      </c>
      <c r="L233" s="28">
        <v>215</v>
      </c>
      <c r="M233" s="28">
        <v>216</v>
      </c>
      <c r="N233" s="28">
        <f t="shared" si="33"/>
        <v>2</v>
      </c>
      <c r="O233" s="28">
        <v>2017</v>
      </c>
      <c r="P233" s="28" t="s">
        <v>1719</v>
      </c>
      <c r="Q233" s="28" t="s">
        <v>677</v>
      </c>
      <c r="R233" s="30" t="s">
        <v>4478</v>
      </c>
      <c r="S233" s="27" t="b">
        <v>0</v>
      </c>
      <c r="T233" s="27" t="b">
        <v>0</v>
      </c>
      <c r="U233" s="27" t="b">
        <v>0</v>
      </c>
      <c r="V233" s="27" t="b">
        <v>0</v>
      </c>
      <c r="W233" s="26" t="b">
        <v>1</v>
      </c>
      <c r="X233" s="27" t="b">
        <v>0</v>
      </c>
      <c r="Y233" s="26" t="str">
        <f t="shared" si="1"/>
        <v>NO</v>
      </c>
      <c r="Z233" s="26" t="s">
        <v>281</v>
      </c>
    </row>
    <row r="234" spans="1:26" ht="13">
      <c r="A234" s="71" t="e">
        <f>VLOOKUP(H234,Papers_ACM!D:D,1,FALSE)</f>
        <v>#N/A</v>
      </c>
      <c r="B234" s="71" t="str">
        <f>VLOOKUP(H234,Papers_IEEE!D:D,1,FALSE)</f>
        <v>Fusion Approaches of Feature Selection Algorithms for Classification Problems</v>
      </c>
      <c r="C234" s="71" t="e">
        <f>VLOOKUP(G234,Papers_SpringerLink!D:D,1,FALSE)</f>
        <v>#N/A</v>
      </c>
      <c r="D234" s="71" t="e">
        <f>VLOOKUP(F246,Papers_ScienceDirect!J:J,1,FALSE)</f>
        <v>#N/A</v>
      </c>
      <c r="E234" s="28" t="s">
        <v>62</v>
      </c>
      <c r="F234" s="27"/>
      <c r="G234" s="28" t="s">
        <v>4483</v>
      </c>
      <c r="H234" s="28" t="s">
        <v>1582</v>
      </c>
      <c r="I234" s="27"/>
      <c r="J234" s="28" t="s">
        <v>4484</v>
      </c>
      <c r="K234" s="27" t="str">
        <f t="shared" si="28"/>
        <v>379-384</v>
      </c>
      <c r="L234" s="28">
        <v>379</v>
      </c>
      <c r="M234" s="28">
        <v>384</v>
      </c>
      <c r="N234" s="28">
        <f t="shared" si="33"/>
        <v>6</v>
      </c>
      <c r="O234" s="28">
        <v>2017</v>
      </c>
      <c r="P234" s="28" t="s">
        <v>1538</v>
      </c>
      <c r="Q234" s="28" t="s">
        <v>1584</v>
      </c>
      <c r="R234" s="30" t="s">
        <v>4485</v>
      </c>
      <c r="S234" s="26" t="b">
        <v>1</v>
      </c>
      <c r="T234" s="27" t="b">
        <v>0</v>
      </c>
      <c r="U234" s="26" t="b">
        <v>1</v>
      </c>
      <c r="V234" s="27" t="b">
        <v>0</v>
      </c>
      <c r="W234" s="27" t="b">
        <v>0</v>
      </c>
      <c r="X234" s="27" t="b">
        <v>0</v>
      </c>
      <c r="Y234" s="26" t="str">
        <f t="shared" si="1"/>
        <v>NO</v>
      </c>
      <c r="Z234" s="26" t="s">
        <v>1398</v>
      </c>
    </row>
    <row r="235" spans="1:26" ht="13">
      <c r="A235" s="71" t="e">
        <f>VLOOKUP(H235,Papers_ACM!D:D,1,FALSE)</f>
        <v>#N/A</v>
      </c>
      <c r="B235" s="71" t="e">
        <f>VLOOKUP(H235,Papers_IEEE!D:D,1,FALSE)</f>
        <v>#N/A</v>
      </c>
      <c r="C235" s="71" t="e">
        <f>VLOOKUP(G235,Papers_SpringerLink!D:D,1,FALSE)</f>
        <v>#N/A</v>
      </c>
      <c r="D235" s="71" t="e">
        <f>VLOOKUP(F247,Papers_ScienceDirect!J:J,1,FALSE)</f>
        <v>#N/A</v>
      </c>
      <c r="E235" s="28" t="s">
        <v>62</v>
      </c>
      <c r="F235" s="27"/>
      <c r="G235" s="28" t="s">
        <v>4491</v>
      </c>
      <c r="H235" s="28" t="s">
        <v>583</v>
      </c>
      <c r="I235" s="27"/>
      <c r="J235" s="28" t="s">
        <v>4492</v>
      </c>
      <c r="K235" s="27" t="str">
        <f t="shared" si="28"/>
        <v>61-74</v>
      </c>
      <c r="L235" s="28">
        <v>61</v>
      </c>
      <c r="M235" s="28">
        <v>74</v>
      </c>
      <c r="N235" s="28">
        <f t="shared" si="33"/>
        <v>14</v>
      </c>
      <c r="O235" s="28">
        <v>2017</v>
      </c>
      <c r="P235" s="28" t="s">
        <v>1443</v>
      </c>
      <c r="Q235" s="28" t="s">
        <v>4493</v>
      </c>
      <c r="R235" s="30" t="s">
        <v>4494</v>
      </c>
      <c r="S235" s="26" t="b">
        <v>1</v>
      </c>
      <c r="T235" s="27" t="b">
        <v>0</v>
      </c>
      <c r="U235" s="26" t="b">
        <v>1</v>
      </c>
      <c r="V235" s="27" t="b">
        <v>0</v>
      </c>
      <c r="W235" s="27" t="b">
        <v>0</v>
      </c>
      <c r="X235" s="27" t="b">
        <v>0</v>
      </c>
      <c r="Y235" s="26" t="str">
        <f t="shared" si="1"/>
        <v>NO</v>
      </c>
      <c r="Z235" s="27"/>
    </row>
    <row r="236" spans="1:26" ht="13">
      <c r="A236" s="71" t="e">
        <f>VLOOKUP(H236,Papers_ACM!D:D,1,FALSE)</f>
        <v>#N/A</v>
      </c>
      <c r="B236" s="71" t="str">
        <f>VLOOKUP(H236,Papers_IEEE!D:D,1,FALSE)</f>
        <v>From Training to Match Performance: A Predictive and Explanatory Study on Novel Tracking Data</v>
      </c>
      <c r="C236" s="71" t="e">
        <f>VLOOKUP(G236,Papers_SpringerLink!D:D,1,FALSE)</f>
        <v>#N/A</v>
      </c>
      <c r="D236" s="71" t="e">
        <f>VLOOKUP(F248,Papers_ScienceDirect!J:J,1,FALSE)</f>
        <v>#N/A</v>
      </c>
      <c r="E236" s="28" t="s">
        <v>62</v>
      </c>
      <c r="F236" s="27"/>
      <c r="G236" s="28" t="s">
        <v>4500</v>
      </c>
      <c r="H236" s="28" t="s">
        <v>3281</v>
      </c>
      <c r="I236" s="27"/>
      <c r="J236" s="28" t="s">
        <v>3243</v>
      </c>
      <c r="K236" s="27" t="str">
        <f t="shared" si="28"/>
        <v>136-143</v>
      </c>
      <c r="L236" s="28">
        <v>136</v>
      </c>
      <c r="M236" s="28">
        <v>143</v>
      </c>
      <c r="N236" s="28">
        <f t="shared" si="33"/>
        <v>8</v>
      </c>
      <c r="O236" s="28">
        <v>2017</v>
      </c>
      <c r="P236" s="28" t="s">
        <v>91</v>
      </c>
      <c r="Q236" s="28" t="s">
        <v>3283</v>
      </c>
      <c r="R236" s="30" t="s">
        <v>4501</v>
      </c>
      <c r="S236" s="26" t="b">
        <v>1</v>
      </c>
      <c r="T236" s="27" t="b">
        <v>0</v>
      </c>
      <c r="U236" s="26" t="b">
        <v>1</v>
      </c>
      <c r="V236" s="27" t="b">
        <v>0</v>
      </c>
      <c r="W236" s="27" t="b">
        <v>0</v>
      </c>
      <c r="X236" s="27" t="b">
        <v>0</v>
      </c>
      <c r="Y236" s="26" t="str">
        <f t="shared" si="1"/>
        <v>NO</v>
      </c>
      <c r="Z236" s="27"/>
    </row>
    <row r="237" spans="1:26" ht="13">
      <c r="A237" s="71" t="e">
        <f>VLOOKUP(H237,Papers_ACM!D:D,1,FALSE)</f>
        <v>#N/A</v>
      </c>
      <c r="B237" s="71" t="str">
        <f>VLOOKUP(H237,Papers_IEEE!D:D,1,FALSE)</f>
        <v>A binary Krill Herd approach based feature selection for high dimensional data</v>
      </c>
      <c r="C237" s="71" t="e">
        <f>VLOOKUP(G237,Papers_SpringerLink!D:D,1,FALSE)</f>
        <v>#N/A</v>
      </c>
      <c r="D237" s="71" t="e">
        <f>VLOOKUP(F249,Papers_ScienceDirect!J:J,1,FALSE)</f>
        <v>#N/A</v>
      </c>
      <c r="E237" s="28" t="s">
        <v>62</v>
      </c>
      <c r="F237" s="27"/>
      <c r="G237" s="28" t="s">
        <v>4507</v>
      </c>
      <c r="H237" s="28" t="s">
        <v>2758</v>
      </c>
      <c r="I237" s="27"/>
      <c r="J237" s="28" t="s">
        <v>4508</v>
      </c>
      <c r="K237" s="27" t="str">
        <f t="shared" si="28"/>
        <v>-</v>
      </c>
      <c r="L237" s="36"/>
      <c r="M237" s="36"/>
      <c r="N237" s="28"/>
      <c r="O237" s="28">
        <v>2017</v>
      </c>
      <c r="P237" s="28" t="s">
        <v>1538</v>
      </c>
      <c r="Q237" s="28" t="s">
        <v>2760</v>
      </c>
      <c r="R237" s="30" t="s">
        <v>4509</v>
      </c>
      <c r="S237" s="26" t="b">
        <v>1</v>
      </c>
      <c r="T237" s="27" t="b">
        <v>0</v>
      </c>
      <c r="U237" s="26" t="b">
        <v>1</v>
      </c>
      <c r="V237" s="27" t="b">
        <v>0</v>
      </c>
      <c r="W237" s="27" t="b">
        <v>0</v>
      </c>
      <c r="X237" s="27" t="b">
        <v>0</v>
      </c>
      <c r="Y237" s="26" t="str">
        <f t="shared" si="1"/>
        <v>NO</v>
      </c>
      <c r="Z237" s="26" t="s">
        <v>1398</v>
      </c>
    </row>
    <row r="238" spans="1:26" ht="13">
      <c r="A238" s="71" t="e">
        <f>VLOOKUP(H238,Papers_ACM!D:D,1,FALSE)</f>
        <v>#N/A</v>
      </c>
      <c r="B238" s="71" t="str">
        <f>VLOOKUP(H238,Papers_IEEE!D:D,1,FALSE)</f>
        <v>Multi-feature Selection of Handwriting for Gender Identification Using Mutual Information</v>
      </c>
      <c r="C238" s="71" t="e">
        <f>VLOOKUP(G238,Papers_SpringerLink!D:D,1,FALSE)</f>
        <v>#N/A</v>
      </c>
      <c r="D238" s="71" t="e">
        <f>VLOOKUP(F250,Papers_ScienceDirect!J:J,1,FALSE)</f>
        <v>#N/A</v>
      </c>
      <c r="E238" s="28" t="s">
        <v>62</v>
      </c>
      <c r="F238" s="27"/>
      <c r="G238" s="28" t="s">
        <v>4516</v>
      </c>
      <c r="H238" s="28" t="s">
        <v>4517</v>
      </c>
      <c r="I238" s="27"/>
      <c r="J238" s="28" t="s">
        <v>4518</v>
      </c>
      <c r="K238" s="27" t="str">
        <f t="shared" si="28"/>
        <v>578-583</v>
      </c>
      <c r="L238" s="28">
        <v>578</v>
      </c>
      <c r="M238" s="28">
        <v>583</v>
      </c>
      <c r="N238" s="28">
        <f t="shared" ref="N238:N244" si="34">(M238-L238)+1</f>
        <v>6</v>
      </c>
      <c r="O238" s="28">
        <v>2017</v>
      </c>
      <c r="P238" s="28" t="s">
        <v>1538</v>
      </c>
      <c r="Q238" s="28" t="s">
        <v>2878</v>
      </c>
      <c r="R238" s="30" t="s">
        <v>4519</v>
      </c>
      <c r="S238" s="26" t="b">
        <v>1</v>
      </c>
      <c r="T238" s="27" t="b">
        <v>0</v>
      </c>
      <c r="U238" s="26" t="b">
        <v>1</v>
      </c>
      <c r="V238" s="27" t="b">
        <v>0</v>
      </c>
      <c r="W238" s="27" t="b">
        <v>0</v>
      </c>
      <c r="X238" s="27" t="b">
        <v>0</v>
      </c>
      <c r="Y238" s="26" t="str">
        <f t="shared" si="1"/>
        <v>NO</v>
      </c>
      <c r="Z238" s="27"/>
    </row>
    <row r="239" spans="1:26" ht="13">
      <c r="A239" s="71" t="e">
        <f>VLOOKUP(H239,Papers_ACM!D:D,1,FALSE)</f>
        <v>#N/A</v>
      </c>
      <c r="B239" s="71" t="e">
        <f>VLOOKUP(H239,Papers_IEEE!D:D,1,FALSE)</f>
        <v>#N/A</v>
      </c>
      <c r="C239" s="71" t="e">
        <f>VLOOKUP(G239,Papers_SpringerLink!D:D,1,FALSE)</f>
        <v>#N/A</v>
      </c>
      <c r="D239" s="71" t="e">
        <f>VLOOKUP(F251,Papers_ScienceDirect!J:J,1,FALSE)</f>
        <v>#N/A</v>
      </c>
      <c r="E239" s="28" t="s">
        <v>62</v>
      </c>
      <c r="F239" s="27"/>
      <c r="G239" s="28" t="s">
        <v>4529</v>
      </c>
      <c r="H239" s="28" t="s">
        <v>4530</v>
      </c>
      <c r="I239" s="27"/>
      <c r="J239" s="28" t="s">
        <v>2754</v>
      </c>
      <c r="K239" s="27" t="str">
        <f t="shared" si="28"/>
        <v>8-12</v>
      </c>
      <c r="L239" s="28">
        <v>8</v>
      </c>
      <c r="M239" s="28">
        <v>12</v>
      </c>
      <c r="N239" s="28">
        <f t="shared" si="34"/>
        <v>5</v>
      </c>
      <c r="O239" s="28">
        <v>2017</v>
      </c>
      <c r="P239" s="28" t="s">
        <v>2755</v>
      </c>
      <c r="Q239" s="36"/>
      <c r="R239" s="30" t="s">
        <v>4531</v>
      </c>
      <c r="S239" s="26" t="b">
        <v>1</v>
      </c>
      <c r="T239" s="27" t="b">
        <v>0</v>
      </c>
      <c r="U239" s="26" t="b">
        <v>1</v>
      </c>
      <c r="V239" s="27" t="b">
        <v>0</v>
      </c>
      <c r="W239" s="27" t="b">
        <v>0</v>
      </c>
      <c r="X239" s="27" t="b">
        <v>0</v>
      </c>
      <c r="Y239" s="26" t="str">
        <f t="shared" si="1"/>
        <v>NO</v>
      </c>
      <c r="Z239" s="27"/>
    </row>
    <row r="240" spans="1:26" ht="13">
      <c r="A240" s="71" t="e">
        <f>VLOOKUP(H240,Papers_ACM!D:D,1,FALSE)</f>
        <v>#N/A</v>
      </c>
      <c r="B240" s="71" t="e">
        <f>VLOOKUP(H240,Papers_IEEE!D:D,1,FALSE)</f>
        <v>#N/A</v>
      </c>
      <c r="C240" s="71" t="e">
        <f>VLOOKUP(G240,Papers_SpringerLink!D:D,1,FALSE)</f>
        <v>#N/A</v>
      </c>
      <c r="D240" s="71" t="e">
        <f>VLOOKUP(F252,Papers_ScienceDirect!J:J,1,FALSE)</f>
        <v>#N/A</v>
      </c>
      <c r="E240" s="28" t="s">
        <v>62</v>
      </c>
      <c r="F240" s="27"/>
      <c r="G240" s="28" t="s">
        <v>2794</v>
      </c>
      <c r="H240" s="28" t="s">
        <v>4535</v>
      </c>
      <c r="I240" s="27"/>
      <c r="J240" s="28" t="s">
        <v>1547</v>
      </c>
      <c r="K240" s="27" t="str">
        <f t="shared" si="28"/>
        <v>698-707</v>
      </c>
      <c r="L240" s="28">
        <v>698</v>
      </c>
      <c r="M240" s="28">
        <v>707</v>
      </c>
      <c r="N240" s="28">
        <f t="shared" si="34"/>
        <v>10</v>
      </c>
      <c r="O240" s="28">
        <v>2017</v>
      </c>
      <c r="P240" s="28" t="s">
        <v>1338</v>
      </c>
      <c r="Q240" s="28" t="s">
        <v>4536</v>
      </c>
      <c r="R240" s="30" t="s">
        <v>4537</v>
      </c>
      <c r="S240" s="26" t="b">
        <v>1</v>
      </c>
      <c r="T240" s="27" t="b">
        <v>0</v>
      </c>
      <c r="U240" s="26" t="b">
        <v>1</v>
      </c>
      <c r="V240" s="27" t="b">
        <v>0</v>
      </c>
      <c r="W240" s="27" t="b">
        <v>0</v>
      </c>
      <c r="X240" s="27" t="b">
        <v>0</v>
      </c>
      <c r="Y240" s="26" t="str">
        <f t="shared" si="1"/>
        <v>NO</v>
      </c>
      <c r="Z240" s="27"/>
    </row>
    <row r="241" spans="1:26" ht="13">
      <c r="A241" s="71" t="e">
        <f>VLOOKUP(H241,Papers_ACM!D:D,1,FALSE)</f>
        <v>#N/A</v>
      </c>
      <c r="B241" s="71" t="e">
        <f>VLOOKUP(H241,Papers_IEEE!D:D,1,FALSE)</f>
        <v>#N/A</v>
      </c>
      <c r="C241" s="71" t="e">
        <f>VLOOKUP(G241,Papers_SpringerLink!D:D,1,FALSE)</f>
        <v>#N/A</v>
      </c>
      <c r="D241" s="71" t="e">
        <f>VLOOKUP(F253,Papers_ScienceDirect!J:J,1,FALSE)</f>
        <v>#N/A</v>
      </c>
      <c r="E241" s="28" t="s">
        <v>62</v>
      </c>
      <c r="F241" s="27"/>
      <c r="G241" s="28" t="s">
        <v>4544</v>
      </c>
      <c r="H241" s="28" t="s">
        <v>4545</v>
      </c>
      <c r="I241" s="27"/>
      <c r="J241" s="28" t="s">
        <v>2586</v>
      </c>
      <c r="K241" s="27" t="str">
        <f t="shared" si="28"/>
        <v>399-409</v>
      </c>
      <c r="L241" s="28">
        <v>399</v>
      </c>
      <c r="M241" s="28">
        <v>409</v>
      </c>
      <c r="N241" s="28">
        <f t="shared" si="34"/>
        <v>11</v>
      </c>
      <c r="O241" s="28">
        <v>2017</v>
      </c>
      <c r="P241" s="28" t="s">
        <v>1338</v>
      </c>
      <c r="Q241" s="28" t="s">
        <v>4546</v>
      </c>
      <c r="R241" s="30" t="s">
        <v>4547</v>
      </c>
      <c r="S241" s="26" t="b">
        <v>1</v>
      </c>
      <c r="T241" s="27" t="b">
        <v>0</v>
      </c>
      <c r="U241" s="26" t="b">
        <v>1</v>
      </c>
      <c r="V241" s="27" t="b">
        <v>0</v>
      </c>
      <c r="W241" s="27" t="b">
        <v>0</v>
      </c>
      <c r="X241" s="27" t="b">
        <v>0</v>
      </c>
      <c r="Y241" s="26" t="str">
        <f t="shared" si="1"/>
        <v>NO</v>
      </c>
      <c r="Z241" s="27"/>
    </row>
    <row r="242" spans="1:26" ht="13">
      <c r="A242" s="71" t="e">
        <f>VLOOKUP(H242,Papers_ACM!D:D,1,FALSE)</f>
        <v>#N/A</v>
      </c>
      <c r="B242" s="71" t="e">
        <f>VLOOKUP(H242,Papers_IEEE!D:D,1,FALSE)</f>
        <v>#N/A</v>
      </c>
      <c r="C242" s="71" t="e">
        <f>VLOOKUP(G242,Papers_SpringerLink!D:D,1,FALSE)</f>
        <v>#N/A</v>
      </c>
      <c r="D242" s="71" t="e">
        <f>VLOOKUP(F254,Papers_ScienceDirect!J:J,1,FALSE)</f>
        <v>#N/A</v>
      </c>
      <c r="E242" s="28" t="s">
        <v>62</v>
      </c>
      <c r="F242" s="27"/>
      <c r="G242" s="28" t="s">
        <v>4557</v>
      </c>
      <c r="H242" s="28" t="s">
        <v>4558</v>
      </c>
      <c r="I242" s="27"/>
      <c r="J242" s="28" t="s">
        <v>1547</v>
      </c>
      <c r="K242" s="27" t="str">
        <f t="shared" si="28"/>
        <v>125-131</v>
      </c>
      <c r="L242" s="28">
        <v>125</v>
      </c>
      <c r="M242" s="28">
        <v>131</v>
      </c>
      <c r="N242" s="28">
        <f t="shared" si="34"/>
        <v>7</v>
      </c>
      <c r="O242" s="28">
        <v>2017</v>
      </c>
      <c r="P242" s="28" t="s">
        <v>1338</v>
      </c>
      <c r="Q242" s="28" t="s">
        <v>4559</v>
      </c>
      <c r="R242" s="30" t="s">
        <v>4560</v>
      </c>
      <c r="S242" s="26" t="b">
        <v>1</v>
      </c>
      <c r="T242" s="27" t="b">
        <v>0</v>
      </c>
      <c r="U242" s="26" t="b">
        <v>1</v>
      </c>
      <c r="V242" s="27" t="b">
        <v>0</v>
      </c>
      <c r="W242" s="27" t="b">
        <v>0</v>
      </c>
      <c r="X242" s="27" t="b">
        <v>0</v>
      </c>
      <c r="Y242" s="26" t="str">
        <f t="shared" si="1"/>
        <v>NO</v>
      </c>
      <c r="Z242" s="27"/>
    </row>
    <row r="243" spans="1:26" ht="13">
      <c r="A243" s="71" t="e">
        <f>VLOOKUP(H243,Papers_ACM!D:D,1,FALSE)</f>
        <v>#N/A</v>
      </c>
      <c r="B243" s="71" t="e">
        <f>VLOOKUP(H243,Papers_IEEE!D:D,1,FALSE)</f>
        <v>#N/A</v>
      </c>
      <c r="C243" s="71" t="e">
        <f>VLOOKUP(G243,Papers_SpringerLink!D:D,1,FALSE)</f>
        <v>#N/A</v>
      </c>
      <c r="D243" s="71" t="e">
        <f>VLOOKUP(F255,Papers_ScienceDirect!J:J,1,FALSE)</f>
        <v>#N/A</v>
      </c>
      <c r="E243" s="28" t="s">
        <v>62</v>
      </c>
      <c r="F243" s="27"/>
      <c r="G243" s="28" t="s">
        <v>4566</v>
      </c>
      <c r="H243" s="28" t="s">
        <v>2355</v>
      </c>
      <c r="I243" s="27"/>
      <c r="J243" s="28" t="s">
        <v>2356</v>
      </c>
      <c r="K243" s="27" t="str">
        <f t="shared" si="28"/>
        <v>402-410</v>
      </c>
      <c r="L243" s="28">
        <v>402</v>
      </c>
      <c r="M243" s="28">
        <v>410</v>
      </c>
      <c r="N243" s="28">
        <f t="shared" si="34"/>
        <v>9</v>
      </c>
      <c r="O243" s="28">
        <v>2017</v>
      </c>
      <c r="P243" s="28" t="s">
        <v>1387</v>
      </c>
      <c r="Q243" s="28" t="s">
        <v>4567</v>
      </c>
      <c r="R243" s="30" t="s">
        <v>4568</v>
      </c>
      <c r="S243" s="26" t="b">
        <v>1</v>
      </c>
      <c r="T243" s="27" t="b">
        <v>0</v>
      </c>
      <c r="U243" s="26" t="b">
        <v>1</v>
      </c>
      <c r="V243" s="27" t="b">
        <v>0</v>
      </c>
      <c r="W243" s="27" t="b">
        <v>0</v>
      </c>
      <c r="X243" s="27" t="b">
        <v>0</v>
      </c>
      <c r="Y243" s="26" t="str">
        <f t="shared" si="1"/>
        <v>NO</v>
      </c>
      <c r="Z243" s="27"/>
    </row>
    <row r="244" spans="1:26" ht="13">
      <c r="A244" s="71" t="e">
        <f>VLOOKUP(H244,Papers_ACM!D:D,1,FALSE)</f>
        <v>#N/A</v>
      </c>
      <c r="B244" s="71" t="e">
        <f>VLOOKUP(H244,Papers_IEEE!D:D,1,FALSE)</f>
        <v>#N/A</v>
      </c>
      <c r="C244" s="71" t="e">
        <f>VLOOKUP(G244,Papers_SpringerLink!D:D,1,FALSE)</f>
        <v>#N/A</v>
      </c>
      <c r="D244" s="71" t="e">
        <f>VLOOKUP(F256,Papers_ScienceDirect!J:J,1,FALSE)</f>
        <v>#N/A</v>
      </c>
      <c r="E244" s="28" t="s">
        <v>62</v>
      </c>
      <c r="F244" s="27"/>
      <c r="G244" s="28" t="s">
        <v>4575</v>
      </c>
      <c r="H244" s="28" t="s">
        <v>4576</v>
      </c>
      <c r="I244" s="27"/>
      <c r="J244" s="28" t="s">
        <v>4577</v>
      </c>
      <c r="K244" s="27" t="str">
        <f t="shared" si="28"/>
        <v>1646-1653</v>
      </c>
      <c r="L244" s="28">
        <v>1646</v>
      </c>
      <c r="M244" s="28">
        <v>1653</v>
      </c>
      <c r="N244" s="28">
        <f t="shared" si="34"/>
        <v>8</v>
      </c>
      <c r="O244" s="28">
        <v>2017</v>
      </c>
      <c r="P244" s="28" t="s">
        <v>4578</v>
      </c>
      <c r="Q244" s="36"/>
      <c r="R244" s="30" t="s">
        <v>4579</v>
      </c>
      <c r="S244" s="26" t="b">
        <v>1</v>
      </c>
      <c r="T244" s="27" t="b">
        <v>0</v>
      </c>
      <c r="U244" s="26" t="b">
        <v>1</v>
      </c>
      <c r="V244" s="27" t="b">
        <v>0</v>
      </c>
      <c r="W244" s="27" t="b">
        <v>0</v>
      </c>
      <c r="X244" s="27" t="b">
        <v>0</v>
      </c>
      <c r="Y244" s="26" t="str">
        <f t="shared" si="1"/>
        <v>NO</v>
      </c>
      <c r="Z244" s="27"/>
    </row>
    <row r="245" spans="1:26" ht="13">
      <c r="A245" s="71" t="e">
        <f>VLOOKUP(H245,Papers_ACM!D:D,1,FALSE)</f>
        <v>#N/A</v>
      </c>
      <c r="B245" s="71" t="e">
        <f>VLOOKUP(H245,Papers_IEEE!D:D,1,FALSE)</f>
        <v>#N/A</v>
      </c>
      <c r="C245" s="71" t="e">
        <f>VLOOKUP(G245,Papers_SpringerLink!D:D,1,FALSE)</f>
        <v>#N/A</v>
      </c>
      <c r="D245" s="71" t="e">
        <f>VLOOKUP(F257,Papers_ScienceDirect!J:J,1,FALSE)</f>
        <v>#N/A</v>
      </c>
      <c r="E245" s="28" t="s">
        <v>62</v>
      </c>
      <c r="F245" s="27"/>
      <c r="G245" s="28" t="s">
        <v>4581</v>
      </c>
      <c r="H245" s="28" t="s">
        <v>4582</v>
      </c>
      <c r="I245" s="27"/>
      <c r="J245" s="28" t="s">
        <v>4583</v>
      </c>
      <c r="K245" s="27" t="str">
        <f t="shared" si="28"/>
        <v>-</v>
      </c>
      <c r="L245" s="36"/>
      <c r="M245" s="36"/>
      <c r="N245" s="28"/>
      <c r="O245" s="28">
        <v>2017</v>
      </c>
      <c r="P245" s="28" t="s">
        <v>2930</v>
      </c>
      <c r="Q245" s="28" t="s">
        <v>4584</v>
      </c>
      <c r="R245" s="30" t="s">
        <v>4586</v>
      </c>
      <c r="S245" s="26" t="b">
        <v>1</v>
      </c>
      <c r="T245" s="27" t="b">
        <v>0</v>
      </c>
      <c r="U245" s="26" t="b">
        <v>1</v>
      </c>
      <c r="V245" s="27" t="b">
        <v>0</v>
      </c>
      <c r="W245" s="27" t="b">
        <v>0</v>
      </c>
      <c r="X245" s="27" t="b">
        <v>0</v>
      </c>
      <c r="Y245" s="26" t="str">
        <f t="shared" si="1"/>
        <v>NO</v>
      </c>
      <c r="Z245" s="27"/>
    </row>
    <row r="246" spans="1:26" ht="13">
      <c r="A246" s="71" t="e">
        <f>VLOOKUP(H246,Papers_ACM!D:D,1,FALSE)</f>
        <v>#N/A</v>
      </c>
      <c r="B246" s="71" t="e">
        <f>VLOOKUP(H246,Papers_IEEE!D:D,1,FALSE)</f>
        <v>#N/A</v>
      </c>
      <c r="C246" s="71" t="e">
        <f>VLOOKUP(G246,Papers_SpringerLink!D:D,1,FALSE)</f>
        <v>#N/A</v>
      </c>
      <c r="D246" s="71" t="e">
        <f>VLOOKUP(F258,Papers_ScienceDirect!J:J,1,FALSE)</f>
        <v>#N/A</v>
      </c>
      <c r="E246" s="28" t="s">
        <v>62</v>
      </c>
      <c r="F246" s="27"/>
      <c r="G246" s="28" t="s">
        <v>4591</v>
      </c>
      <c r="H246" s="28" t="s">
        <v>4593</v>
      </c>
      <c r="I246" s="27"/>
      <c r="J246" s="28" t="s">
        <v>4595</v>
      </c>
      <c r="K246" s="27" t="str">
        <f t="shared" si="28"/>
        <v>68-77</v>
      </c>
      <c r="L246" s="28">
        <v>68</v>
      </c>
      <c r="M246" s="28">
        <v>77</v>
      </c>
      <c r="N246" s="28">
        <f t="shared" ref="N246:N260" si="35">(M246-L246)+1</f>
        <v>10</v>
      </c>
      <c r="O246" s="28">
        <v>2017</v>
      </c>
      <c r="P246" s="28" t="s">
        <v>1443</v>
      </c>
      <c r="Q246" s="28" t="s">
        <v>4596</v>
      </c>
      <c r="R246" s="30" t="s">
        <v>4597</v>
      </c>
      <c r="S246" s="26" t="b">
        <v>1</v>
      </c>
      <c r="T246" s="27" t="b">
        <v>0</v>
      </c>
      <c r="U246" s="26" t="b">
        <v>1</v>
      </c>
      <c r="V246" s="27" t="b">
        <v>0</v>
      </c>
      <c r="W246" s="27" t="b">
        <v>0</v>
      </c>
      <c r="X246" s="27" t="b">
        <v>0</v>
      </c>
      <c r="Y246" s="26" t="str">
        <f t="shared" si="1"/>
        <v>NO</v>
      </c>
      <c r="Z246" s="26" t="s">
        <v>1398</v>
      </c>
    </row>
    <row r="247" spans="1:26" ht="13">
      <c r="A247" s="71" t="e">
        <f>VLOOKUP(H247,Papers_ACM!D:D,1,FALSE)</f>
        <v>#N/A</v>
      </c>
      <c r="B247" s="71" t="e">
        <f>VLOOKUP(H247,Papers_IEEE!D:D,1,FALSE)</f>
        <v>#N/A</v>
      </c>
      <c r="C247" s="71" t="e">
        <f>VLOOKUP(G247,Papers_SpringerLink!D:D,1,FALSE)</f>
        <v>#N/A</v>
      </c>
      <c r="D247" s="71" t="e">
        <f>VLOOKUP(F259,Papers_ScienceDirect!J:J,1,FALSE)</f>
        <v>#N/A</v>
      </c>
      <c r="E247" s="28" t="s">
        <v>62</v>
      </c>
      <c r="F247" s="27"/>
      <c r="G247" s="28" t="s">
        <v>4604</v>
      </c>
      <c r="H247" s="28" t="s">
        <v>4605</v>
      </c>
      <c r="I247" s="27"/>
      <c r="J247" s="28" t="s">
        <v>4606</v>
      </c>
      <c r="K247" s="27" t="str">
        <f t="shared" si="28"/>
        <v>324-332</v>
      </c>
      <c r="L247" s="28">
        <v>324</v>
      </c>
      <c r="M247" s="28">
        <v>332</v>
      </c>
      <c r="N247" s="28">
        <f t="shared" si="35"/>
        <v>9</v>
      </c>
      <c r="O247" s="28">
        <v>2017</v>
      </c>
      <c r="P247" s="28" t="s">
        <v>3493</v>
      </c>
      <c r="Q247" s="36"/>
      <c r="R247" s="30" t="s">
        <v>4608</v>
      </c>
      <c r="S247" s="26" t="b">
        <v>1</v>
      </c>
      <c r="T247" s="27" t="b">
        <v>0</v>
      </c>
      <c r="U247" s="26" t="b">
        <v>1</v>
      </c>
      <c r="V247" s="27" t="b">
        <v>0</v>
      </c>
      <c r="W247" s="27" t="b">
        <v>0</v>
      </c>
      <c r="X247" s="27" t="b">
        <v>0</v>
      </c>
      <c r="Y247" s="26" t="str">
        <f t="shared" si="1"/>
        <v>NO</v>
      </c>
      <c r="Z247" s="27"/>
    </row>
    <row r="248" spans="1:26" ht="13">
      <c r="A248" s="71" t="e">
        <f>VLOOKUP(H248,Papers_ACM!D:D,1,FALSE)</f>
        <v>#N/A</v>
      </c>
      <c r="B248" s="71" t="e">
        <f>VLOOKUP(H248,Papers_IEEE!D:D,1,FALSE)</f>
        <v>#N/A</v>
      </c>
      <c r="C248" s="71" t="e">
        <f>VLOOKUP(G248,Papers_SpringerLink!D:D,1,FALSE)</f>
        <v>#N/A</v>
      </c>
      <c r="D248" s="71" t="e">
        <f>VLOOKUP(F260,Papers_ScienceDirect!J:J,1,FALSE)</f>
        <v>#N/A</v>
      </c>
      <c r="E248" s="28" t="s">
        <v>62</v>
      </c>
      <c r="F248" s="27"/>
      <c r="G248" s="28" t="s">
        <v>4614</v>
      </c>
      <c r="H248" s="28" t="s">
        <v>4616</v>
      </c>
      <c r="I248" s="27"/>
      <c r="J248" s="28" t="s">
        <v>4618</v>
      </c>
      <c r="K248" s="27" t="str">
        <f t="shared" si="28"/>
        <v>358-367</v>
      </c>
      <c r="L248" s="28">
        <v>358</v>
      </c>
      <c r="M248" s="28">
        <v>367</v>
      </c>
      <c r="N248" s="28">
        <f t="shared" si="35"/>
        <v>10</v>
      </c>
      <c r="O248" s="28">
        <v>2017</v>
      </c>
      <c r="P248" s="28" t="s">
        <v>4621</v>
      </c>
      <c r="Q248" s="36"/>
      <c r="R248" s="30" t="s">
        <v>4622</v>
      </c>
      <c r="S248" s="26" t="b">
        <v>1</v>
      </c>
      <c r="T248" s="27" t="b">
        <v>0</v>
      </c>
      <c r="U248" s="26" t="b">
        <v>1</v>
      </c>
      <c r="V248" s="27" t="b">
        <v>0</v>
      </c>
      <c r="W248" s="27" t="b">
        <v>0</v>
      </c>
      <c r="X248" s="27" t="b">
        <v>0</v>
      </c>
      <c r="Y248" s="26" t="str">
        <f t="shared" si="1"/>
        <v>NO</v>
      </c>
      <c r="Z248" s="27"/>
    </row>
    <row r="249" spans="1:26" ht="13">
      <c r="A249" s="71" t="e">
        <f>VLOOKUP(H249,Papers_ACM!D:D,1,FALSE)</f>
        <v>#N/A</v>
      </c>
      <c r="B249" s="71" t="e">
        <f>VLOOKUP(H249,Papers_IEEE!D:D,1,FALSE)</f>
        <v>#N/A</v>
      </c>
      <c r="C249" s="71" t="e">
        <f>VLOOKUP(G249,Papers_SpringerLink!D:D,1,FALSE)</f>
        <v>#N/A</v>
      </c>
      <c r="D249" s="71" t="e">
        <f>VLOOKUP(F261,Papers_ScienceDirect!J:J,1,FALSE)</f>
        <v>#N/A</v>
      </c>
      <c r="E249" s="28" t="s">
        <v>62</v>
      </c>
      <c r="F249" s="27"/>
      <c r="G249" s="28" t="s">
        <v>4626</v>
      </c>
      <c r="H249" s="28" t="s">
        <v>4627</v>
      </c>
      <c r="I249" s="27"/>
      <c r="J249" s="28" t="s">
        <v>1547</v>
      </c>
      <c r="K249" s="27" t="str">
        <f t="shared" si="28"/>
        <v>722-733</v>
      </c>
      <c r="L249" s="28">
        <v>722</v>
      </c>
      <c r="M249" s="28">
        <v>733</v>
      </c>
      <c r="N249" s="28">
        <f t="shared" si="35"/>
        <v>12</v>
      </c>
      <c r="O249" s="28">
        <v>2017</v>
      </c>
      <c r="P249" s="28" t="s">
        <v>1338</v>
      </c>
      <c r="Q249" s="28" t="s">
        <v>4630</v>
      </c>
      <c r="R249" s="30" t="s">
        <v>4631</v>
      </c>
      <c r="S249" s="26" t="b">
        <v>1</v>
      </c>
      <c r="T249" s="27" t="b">
        <v>0</v>
      </c>
      <c r="U249" s="26" t="b">
        <v>1</v>
      </c>
      <c r="V249" s="27" t="b">
        <v>0</v>
      </c>
      <c r="W249" s="27" t="b">
        <v>0</v>
      </c>
      <c r="X249" s="27" t="b">
        <v>0</v>
      </c>
      <c r="Y249" s="26" t="str">
        <f t="shared" si="1"/>
        <v>NO</v>
      </c>
      <c r="Z249" s="26" t="s">
        <v>1398</v>
      </c>
    </row>
    <row r="250" spans="1:26" ht="13">
      <c r="A250" s="71" t="e">
        <f>VLOOKUP(H250,Papers_ACM!D:D,1,FALSE)</f>
        <v>#N/A</v>
      </c>
      <c r="B250" s="71" t="e">
        <f>VLOOKUP(H250,Papers_IEEE!D:D,1,FALSE)</f>
        <v>#N/A</v>
      </c>
      <c r="C250" s="71" t="e">
        <f>VLOOKUP(G250,Papers_SpringerLink!D:D,1,FALSE)</f>
        <v>#N/A</v>
      </c>
      <c r="D250" s="71" t="e">
        <f>VLOOKUP(F262,Papers_ScienceDirect!J:J,1,FALSE)</f>
        <v>#N/A</v>
      </c>
      <c r="E250" s="28" t="s">
        <v>62</v>
      </c>
      <c r="F250" s="27"/>
      <c r="G250" s="28" t="s">
        <v>4639</v>
      </c>
      <c r="H250" s="28" t="s">
        <v>4640</v>
      </c>
      <c r="I250" s="27"/>
      <c r="J250" s="28" t="s">
        <v>1547</v>
      </c>
      <c r="K250" s="27" t="str">
        <f t="shared" si="28"/>
        <v>677-682</v>
      </c>
      <c r="L250" s="28">
        <v>677</v>
      </c>
      <c r="M250" s="28">
        <v>682</v>
      </c>
      <c r="N250" s="28">
        <f t="shared" si="35"/>
        <v>6</v>
      </c>
      <c r="O250" s="28">
        <v>2017</v>
      </c>
      <c r="P250" s="28" t="s">
        <v>1338</v>
      </c>
      <c r="Q250" s="28" t="s">
        <v>4642</v>
      </c>
      <c r="R250" s="30" t="s">
        <v>4643</v>
      </c>
      <c r="S250" s="26" t="b">
        <v>1</v>
      </c>
      <c r="T250" s="27" t="b">
        <v>0</v>
      </c>
      <c r="U250" s="26" t="b">
        <v>1</v>
      </c>
      <c r="V250" s="27" t="b">
        <v>0</v>
      </c>
      <c r="W250" s="27" t="b">
        <v>0</v>
      </c>
      <c r="X250" s="27" t="b">
        <v>0</v>
      </c>
      <c r="Y250" s="26" t="str">
        <f t="shared" si="1"/>
        <v>NO</v>
      </c>
      <c r="Z250" s="27"/>
    </row>
    <row r="251" spans="1:26" ht="13">
      <c r="A251" s="71" t="e">
        <f>VLOOKUP(H251,Papers_ACM!D:D,1,FALSE)</f>
        <v>#N/A</v>
      </c>
      <c r="B251" s="71" t="e">
        <f>VLOOKUP(H251,Papers_IEEE!D:D,1,FALSE)</f>
        <v>#N/A</v>
      </c>
      <c r="C251" s="71" t="e">
        <f>VLOOKUP(G251,Papers_SpringerLink!D:D,1,FALSE)</f>
        <v>#N/A</v>
      </c>
      <c r="D251" s="71" t="e">
        <f>VLOOKUP(F263,Papers_ScienceDirect!J:J,1,FALSE)</f>
        <v>#N/A</v>
      </c>
      <c r="E251" s="28" t="s">
        <v>62</v>
      </c>
      <c r="F251" s="27"/>
      <c r="G251" s="28" t="s">
        <v>4649</v>
      </c>
      <c r="H251" s="28" t="s">
        <v>4652</v>
      </c>
      <c r="I251" s="27"/>
      <c r="J251" s="28" t="s">
        <v>1547</v>
      </c>
      <c r="K251" s="27" t="str">
        <f t="shared" si="28"/>
        <v>302-311</v>
      </c>
      <c r="L251" s="28">
        <v>302</v>
      </c>
      <c r="M251" s="28">
        <v>311</v>
      </c>
      <c r="N251" s="28">
        <f t="shared" si="35"/>
        <v>10</v>
      </c>
      <c r="O251" s="28">
        <v>2017</v>
      </c>
      <c r="P251" s="28" t="s">
        <v>1338</v>
      </c>
      <c r="Q251" s="28" t="s">
        <v>4656</v>
      </c>
      <c r="R251" s="30" t="s">
        <v>4657</v>
      </c>
      <c r="S251" s="26" t="b">
        <v>1</v>
      </c>
      <c r="T251" s="27" t="b">
        <v>0</v>
      </c>
      <c r="U251" s="26" t="b">
        <v>1</v>
      </c>
      <c r="V251" s="27" t="b">
        <v>0</v>
      </c>
      <c r="W251" s="27" t="b">
        <v>0</v>
      </c>
      <c r="X251" s="27" t="b">
        <v>0</v>
      </c>
      <c r="Y251" s="26" t="str">
        <f t="shared" si="1"/>
        <v>NO</v>
      </c>
      <c r="Z251" s="27"/>
    </row>
    <row r="252" spans="1:26" ht="13">
      <c r="A252" s="71" t="e">
        <f>VLOOKUP(H252,Papers_ACM!D:D,1,FALSE)</f>
        <v>#N/A</v>
      </c>
      <c r="B252" s="71" t="e">
        <f>VLOOKUP(H252,Papers_IEEE!D:D,1,FALSE)</f>
        <v>#N/A</v>
      </c>
      <c r="C252" s="71" t="e">
        <f>VLOOKUP(G252,Papers_SpringerLink!D:D,1,FALSE)</f>
        <v>#N/A</v>
      </c>
      <c r="D252" s="71" t="e">
        <f>VLOOKUP(F264,Papers_ScienceDirect!J:J,1,FALSE)</f>
        <v>#N/A</v>
      </c>
      <c r="E252" s="28" t="s">
        <v>62</v>
      </c>
      <c r="F252" s="27"/>
      <c r="G252" s="28" t="s">
        <v>4662</v>
      </c>
      <c r="H252" s="28" t="s">
        <v>4663</v>
      </c>
      <c r="I252" s="27"/>
      <c r="J252" s="28" t="s">
        <v>4664</v>
      </c>
      <c r="K252" s="27" t="str">
        <f t="shared" si="28"/>
        <v>96-105</v>
      </c>
      <c r="L252" s="28">
        <v>96</v>
      </c>
      <c r="M252" s="28">
        <v>105</v>
      </c>
      <c r="N252" s="28">
        <f t="shared" si="35"/>
        <v>10</v>
      </c>
      <c r="O252" s="28">
        <v>2017</v>
      </c>
      <c r="P252" s="28" t="s">
        <v>3051</v>
      </c>
      <c r="Q252" s="28" t="s">
        <v>4665</v>
      </c>
      <c r="R252" s="30" t="s">
        <v>4666</v>
      </c>
      <c r="S252" s="26" t="b">
        <v>1</v>
      </c>
      <c r="T252" s="27" t="b">
        <v>0</v>
      </c>
      <c r="U252" s="26" t="b">
        <v>1</v>
      </c>
      <c r="V252" s="27" t="b">
        <v>0</v>
      </c>
      <c r="W252" s="27" t="b">
        <v>0</v>
      </c>
      <c r="X252" s="27" t="b">
        <v>0</v>
      </c>
      <c r="Y252" s="26" t="str">
        <f t="shared" si="1"/>
        <v>NO</v>
      </c>
      <c r="Z252" s="27"/>
    </row>
    <row r="253" spans="1:26" ht="13">
      <c r="A253" s="71" t="e">
        <f>VLOOKUP(H253,Papers_ACM!D:D,1,FALSE)</f>
        <v>#N/A</v>
      </c>
      <c r="B253" s="71" t="e">
        <f>VLOOKUP(H253,Papers_IEEE!D:D,1,FALSE)</f>
        <v>#N/A</v>
      </c>
      <c r="C253" s="71" t="e">
        <f>VLOOKUP(G253,Papers_SpringerLink!D:D,1,FALSE)</f>
        <v>#N/A</v>
      </c>
      <c r="D253" s="71" t="e">
        <f>VLOOKUP(F265,Papers_ScienceDirect!J:J,1,FALSE)</f>
        <v>#N/A</v>
      </c>
      <c r="E253" s="28" t="s">
        <v>62</v>
      </c>
      <c r="F253" s="27"/>
      <c r="G253" s="28" t="s">
        <v>4672</v>
      </c>
      <c r="H253" s="28" t="s">
        <v>4673</v>
      </c>
      <c r="I253" s="27"/>
      <c r="J253" s="28" t="s">
        <v>3109</v>
      </c>
      <c r="K253" s="27" t="str">
        <f t="shared" si="28"/>
        <v>87-118</v>
      </c>
      <c r="L253" s="28">
        <v>87</v>
      </c>
      <c r="M253" s="28">
        <v>118</v>
      </c>
      <c r="N253" s="28">
        <f t="shared" si="35"/>
        <v>32</v>
      </c>
      <c r="O253" s="28">
        <v>2017</v>
      </c>
      <c r="P253" s="28" t="s">
        <v>1338</v>
      </c>
      <c r="Q253" s="28" t="s">
        <v>4674</v>
      </c>
      <c r="R253" s="30" t="s">
        <v>4675</v>
      </c>
      <c r="S253" s="26" t="b">
        <v>1</v>
      </c>
      <c r="T253" s="27" t="b">
        <v>0</v>
      </c>
      <c r="U253" s="26" t="b">
        <v>1</v>
      </c>
      <c r="V253" s="27" t="b">
        <v>0</v>
      </c>
      <c r="W253" s="27" t="b">
        <v>0</v>
      </c>
      <c r="X253" s="27" t="b">
        <v>0</v>
      </c>
      <c r="Y253" s="26" t="str">
        <f t="shared" si="1"/>
        <v>NO</v>
      </c>
      <c r="Z253" s="27"/>
    </row>
    <row r="254" spans="1:26" ht="13">
      <c r="A254" s="71" t="e">
        <f>VLOOKUP(H254,Papers_ACM!D:D,1,FALSE)</f>
        <v>#N/A</v>
      </c>
      <c r="B254" s="71" t="e">
        <f>VLOOKUP(H254,Papers_IEEE!D:D,1,FALSE)</f>
        <v>#N/A</v>
      </c>
      <c r="C254" s="71" t="e">
        <f>VLOOKUP(G254,Papers_SpringerLink!D:D,1,FALSE)</f>
        <v>#N/A</v>
      </c>
      <c r="D254" s="71" t="e">
        <f>VLOOKUP(F266,Papers_ScienceDirect!J:J,1,FALSE)</f>
        <v>#N/A</v>
      </c>
      <c r="E254" s="28" t="s">
        <v>62</v>
      </c>
      <c r="F254" s="27"/>
      <c r="G254" s="28" t="s">
        <v>1728</v>
      </c>
      <c r="H254" s="28" t="s">
        <v>4681</v>
      </c>
      <c r="I254" s="27"/>
      <c r="J254" s="28" t="s">
        <v>1547</v>
      </c>
      <c r="K254" s="27" t="str">
        <f t="shared" si="28"/>
        <v>79-89</v>
      </c>
      <c r="L254" s="28">
        <v>79</v>
      </c>
      <c r="M254" s="28">
        <v>89</v>
      </c>
      <c r="N254" s="28">
        <f t="shared" si="35"/>
        <v>11</v>
      </c>
      <c r="O254" s="28">
        <v>2017</v>
      </c>
      <c r="P254" s="28" t="s">
        <v>1338</v>
      </c>
      <c r="Q254" s="28" t="s">
        <v>4683</v>
      </c>
      <c r="R254" s="30" t="s">
        <v>4685</v>
      </c>
      <c r="S254" s="26" t="b">
        <v>1</v>
      </c>
      <c r="T254" s="27" t="b">
        <v>0</v>
      </c>
      <c r="U254" s="26" t="b">
        <v>1</v>
      </c>
      <c r="V254" s="27" t="b">
        <v>0</v>
      </c>
      <c r="W254" s="27" t="b">
        <v>0</v>
      </c>
      <c r="X254" s="27" t="b">
        <v>0</v>
      </c>
      <c r="Y254" s="26" t="str">
        <f t="shared" si="1"/>
        <v>NO</v>
      </c>
      <c r="Z254" s="27"/>
    </row>
    <row r="255" spans="1:26" ht="13">
      <c r="A255" s="71" t="e">
        <f>VLOOKUP(H255,Papers_ACM!D:D,1,FALSE)</f>
        <v>#N/A</v>
      </c>
      <c r="B255" s="71" t="e">
        <f>VLOOKUP(H255,Papers_IEEE!D:D,1,FALSE)</f>
        <v>#N/A</v>
      </c>
      <c r="C255" s="71" t="e">
        <f>VLOOKUP(G255,Papers_SpringerLink!D:D,1,FALSE)</f>
        <v>#N/A</v>
      </c>
      <c r="D255" s="71" t="e">
        <f>VLOOKUP(F267,Papers_ScienceDirect!J:J,1,FALSE)</f>
        <v>#N/A</v>
      </c>
      <c r="E255" s="28" t="s">
        <v>62</v>
      </c>
      <c r="F255" s="27"/>
      <c r="G255" s="28" t="s">
        <v>4689</v>
      </c>
      <c r="H255" s="28" t="s">
        <v>4691</v>
      </c>
      <c r="I255" s="27"/>
      <c r="J255" s="28" t="s">
        <v>4693</v>
      </c>
      <c r="K255" s="27" t="str">
        <f t="shared" si="28"/>
        <v>2739-2747</v>
      </c>
      <c r="L255" s="28">
        <v>2739</v>
      </c>
      <c r="M255" s="28">
        <v>2747</v>
      </c>
      <c r="N255" s="28">
        <f t="shared" si="35"/>
        <v>9</v>
      </c>
      <c r="O255" s="28">
        <v>2017</v>
      </c>
      <c r="P255" s="28" t="s">
        <v>3051</v>
      </c>
      <c r="Q255" s="28" t="s">
        <v>4695</v>
      </c>
      <c r="R255" s="30" t="s">
        <v>4696</v>
      </c>
      <c r="S255" s="26" t="b">
        <v>1</v>
      </c>
      <c r="T255" s="27" t="b">
        <v>0</v>
      </c>
      <c r="U255" s="26" t="b">
        <v>1</v>
      </c>
      <c r="V255" s="27" t="b">
        <v>0</v>
      </c>
      <c r="W255" s="27" t="b">
        <v>0</v>
      </c>
      <c r="X255" s="27" t="b">
        <v>0</v>
      </c>
      <c r="Y255" s="26" t="str">
        <f t="shared" si="1"/>
        <v>NO</v>
      </c>
      <c r="Z255" s="27"/>
    </row>
    <row r="256" spans="1:26" ht="13">
      <c r="A256" s="71" t="str">
        <f>VLOOKUP(H256,Papers_ACM!D:D,1,FALSE)</f>
        <v>Using Machine Learning to Infer Constraints for Product Lines</v>
      </c>
      <c r="B256" s="71" t="e">
        <f>VLOOKUP(H256,Papers_IEEE!D:D,1,FALSE)</f>
        <v>#N/A</v>
      </c>
      <c r="C256" s="71" t="e">
        <f>VLOOKUP(G256,Papers_SpringerLink!D:D,1,FALSE)</f>
        <v>#N/A</v>
      </c>
      <c r="D256" s="71" t="e">
        <f>VLOOKUP(F268,Papers_ScienceDirect!J:J,1,FALSE)</f>
        <v>#N/A</v>
      </c>
      <c r="E256" s="34" t="s">
        <v>62</v>
      </c>
      <c r="F256" s="35"/>
      <c r="G256" s="34" t="s">
        <v>4702</v>
      </c>
      <c r="H256" s="34" t="s">
        <v>4703</v>
      </c>
      <c r="I256" s="35"/>
      <c r="J256" s="34" t="s">
        <v>1718</v>
      </c>
      <c r="K256" s="27" t="str">
        <f t="shared" si="28"/>
        <v>209-217</v>
      </c>
      <c r="L256" s="34">
        <v>209</v>
      </c>
      <c r="M256" s="34">
        <v>217</v>
      </c>
      <c r="N256" s="34">
        <f t="shared" si="35"/>
        <v>9</v>
      </c>
      <c r="O256" s="34">
        <v>2016</v>
      </c>
      <c r="P256" s="34" t="s">
        <v>1719</v>
      </c>
      <c r="Q256" s="34" t="s">
        <v>60</v>
      </c>
      <c r="R256" s="75" t="s">
        <v>4707</v>
      </c>
      <c r="S256" s="32" t="b">
        <v>1</v>
      </c>
      <c r="T256" s="32" t="b">
        <v>1</v>
      </c>
      <c r="U256" s="32" t="b">
        <v>1</v>
      </c>
      <c r="V256" s="35" t="b">
        <v>0</v>
      </c>
      <c r="W256" s="35" t="b">
        <v>0</v>
      </c>
      <c r="X256" s="35" t="b">
        <v>0</v>
      </c>
      <c r="Y256" s="32" t="str">
        <f t="shared" si="1"/>
        <v>YES</v>
      </c>
      <c r="Z256" s="35"/>
    </row>
    <row r="257" spans="1:26" ht="13">
      <c r="A257" s="71" t="e">
        <f>VLOOKUP(H257,Papers_ACM!D:D,1,FALSE)</f>
        <v>#N/A</v>
      </c>
      <c r="B257" s="71" t="e">
        <f>VLOOKUP(H257,Papers_IEEE!D:D,1,FALSE)</f>
        <v>#N/A</v>
      </c>
      <c r="C257" s="71" t="e">
        <f>VLOOKUP(G257,Papers_SpringerLink!D:D,1,FALSE)</f>
        <v>#N/A</v>
      </c>
      <c r="D257" s="71" t="e">
        <f>VLOOKUP(F269,Papers_ScienceDirect!J:J,1,FALSE)</f>
        <v>#N/A</v>
      </c>
      <c r="E257" s="28" t="s">
        <v>62</v>
      </c>
      <c r="F257" s="27"/>
      <c r="G257" s="28" t="s">
        <v>4714</v>
      </c>
      <c r="H257" s="28" t="s">
        <v>4715</v>
      </c>
      <c r="I257" s="27"/>
      <c r="J257" s="28" t="s">
        <v>4716</v>
      </c>
      <c r="K257" s="27" t="str">
        <f t="shared" si="28"/>
        <v>4596-4602</v>
      </c>
      <c r="L257" s="28">
        <v>4596</v>
      </c>
      <c r="M257" s="28">
        <v>4602</v>
      </c>
      <c r="N257" s="28">
        <f t="shared" si="35"/>
        <v>7</v>
      </c>
      <c r="O257" s="28">
        <v>2017</v>
      </c>
      <c r="P257" s="28" t="s">
        <v>4717</v>
      </c>
      <c r="Q257" s="36"/>
      <c r="R257" s="30" t="s">
        <v>4718</v>
      </c>
      <c r="S257" s="26" t="b">
        <v>1</v>
      </c>
      <c r="T257" s="27" t="b">
        <v>0</v>
      </c>
      <c r="U257" s="26" t="b">
        <v>1</v>
      </c>
      <c r="V257" s="27" t="b">
        <v>0</v>
      </c>
      <c r="W257" s="27" t="b">
        <v>0</v>
      </c>
      <c r="X257" s="27" t="b">
        <v>0</v>
      </c>
      <c r="Y257" s="26" t="str">
        <f t="shared" si="1"/>
        <v>NO</v>
      </c>
      <c r="Z257" s="27"/>
    </row>
    <row r="258" spans="1:26" ht="13">
      <c r="A258" s="71" t="e">
        <f>VLOOKUP(H258,Papers_ACM!D:D,1,FALSE)</f>
        <v>#N/A</v>
      </c>
      <c r="B258" s="71" t="e">
        <f>VLOOKUP(H258,Papers_IEEE!D:D,1,FALSE)</f>
        <v>#N/A</v>
      </c>
      <c r="C258" s="71" t="e">
        <f>VLOOKUP(G258,Papers_SpringerLink!D:D,1,FALSE)</f>
        <v>#N/A</v>
      </c>
      <c r="D258" s="71" t="e">
        <f>VLOOKUP(F270,Papers_ScienceDirect!J:J,1,FALSE)</f>
        <v>#N/A</v>
      </c>
      <c r="E258" s="28" t="s">
        <v>62</v>
      </c>
      <c r="F258" s="27"/>
      <c r="G258" s="28" t="s">
        <v>4723</v>
      </c>
      <c r="H258" s="28" t="s">
        <v>4724</v>
      </c>
      <c r="I258" s="27"/>
      <c r="J258" s="28" t="s">
        <v>1547</v>
      </c>
      <c r="K258" s="27" t="str">
        <f t="shared" si="28"/>
        <v>382-393</v>
      </c>
      <c r="L258" s="28">
        <v>382</v>
      </c>
      <c r="M258" s="28">
        <v>393</v>
      </c>
      <c r="N258" s="28">
        <f t="shared" si="35"/>
        <v>12</v>
      </c>
      <c r="O258" s="28">
        <v>2017</v>
      </c>
      <c r="P258" s="28" t="s">
        <v>1338</v>
      </c>
      <c r="Q258" s="28" t="s">
        <v>4726</v>
      </c>
      <c r="R258" s="30" t="s">
        <v>4727</v>
      </c>
      <c r="S258" s="26" t="b">
        <v>1</v>
      </c>
      <c r="T258" s="27" t="b">
        <v>0</v>
      </c>
      <c r="U258" s="26" t="b">
        <v>1</v>
      </c>
      <c r="V258" s="27" t="b">
        <v>0</v>
      </c>
      <c r="W258" s="27" t="b">
        <v>0</v>
      </c>
      <c r="X258" s="27" t="b">
        <v>0</v>
      </c>
      <c r="Y258" s="26" t="str">
        <f t="shared" si="1"/>
        <v>NO</v>
      </c>
      <c r="Z258" s="27"/>
    </row>
    <row r="259" spans="1:26" ht="13">
      <c r="A259" s="71" t="e">
        <f>VLOOKUP(H259,Papers_ACM!D:D,1,FALSE)</f>
        <v>#N/A</v>
      </c>
      <c r="B259" s="71" t="e">
        <f>VLOOKUP(H259,Papers_IEEE!D:D,1,FALSE)</f>
        <v>#N/A</v>
      </c>
      <c r="C259" s="71" t="e">
        <f>VLOOKUP(G259,Papers_SpringerLink!D:D,1,FALSE)</f>
        <v>#N/A</v>
      </c>
      <c r="D259" s="71" t="e">
        <f>VLOOKUP(F271,Papers_ScienceDirect!J:J,1,FALSE)</f>
        <v>#N/A</v>
      </c>
      <c r="E259" s="28" t="s">
        <v>62</v>
      </c>
      <c r="F259" s="27"/>
      <c r="G259" s="28" t="s">
        <v>4734</v>
      </c>
      <c r="H259" s="28" t="s">
        <v>4735</v>
      </c>
      <c r="I259" s="27"/>
      <c r="J259" s="28" t="s">
        <v>4736</v>
      </c>
      <c r="K259" s="27" t="str">
        <f t="shared" si="28"/>
        <v>493-495</v>
      </c>
      <c r="L259" s="28">
        <v>493</v>
      </c>
      <c r="M259" s="28">
        <v>495</v>
      </c>
      <c r="N259" s="28">
        <f t="shared" si="35"/>
        <v>3</v>
      </c>
      <c r="O259" s="28">
        <v>2017</v>
      </c>
      <c r="P259" s="28" t="s">
        <v>4739</v>
      </c>
      <c r="Q259" s="36"/>
      <c r="R259" s="30" t="s">
        <v>4741</v>
      </c>
      <c r="S259" s="27" t="b">
        <v>0</v>
      </c>
      <c r="T259" s="27" t="b">
        <v>0</v>
      </c>
      <c r="U259" s="27" t="b">
        <v>0</v>
      </c>
      <c r="V259" s="27" t="b">
        <v>0</v>
      </c>
      <c r="W259" s="26" t="b">
        <v>1</v>
      </c>
      <c r="X259" s="27" t="b">
        <v>0</v>
      </c>
      <c r="Y259" s="26" t="str">
        <f t="shared" si="1"/>
        <v>NO</v>
      </c>
      <c r="Z259" s="26" t="s">
        <v>281</v>
      </c>
    </row>
    <row r="260" spans="1:26" ht="13">
      <c r="A260" s="71" t="e">
        <f>VLOOKUP(H260,Papers_ACM!D:D,1,FALSE)</f>
        <v>#N/A</v>
      </c>
      <c r="B260" s="71" t="str">
        <f>VLOOKUP(H260,Papers_IEEE!D:D,1,FALSE)</f>
        <v>Expert system for retrieval of documents using evolutionary approaches incorporating clustering</v>
      </c>
      <c r="C260" s="71" t="e">
        <f>VLOOKUP(G260,Papers_SpringerLink!D:D,1,FALSE)</f>
        <v>#N/A</v>
      </c>
      <c r="D260" s="71" t="e">
        <f>VLOOKUP(F272,Papers_ScienceDirect!J:J,1,FALSE)</f>
        <v>#N/A</v>
      </c>
      <c r="E260" s="28" t="s">
        <v>62</v>
      </c>
      <c r="F260" s="27"/>
      <c r="G260" s="28" t="s">
        <v>4744</v>
      </c>
      <c r="H260" s="28" t="s">
        <v>3882</v>
      </c>
      <c r="I260" s="27"/>
      <c r="J260" s="28" t="s">
        <v>4745</v>
      </c>
      <c r="K260" s="27" t="str">
        <f t="shared" ref="K260:K323" si="36">CONCATENATE(CONCATENATE(L260,"-"),M260)</f>
        <v>414-418</v>
      </c>
      <c r="L260" s="28">
        <v>414</v>
      </c>
      <c r="M260" s="28">
        <v>418</v>
      </c>
      <c r="N260" s="28">
        <f t="shared" si="35"/>
        <v>5</v>
      </c>
      <c r="O260" s="28">
        <v>2017</v>
      </c>
      <c r="P260" s="28" t="s">
        <v>1538</v>
      </c>
      <c r="Q260" s="28" t="s">
        <v>3888</v>
      </c>
      <c r="R260" s="30" t="s">
        <v>4749</v>
      </c>
      <c r="S260" s="26" t="b">
        <v>1</v>
      </c>
      <c r="T260" s="27" t="b">
        <v>0</v>
      </c>
      <c r="U260" s="26" t="b">
        <v>1</v>
      </c>
      <c r="V260" s="27" t="b">
        <v>0</v>
      </c>
      <c r="W260" s="27" t="b">
        <v>0</v>
      </c>
      <c r="X260" s="27" t="b">
        <v>0</v>
      </c>
      <c r="Y260" s="26" t="str">
        <f t="shared" si="1"/>
        <v>NO</v>
      </c>
      <c r="Z260" s="27"/>
    </row>
    <row r="261" spans="1:26" ht="13">
      <c r="A261" s="71" t="e">
        <f>VLOOKUP(H261,Papers_ACM!D:D,1,FALSE)</f>
        <v>#N/A</v>
      </c>
      <c r="B261" s="71" t="e">
        <f>VLOOKUP(H261,Papers_IEEE!D:D,1,FALSE)</f>
        <v>#N/A</v>
      </c>
      <c r="C261" s="71" t="e">
        <f>VLOOKUP(G261,Papers_SpringerLink!D:D,1,FALSE)</f>
        <v>#N/A</v>
      </c>
      <c r="D261" s="71" t="e">
        <f>VLOOKUP(F273,Papers_ScienceDirect!J:J,1,FALSE)</f>
        <v>#N/A</v>
      </c>
      <c r="E261" s="28" t="s">
        <v>62</v>
      </c>
      <c r="F261" s="27"/>
      <c r="G261" s="28" t="s">
        <v>4755</v>
      </c>
      <c r="H261" s="28" t="s">
        <v>4756</v>
      </c>
      <c r="I261" s="27"/>
      <c r="J261" s="28" t="s">
        <v>4757</v>
      </c>
      <c r="K261" s="27" t="str">
        <f t="shared" si="36"/>
        <v>-</v>
      </c>
      <c r="L261" s="36"/>
      <c r="M261" s="36"/>
      <c r="N261" s="28"/>
      <c r="O261" s="28">
        <v>2017</v>
      </c>
      <c r="P261" s="28" t="s">
        <v>2930</v>
      </c>
      <c r="Q261" s="28" t="s">
        <v>4759</v>
      </c>
      <c r="R261" s="30" t="s">
        <v>4761</v>
      </c>
      <c r="S261" s="26" t="b">
        <v>1</v>
      </c>
      <c r="T261" s="27" t="b">
        <v>0</v>
      </c>
      <c r="U261" s="26" t="b">
        <v>1</v>
      </c>
      <c r="V261" s="27" t="b">
        <v>0</v>
      </c>
      <c r="W261" s="27" t="b">
        <v>0</v>
      </c>
      <c r="X261" s="27" t="b">
        <v>0</v>
      </c>
      <c r="Y261" s="26" t="str">
        <f t="shared" si="1"/>
        <v>NO</v>
      </c>
      <c r="Z261" s="27"/>
    </row>
    <row r="262" spans="1:26" ht="13">
      <c r="A262" s="71" t="e">
        <f>VLOOKUP(H262,Papers_ACM!D:D,1,FALSE)</f>
        <v>#N/A</v>
      </c>
      <c r="B262" s="71" t="e">
        <f>VLOOKUP(H262,Papers_IEEE!D:D,1,FALSE)</f>
        <v>#N/A</v>
      </c>
      <c r="C262" s="71" t="e">
        <f>VLOOKUP(G262,Papers_SpringerLink!D:D,1,FALSE)</f>
        <v>#N/A</v>
      </c>
      <c r="D262" s="71" t="e">
        <f>VLOOKUP(F274,Papers_ScienceDirect!J:J,1,FALSE)</f>
        <v>#N/A</v>
      </c>
      <c r="E262" s="28" t="s">
        <v>62</v>
      </c>
      <c r="F262" s="27"/>
      <c r="G262" s="28" t="s">
        <v>4764</v>
      </c>
      <c r="H262" s="28" t="s">
        <v>2042</v>
      </c>
      <c r="I262" s="27"/>
      <c r="J262" s="28" t="s">
        <v>1610</v>
      </c>
      <c r="K262" s="27" t="str">
        <f t="shared" si="36"/>
        <v>133-151</v>
      </c>
      <c r="L262" s="28">
        <v>133</v>
      </c>
      <c r="M262" s="28">
        <v>151</v>
      </c>
      <c r="N262" s="28">
        <f t="shared" ref="N262:N273" si="37">(M262-L262)+1</f>
        <v>19</v>
      </c>
      <c r="O262" s="28">
        <v>2017</v>
      </c>
      <c r="P262" s="28" t="s">
        <v>1387</v>
      </c>
      <c r="Q262" s="28" t="s">
        <v>4768</v>
      </c>
      <c r="R262" s="30" t="s">
        <v>4769</v>
      </c>
      <c r="S262" s="26" t="b">
        <v>1</v>
      </c>
      <c r="T262" s="27" t="b">
        <v>0</v>
      </c>
      <c r="U262" s="26" t="b">
        <v>1</v>
      </c>
      <c r="V262" s="27" t="b">
        <v>0</v>
      </c>
      <c r="W262" s="27" t="b">
        <v>0</v>
      </c>
      <c r="X262" s="27" t="b">
        <v>0</v>
      </c>
      <c r="Y262" s="26" t="str">
        <f t="shared" si="1"/>
        <v>NO</v>
      </c>
      <c r="Z262" s="27"/>
    </row>
    <row r="263" spans="1:26" ht="13">
      <c r="A263" s="71" t="e">
        <f>VLOOKUP(H263,Papers_ACM!D:D,1,FALSE)</f>
        <v>#N/A</v>
      </c>
      <c r="B263" s="71" t="e">
        <f>VLOOKUP(H263,Papers_IEEE!D:D,1,FALSE)</f>
        <v>#N/A</v>
      </c>
      <c r="C263" s="71" t="e">
        <f>VLOOKUP(G263,Papers_SpringerLink!D:D,1,FALSE)</f>
        <v>#N/A</v>
      </c>
      <c r="D263" s="71" t="e">
        <f>VLOOKUP(F275,Papers_ScienceDirect!J:J,1,FALSE)</f>
        <v>#N/A</v>
      </c>
      <c r="E263" s="28" t="s">
        <v>62</v>
      </c>
      <c r="F263" s="27"/>
      <c r="G263" s="28" t="s">
        <v>4775</v>
      </c>
      <c r="H263" s="28" t="s">
        <v>4776</v>
      </c>
      <c r="I263" s="27"/>
      <c r="J263" s="28" t="s">
        <v>1547</v>
      </c>
      <c r="K263" s="27" t="str">
        <f t="shared" si="36"/>
        <v>736-744</v>
      </c>
      <c r="L263" s="28">
        <v>736</v>
      </c>
      <c r="M263" s="28">
        <v>744</v>
      </c>
      <c r="N263" s="28">
        <f t="shared" si="37"/>
        <v>9</v>
      </c>
      <c r="O263" s="28">
        <v>2017</v>
      </c>
      <c r="P263" s="28" t="s">
        <v>1338</v>
      </c>
      <c r="Q263" s="28" t="s">
        <v>4777</v>
      </c>
      <c r="R263" s="30" t="s">
        <v>4778</v>
      </c>
      <c r="S263" s="26" t="b">
        <v>1</v>
      </c>
      <c r="T263" s="27" t="b">
        <v>0</v>
      </c>
      <c r="U263" s="26" t="b">
        <v>1</v>
      </c>
      <c r="V263" s="27" t="b">
        <v>0</v>
      </c>
      <c r="W263" s="27" t="b">
        <v>0</v>
      </c>
      <c r="X263" s="27" t="b">
        <v>0</v>
      </c>
      <c r="Y263" s="26" t="str">
        <f t="shared" si="1"/>
        <v>NO</v>
      </c>
      <c r="Z263" s="27"/>
    </row>
    <row r="264" spans="1:26" ht="13">
      <c r="A264" s="71" t="e">
        <f>VLOOKUP(H264,Papers_ACM!D:D,1,FALSE)</f>
        <v>#N/A</v>
      </c>
      <c r="B264" s="71" t="e">
        <f>VLOOKUP(H264,Papers_IEEE!D:D,1,FALSE)</f>
        <v>#N/A</v>
      </c>
      <c r="C264" s="71" t="e">
        <f>VLOOKUP(G264,Papers_SpringerLink!D:D,1,FALSE)</f>
        <v>#N/A</v>
      </c>
      <c r="D264" s="71" t="e">
        <f>VLOOKUP(F276,Papers_ScienceDirect!J:J,1,FALSE)</f>
        <v>#N/A</v>
      </c>
      <c r="E264" s="28" t="s">
        <v>62</v>
      </c>
      <c r="F264" s="27"/>
      <c r="G264" s="28" t="s">
        <v>4784</v>
      </c>
      <c r="H264" s="28" t="s">
        <v>4785</v>
      </c>
      <c r="I264" s="27"/>
      <c r="J264" s="28" t="s">
        <v>2601</v>
      </c>
      <c r="K264" s="27" t="str">
        <f t="shared" si="36"/>
        <v>14-20</v>
      </c>
      <c r="L264" s="28">
        <v>14</v>
      </c>
      <c r="M264" s="28">
        <v>20</v>
      </c>
      <c r="N264" s="28">
        <f t="shared" si="37"/>
        <v>7</v>
      </c>
      <c r="O264" s="28">
        <v>2017</v>
      </c>
      <c r="P264" s="28" t="s">
        <v>1387</v>
      </c>
      <c r="Q264" s="28" t="s">
        <v>4786</v>
      </c>
      <c r="R264" s="30" t="s">
        <v>4788</v>
      </c>
      <c r="S264" s="26" t="b">
        <v>1</v>
      </c>
      <c r="T264" s="27" t="b">
        <v>0</v>
      </c>
      <c r="U264" s="26" t="b">
        <v>1</v>
      </c>
      <c r="V264" s="27" t="b">
        <v>0</v>
      </c>
      <c r="W264" s="27" t="b">
        <v>0</v>
      </c>
      <c r="X264" s="27" t="b">
        <v>0</v>
      </c>
      <c r="Y264" s="26" t="str">
        <f t="shared" si="1"/>
        <v>NO</v>
      </c>
      <c r="Z264" s="27"/>
    </row>
    <row r="265" spans="1:26" ht="13">
      <c r="A265" s="71" t="e">
        <f>VLOOKUP(H265,Papers_ACM!D:D,1,FALSE)</f>
        <v>#N/A</v>
      </c>
      <c r="B265" s="71" t="e">
        <f>VLOOKUP(H265,Papers_IEEE!D:D,1,FALSE)</f>
        <v>#N/A</v>
      </c>
      <c r="C265" s="71" t="e">
        <f>VLOOKUP(G265,Papers_SpringerLink!D:D,1,FALSE)</f>
        <v>#N/A</v>
      </c>
      <c r="D265" s="71" t="e">
        <f>VLOOKUP(F277,Papers_ScienceDirect!J:J,1,FALSE)</f>
        <v>#N/A</v>
      </c>
      <c r="E265" s="28" t="s">
        <v>62</v>
      </c>
      <c r="F265" s="27"/>
      <c r="G265" s="28" t="s">
        <v>4795</v>
      </c>
      <c r="H265" s="28" t="s">
        <v>4796</v>
      </c>
      <c r="I265" s="27"/>
      <c r="J265" s="28" t="s">
        <v>1335</v>
      </c>
      <c r="K265" s="27" t="str">
        <f t="shared" si="36"/>
        <v>201-210</v>
      </c>
      <c r="L265" s="28">
        <v>201</v>
      </c>
      <c r="M265" s="28">
        <v>210</v>
      </c>
      <c r="N265" s="28">
        <f t="shared" si="37"/>
        <v>10</v>
      </c>
      <c r="O265" s="28">
        <v>2017</v>
      </c>
      <c r="P265" s="28" t="s">
        <v>1338</v>
      </c>
      <c r="Q265" s="28" t="s">
        <v>4797</v>
      </c>
      <c r="R265" s="30" t="s">
        <v>4798</v>
      </c>
      <c r="S265" s="26" t="b">
        <v>1</v>
      </c>
      <c r="T265" s="27" t="b">
        <v>0</v>
      </c>
      <c r="U265" s="26" t="b">
        <v>1</v>
      </c>
      <c r="V265" s="27" t="b">
        <v>0</v>
      </c>
      <c r="W265" s="27" t="b">
        <v>0</v>
      </c>
      <c r="X265" s="27" t="b">
        <v>0</v>
      </c>
      <c r="Y265" s="26" t="str">
        <f t="shared" si="1"/>
        <v>NO</v>
      </c>
      <c r="Z265" s="27"/>
    </row>
    <row r="266" spans="1:26" ht="13">
      <c r="A266" s="71" t="e">
        <f>VLOOKUP(H266,Papers_ACM!D:D,1,FALSE)</f>
        <v>#N/A</v>
      </c>
      <c r="B266" s="71" t="e">
        <f>VLOOKUP(H266,Papers_IEEE!D:D,1,FALSE)</f>
        <v>#N/A</v>
      </c>
      <c r="C266" s="71" t="e">
        <f>VLOOKUP(G266,Papers_SpringerLink!D:D,1,FALSE)</f>
        <v>#N/A</v>
      </c>
      <c r="D266" s="71" t="e">
        <f>VLOOKUP(F278,Papers_ScienceDirect!J:J,1,FALSE)</f>
        <v>#N/A</v>
      </c>
      <c r="E266" s="28" t="s">
        <v>62</v>
      </c>
      <c r="F266" s="27"/>
      <c r="G266" s="28" t="s">
        <v>4807</v>
      </c>
      <c r="H266" s="28" t="s">
        <v>4808</v>
      </c>
      <c r="I266" s="27"/>
      <c r="J266" s="28" t="s">
        <v>4810</v>
      </c>
      <c r="K266" s="27" t="str">
        <f t="shared" si="36"/>
        <v>582-593</v>
      </c>
      <c r="L266" s="28">
        <v>582</v>
      </c>
      <c r="M266" s="28">
        <v>593</v>
      </c>
      <c r="N266" s="28">
        <f t="shared" si="37"/>
        <v>12</v>
      </c>
      <c r="O266" s="28">
        <v>2017</v>
      </c>
      <c r="P266" s="36"/>
      <c r="Q266" s="28" t="s">
        <v>4814</v>
      </c>
      <c r="R266" s="30" t="s">
        <v>4816</v>
      </c>
      <c r="S266" s="26" t="b">
        <v>1</v>
      </c>
      <c r="T266" s="27" t="b">
        <v>0</v>
      </c>
      <c r="U266" s="26" t="b">
        <v>1</v>
      </c>
      <c r="V266" s="27" t="b">
        <v>0</v>
      </c>
      <c r="W266" s="27" t="b">
        <v>0</v>
      </c>
      <c r="X266" s="27" t="b">
        <v>0</v>
      </c>
      <c r="Y266" s="26" t="str">
        <f t="shared" si="1"/>
        <v>NO</v>
      </c>
      <c r="Z266" s="27"/>
    </row>
    <row r="267" spans="1:26" ht="13">
      <c r="A267" s="71" t="e">
        <f>VLOOKUP(H267,Papers_ACM!D:D,1,FALSE)</f>
        <v>#N/A</v>
      </c>
      <c r="B267" s="71" t="e">
        <f>VLOOKUP(H267,Papers_IEEE!D:D,1,FALSE)</f>
        <v>#N/A</v>
      </c>
      <c r="C267" s="71" t="e">
        <f>VLOOKUP(G267,Papers_SpringerLink!D:D,1,FALSE)</f>
        <v>#N/A</v>
      </c>
      <c r="D267" s="71" t="e">
        <f>VLOOKUP(F279,Papers_ScienceDirect!J:J,1,FALSE)</f>
        <v>#N/A</v>
      </c>
      <c r="E267" s="28" t="s">
        <v>62</v>
      </c>
      <c r="F267" s="27"/>
      <c r="G267" s="28" t="s">
        <v>4822</v>
      </c>
      <c r="H267" s="28" t="s">
        <v>4823</v>
      </c>
      <c r="I267" s="27"/>
      <c r="J267" s="28" t="s">
        <v>4736</v>
      </c>
      <c r="K267" s="27" t="str">
        <f t="shared" si="36"/>
        <v>62-67</v>
      </c>
      <c r="L267" s="28">
        <v>62</v>
      </c>
      <c r="M267" s="28">
        <v>67</v>
      </c>
      <c r="N267" s="28">
        <f t="shared" si="37"/>
        <v>6</v>
      </c>
      <c r="O267" s="28">
        <v>2017</v>
      </c>
      <c r="P267" s="28" t="s">
        <v>4739</v>
      </c>
      <c r="Q267" s="36"/>
      <c r="R267" s="30" t="s">
        <v>4824</v>
      </c>
      <c r="S267" s="26" t="b">
        <v>1</v>
      </c>
      <c r="T267" s="27" t="b">
        <v>0</v>
      </c>
      <c r="U267" s="26" t="b">
        <v>1</v>
      </c>
      <c r="V267" s="27" t="b">
        <v>0</v>
      </c>
      <c r="W267" s="27" t="b">
        <v>0</v>
      </c>
      <c r="X267" s="27" t="b">
        <v>0</v>
      </c>
      <c r="Y267" s="26" t="str">
        <f t="shared" si="1"/>
        <v>NO</v>
      </c>
      <c r="Z267" s="27"/>
    </row>
    <row r="268" spans="1:26" ht="13">
      <c r="A268" s="71" t="e">
        <f>VLOOKUP(H268,Papers_ACM!D:D,1,FALSE)</f>
        <v>#N/A</v>
      </c>
      <c r="B268" s="71" t="e">
        <f>VLOOKUP(H268,Papers_IEEE!D:D,1,FALSE)</f>
        <v>#N/A</v>
      </c>
      <c r="C268" s="71" t="e">
        <f>VLOOKUP(G268,Papers_SpringerLink!D:D,1,FALSE)</f>
        <v>#N/A</v>
      </c>
      <c r="D268" s="71" t="e">
        <f>VLOOKUP(F280,Papers_ScienceDirect!J:J,1,FALSE)</f>
        <v>#N/A</v>
      </c>
      <c r="E268" s="28" t="s">
        <v>62</v>
      </c>
      <c r="F268" s="27"/>
      <c r="G268" s="28" t="s">
        <v>1909</v>
      </c>
      <c r="H268" s="28" t="s">
        <v>4830</v>
      </c>
      <c r="I268" s="27"/>
      <c r="J268" s="28" t="s">
        <v>1547</v>
      </c>
      <c r="K268" s="27" t="str">
        <f t="shared" si="36"/>
        <v>1-374</v>
      </c>
      <c r="L268" s="28">
        <v>1</v>
      </c>
      <c r="M268" s="28">
        <v>374</v>
      </c>
      <c r="N268" s="28">
        <f t="shared" si="37"/>
        <v>374</v>
      </c>
      <c r="O268" s="28">
        <v>2017</v>
      </c>
      <c r="P268" s="28" t="s">
        <v>1338</v>
      </c>
      <c r="Q268" s="36"/>
      <c r="R268" s="30" t="s">
        <v>4834</v>
      </c>
      <c r="S268" s="27" t="b">
        <v>0</v>
      </c>
      <c r="T268" s="27" t="b">
        <v>0</v>
      </c>
      <c r="U268" s="27" t="b">
        <v>0</v>
      </c>
      <c r="V268" s="26" t="b">
        <v>1</v>
      </c>
      <c r="W268" s="27" t="b">
        <v>0</v>
      </c>
      <c r="X268" s="27" t="b">
        <v>0</v>
      </c>
      <c r="Y268" s="26" t="str">
        <f t="shared" si="1"/>
        <v>NO</v>
      </c>
      <c r="Z268" s="26" t="s">
        <v>1917</v>
      </c>
    </row>
    <row r="269" spans="1:26" ht="13">
      <c r="A269" s="71" t="e">
        <f>VLOOKUP(H269,Papers_ACM!D:D,1,FALSE)</f>
        <v>#N/A</v>
      </c>
      <c r="B269" s="71" t="e">
        <f>VLOOKUP(H269,Papers_IEEE!D:D,1,FALSE)</f>
        <v>#N/A</v>
      </c>
      <c r="C269" s="71" t="e">
        <f>VLOOKUP(G269,Papers_SpringerLink!D:D,1,FALSE)</f>
        <v>#N/A</v>
      </c>
      <c r="D269" s="71" t="e">
        <f>VLOOKUP(F281,Papers_ScienceDirect!J:J,1,FALSE)</f>
        <v>#N/A</v>
      </c>
      <c r="E269" s="28" t="s">
        <v>62</v>
      </c>
      <c r="F269" s="27"/>
      <c r="G269" s="28" t="s">
        <v>4842</v>
      </c>
      <c r="H269" s="28" t="s">
        <v>4843</v>
      </c>
      <c r="I269" s="27"/>
      <c r="J269" s="28" t="s">
        <v>4844</v>
      </c>
      <c r="K269" s="27" t="str">
        <f t="shared" si="36"/>
        <v>112-129</v>
      </c>
      <c r="L269" s="28">
        <v>112</v>
      </c>
      <c r="M269" s="28">
        <v>129</v>
      </c>
      <c r="N269" s="28">
        <f t="shared" si="37"/>
        <v>18</v>
      </c>
      <c r="O269" s="28">
        <v>2017</v>
      </c>
      <c r="P269" s="28" t="s">
        <v>1303</v>
      </c>
      <c r="Q269" s="28" t="s">
        <v>4845</v>
      </c>
      <c r="R269" s="30" t="s">
        <v>4846</v>
      </c>
      <c r="S269" s="26" t="b">
        <v>1</v>
      </c>
      <c r="T269" s="27" t="b">
        <v>0</v>
      </c>
      <c r="U269" s="26" t="b">
        <v>1</v>
      </c>
      <c r="V269" s="27" t="b">
        <v>0</v>
      </c>
      <c r="W269" s="27" t="b">
        <v>0</v>
      </c>
      <c r="X269" s="27" t="b">
        <v>0</v>
      </c>
      <c r="Y269" s="26" t="str">
        <f t="shared" si="1"/>
        <v>NO</v>
      </c>
      <c r="Z269" s="27"/>
    </row>
    <row r="270" spans="1:26" ht="13">
      <c r="A270" s="71" t="e">
        <f>VLOOKUP(H270,Papers_ACM!D:D,1,FALSE)</f>
        <v>#N/A</v>
      </c>
      <c r="B270" s="71" t="e">
        <f>VLOOKUP(H270,Papers_IEEE!D:D,1,FALSE)</f>
        <v>#N/A</v>
      </c>
      <c r="C270" s="71" t="e">
        <f>VLOOKUP(G270,Papers_SpringerLink!D:D,1,FALSE)</f>
        <v>#N/A</v>
      </c>
      <c r="D270" s="71" t="e">
        <f>VLOOKUP(F282,Papers_ScienceDirect!J:J,1,FALSE)</f>
        <v>#N/A</v>
      </c>
      <c r="E270" s="28" t="s">
        <v>62</v>
      </c>
      <c r="F270" s="27"/>
      <c r="G270" s="28" t="s">
        <v>4854</v>
      </c>
      <c r="H270" s="28" t="s">
        <v>4856</v>
      </c>
      <c r="I270" s="27"/>
      <c r="J270" s="28" t="s">
        <v>4857</v>
      </c>
      <c r="K270" s="27" t="str">
        <f t="shared" si="36"/>
        <v>75-87</v>
      </c>
      <c r="L270" s="28">
        <v>75</v>
      </c>
      <c r="M270" s="28">
        <v>87</v>
      </c>
      <c r="N270" s="28">
        <f t="shared" si="37"/>
        <v>13</v>
      </c>
      <c r="O270" s="28">
        <v>2017</v>
      </c>
      <c r="P270" s="28" t="s">
        <v>4859</v>
      </c>
      <c r="Q270" s="36"/>
      <c r="R270" s="30" t="s">
        <v>4861</v>
      </c>
      <c r="S270" s="26" t="b">
        <v>1</v>
      </c>
      <c r="T270" s="27" t="b">
        <v>0</v>
      </c>
      <c r="U270" s="26" t="b">
        <v>1</v>
      </c>
      <c r="V270" s="27" t="b">
        <v>0</v>
      </c>
      <c r="W270" s="27" t="b">
        <v>0</v>
      </c>
      <c r="X270" s="27" t="b">
        <v>0</v>
      </c>
      <c r="Y270" s="26" t="str">
        <f t="shared" si="1"/>
        <v>NO</v>
      </c>
      <c r="Z270" s="27"/>
    </row>
    <row r="271" spans="1:26" ht="13">
      <c r="A271" s="71" t="e">
        <f>VLOOKUP(H271,Papers_ACM!D:D,1,FALSE)</f>
        <v>#N/A</v>
      </c>
      <c r="B271" s="71" t="e">
        <f>VLOOKUP(H271,Papers_IEEE!D:D,1,FALSE)</f>
        <v>#N/A</v>
      </c>
      <c r="C271" s="71" t="e">
        <f>VLOOKUP(G271,Papers_SpringerLink!D:D,1,FALSE)</f>
        <v>#N/A</v>
      </c>
      <c r="D271" s="71" t="e">
        <f>VLOOKUP(F283,Papers_ScienceDirect!J:J,1,FALSE)</f>
        <v>#N/A</v>
      </c>
      <c r="E271" s="28" t="s">
        <v>62</v>
      </c>
      <c r="F271" s="27"/>
      <c r="G271" s="28" t="s">
        <v>4865</v>
      </c>
      <c r="H271" s="28" t="s">
        <v>4866</v>
      </c>
      <c r="I271" s="27"/>
      <c r="J271" s="28" t="s">
        <v>1706</v>
      </c>
      <c r="K271" s="27" t="str">
        <f t="shared" si="36"/>
        <v>54-78</v>
      </c>
      <c r="L271" s="28">
        <v>54</v>
      </c>
      <c r="M271" s="28">
        <v>78</v>
      </c>
      <c r="N271" s="28">
        <f t="shared" si="37"/>
        <v>25</v>
      </c>
      <c r="O271" s="28">
        <v>2017</v>
      </c>
      <c r="P271" s="28" t="s">
        <v>3884</v>
      </c>
      <c r="Q271" s="28" t="s">
        <v>4867</v>
      </c>
      <c r="R271" s="30" t="s">
        <v>4870</v>
      </c>
      <c r="S271" s="26" t="b">
        <v>1</v>
      </c>
      <c r="T271" s="27" t="b">
        <v>0</v>
      </c>
      <c r="U271" s="26" t="b">
        <v>1</v>
      </c>
      <c r="V271" s="27" t="b">
        <v>0</v>
      </c>
      <c r="W271" s="27" t="b">
        <v>0</v>
      </c>
      <c r="X271" s="27" t="b">
        <v>0</v>
      </c>
      <c r="Y271" s="26" t="str">
        <f t="shared" si="1"/>
        <v>NO</v>
      </c>
      <c r="Z271" s="27"/>
    </row>
    <row r="272" spans="1:26" ht="13">
      <c r="A272" s="71" t="e">
        <f>VLOOKUP(H272,Papers_ACM!D:D,1,FALSE)</f>
        <v>#N/A</v>
      </c>
      <c r="B272" s="71" t="e">
        <f>VLOOKUP(H272,Papers_IEEE!D:D,1,FALSE)</f>
        <v>#N/A</v>
      </c>
      <c r="C272" s="71" t="e">
        <f>VLOOKUP(G272,Papers_SpringerLink!D:D,1,FALSE)</f>
        <v>#N/A</v>
      </c>
      <c r="D272" s="71" t="e">
        <f>VLOOKUP(F284,Papers_ScienceDirect!J:J,1,FALSE)</f>
        <v>#N/A</v>
      </c>
      <c r="E272" s="28" t="s">
        <v>62</v>
      </c>
      <c r="F272" s="27"/>
      <c r="G272" s="28" t="s">
        <v>4875</v>
      </c>
      <c r="H272" s="28" t="s">
        <v>4876</v>
      </c>
      <c r="I272" s="27"/>
      <c r="J272" s="28" t="s">
        <v>1547</v>
      </c>
      <c r="K272" s="27" t="str">
        <f t="shared" si="36"/>
        <v>308-323</v>
      </c>
      <c r="L272" s="28">
        <v>308</v>
      </c>
      <c r="M272" s="28">
        <v>323</v>
      </c>
      <c r="N272" s="28">
        <f t="shared" si="37"/>
        <v>16</v>
      </c>
      <c r="O272" s="28">
        <v>2017</v>
      </c>
      <c r="P272" s="28" t="s">
        <v>1338</v>
      </c>
      <c r="Q272" s="28" t="s">
        <v>4880</v>
      </c>
      <c r="R272" s="30" t="s">
        <v>4881</v>
      </c>
      <c r="S272" s="26" t="b">
        <v>1</v>
      </c>
      <c r="T272" s="27" t="b">
        <v>0</v>
      </c>
      <c r="U272" s="26" t="b">
        <v>1</v>
      </c>
      <c r="V272" s="27" t="b">
        <v>0</v>
      </c>
      <c r="W272" s="27" t="b">
        <v>0</v>
      </c>
      <c r="X272" s="27" t="b">
        <v>0</v>
      </c>
      <c r="Y272" s="26" t="str">
        <f t="shared" si="1"/>
        <v>NO</v>
      </c>
      <c r="Z272" s="27"/>
    </row>
    <row r="273" spans="1:26" ht="13">
      <c r="A273" s="71" t="e">
        <f>VLOOKUP(H273,Papers_ACM!D:D,1,FALSE)</f>
        <v>#N/A</v>
      </c>
      <c r="B273" s="71" t="e">
        <f>VLOOKUP(H273,Papers_IEEE!D:D,1,FALSE)</f>
        <v>#N/A</v>
      </c>
      <c r="C273" s="71" t="e">
        <f>VLOOKUP(G273,Papers_SpringerLink!D:D,1,FALSE)</f>
        <v>#N/A</v>
      </c>
      <c r="D273" s="71" t="e">
        <f>VLOOKUP(F285,Papers_ScienceDirect!J:J,1,FALSE)</f>
        <v>#N/A</v>
      </c>
      <c r="E273" s="28" t="s">
        <v>62</v>
      </c>
      <c r="F273" s="27"/>
      <c r="G273" s="28" t="s">
        <v>1909</v>
      </c>
      <c r="H273" s="28" t="s">
        <v>4885</v>
      </c>
      <c r="I273" s="27"/>
      <c r="J273" s="28" t="s">
        <v>1547</v>
      </c>
      <c r="K273" s="27" t="str">
        <f t="shared" si="36"/>
        <v>1-825</v>
      </c>
      <c r="L273" s="28">
        <v>1</v>
      </c>
      <c r="M273" s="28">
        <v>825</v>
      </c>
      <c r="N273" s="28">
        <f t="shared" si="37"/>
        <v>825</v>
      </c>
      <c r="O273" s="28">
        <v>2017</v>
      </c>
      <c r="P273" s="28" t="s">
        <v>1338</v>
      </c>
      <c r="Q273" s="36"/>
      <c r="R273" s="30" t="s">
        <v>4888</v>
      </c>
      <c r="S273" s="27" t="b">
        <v>0</v>
      </c>
      <c r="T273" s="27" t="b">
        <v>0</v>
      </c>
      <c r="U273" s="27" t="b">
        <v>0</v>
      </c>
      <c r="V273" s="26" t="b">
        <v>1</v>
      </c>
      <c r="W273" s="27" t="b">
        <v>0</v>
      </c>
      <c r="X273" s="27" t="b">
        <v>0</v>
      </c>
      <c r="Y273" s="26" t="str">
        <f t="shared" si="1"/>
        <v>NO</v>
      </c>
      <c r="Z273" s="26" t="s">
        <v>1917</v>
      </c>
    </row>
    <row r="274" spans="1:26" ht="13">
      <c r="A274" s="71" t="e">
        <f>VLOOKUP(H274,Papers_ACM!D:D,1,FALSE)</f>
        <v>#N/A</v>
      </c>
      <c r="B274" s="71" t="str">
        <f>VLOOKUP(H274,Papers_IEEE!D:D,1,FALSE)</f>
        <v>Predicting popularity of online articles using Random Forest regression</v>
      </c>
      <c r="C274" s="71" t="e">
        <f>VLOOKUP(G274,Papers_SpringerLink!D:D,1,FALSE)</f>
        <v>#N/A</v>
      </c>
      <c r="D274" s="71" t="e">
        <f>VLOOKUP(F286,Papers_ScienceDirect!J:J,1,FALSE)</f>
        <v>#N/A</v>
      </c>
      <c r="E274" s="28" t="s">
        <v>62</v>
      </c>
      <c r="F274" s="27"/>
      <c r="G274" s="28" t="s">
        <v>4896</v>
      </c>
      <c r="H274" s="28" t="s">
        <v>3544</v>
      </c>
      <c r="I274" s="27"/>
      <c r="J274" s="28" t="s">
        <v>4899</v>
      </c>
      <c r="K274" s="27" t="str">
        <f t="shared" si="36"/>
        <v>-</v>
      </c>
      <c r="L274" s="36"/>
      <c r="M274" s="36"/>
      <c r="N274" s="28"/>
      <c r="O274" s="28">
        <v>2016</v>
      </c>
      <c r="P274" s="28" t="s">
        <v>1538</v>
      </c>
      <c r="Q274" s="28" t="s">
        <v>3546</v>
      </c>
      <c r="R274" s="30" t="s">
        <v>4902</v>
      </c>
      <c r="S274" s="26" t="b">
        <v>1</v>
      </c>
      <c r="T274" s="27" t="b">
        <v>0</v>
      </c>
      <c r="U274" s="26" t="b">
        <v>1</v>
      </c>
      <c r="V274" s="27" t="b">
        <v>0</v>
      </c>
      <c r="W274" s="27" t="b">
        <v>0</v>
      </c>
      <c r="X274" s="27" t="b">
        <v>0</v>
      </c>
      <c r="Y274" s="26" t="str">
        <f t="shared" si="1"/>
        <v>NO</v>
      </c>
      <c r="Z274" s="27"/>
    </row>
    <row r="275" spans="1:26" ht="13">
      <c r="A275" s="71" t="str">
        <f>VLOOKUP(H275,Papers_ACM!D:D,1,FALSE)</f>
        <v>A Study on the Influence of Software and Hardware Features on Program Energy</v>
      </c>
      <c r="B275" s="71" t="e">
        <f>VLOOKUP(H275,Papers_IEEE!D:D,1,FALSE)</f>
        <v>#N/A</v>
      </c>
      <c r="C275" s="71" t="e">
        <f>VLOOKUP(G275,Papers_SpringerLink!D:D,1,FALSE)</f>
        <v>#N/A</v>
      </c>
      <c r="D275" s="71" t="e">
        <f>VLOOKUP(F287,Papers_ScienceDirect!J:J,1,FALSE)</f>
        <v>#N/A</v>
      </c>
      <c r="E275" s="28" t="s">
        <v>62</v>
      </c>
      <c r="F275" s="27"/>
      <c r="G275" s="28" t="s">
        <v>4907</v>
      </c>
      <c r="H275" s="28" t="s">
        <v>1363</v>
      </c>
      <c r="I275" s="27"/>
      <c r="J275" s="28" t="s">
        <v>4909</v>
      </c>
      <c r="K275" s="27" t="str">
        <f t="shared" si="36"/>
        <v>-</v>
      </c>
      <c r="L275" s="36"/>
      <c r="M275" s="36"/>
      <c r="N275" s="28"/>
      <c r="O275" s="28">
        <v>2016</v>
      </c>
      <c r="P275" s="28" t="s">
        <v>91</v>
      </c>
      <c r="Q275" s="28" t="s">
        <v>1367</v>
      </c>
      <c r="R275" s="30" t="s">
        <v>4911</v>
      </c>
      <c r="S275" s="26" t="b">
        <v>1</v>
      </c>
      <c r="T275" s="26" t="b">
        <v>0</v>
      </c>
      <c r="U275" s="26" t="b">
        <v>1</v>
      </c>
      <c r="V275" s="27" t="b">
        <v>0</v>
      </c>
      <c r="W275" s="27" t="b">
        <v>0</v>
      </c>
      <c r="X275" s="27" t="b">
        <v>0</v>
      </c>
      <c r="Y275" s="26" t="str">
        <f t="shared" si="1"/>
        <v>NO</v>
      </c>
      <c r="Z275" s="26" t="s">
        <v>1562</v>
      </c>
    </row>
    <row r="276" spans="1:26" ht="13">
      <c r="A276" s="71" t="e">
        <f>VLOOKUP(H276,Papers_ACM!D:D,1,FALSE)</f>
        <v>#N/A</v>
      </c>
      <c r="B276" s="71" t="str">
        <f>VLOOKUP(H276,Papers_IEEE!D:D,1,FALSE)</f>
        <v>Neighborhood Features Help Detecting Non-Technical Losses in Big Data Sets</v>
      </c>
      <c r="C276" s="71" t="e">
        <f>VLOOKUP(G276,Papers_SpringerLink!D:D,1,FALSE)</f>
        <v>#N/A</v>
      </c>
      <c r="D276" s="71" t="e">
        <f>VLOOKUP(F288,Papers_ScienceDirect!J:J,1,FALSE)</f>
        <v>#N/A</v>
      </c>
      <c r="E276" s="28" t="s">
        <v>62</v>
      </c>
      <c r="F276" s="27"/>
      <c r="G276" s="28" t="s">
        <v>4917</v>
      </c>
      <c r="H276" s="28" t="s">
        <v>4918</v>
      </c>
      <c r="I276" s="27"/>
      <c r="J276" s="28" t="s">
        <v>4919</v>
      </c>
      <c r="K276" s="27" t="str">
        <f t="shared" si="36"/>
        <v>253-261</v>
      </c>
      <c r="L276" s="28">
        <v>253</v>
      </c>
      <c r="M276" s="28">
        <v>261</v>
      </c>
      <c r="N276" s="28">
        <f>(M276-L276)+1</f>
        <v>9</v>
      </c>
      <c r="O276" s="28">
        <v>2016</v>
      </c>
      <c r="P276" s="28" t="s">
        <v>4008</v>
      </c>
      <c r="Q276" s="28" t="s">
        <v>4920</v>
      </c>
      <c r="R276" s="30" t="s">
        <v>4921</v>
      </c>
      <c r="S276" s="26" t="b">
        <v>1</v>
      </c>
      <c r="T276" s="27" t="b">
        <v>0</v>
      </c>
      <c r="U276" s="26" t="b">
        <v>1</v>
      </c>
      <c r="V276" s="27" t="b">
        <v>0</v>
      </c>
      <c r="W276" s="27" t="b">
        <v>0</v>
      </c>
      <c r="X276" s="27" t="b">
        <v>0</v>
      </c>
      <c r="Y276" s="26" t="str">
        <f t="shared" si="1"/>
        <v>NO</v>
      </c>
      <c r="Z276" s="27"/>
    </row>
    <row r="277" spans="1:26" ht="13">
      <c r="A277" s="71" t="e">
        <f>VLOOKUP(H277,Papers_ACM!D:D,1,FALSE)</f>
        <v>#N/A</v>
      </c>
      <c r="B277" s="71" t="str">
        <f>VLOOKUP(H277,Papers_IEEE!D:D,1,FALSE)</f>
        <v>Machine learning techniques for short term stock movements classification for Moroccan stock exchange</v>
      </c>
      <c r="C277" s="71" t="e">
        <f>VLOOKUP(G277,Papers_SpringerLink!D:D,1,FALSE)</f>
        <v>#N/A</v>
      </c>
      <c r="D277" s="71" t="e">
        <f>VLOOKUP(F289,Papers_ScienceDirect!J:J,1,FALSE)</f>
        <v>#N/A</v>
      </c>
      <c r="E277" s="28" t="s">
        <v>62</v>
      </c>
      <c r="F277" s="27"/>
      <c r="G277" s="28" t="s">
        <v>4928</v>
      </c>
      <c r="H277" s="28" t="s">
        <v>1354</v>
      </c>
      <c r="I277" s="27"/>
      <c r="J277" s="28" t="s">
        <v>4929</v>
      </c>
      <c r="K277" s="27" t="str">
        <f t="shared" si="36"/>
        <v>-</v>
      </c>
      <c r="L277" s="36"/>
      <c r="M277" s="36"/>
      <c r="N277" s="28"/>
      <c r="O277" s="28">
        <v>2016</v>
      </c>
      <c r="P277" s="28" t="s">
        <v>1538</v>
      </c>
      <c r="Q277" s="28" t="s">
        <v>1356</v>
      </c>
      <c r="R277" s="30" t="s">
        <v>4931</v>
      </c>
      <c r="S277" s="26" t="b">
        <v>1</v>
      </c>
      <c r="T277" s="27" t="b">
        <v>0</v>
      </c>
      <c r="U277" s="26" t="b">
        <v>1</v>
      </c>
      <c r="V277" s="27" t="b">
        <v>0</v>
      </c>
      <c r="W277" s="27" t="b">
        <v>0</v>
      </c>
      <c r="X277" s="27" t="b">
        <v>0</v>
      </c>
      <c r="Y277" s="26" t="str">
        <f t="shared" si="1"/>
        <v>NO</v>
      </c>
      <c r="Z277" s="27"/>
    </row>
    <row r="278" spans="1:26" ht="13">
      <c r="A278" s="71" t="e">
        <f>VLOOKUP(H278,Papers_ACM!D:D,1,FALSE)</f>
        <v>#N/A</v>
      </c>
      <c r="B278" s="71" t="e">
        <f>VLOOKUP(H278,Papers_IEEE!D:D,1,FALSE)</f>
        <v>#N/A</v>
      </c>
      <c r="C278" s="71" t="e">
        <f>VLOOKUP(G278,Papers_SpringerLink!D:D,1,FALSE)</f>
        <v>#N/A</v>
      </c>
      <c r="D278" s="71" t="e">
        <f>VLOOKUP(F290,Papers_ScienceDirect!J:J,1,FALSE)</f>
        <v>#N/A</v>
      </c>
      <c r="E278" s="28" t="s">
        <v>62</v>
      </c>
      <c r="F278" s="27"/>
      <c r="G278" s="28" t="s">
        <v>4938</v>
      </c>
      <c r="H278" s="28" t="s">
        <v>4939</v>
      </c>
      <c r="I278" s="27"/>
      <c r="J278" s="28" t="s">
        <v>4940</v>
      </c>
      <c r="K278" s="27" t="str">
        <f t="shared" si="36"/>
        <v>2266-2274</v>
      </c>
      <c r="L278" s="28">
        <v>2266</v>
      </c>
      <c r="M278" s="28">
        <v>2274</v>
      </c>
      <c r="N278" s="28">
        <f t="shared" ref="N278:N285" si="38">(M278-L278)+1</f>
        <v>9</v>
      </c>
      <c r="O278" s="28">
        <v>2016</v>
      </c>
      <c r="P278" s="28" t="s">
        <v>4943</v>
      </c>
      <c r="Q278" s="28" t="s">
        <v>4944</v>
      </c>
      <c r="R278" s="30" t="s">
        <v>4946</v>
      </c>
      <c r="S278" s="26" t="b">
        <v>1</v>
      </c>
      <c r="T278" s="27" t="b">
        <v>0</v>
      </c>
      <c r="U278" s="26" t="b">
        <v>1</v>
      </c>
      <c r="V278" s="27" t="b">
        <v>0</v>
      </c>
      <c r="W278" s="27" t="b">
        <v>0</v>
      </c>
      <c r="X278" s="27" t="b">
        <v>0</v>
      </c>
      <c r="Y278" s="26" t="str">
        <f t="shared" si="1"/>
        <v>NO</v>
      </c>
      <c r="Z278" s="26" t="s">
        <v>1398</v>
      </c>
    </row>
    <row r="279" spans="1:26" ht="13">
      <c r="A279" s="71" t="e">
        <f>VLOOKUP(H279,Papers_ACM!D:D,1,FALSE)</f>
        <v>#N/A</v>
      </c>
      <c r="B279" s="71" t="e">
        <f>VLOOKUP(H279,Papers_IEEE!D:D,1,FALSE)</f>
        <v>#N/A</v>
      </c>
      <c r="C279" s="71" t="e">
        <f>VLOOKUP(G279,Papers_SpringerLink!D:D,1,FALSE)</f>
        <v>#N/A</v>
      </c>
      <c r="D279" s="71" t="e">
        <f>VLOOKUP(F291,Papers_ScienceDirect!J:J,1,FALSE)</f>
        <v>#N/A</v>
      </c>
      <c r="E279" s="28" t="s">
        <v>62</v>
      </c>
      <c r="F279" s="27"/>
      <c r="G279" s="28" t="s">
        <v>4956</v>
      </c>
      <c r="H279" s="28" t="s">
        <v>4957</v>
      </c>
      <c r="I279" s="27"/>
      <c r="J279" s="28" t="s">
        <v>4958</v>
      </c>
      <c r="K279" s="27" t="str">
        <f t="shared" si="36"/>
        <v>755-768</v>
      </c>
      <c r="L279" s="28">
        <v>755</v>
      </c>
      <c r="M279" s="28">
        <v>768</v>
      </c>
      <c r="N279" s="28">
        <f t="shared" si="38"/>
        <v>14</v>
      </c>
      <c r="O279" s="28">
        <v>2016</v>
      </c>
      <c r="P279" s="28" t="s">
        <v>1443</v>
      </c>
      <c r="Q279" s="28" t="s">
        <v>4959</v>
      </c>
      <c r="R279" s="30" t="s">
        <v>4961</v>
      </c>
      <c r="S279" s="26" t="b">
        <v>1</v>
      </c>
      <c r="T279" s="27" t="b">
        <v>0</v>
      </c>
      <c r="U279" s="26" t="b">
        <v>1</v>
      </c>
      <c r="V279" s="27" t="b">
        <v>0</v>
      </c>
      <c r="W279" s="27" t="b">
        <v>0</v>
      </c>
      <c r="X279" s="27" t="b">
        <v>0</v>
      </c>
      <c r="Y279" s="26" t="str">
        <f t="shared" si="1"/>
        <v>NO</v>
      </c>
      <c r="Z279" s="27"/>
    </row>
    <row r="280" spans="1:26" ht="13">
      <c r="A280" s="71" t="e">
        <f>VLOOKUP(H280,Papers_ACM!D:D,1,FALSE)</f>
        <v>#N/A</v>
      </c>
      <c r="B280" s="71" t="str">
        <f>VLOOKUP(H280,Papers_IEEE!D:D,1,FALSE)</f>
        <v>Making Trillion Correlations Feasible in Feature Grouping and Selection</v>
      </c>
      <c r="C280" s="71" t="e">
        <f>VLOOKUP(G280,Papers_SpringerLink!D:D,1,FALSE)</f>
        <v>#N/A</v>
      </c>
      <c r="D280" s="71" t="e">
        <f>VLOOKUP(F292,Papers_ScienceDirect!J:J,1,FALSE)</f>
        <v>#N/A</v>
      </c>
      <c r="E280" s="28" t="s">
        <v>62</v>
      </c>
      <c r="F280" s="27"/>
      <c r="G280" s="28" t="s">
        <v>4972</v>
      </c>
      <c r="H280" s="28" t="s">
        <v>3924</v>
      </c>
      <c r="I280" s="27"/>
      <c r="J280" s="28" t="s">
        <v>3428</v>
      </c>
      <c r="K280" s="27" t="str">
        <f t="shared" si="36"/>
        <v>2472-2486</v>
      </c>
      <c r="L280" s="28">
        <v>2472</v>
      </c>
      <c r="M280" s="28">
        <v>2486</v>
      </c>
      <c r="N280" s="28">
        <f t="shared" si="38"/>
        <v>15</v>
      </c>
      <c r="O280" s="28">
        <v>2016</v>
      </c>
      <c r="P280" s="28" t="s">
        <v>91</v>
      </c>
      <c r="Q280" s="28" t="s">
        <v>3925</v>
      </c>
      <c r="R280" s="30" t="s">
        <v>4975</v>
      </c>
      <c r="S280" s="26" t="b">
        <v>1</v>
      </c>
      <c r="T280" s="27" t="b">
        <v>0</v>
      </c>
      <c r="U280" s="26" t="b">
        <v>1</v>
      </c>
      <c r="V280" s="27" t="b">
        <v>0</v>
      </c>
      <c r="W280" s="27" t="b">
        <v>0</v>
      </c>
      <c r="X280" s="27" t="b">
        <v>0</v>
      </c>
      <c r="Y280" s="26" t="str">
        <f t="shared" si="1"/>
        <v>NO</v>
      </c>
      <c r="Z280" s="27"/>
    </row>
    <row r="281" spans="1:26" ht="13">
      <c r="A281" s="71" t="e">
        <f>VLOOKUP(H281,Papers_ACM!D:D,1,FALSE)</f>
        <v>#N/A</v>
      </c>
      <c r="B281" s="71" t="e">
        <f>VLOOKUP(H281,Papers_IEEE!D:D,1,FALSE)</f>
        <v>#N/A</v>
      </c>
      <c r="C281" s="71" t="e">
        <f>VLOOKUP(G281,Papers_SpringerLink!D:D,1,FALSE)</f>
        <v>#N/A</v>
      </c>
      <c r="D281" s="71" t="e">
        <f>VLOOKUP(F293,Papers_ScienceDirect!J:J,1,FALSE)</f>
        <v>#N/A</v>
      </c>
      <c r="E281" s="28" t="s">
        <v>62</v>
      </c>
      <c r="F281" s="27"/>
      <c r="G281" s="28" t="s">
        <v>4980</v>
      </c>
      <c r="H281" s="28" t="s">
        <v>4981</v>
      </c>
      <c r="I281" s="27"/>
      <c r="J281" s="28" t="s">
        <v>4982</v>
      </c>
      <c r="K281" s="27" t="str">
        <f t="shared" si="36"/>
        <v>459-485</v>
      </c>
      <c r="L281" s="28">
        <v>459</v>
      </c>
      <c r="M281" s="28">
        <v>485</v>
      </c>
      <c r="N281" s="28">
        <f t="shared" si="38"/>
        <v>27</v>
      </c>
      <c r="O281" s="28">
        <v>2016</v>
      </c>
      <c r="P281" s="28" t="s">
        <v>1443</v>
      </c>
      <c r="Q281" s="28" t="s">
        <v>4983</v>
      </c>
      <c r="R281" s="30" t="s">
        <v>4984</v>
      </c>
      <c r="S281" s="26" t="b">
        <v>1</v>
      </c>
      <c r="T281" s="27" t="b">
        <v>0</v>
      </c>
      <c r="U281" s="26" t="b">
        <v>1</v>
      </c>
      <c r="V281" s="27" t="b">
        <v>0</v>
      </c>
      <c r="W281" s="27" t="b">
        <v>0</v>
      </c>
      <c r="X281" s="27" t="b">
        <v>0</v>
      </c>
      <c r="Y281" s="26" t="str">
        <f t="shared" si="1"/>
        <v>NO</v>
      </c>
      <c r="Z281" s="27"/>
    </row>
    <row r="282" spans="1:26" ht="13">
      <c r="A282" s="71" t="e">
        <f>VLOOKUP(H282,Papers_ACM!D:D,1,FALSE)</f>
        <v>#N/A</v>
      </c>
      <c r="B282" s="71" t="e">
        <f>VLOOKUP(H282,Papers_IEEE!D:D,1,FALSE)</f>
        <v>#N/A</v>
      </c>
      <c r="C282" s="71" t="e">
        <f>VLOOKUP(G282,Papers_SpringerLink!D:D,1,FALSE)</f>
        <v>#N/A</v>
      </c>
      <c r="D282" s="71" t="e">
        <f>VLOOKUP(F294,Papers_ScienceDirect!J:J,1,FALSE)</f>
        <v>#N/A</v>
      </c>
      <c r="E282" s="28" t="s">
        <v>62</v>
      </c>
      <c r="F282" s="27"/>
      <c r="G282" s="28" t="s">
        <v>4990</v>
      </c>
      <c r="H282" s="28" t="s">
        <v>1551</v>
      </c>
      <c r="I282" s="27"/>
      <c r="J282" s="28" t="s">
        <v>1408</v>
      </c>
      <c r="K282" s="27" t="str">
        <f t="shared" si="36"/>
        <v>100-109</v>
      </c>
      <c r="L282" s="28">
        <v>100</v>
      </c>
      <c r="M282" s="28">
        <v>109</v>
      </c>
      <c r="N282" s="28">
        <f t="shared" si="38"/>
        <v>10</v>
      </c>
      <c r="O282" s="28">
        <v>2016</v>
      </c>
      <c r="P282" s="28" t="s">
        <v>1387</v>
      </c>
      <c r="Q282" s="28" t="s">
        <v>4994</v>
      </c>
      <c r="R282" s="30" t="s">
        <v>4996</v>
      </c>
      <c r="S282" s="26" t="b">
        <v>1</v>
      </c>
      <c r="T282" s="27" t="b">
        <v>0</v>
      </c>
      <c r="U282" s="26" t="b">
        <v>1</v>
      </c>
      <c r="V282" s="27" t="b">
        <v>0</v>
      </c>
      <c r="W282" s="27" t="b">
        <v>0</v>
      </c>
      <c r="X282" s="27" t="b">
        <v>0</v>
      </c>
      <c r="Y282" s="26" t="str">
        <f t="shared" si="1"/>
        <v>NO</v>
      </c>
      <c r="Z282" s="26" t="s">
        <v>1398</v>
      </c>
    </row>
    <row r="283" spans="1:26" ht="13">
      <c r="A283" s="71" t="str">
        <f>VLOOKUP(H283,Papers_ACM!D:D,1,FALSE)</f>
        <v>Authorship Identification in Bengali Language: A Graph Based Approach</v>
      </c>
      <c r="B283" s="71" t="str">
        <f>VLOOKUP(H283,Papers_IEEE!D:D,1,FALSE)</f>
        <v>Authorship identification in Bengali language: A graph based approach</v>
      </c>
      <c r="C283" s="71" t="e">
        <f>VLOOKUP(G283,Papers_SpringerLink!D:D,1,FALSE)</f>
        <v>#N/A</v>
      </c>
      <c r="D283" s="71" t="e">
        <f>VLOOKUP(F295,Papers_ScienceDirect!J:J,1,FALSE)</f>
        <v>#N/A</v>
      </c>
      <c r="E283" s="28" t="s">
        <v>62</v>
      </c>
      <c r="F283" s="27"/>
      <c r="G283" s="28" t="s">
        <v>5004</v>
      </c>
      <c r="H283" s="28" t="s">
        <v>5005</v>
      </c>
      <c r="I283" s="27"/>
      <c r="J283" s="28" t="s">
        <v>5007</v>
      </c>
      <c r="K283" s="27" t="str">
        <f t="shared" si="36"/>
        <v>443-446</v>
      </c>
      <c r="L283" s="28">
        <v>443</v>
      </c>
      <c r="M283" s="28">
        <v>446</v>
      </c>
      <c r="N283" s="28">
        <f t="shared" si="38"/>
        <v>4</v>
      </c>
      <c r="O283" s="28">
        <v>2016</v>
      </c>
      <c r="P283" s="28" t="s">
        <v>1538</v>
      </c>
      <c r="Q283" s="28" t="s">
        <v>5008</v>
      </c>
      <c r="R283" s="30" t="s">
        <v>5009</v>
      </c>
      <c r="S283" s="27" t="b">
        <v>0</v>
      </c>
      <c r="T283" s="27" t="b">
        <v>0</v>
      </c>
      <c r="U283" s="27" t="b">
        <v>0</v>
      </c>
      <c r="V283" s="27" t="b">
        <v>0</v>
      </c>
      <c r="W283" s="26" t="b">
        <v>1</v>
      </c>
      <c r="X283" s="27" t="b">
        <v>0</v>
      </c>
      <c r="Y283" s="26" t="str">
        <f t="shared" si="1"/>
        <v>NO</v>
      </c>
      <c r="Z283" s="26" t="s">
        <v>281</v>
      </c>
    </row>
    <row r="284" spans="1:26" ht="13">
      <c r="A284" s="71" t="e">
        <f>VLOOKUP(H284,Papers_ACM!D:D,1,FALSE)</f>
        <v>#N/A</v>
      </c>
      <c r="B284" s="71" t="str">
        <f>VLOOKUP(H284,Papers_IEEE!D:D,1,FALSE)</f>
        <v>A Data-driven fuzzy modelling framework for the classification of imbalanced data</v>
      </c>
      <c r="C284" s="71" t="e">
        <f>VLOOKUP(G284,Papers_SpringerLink!D:D,1,FALSE)</f>
        <v>#N/A</v>
      </c>
      <c r="D284" s="71" t="e">
        <f>VLOOKUP(F296,Papers_ScienceDirect!J:J,1,FALSE)</f>
        <v>#N/A</v>
      </c>
      <c r="E284" s="28" t="s">
        <v>62</v>
      </c>
      <c r="F284" s="27"/>
      <c r="G284" s="28" t="s">
        <v>5016</v>
      </c>
      <c r="H284" s="28" t="s">
        <v>3504</v>
      </c>
      <c r="I284" s="27"/>
      <c r="J284" s="28" t="s">
        <v>5019</v>
      </c>
      <c r="K284" s="27" t="str">
        <f t="shared" si="36"/>
        <v>302-307</v>
      </c>
      <c r="L284" s="28">
        <v>302</v>
      </c>
      <c r="M284" s="28">
        <v>307</v>
      </c>
      <c r="N284" s="28">
        <f t="shared" si="38"/>
        <v>6</v>
      </c>
      <c r="O284" s="28">
        <v>2016</v>
      </c>
      <c r="P284" s="28" t="s">
        <v>1538</v>
      </c>
      <c r="Q284" s="28" t="s">
        <v>3506</v>
      </c>
      <c r="R284" s="30" t="s">
        <v>5022</v>
      </c>
      <c r="S284" s="26" t="b">
        <v>1</v>
      </c>
      <c r="T284" s="27" t="b">
        <v>0</v>
      </c>
      <c r="U284" s="26" t="b">
        <v>1</v>
      </c>
      <c r="V284" s="27" t="b">
        <v>0</v>
      </c>
      <c r="W284" s="27" t="b">
        <v>0</v>
      </c>
      <c r="X284" s="27" t="b">
        <v>0</v>
      </c>
      <c r="Y284" s="26" t="str">
        <f t="shared" si="1"/>
        <v>NO</v>
      </c>
      <c r="Z284" s="27"/>
    </row>
    <row r="285" spans="1:26" ht="13">
      <c r="A285" s="71" t="e">
        <f>VLOOKUP(H285,Papers_ACM!D:D,1,FALSE)</f>
        <v>#N/A</v>
      </c>
      <c r="B285" s="71" t="e">
        <f>VLOOKUP(H285,Papers_IEEE!D:D,1,FALSE)</f>
        <v>#N/A</v>
      </c>
      <c r="C285" s="71" t="e">
        <f>VLOOKUP(G285,Papers_SpringerLink!D:D,1,FALSE)</f>
        <v>#N/A</v>
      </c>
      <c r="D285" s="71" t="e">
        <f>VLOOKUP(F297,Papers_ScienceDirect!J:J,1,FALSE)</f>
        <v>#N/A</v>
      </c>
      <c r="E285" s="28" t="s">
        <v>62</v>
      </c>
      <c r="F285" s="27"/>
      <c r="G285" s="28" t="s">
        <v>5026</v>
      </c>
      <c r="H285" s="28" t="s">
        <v>2141</v>
      </c>
      <c r="I285" s="27"/>
      <c r="J285" s="28" t="s">
        <v>2142</v>
      </c>
      <c r="K285" s="27" t="str">
        <f t="shared" si="36"/>
        <v>1-13</v>
      </c>
      <c r="L285" s="28">
        <v>1</v>
      </c>
      <c r="M285" s="28">
        <v>13</v>
      </c>
      <c r="N285" s="28">
        <f t="shared" si="38"/>
        <v>13</v>
      </c>
      <c r="O285" s="28">
        <v>2016</v>
      </c>
      <c r="P285" s="28" t="s">
        <v>1387</v>
      </c>
      <c r="Q285" s="28" t="s">
        <v>5029</v>
      </c>
      <c r="R285" s="30" t="s">
        <v>5031</v>
      </c>
      <c r="S285" s="26" t="b">
        <v>1</v>
      </c>
      <c r="T285" s="27" t="b">
        <v>0</v>
      </c>
      <c r="U285" s="26" t="b">
        <v>1</v>
      </c>
      <c r="V285" s="27" t="b">
        <v>0</v>
      </c>
      <c r="W285" s="27" t="b">
        <v>0</v>
      </c>
      <c r="X285" s="27" t="b">
        <v>0</v>
      </c>
      <c r="Y285" s="26" t="str">
        <f t="shared" si="1"/>
        <v>NO</v>
      </c>
      <c r="Z285" s="27"/>
    </row>
    <row r="286" spans="1:26" ht="13">
      <c r="A286" s="71" t="e">
        <f>VLOOKUP(H286,Papers_ACM!D:D,1,FALSE)</f>
        <v>#N/A</v>
      </c>
      <c r="B286" s="71" t="e">
        <f>VLOOKUP(H286,Papers_IEEE!D:D,1,FALSE)</f>
        <v>#N/A</v>
      </c>
      <c r="C286" s="71" t="e">
        <f>VLOOKUP(G286,Papers_SpringerLink!D:D,1,FALSE)</f>
        <v>#N/A</v>
      </c>
      <c r="D286" s="71" t="e">
        <f>VLOOKUP(F298,Papers_ScienceDirect!J:J,1,FALSE)</f>
        <v>#N/A</v>
      </c>
      <c r="E286" s="28" t="s">
        <v>62</v>
      </c>
      <c r="F286" s="27"/>
      <c r="G286" s="28" t="s">
        <v>5033</v>
      </c>
      <c r="H286" s="28" t="s">
        <v>5034</v>
      </c>
      <c r="I286" s="27"/>
      <c r="J286" s="28" t="s">
        <v>5035</v>
      </c>
      <c r="K286" s="27" t="str">
        <f t="shared" si="36"/>
        <v>-</v>
      </c>
      <c r="L286" s="36"/>
      <c r="M286" s="36"/>
      <c r="N286" s="28"/>
      <c r="O286" s="28">
        <v>2016</v>
      </c>
      <c r="P286" s="28" t="s">
        <v>5037</v>
      </c>
      <c r="Q286" s="28" t="s">
        <v>5038</v>
      </c>
      <c r="R286" s="30" t="s">
        <v>5040</v>
      </c>
      <c r="S286" s="26" t="b">
        <v>1</v>
      </c>
      <c r="T286" s="27" t="b">
        <v>0</v>
      </c>
      <c r="U286" s="26" t="b">
        <v>1</v>
      </c>
      <c r="V286" s="27" t="b">
        <v>0</v>
      </c>
      <c r="W286" s="27" t="b">
        <v>0</v>
      </c>
      <c r="X286" s="27" t="b">
        <v>0</v>
      </c>
      <c r="Y286" s="26" t="str">
        <f t="shared" si="1"/>
        <v>NO</v>
      </c>
      <c r="Z286" s="27"/>
    </row>
    <row r="287" spans="1:26" ht="13">
      <c r="A287" s="71" t="e">
        <f>VLOOKUP(H287,Papers_ACM!D:D,1,FALSE)</f>
        <v>#N/A</v>
      </c>
      <c r="B287" s="71" t="e">
        <f>VLOOKUP(H287,Papers_IEEE!D:D,1,FALSE)</f>
        <v>#N/A</v>
      </c>
      <c r="C287" s="71" t="e">
        <f>VLOOKUP(G287,Papers_SpringerLink!D:D,1,FALSE)</f>
        <v>#N/A</v>
      </c>
      <c r="D287" s="71" t="e">
        <f>VLOOKUP(F299,Papers_ScienceDirect!J:J,1,FALSE)</f>
        <v>#N/A</v>
      </c>
      <c r="E287" s="28" t="s">
        <v>62</v>
      </c>
      <c r="F287" s="27"/>
      <c r="G287" s="28" t="s">
        <v>5041</v>
      </c>
      <c r="H287" s="28" t="s">
        <v>1802</v>
      </c>
      <c r="I287" s="27"/>
      <c r="J287" s="28" t="s">
        <v>1803</v>
      </c>
      <c r="K287" s="27" t="str">
        <f t="shared" si="36"/>
        <v>175-184</v>
      </c>
      <c r="L287" s="28">
        <v>175</v>
      </c>
      <c r="M287" s="28">
        <v>184</v>
      </c>
      <c r="N287" s="28">
        <f t="shared" ref="N287:N288" si="39">(M287-L287)+1</f>
        <v>10</v>
      </c>
      <c r="O287" s="28">
        <v>2016</v>
      </c>
      <c r="P287" s="28" t="s">
        <v>1303</v>
      </c>
      <c r="Q287" s="28" t="s">
        <v>5045</v>
      </c>
      <c r="R287" s="30" t="s">
        <v>5047</v>
      </c>
      <c r="S287" s="26" t="b">
        <v>1</v>
      </c>
      <c r="T287" s="27" t="b">
        <v>0</v>
      </c>
      <c r="U287" s="26" t="b">
        <v>1</v>
      </c>
      <c r="V287" s="27" t="b">
        <v>0</v>
      </c>
      <c r="W287" s="27" t="b">
        <v>0</v>
      </c>
      <c r="X287" s="27" t="b">
        <v>0</v>
      </c>
      <c r="Y287" s="26" t="str">
        <f t="shared" si="1"/>
        <v>NO</v>
      </c>
      <c r="Z287" s="27"/>
    </row>
    <row r="288" spans="1:26" ht="13">
      <c r="A288" s="71" t="e">
        <f>VLOOKUP(H288,Papers_ACM!D:D,1,FALSE)</f>
        <v>#N/A</v>
      </c>
      <c r="B288" s="71" t="str">
        <f>VLOOKUP(H288,Papers_IEEE!D:D,1,FALSE)</f>
        <v>Learning and Evolution in Dynamic Software Product Lines</v>
      </c>
      <c r="C288" s="71" t="e">
        <f>VLOOKUP(G288,Papers_SpringerLink!D:D,1,FALSE)</f>
        <v>#N/A</v>
      </c>
      <c r="D288" s="71" t="e">
        <f>VLOOKUP(F300,Papers_ScienceDirect!J:J,1,FALSE)</f>
        <v>#N/A</v>
      </c>
      <c r="E288" s="34" t="s">
        <v>62</v>
      </c>
      <c r="F288" s="35"/>
      <c r="G288" s="34" t="s">
        <v>5052</v>
      </c>
      <c r="H288" s="34" t="s">
        <v>3107</v>
      </c>
      <c r="I288" s="35"/>
      <c r="J288" s="34" t="s">
        <v>5053</v>
      </c>
      <c r="K288" s="27" t="str">
        <f t="shared" si="36"/>
        <v>158-164</v>
      </c>
      <c r="L288" s="34">
        <v>158</v>
      </c>
      <c r="M288" s="34">
        <v>164</v>
      </c>
      <c r="N288" s="34">
        <f t="shared" si="39"/>
        <v>7</v>
      </c>
      <c r="O288" s="34">
        <v>2016</v>
      </c>
      <c r="P288" s="34" t="s">
        <v>4008</v>
      </c>
      <c r="Q288" s="34" t="s">
        <v>3118</v>
      </c>
      <c r="R288" s="75" t="s">
        <v>5054</v>
      </c>
      <c r="S288" s="32" t="b">
        <v>1</v>
      </c>
      <c r="T288" s="32" t="b">
        <v>1</v>
      </c>
      <c r="U288" s="32" t="b">
        <v>1</v>
      </c>
      <c r="V288" s="35" t="b">
        <v>0</v>
      </c>
      <c r="W288" s="35" t="b">
        <v>0</v>
      </c>
      <c r="X288" s="35" t="b">
        <v>0</v>
      </c>
      <c r="Y288" s="32" t="str">
        <f t="shared" si="1"/>
        <v>YES</v>
      </c>
      <c r="Z288" s="35"/>
    </row>
    <row r="289" spans="1:26" ht="13">
      <c r="A289" s="71" t="e">
        <f>VLOOKUP(H289,Papers_ACM!D:D,1,FALSE)</f>
        <v>#N/A</v>
      </c>
      <c r="B289" s="71" t="e">
        <f>VLOOKUP(H289,Papers_IEEE!D:D,1,FALSE)</f>
        <v>#N/A</v>
      </c>
      <c r="C289" s="71" t="e">
        <f>VLOOKUP(G289,Papers_SpringerLink!D:D,1,FALSE)</f>
        <v>#N/A</v>
      </c>
      <c r="D289" s="71" t="e">
        <f>VLOOKUP(F301,Papers_ScienceDirect!J:J,1,FALSE)</f>
        <v>#N/A</v>
      </c>
      <c r="E289" s="28" t="s">
        <v>62</v>
      </c>
      <c r="F289" s="27"/>
      <c r="G289" s="28" t="s">
        <v>1909</v>
      </c>
      <c r="H289" s="28" t="s">
        <v>5059</v>
      </c>
      <c r="I289" s="27"/>
      <c r="J289" s="28" t="s">
        <v>5059</v>
      </c>
      <c r="K289" s="27" t="str">
        <f t="shared" si="36"/>
        <v>-</v>
      </c>
      <c r="L289" s="36"/>
      <c r="M289" s="36"/>
      <c r="N289" s="28"/>
      <c r="O289" s="28">
        <v>2016</v>
      </c>
      <c r="P289" s="28" t="s">
        <v>1538</v>
      </c>
      <c r="Q289" s="36"/>
      <c r="R289" s="30" t="s">
        <v>5064</v>
      </c>
      <c r="S289" s="27" t="b">
        <v>0</v>
      </c>
      <c r="T289" s="27" t="b">
        <v>0</v>
      </c>
      <c r="U289" s="27" t="b">
        <v>0</v>
      </c>
      <c r="V289" s="26" t="b">
        <v>1</v>
      </c>
      <c r="W289" s="27" t="b">
        <v>0</v>
      </c>
      <c r="X289" s="27" t="b">
        <v>0</v>
      </c>
      <c r="Y289" s="26" t="str">
        <f t="shared" si="1"/>
        <v>NO</v>
      </c>
      <c r="Z289" s="26" t="s">
        <v>1917</v>
      </c>
    </row>
    <row r="290" spans="1:26" ht="13">
      <c r="A290" s="71" t="e">
        <f>VLOOKUP(H290,Papers_ACM!D:D,1,FALSE)</f>
        <v>#N/A</v>
      </c>
      <c r="B290" s="71" t="str">
        <f>VLOOKUP(H290,Papers_IEEE!D:D,1,FALSE)</f>
        <v>A Machine Learning-Based Approach to Estimate the CPU-Burst Time for Processes in the Computational Grids</v>
      </c>
      <c r="C290" s="71" t="e">
        <f>VLOOKUP(G290,Papers_SpringerLink!D:D,1,FALSE)</f>
        <v>#N/A</v>
      </c>
      <c r="D290" s="71" t="e">
        <f>VLOOKUP(F302,Papers_ScienceDirect!J:J,1,FALSE)</f>
        <v>#N/A</v>
      </c>
      <c r="E290" s="28" t="s">
        <v>62</v>
      </c>
      <c r="F290" s="27"/>
      <c r="G290" s="28" t="s">
        <v>5070</v>
      </c>
      <c r="H290" s="28" t="s">
        <v>5072</v>
      </c>
      <c r="I290" s="27"/>
      <c r="J290" s="28" t="s">
        <v>5073</v>
      </c>
      <c r="K290" s="27" t="str">
        <f t="shared" si="36"/>
        <v>3-8</v>
      </c>
      <c r="L290" s="28">
        <v>3</v>
      </c>
      <c r="M290" s="28">
        <v>8</v>
      </c>
      <c r="N290" s="28">
        <f t="shared" ref="N290:N294" si="40">(M290-L290)+1</f>
        <v>6</v>
      </c>
      <c r="O290" s="28">
        <v>2016</v>
      </c>
      <c r="P290" s="28" t="s">
        <v>1538</v>
      </c>
      <c r="Q290" s="28" t="s">
        <v>1832</v>
      </c>
      <c r="R290" s="30" t="s">
        <v>5074</v>
      </c>
      <c r="S290" s="26" t="b">
        <v>1</v>
      </c>
      <c r="T290" s="27" t="b">
        <v>0</v>
      </c>
      <c r="U290" s="26" t="b">
        <v>1</v>
      </c>
      <c r="V290" s="27" t="b">
        <v>0</v>
      </c>
      <c r="W290" s="27" t="b">
        <v>0</v>
      </c>
      <c r="X290" s="27" t="b">
        <v>0</v>
      </c>
      <c r="Y290" s="26" t="str">
        <f t="shared" si="1"/>
        <v>NO</v>
      </c>
      <c r="Z290" s="27"/>
    </row>
    <row r="291" spans="1:26" ht="13">
      <c r="A291" s="71" t="e">
        <f>VLOOKUP(H291,Papers_ACM!D:D,1,FALSE)</f>
        <v>#N/A</v>
      </c>
      <c r="B291" s="71" t="e">
        <f>VLOOKUP(H291,Papers_IEEE!D:D,1,FALSE)</f>
        <v>#N/A</v>
      </c>
      <c r="C291" s="71" t="e">
        <f>VLOOKUP(G291,Papers_SpringerLink!D:D,1,FALSE)</f>
        <v>#N/A</v>
      </c>
      <c r="D291" s="71" t="e">
        <f>VLOOKUP(F303,Papers_ScienceDirect!J:J,1,FALSE)</f>
        <v>#N/A</v>
      </c>
      <c r="E291" s="28" t="s">
        <v>62</v>
      </c>
      <c r="F291" s="27"/>
      <c r="G291" s="28" t="s">
        <v>5077</v>
      </c>
      <c r="H291" s="28" t="s">
        <v>5078</v>
      </c>
      <c r="I291" s="27"/>
      <c r="J291" s="28" t="s">
        <v>5079</v>
      </c>
      <c r="K291" s="27" t="str">
        <f t="shared" si="36"/>
        <v>137-140</v>
      </c>
      <c r="L291" s="28">
        <v>137</v>
      </c>
      <c r="M291" s="28">
        <v>140</v>
      </c>
      <c r="N291" s="28">
        <f t="shared" si="40"/>
        <v>4</v>
      </c>
      <c r="O291" s="28">
        <v>2016</v>
      </c>
      <c r="P291" s="28" t="s">
        <v>1538</v>
      </c>
      <c r="Q291" s="28" t="s">
        <v>5080</v>
      </c>
      <c r="R291" s="30" t="s">
        <v>5081</v>
      </c>
      <c r="S291" s="27" t="b">
        <v>0</v>
      </c>
      <c r="T291" s="27" t="b">
        <v>0</v>
      </c>
      <c r="U291" s="27" t="b">
        <v>0</v>
      </c>
      <c r="V291" s="27" t="b">
        <v>0</v>
      </c>
      <c r="W291" s="26" t="b">
        <v>1</v>
      </c>
      <c r="X291" s="27" t="b">
        <v>0</v>
      </c>
      <c r="Y291" s="26" t="str">
        <f t="shared" si="1"/>
        <v>NO</v>
      </c>
      <c r="Z291" s="26" t="s">
        <v>281</v>
      </c>
    </row>
    <row r="292" spans="1:26" ht="13">
      <c r="A292" s="71" t="e">
        <f>VLOOKUP(H292,Papers_ACM!D:D,1,FALSE)</f>
        <v>#N/A</v>
      </c>
      <c r="B292" s="71" t="e">
        <f>VLOOKUP(H292,Papers_IEEE!D:D,1,FALSE)</f>
        <v>#N/A</v>
      </c>
      <c r="C292" s="71" t="e">
        <f>VLOOKUP(G292,Papers_SpringerLink!D:D,1,FALSE)</f>
        <v>#N/A</v>
      </c>
      <c r="D292" s="71" t="e">
        <f>VLOOKUP(F304,Papers_ScienceDirect!J:J,1,FALSE)</f>
        <v>#N/A</v>
      </c>
      <c r="E292" s="28" t="s">
        <v>62</v>
      </c>
      <c r="F292" s="27"/>
      <c r="G292" s="28" t="s">
        <v>5090</v>
      </c>
      <c r="H292" s="28" t="s">
        <v>5091</v>
      </c>
      <c r="I292" s="27"/>
      <c r="J292" s="28" t="s">
        <v>5079</v>
      </c>
      <c r="K292" s="27" t="str">
        <f t="shared" si="36"/>
        <v>3072-3075</v>
      </c>
      <c r="L292" s="28">
        <v>3072</v>
      </c>
      <c r="M292" s="28">
        <v>3075</v>
      </c>
      <c r="N292" s="28">
        <f t="shared" si="40"/>
        <v>4</v>
      </c>
      <c r="O292" s="28">
        <v>2016</v>
      </c>
      <c r="P292" s="28" t="s">
        <v>1538</v>
      </c>
      <c r="Q292" s="28" t="s">
        <v>5094</v>
      </c>
      <c r="R292" s="30" t="s">
        <v>5095</v>
      </c>
      <c r="S292" s="27" t="b">
        <v>0</v>
      </c>
      <c r="T292" s="27" t="b">
        <v>0</v>
      </c>
      <c r="U292" s="27" t="b">
        <v>0</v>
      </c>
      <c r="V292" s="27" t="b">
        <v>0</v>
      </c>
      <c r="W292" s="26" t="b">
        <v>1</v>
      </c>
      <c r="X292" s="27" t="b">
        <v>0</v>
      </c>
      <c r="Y292" s="26" t="str">
        <f t="shared" si="1"/>
        <v>NO</v>
      </c>
      <c r="Z292" s="26" t="s">
        <v>281</v>
      </c>
    </row>
    <row r="293" spans="1:26" ht="13">
      <c r="A293" s="71" t="e">
        <f>VLOOKUP(H293,Papers_ACM!D:D,1,FALSE)</f>
        <v>#N/A</v>
      </c>
      <c r="B293" s="71" t="e">
        <f>VLOOKUP(H293,Papers_IEEE!D:D,1,FALSE)</f>
        <v>#N/A</v>
      </c>
      <c r="C293" s="71" t="e">
        <f>VLOOKUP(G293,Papers_SpringerLink!D:D,1,FALSE)</f>
        <v>#N/A</v>
      </c>
      <c r="D293" s="71" t="e">
        <f>VLOOKUP(F305,Papers_ScienceDirect!J:J,1,FALSE)</f>
        <v>#N/A</v>
      </c>
      <c r="E293" s="28" t="s">
        <v>62</v>
      </c>
      <c r="F293" s="27"/>
      <c r="G293" s="28" t="s">
        <v>5103</v>
      </c>
      <c r="H293" s="28" t="s">
        <v>5104</v>
      </c>
      <c r="I293" s="27"/>
      <c r="J293" s="28" t="s">
        <v>2601</v>
      </c>
      <c r="K293" s="27" t="str">
        <f t="shared" si="36"/>
        <v>67-76</v>
      </c>
      <c r="L293" s="28">
        <v>67</v>
      </c>
      <c r="M293" s="28">
        <v>76</v>
      </c>
      <c r="N293" s="28">
        <f t="shared" si="40"/>
        <v>10</v>
      </c>
      <c r="O293" s="28">
        <v>2016</v>
      </c>
      <c r="P293" s="28" t="s">
        <v>1387</v>
      </c>
      <c r="Q293" s="28" t="s">
        <v>5107</v>
      </c>
      <c r="R293" s="30" t="s">
        <v>5108</v>
      </c>
      <c r="S293" s="26" t="b">
        <v>1</v>
      </c>
      <c r="T293" s="27" t="b">
        <v>0</v>
      </c>
      <c r="U293" s="26" t="b">
        <v>1</v>
      </c>
      <c r="V293" s="27" t="b">
        <v>0</v>
      </c>
      <c r="W293" s="27" t="b">
        <v>0</v>
      </c>
      <c r="X293" s="27" t="b">
        <v>0</v>
      </c>
      <c r="Y293" s="26" t="str">
        <f t="shared" si="1"/>
        <v>NO</v>
      </c>
      <c r="Z293" s="27"/>
    </row>
    <row r="294" spans="1:26" ht="13">
      <c r="A294" s="71" t="e">
        <f>VLOOKUP(H294,Papers_ACM!D:D,1,FALSE)</f>
        <v>#N/A</v>
      </c>
      <c r="B294" s="71" t="str">
        <f>VLOOKUP(H294,Papers_IEEE!D:D,1,FALSE)</f>
        <v>Big vehicular traffic Data mining: Towards accident and congestion prevention</v>
      </c>
      <c r="C294" s="71" t="e">
        <f>VLOOKUP(G294,Papers_SpringerLink!D:D,1,FALSE)</f>
        <v>#N/A</v>
      </c>
      <c r="D294" s="71" t="e">
        <f>VLOOKUP(F306,Papers_ScienceDirect!J:J,1,FALSE)</f>
        <v>#N/A</v>
      </c>
      <c r="E294" s="28" t="s">
        <v>62</v>
      </c>
      <c r="F294" s="27"/>
      <c r="G294" s="28" t="s">
        <v>5117</v>
      </c>
      <c r="H294" s="28" t="s">
        <v>5118</v>
      </c>
      <c r="I294" s="27"/>
      <c r="J294" s="28" t="s">
        <v>5119</v>
      </c>
      <c r="K294" s="27" t="str">
        <f t="shared" si="36"/>
        <v>256-261</v>
      </c>
      <c r="L294" s="28">
        <v>256</v>
      </c>
      <c r="M294" s="28">
        <v>261</v>
      </c>
      <c r="N294" s="28">
        <f t="shared" si="40"/>
        <v>6</v>
      </c>
      <c r="O294" s="28">
        <v>2016</v>
      </c>
      <c r="P294" s="28" t="s">
        <v>1538</v>
      </c>
      <c r="Q294" s="28" t="s">
        <v>5120</v>
      </c>
      <c r="R294" s="30" t="s">
        <v>5121</v>
      </c>
      <c r="S294" s="26" t="b">
        <v>1</v>
      </c>
      <c r="T294" s="27" t="b">
        <v>0</v>
      </c>
      <c r="U294" s="26" t="b">
        <v>1</v>
      </c>
      <c r="V294" s="27" t="b">
        <v>0</v>
      </c>
      <c r="W294" s="27" t="b">
        <v>0</v>
      </c>
      <c r="X294" s="27" t="b">
        <v>0</v>
      </c>
      <c r="Y294" s="26" t="str">
        <f t="shared" si="1"/>
        <v>NO</v>
      </c>
      <c r="Z294" s="27"/>
    </row>
    <row r="295" spans="1:26" ht="13">
      <c r="A295" s="71" t="e">
        <f>VLOOKUP(H295,Papers_ACM!D:D,1,FALSE)</f>
        <v>#N/A</v>
      </c>
      <c r="B295" s="71" t="str">
        <f>VLOOKUP(H295,Papers_IEEE!D:D,1,FALSE)</f>
        <v>Sine cosine optimization algorithm for feature selection</v>
      </c>
      <c r="C295" s="71" t="e">
        <f>VLOOKUP(G295,Papers_SpringerLink!D:D,1,FALSE)</f>
        <v>#N/A</v>
      </c>
      <c r="D295" s="71" t="e">
        <f>VLOOKUP(F307,Papers_ScienceDirect!J:J,1,FALSE)</f>
        <v>#N/A</v>
      </c>
      <c r="E295" s="28" t="s">
        <v>62</v>
      </c>
      <c r="F295" s="27"/>
      <c r="G295" s="28" t="s">
        <v>5126</v>
      </c>
      <c r="H295" s="28" t="s">
        <v>2260</v>
      </c>
      <c r="I295" s="27"/>
      <c r="J295" s="28" t="s">
        <v>5127</v>
      </c>
      <c r="K295" s="27" t="str">
        <f t="shared" si="36"/>
        <v>-</v>
      </c>
      <c r="L295" s="36"/>
      <c r="M295" s="36"/>
      <c r="N295" s="28"/>
      <c r="O295" s="28">
        <v>2016</v>
      </c>
      <c r="P295" s="28" t="s">
        <v>1538</v>
      </c>
      <c r="Q295" s="28" t="s">
        <v>2263</v>
      </c>
      <c r="R295" s="30" t="s">
        <v>5128</v>
      </c>
      <c r="S295" s="26" t="b">
        <v>1</v>
      </c>
      <c r="T295" s="27" t="b">
        <v>0</v>
      </c>
      <c r="U295" s="26" t="b">
        <v>1</v>
      </c>
      <c r="V295" s="27" t="b">
        <v>0</v>
      </c>
      <c r="W295" s="27" t="b">
        <v>0</v>
      </c>
      <c r="X295" s="27" t="b">
        <v>0</v>
      </c>
      <c r="Y295" s="26" t="str">
        <f t="shared" si="1"/>
        <v>NO</v>
      </c>
      <c r="Z295" s="26" t="s">
        <v>1398</v>
      </c>
    </row>
    <row r="296" spans="1:26" ht="13">
      <c r="A296" s="71" t="e">
        <f>VLOOKUP(H296,Papers_ACM!D:D,1,FALSE)</f>
        <v>#N/A</v>
      </c>
      <c r="B296" s="71" t="str">
        <f>VLOOKUP(H296,Papers_IEEE!D:D,1,FALSE)</f>
        <v>Predicting Vulnerable Software Components through N-Gram Analysis and Statistical Feature Selection</v>
      </c>
      <c r="C296" s="71" t="e">
        <f>VLOOKUP(G296,Papers_SpringerLink!D:D,1,FALSE)</f>
        <v>#N/A</v>
      </c>
      <c r="D296" s="71" t="e">
        <f>VLOOKUP(F308,Papers_ScienceDirect!J:J,1,FALSE)</f>
        <v>#N/A</v>
      </c>
      <c r="E296" s="28" t="s">
        <v>62</v>
      </c>
      <c r="F296" s="27"/>
      <c r="G296" s="28" t="s">
        <v>5133</v>
      </c>
      <c r="H296" s="28" t="s">
        <v>5134</v>
      </c>
      <c r="I296" s="27"/>
      <c r="J296" s="28" t="s">
        <v>5135</v>
      </c>
      <c r="K296" s="27" t="str">
        <f t="shared" si="36"/>
        <v>543-548</v>
      </c>
      <c r="L296" s="28">
        <v>543</v>
      </c>
      <c r="M296" s="28">
        <v>548</v>
      </c>
      <c r="N296" s="28">
        <f t="shared" ref="N296:N300" si="41">(M296-L296)+1</f>
        <v>6</v>
      </c>
      <c r="O296" s="28">
        <v>2016</v>
      </c>
      <c r="P296" s="28" t="s">
        <v>1538</v>
      </c>
      <c r="Q296" s="28" t="s">
        <v>547</v>
      </c>
      <c r="R296" s="30" t="s">
        <v>5137</v>
      </c>
      <c r="S296" s="26" t="b">
        <v>1</v>
      </c>
      <c r="T296" s="26" t="b">
        <v>0</v>
      </c>
      <c r="U296" s="26" t="b">
        <v>1</v>
      </c>
      <c r="V296" s="27" t="b">
        <v>0</v>
      </c>
      <c r="W296" s="27" t="b">
        <v>0</v>
      </c>
      <c r="X296" s="27" t="b">
        <v>0</v>
      </c>
      <c r="Y296" s="26" t="str">
        <f t="shared" si="1"/>
        <v>NO</v>
      </c>
      <c r="Z296" s="26" t="s">
        <v>5142</v>
      </c>
    </row>
    <row r="297" spans="1:26" ht="13">
      <c r="A297" s="71" t="str">
        <f>VLOOKUP(H297,Papers_ACM!D:D,1,FALSE)</f>
        <v>Fast Feature Selection for Learning to Rank</v>
      </c>
      <c r="B297" s="71" t="e">
        <f>VLOOKUP(H297,Papers_IEEE!D:D,1,FALSE)</f>
        <v>#N/A</v>
      </c>
      <c r="C297" s="71" t="e">
        <f>VLOOKUP(G297,Papers_SpringerLink!D:D,1,FALSE)</f>
        <v>#N/A</v>
      </c>
      <c r="D297" s="71" t="e">
        <f>VLOOKUP(F309,Papers_ScienceDirect!J:J,1,FALSE)</f>
        <v>#N/A</v>
      </c>
      <c r="E297" s="28" t="s">
        <v>62</v>
      </c>
      <c r="F297" s="27"/>
      <c r="G297" s="28" t="s">
        <v>5143</v>
      </c>
      <c r="H297" s="28" t="s">
        <v>5145</v>
      </c>
      <c r="I297" s="27"/>
      <c r="J297" s="28" t="s">
        <v>5147</v>
      </c>
      <c r="K297" s="27" t="str">
        <f t="shared" si="36"/>
        <v>167-170</v>
      </c>
      <c r="L297" s="28">
        <v>167</v>
      </c>
      <c r="M297" s="28">
        <v>170</v>
      </c>
      <c r="N297" s="28">
        <f t="shared" si="41"/>
        <v>4</v>
      </c>
      <c r="O297" s="28">
        <v>2016</v>
      </c>
      <c r="P297" s="28" t="s">
        <v>4008</v>
      </c>
      <c r="Q297" s="28" t="s">
        <v>226</v>
      </c>
      <c r="R297" s="30" t="s">
        <v>5151</v>
      </c>
      <c r="S297" s="27" t="b">
        <v>0</v>
      </c>
      <c r="T297" s="27" t="b">
        <v>0</v>
      </c>
      <c r="U297" s="27" t="b">
        <v>0</v>
      </c>
      <c r="V297" s="27" t="b">
        <v>0</v>
      </c>
      <c r="W297" s="26" t="b">
        <v>1</v>
      </c>
      <c r="X297" s="27" t="b">
        <v>0</v>
      </c>
      <c r="Y297" s="26" t="str">
        <f t="shared" si="1"/>
        <v>NO</v>
      </c>
      <c r="Z297" s="26" t="s">
        <v>281</v>
      </c>
    </row>
    <row r="298" spans="1:26" ht="13">
      <c r="A298" s="71" t="str">
        <f>VLOOKUP(H298,Papers_ACM!D:D,1,FALSE)</f>
        <v>Test Time Feature Ordering with FOCUS: Interactive Predictions with Minimal User Burden</v>
      </c>
      <c r="B298" s="71" t="e">
        <f>VLOOKUP(H298,Papers_IEEE!D:D,1,FALSE)</f>
        <v>#N/A</v>
      </c>
      <c r="C298" s="71" t="e">
        <f>VLOOKUP(G298,Papers_SpringerLink!D:D,1,FALSE)</f>
        <v>#N/A</v>
      </c>
      <c r="D298" s="71" t="e">
        <f>VLOOKUP(F310,Papers_ScienceDirect!J:J,1,FALSE)</f>
        <v>#N/A</v>
      </c>
      <c r="E298" s="28" t="s">
        <v>62</v>
      </c>
      <c r="F298" s="27"/>
      <c r="G298" s="28" t="s">
        <v>5155</v>
      </c>
      <c r="H298" s="28" t="s">
        <v>5157</v>
      </c>
      <c r="I298" s="27"/>
      <c r="J298" s="28" t="s">
        <v>5159</v>
      </c>
      <c r="K298" s="27" t="str">
        <f t="shared" si="36"/>
        <v>992-1003</v>
      </c>
      <c r="L298" s="28">
        <v>992</v>
      </c>
      <c r="M298" s="28">
        <v>1003</v>
      </c>
      <c r="N298" s="28">
        <f t="shared" si="41"/>
        <v>12</v>
      </c>
      <c r="O298" s="28">
        <v>2016</v>
      </c>
      <c r="P298" s="28" t="s">
        <v>4008</v>
      </c>
      <c r="Q298" s="28" t="s">
        <v>621</v>
      </c>
      <c r="R298" s="30" t="s">
        <v>5160</v>
      </c>
      <c r="S298" s="26" t="b">
        <v>1</v>
      </c>
      <c r="T298" s="27" t="b">
        <v>0</v>
      </c>
      <c r="U298" s="26" t="b">
        <v>1</v>
      </c>
      <c r="V298" s="27" t="b">
        <v>0</v>
      </c>
      <c r="W298" s="27" t="b">
        <v>0</v>
      </c>
      <c r="X298" s="27" t="b">
        <v>0</v>
      </c>
      <c r="Y298" s="26" t="str">
        <f t="shared" si="1"/>
        <v>NO</v>
      </c>
      <c r="Z298" s="27"/>
    </row>
    <row r="299" spans="1:26" ht="13">
      <c r="A299" s="71" t="e">
        <f>VLOOKUP(H299,Papers_ACM!D:D,1,FALSE)</f>
        <v>#N/A</v>
      </c>
      <c r="B299" s="71" t="e">
        <f>VLOOKUP(H299,Papers_IEEE!D:D,1,FALSE)</f>
        <v>#N/A</v>
      </c>
      <c r="C299" s="71" t="e">
        <f>VLOOKUP(G299,Papers_SpringerLink!D:D,1,FALSE)</f>
        <v>#N/A</v>
      </c>
      <c r="D299" s="71" t="e">
        <f>VLOOKUP(F311,Papers_ScienceDirect!J:J,1,FALSE)</f>
        <v>#N/A</v>
      </c>
      <c r="E299" s="34" t="s">
        <v>62</v>
      </c>
      <c r="F299" s="35"/>
      <c r="G299" s="34" t="s">
        <v>5166</v>
      </c>
      <c r="H299" s="34" t="s">
        <v>5168</v>
      </c>
      <c r="I299" s="35"/>
      <c r="J299" s="34" t="s">
        <v>5169</v>
      </c>
      <c r="K299" s="27" t="str">
        <f t="shared" si="36"/>
        <v>365-373</v>
      </c>
      <c r="L299" s="34">
        <v>365</v>
      </c>
      <c r="M299" s="34">
        <v>373</v>
      </c>
      <c r="N299" s="34">
        <f t="shared" si="41"/>
        <v>9</v>
      </c>
      <c r="O299" s="34">
        <v>2016</v>
      </c>
      <c r="P299" s="34" t="s">
        <v>1538</v>
      </c>
      <c r="Q299" s="34" t="s">
        <v>3301</v>
      </c>
      <c r="R299" s="75" t="s">
        <v>5170</v>
      </c>
      <c r="S299" s="32" t="b">
        <v>1</v>
      </c>
      <c r="T299" s="32" t="b">
        <v>1</v>
      </c>
      <c r="U299" s="32" t="b">
        <v>1</v>
      </c>
      <c r="V299" s="35" t="b">
        <v>0</v>
      </c>
      <c r="W299" s="35" t="b">
        <v>0</v>
      </c>
      <c r="X299" s="35" t="b">
        <v>0</v>
      </c>
      <c r="Y299" s="32" t="str">
        <f t="shared" si="1"/>
        <v>YES</v>
      </c>
      <c r="Z299" s="35"/>
    </row>
    <row r="300" spans="1:26" ht="13">
      <c r="A300" s="71" t="e">
        <f>VLOOKUP(H300,Papers_ACM!D:D,1,FALSE)</f>
        <v>#N/A</v>
      </c>
      <c r="B300" s="71" t="e">
        <f>VLOOKUP(H300,Papers_IEEE!D:D,1,FALSE)</f>
        <v>#N/A</v>
      </c>
      <c r="C300" s="71" t="e">
        <f>VLOOKUP(G300,Papers_SpringerLink!D:D,1,FALSE)</f>
        <v>#N/A</v>
      </c>
      <c r="D300" s="71" t="e">
        <f>VLOOKUP(F312,Papers_ScienceDirect!J:J,1,FALSE)</f>
        <v>#N/A</v>
      </c>
      <c r="E300" s="28" t="s">
        <v>62</v>
      </c>
      <c r="F300" s="27"/>
      <c r="G300" s="28" t="s">
        <v>5176</v>
      </c>
      <c r="H300" s="28" t="s">
        <v>5177</v>
      </c>
      <c r="I300" s="27"/>
      <c r="J300" s="28" t="s">
        <v>5178</v>
      </c>
      <c r="K300" s="27" t="str">
        <f t="shared" si="36"/>
        <v>549-565</v>
      </c>
      <c r="L300" s="28">
        <v>549</v>
      </c>
      <c r="M300" s="28">
        <v>565</v>
      </c>
      <c r="N300" s="28">
        <f t="shared" si="41"/>
        <v>17</v>
      </c>
      <c r="O300" s="28">
        <v>2016</v>
      </c>
      <c r="P300" s="28" t="s">
        <v>1443</v>
      </c>
      <c r="Q300" s="28" t="s">
        <v>5179</v>
      </c>
      <c r="R300" s="30" t="s">
        <v>5180</v>
      </c>
      <c r="S300" s="26" t="b">
        <v>1</v>
      </c>
      <c r="T300" s="27" t="b">
        <v>0</v>
      </c>
      <c r="U300" s="26" t="b">
        <v>1</v>
      </c>
      <c r="V300" s="27" t="b">
        <v>0</v>
      </c>
      <c r="W300" s="27" t="b">
        <v>0</v>
      </c>
      <c r="X300" s="27" t="b">
        <v>0</v>
      </c>
      <c r="Y300" s="26" t="str">
        <f t="shared" si="1"/>
        <v>NO</v>
      </c>
      <c r="Z300" s="26" t="s">
        <v>1398</v>
      </c>
    </row>
    <row r="301" spans="1:26" ht="13">
      <c r="A301" s="71" t="e">
        <f>VLOOKUP(H301,Papers_ACM!D:D,1,FALSE)</f>
        <v>#N/A</v>
      </c>
      <c r="B301" s="71" t="e">
        <f>VLOOKUP(H301,Papers_IEEE!D:D,1,FALSE)</f>
        <v>#N/A</v>
      </c>
      <c r="C301" s="71" t="e">
        <f>VLOOKUP(G301,Papers_SpringerLink!D:D,1,FALSE)</f>
        <v>#N/A</v>
      </c>
      <c r="D301" s="71" t="e">
        <f>VLOOKUP(F313,Papers_ScienceDirect!J:J,1,FALSE)</f>
        <v>#N/A</v>
      </c>
      <c r="E301" s="28" t="s">
        <v>62</v>
      </c>
      <c r="F301" s="27"/>
      <c r="G301" s="28" t="s">
        <v>5186</v>
      </c>
      <c r="H301" s="28" t="s">
        <v>5188</v>
      </c>
      <c r="I301" s="27"/>
      <c r="J301" s="28" t="s">
        <v>5190</v>
      </c>
      <c r="K301" s="27" t="str">
        <f t="shared" si="36"/>
        <v>-</v>
      </c>
      <c r="L301" s="36"/>
      <c r="M301" s="36"/>
      <c r="N301" s="28"/>
      <c r="O301" s="28">
        <v>2016</v>
      </c>
      <c r="P301" s="28" t="s">
        <v>1538</v>
      </c>
      <c r="Q301" s="28" t="s">
        <v>5192</v>
      </c>
      <c r="R301" s="30" t="s">
        <v>5195</v>
      </c>
      <c r="S301" s="26" t="b">
        <v>1</v>
      </c>
      <c r="T301" s="27" t="b">
        <v>0</v>
      </c>
      <c r="U301" s="26" t="b">
        <v>1</v>
      </c>
      <c r="V301" s="27" t="b">
        <v>0</v>
      </c>
      <c r="W301" s="27" t="b">
        <v>0</v>
      </c>
      <c r="X301" s="27" t="b">
        <v>0</v>
      </c>
      <c r="Y301" s="26" t="str">
        <f t="shared" si="1"/>
        <v>NO</v>
      </c>
      <c r="Z301" s="26" t="s">
        <v>1398</v>
      </c>
    </row>
    <row r="302" spans="1:26" ht="13">
      <c r="A302" s="71" t="str">
        <f>VLOOKUP(H302,Papers_ACM!D:D,1,FALSE)</f>
        <v>Predicting the Quality of User Contributions via LSTMs</v>
      </c>
      <c r="B302" s="71" t="e">
        <f>VLOOKUP(H302,Papers_IEEE!D:D,1,FALSE)</f>
        <v>#N/A</v>
      </c>
      <c r="C302" s="71" t="e">
        <f>VLOOKUP(G302,Papers_SpringerLink!D:D,1,FALSE)</f>
        <v>#N/A</v>
      </c>
      <c r="D302" s="71" t="e">
        <f>VLOOKUP(F314,Papers_ScienceDirect!J:J,1,FALSE)</f>
        <v>#N/A</v>
      </c>
      <c r="E302" s="28" t="s">
        <v>62</v>
      </c>
      <c r="F302" s="27"/>
      <c r="G302" s="28" t="s">
        <v>5202</v>
      </c>
      <c r="H302" s="28" t="s">
        <v>5204</v>
      </c>
      <c r="I302" s="27"/>
      <c r="J302" s="28" t="s">
        <v>5205</v>
      </c>
      <c r="K302" s="27" t="str">
        <f t="shared" si="36"/>
        <v>-</v>
      </c>
      <c r="L302" s="36"/>
      <c r="M302" s="36"/>
      <c r="N302" s="28"/>
      <c r="O302" s="28">
        <v>2016</v>
      </c>
      <c r="P302" s="28" t="s">
        <v>4008</v>
      </c>
      <c r="Q302" s="28" t="s">
        <v>1171</v>
      </c>
      <c r="R302" s="30" t="s">
        <v>5207</v>
      </c>
      <c r="S302" s="26" t="b">
        <v>1</v>
      </c>
      <c r="T302" s="27" t="b">
        <v>0</v>
      </c>
      <c r="U302" s="26" t="b">
        <v>1</v>
      </c>
      <c r="V302" s="26" t="b">
        <v>0</v>
      </c>
      <c r="W302" s="27" t="b">
        <v>0</v>
      </c>
      <c r="X302" s="27" t="b">
        <v>0</v>
      </c>
      <c r="Y302" s="26" t="str">
        <f t="shared" si="1"/>
        <v>NO</v>
      </c>
      <c r="Z302" s="27"/>
    </row>
    <row r="303" spans="1:26" ht="13">
      <c r="A303" s="71" t="e">
        <f>VLOOKUP(H303,Papers_ACM!D:D,1,FALSE)</f>
        <v>#N/A</v>
      </c>
      <c r="B303" s="71" t="str">
        <f>VLOOKUP(H303,Papers_IEEE!D:D,1,FALSE)</f>
        <v>Feature Selection via Approximated Markov Blankets Using the CFS Method</v>
      </c>
      <c r="C303" s="71" t="e">
        <f>VLOOKUP(G303,Papers_SpringerLink!D:D,1,FALSE)</f>
        <v>#N/A</v>
      </c>
      <c r="D303" s="71" t="e">
        <f>VLOOKUP(F315,Papers_ScienceDirect!J:J,1,FALSE)</f>
        <v>#N/A</v>
      </c>
      <c r="E303" s="28" t="s">
        <v>62</v>
      </c>
      <c r="F303" s="27"/>
      <c r="G303" s="28" t="s">
        <v>5212</v>
      </c>
      <c r="H303" s="28" t="s">
        <v>5214</v>
      </c>
      <c r="I303" s="27"/>
      <c r="J303" s="28" t="s">
        <v>5216</v>
      </c>
      <c r="K303" s="27" t="str">
        <f t="shared" si="36"/>
        <v>38-43</v>
      </c>
      <c r="L303" s="28">
        <v>38</v>
      </c>
      <c r="M303" s="28">
        <v>43</v>
      </c>
      <c r="N303" s="28">
        <f t="shared" ref="N303:N304" si="42">(M303-L303)+1</f>
        <v>6</v>
      </c>
      <c r="O303" s="28">
        <v>2016</v>
      </c>
      <c r="P303" s="28" t="s">
        <v>1538</v>
      </c>
      <c r="Q303" s="28" t="s">
        <v>2171</v>
      </c>
      <c r="R303" s="30" t="s">
        <v>5219</v>
      </c>
      <c r="S303" s="26" t="b">
        <v>1</v>
      </c>
      <c r="T303" s="27" t="b">
        <v>0</v>
      </c>
      <c r="U303" s="26" t="b">
        <v>1</v>
      </c>
      <c r="V303" s="27" t="b">
        <v>0</v>
      </c>
      <c r="W303" s="27" t="b">
        <v>0</v>
      </c>
      <c r="X303" s="27" t="b">
        <v>0</v>
      </c>
      <c r="Y303" s="26" t="str">
        <f t="shared" si="1"/>
        <v>NO</v>
      </c>
      <c r="Z303" s="26" t="s">
        <v>1398</v>
      </c>
    </row>
    <row r="304" spans="1:26" ht="13">
      <c r="A304" s="71" t="e">
        <f>VLOOKUP(H304,Papers_ACM!D:D,1,FALSE)</f>
        <v>#N/A</v>
      </c>
      <c r="B304" s="71" t="e">
        <f>VLOOKUP(H304,Papers_IEEE!D:D,1,FALSE)</f>
        <v>#N/A</v>
      </c>
      <c r="C304" s="71" t="e">
        <f>VLOOKUP(G304,Papers_SpringerLink!D:D,1,FALSE)</f>
        <v>#N/A</v>
      </c>
      <c r="D304" s="71" t="e">
        <f>VLOOKUP(F316,Papers_ScienceDirect!J:J,1,FALSE)</f>
        <v>#N/A</v>
      </c>
      <c r="E304" s="28" t="s">
        <v>62</v>
      </c>
      <c r="F304" s="27"/>
      <c r="G304" s="28" t="s">
        <v>5225</v>
      </c>
      <c r="H304" s="28" t="s">
        <v>5226</v>
      </c>
      <c r="I304" s="27"/>
      <c r="J304" s="28" t="s">
        <v>1408</v>
      </c>
      <c r="K304" s="27" t="str">
        <f t="shared" si="36"/>
        <v>47-54</v>
      </c>
      <c r="L304" s="28">
        <v>47</v>
      </c>
      <c r="M304" s="28">
        <v>54</v>
      </c>
      <c r="N304" s="28">
        <f t="shared" si="42"/>
        <v>8</v>
      </c>
      <c r="O304" s="28">
        <v>2016</v>
      </c>
      <c r="P304" s="28" t="s">
        <v>1387</v>
      </c>
      <c r="Q304" s="28" t="s">
        <v>5228</v>
      </c>
      <c r="R304" s="30" t="s">
        <v>5229</v>
      </c>
      <c r="S304" s="26" t="b">
        <v>1</v>
      </c>
      <c r="T304" s="27" t="b">
        <v>0</v>
      </c>
      <c r="U304" s="26" t="b">
        <v>1</v>
      </c>
      <c r="V304" s="27" t="b">
        <v>0</v>
      </c>
      <c r="W304" s="27" t="b">
        <v>0</v>
      </c>
      <c r="X304" s="27" t="b">
        <v>0</v>
      </c>
      <c r="Y304" s="26" t="str">
        <f t="shared" si="1"/>
        <v>NO</v>
      </c>
      <c r="Z304" s="26" t="s">
        <v>1398</v>
      </c>
    </row>
    <row r="305" spans="1:26" ht="13">
      <c r="A305" s="71" t="e">
        <f>VLOOKUP(H305,Papers_ACM!D:D,1,FALSE)</f>
        <v>#N/A</v>
      </c>
      <c r="B305" s="71" t="e">
        <f>VLOOKUP(H305,Papers_IEEE!D:D,1,FALSE)</f>
        <v>#N/A</v>
      </c>
      <c r="C305" s="71" t="e">
        <f>VLOOKUP(G305,Papers_SpringerLink!D:D,1,FALSE)</f>
        <v>#N/A</v>
      </c>
      <c r="D305" s="71" t="e">
        <f>VLOOKUP(F317,Papers_ScienceDirect!J:J,1,FALSE)</f>
        <v>#N/A</v>
      </c>
      <c r="E305" s="28" t="s">
        <v>62</v>
      </c>
      <c r="F305" s="27"/>
      <c r="G305" s="28" t="s">
        <v>5236</v>
      </c>
      <c r="H305" s="28" t="s">
        <v>5238</v>
      </c>
      <c r="I305" s="27"/>
      <c r="J305" s="28" t="s">
        <v>5240</v>
      </c>
      <c r="K305" s="27" t="str">
        <f t="shared" si="36"/>
        <v>-</v>
      </c>
      <c r="L305" s="36"/>
      <c r="M305" s="36"/>
      <c r="N305" s="28"/>
      <c r="O305" s="28">
        <v>2016</v>
      </c>
      <c r="P305" s="28" t="s">
        <v>1538</v>
      </c>
      <c r="Q305" s="28" t="s">
        <v>5244</v>
      </c>
      <c r="R305" s="30" t="s">
        <v>5245</v>
      </c>
      <c r="S305" s="26" t="b">
        <v>1</v>
      </c>
      <c r="T305" s="27" t="b">
        <v>0</v>
      </c>
      <c r="U305" s="26" t="b">
        <v>1</v>
      </c>
      <c r="V305" s="27" t="b">
        <v>0</v>
      </c>
      <c r="W305" s="27" t="b">
        <v>0</v>
      </c>
      <c r="X305" s="27" t="b">
        <v>0</v>
      </c>
      <c r="Y305" s="26" t="str">
        <f t="shared" si="1"/>
        <v>NO</v>
      </c>
      <c r="Z305" s="27"/>
    </row>
    <row r="306" spans="1:26" ht="13">
      <c r="A306" s="71" t="e">
        <f>VLOOKUP(H306,Papers_ACM!D:D,1,FALSE)</f>
        <v>#N/A</v>
      </c>
      <c r="B306" s="71" t="e">
        <f>VLOOKUP(H306,Papers_IEEE!D:D,1,FALSE)</f>
        <v>#N/A</v>
      </c>
      <c r="C306" s="71" t="e">
        <f>VLOOKUP(G306,Papers_SpringerLink!D:D,1,FALSE)</f>
        <v>#N/A</v>
      </c>
      <c r="D306" s="71" t="e">
        <f>VLOOKUP(F318,Papers_ScienceDirect!J:J,1,FALSE)</f>
        <v>#N/A</v>
      </c>
      <c r="E306" s="28" t="s">
        <v>62</v>
      </c>
      <c r="F306" s="27"/>
      <c r="G306" s="28" t="s">
        <v>5246</v>
      </c>
      <c r="H306" s="28" t="s">
        <v>5248</v>
      </c>
      <c r="I306" s="27"/>
      <c r="J306" s="28" t="s">
        <v>1518</v>
      </c>
      <c r="K306" s="27" t="str">
        <f t="shared" si="36"/>
        <v>597-611</v>
      </c>
      <c r="L306" s="28">
        <v>597</v>
      </c>
      <c r="M306" s="28">
        <v>611</v>
      </c>
      <c r="N306" s="28">
        <f t="shared" ref="N306:N311" si="43">(M306-L306)+1</f>
        <v>15</v>
      </c>
      <c r="O306" s="28">
        <v>2016</v>
      </c>
      <c r="P306" s="28" t="s">
        <v>1338</v>
      </c>
      <c r="Q306" s="28" t="s">
        <v>5250</v>
      </c>
      <c r="R306" s="30" t="s">
        <v>5252</v>
      </c>
      <c r="S306" s="26" t="b">
        <v>1</v>
      </c>
      <c r="T306" s="27" t="b">
        <v>0</v>
      </c>
      <c r="U306" s="26" t="b">
        <v>1</v>
      </c>
      <c r="V306" s="26" t="b">
        <v>0</v>
      </c>
      <c r="W306" s="27" t="b">
        <v>0</v>
      </c>
      <c r="X306" s="27" t="b">
        <v>0</v>
      </c>
      <c r="Y306" s="26" t="str">
        <f t="shared" si="1"/>
        <v>NO</v>
      </c>
      <c r="Z306" s="27"/>
    </row>
    <row r="307" spans="1:26" ht="13">
      <c r="A307" s="71" t="e">
        <f>VLOOKUP(H307,Papers_ACM!D:D,1,FALSE)</f>
        <v>#N/A</v>
      </c>
      <c r="B307" s="71" t="e">
        <f>VLOOKUP(H307,Papers_IEEE!D:D,1,FALSE)</f>
        <v>#N/A</v>
      </c>
      <c r="C307" s="71" t="e">
        <f>VLOOKUP(G307,Papers_SpringerLink!D:D,1,FALSE)</f>
        <v>#N/A</v>
      </c>
      <c r="D307" s="71" t="e">
        <f>VLOOKUP(F319,Papers_ScienceDirect!J:J,1,FALSE)</f>
        <v>#N/A</v>
      </c>
      <c r="E307" s="28" t="s">
        <v>62</v>
      </c>
      <c r="F307" s="27"/>
      <c r="G307" s="28" t="s">
        <v>5256</v>
      </c>
      <c r="H307" s="28" t="s">
        <v>5257</v>
      </c>
      <c r="I307" s="27"/>
      <c r="J307" s="28" t="s">
        <v>5258</v>
      </c>
      <c r="K307" s="27" t="str">
        <f t="shared" si="36"/>
        <v>141-148</v>
      </c>
      <c r="L307" s="28">
        <v>141</v>
      </c>
      <c r="M307" s="28">
        <v>148</v>
      </c>
      <c r="N307" s="28">
        <f t="shared" si="43"/>
        <v>8</v>
      </c>
      <c r="O307" s="28">
        <v>2016</v>
      </c>
      <c r="P307" s="28" t="s">
        <v>1338</v>
      </c>
      <c r="Q307" s="28" t="s">
        <v>5261</v>
      </c>
      <c r="R307" s="30" t="s">
        <v>5262</v>
      </c>
      <c r="S307" s="26" t="b">
        <v>1</v>
      </c>
      <c r="T307" s="27" t="b">
        <v>0</v>
      </c>
      <c r="U307" s="26" t="b">
        <v>1</v>
      </c>
      <c r="V307" s="26" t="b">
        <v>0</v>
      </c>
      <c r="W307" s="27" t="b">
        <v>0</v>
      </c>
      <c r="X307" s="27" t="b">
        <v>0</v>
      </c>
      <c r="Y307" s="26" t="str">
        <f t="shared" si="1"/>
        <v>NO</v>
      </c>
      <c r="Z307" s="27"/>
    </row>
    <row r="308" spans="1:26" ht="13">
      <c r="A308" s="71" t="e">
        <f>VLOOKUP(H308,Papers_ACM!D:D,1,FALSE)</f>
        <v>#N/A</v>
      </c>
      <c r="B308" s="71" t="e">
        <f>VLOOKUP(H308,Papers_IEEE!D:D,1,FALSE)</f>
        <v>#N/A</v>
      </c>
      <c r="C308" s="71" t="e">
        <f>VLOOKUP(G308,Papers_SpringerLink!D:D,1,FALSE)</f>
        <v>#N/A</v>
      </c>
      <c r="D308" s="71" t="e">
        <f>VLOOKUP(F320,Papers_ScienceDirect!J:J,1,FALSE)</f>
        <v>#N/A</v>
      </c>
      <c r="E308" s="28" t="s">
        <v>62</v>
      </c>
      <c r="F308" s="27"/>
      <c r="G308" s="28" t="s">
        <v>5265</v>
      </c>
      <c r="H308" s="28" t="s">
        <v>2480</v>
      </c>
      <c r="I308" s="27"/>
      <c r="J308" s="28" t="s">
        <v>2481</v>
      </c>
      <c r="K308" s="27" t="str">
        <f t="shared" si="36"/>
        <v>824-837</v>
      </c>
      <c r="L308" s="28">
        <v>824</v>
      </c>
      <c r="M308" s="28">
        <v>837</v>
      </c>
      <c r="N308" s="28">
        <f t="shared" si="43"/>
        <v>14</v>
      </c>
      <c r="O308" s="28">
        <v>2016</v>
      </c>
      <c r="P308" s="28" t="s">
        <v>5267</v>
      </c>
      <c r="Q308" s="28" t="s">
        <v>5269</v>
      </c>
      <c r="R308" s="30" t="s">
        <v>5270</v>
      </c>
      <c r="S308" s="26" t="b">
        <v>1</v>
      </c>
      <c r="T308" s="27" t="b">
        <v>0</v>
      </c>
      <c r="U308" s="26" t="b">
        <v>1</v>
      </c>
      <c r="V308" s="26" t="b">
        <v>0</v>
      </c>
      <c r="W308" s="27" t="b">
        <v>0</v>
      </c>
      <c r="X308" s="27" t="b">
        <v>0</v>
      </c>
      <c r="Y308" s="26" t="str">
        <f t="shared" si="1"/>
        <v>NO</v>
      </c>
      <c r="Z308" s="27"/>
    </row>
    <row r="309" spans="1:26" ht="13">
      <c r="A309" s="71" t="e">
        <f>VLOOKUP(H309,Papers_ACM!D:D,1,FALSE)</f>
        <v>#N/A</v>
      </c>
      <c r="B309" s="71" t="str">
        <f>VLOOKUP(H309,Papers_IEEE!D:D,1,FALSE)</f>
        <v>Visual Analytics in Urban Computing: An Overview</v>
      </c>
      <c r="C309" s="71" t="e">
        <f>VLOOKUP(G309,Papers_SpringerLink!D:D,1,FALSE)</f>
        <v>#N/A</v>
      </c>
      <c r="D309" s="71" t="e">
        <f>VLOOKUP(F321,Papers_ScienceDirect!J:J,1,FALSE)</f>
        <v>#N/A</v>
      </c>
      <c r="E309" s="28" t="s">
        <v>62</v>
      </c>
      <c r="F309" s="27"/>
      <c r="G309" s="28" t="s">
        <v>5275</v>
      </c>
      <c r="H309" s="28" t="s">
        <v>5276</v>
      </c>
      <c r="I309" s="27"/>
      <c r="J309" s="28" t="s">
        <v>2557</v>
      </c>
      <c r="K309" s="27" t="str">
        <f t="shared" si="36"/>
        <v>276-296</v>
      </c>
      <c r="L309" s="28">
        <v>276</v>
      </c>
      <c r="M309" s="28">
        <v>296</v>
      </c>
      <c r="N309" s="28">
        <f t="shared" si="43"/>
        <v>21</v>
      </c>
      <c r="O309" s="28">
        <v>2016</v>
      </c>
      <c r="P309" s="28" t="s">
        <v>1538</v>
      </c>
      <c r="Q309" s="28" t="s">
        <v>5279</v>
      </c>
      <c r="R309" s="30" t="s">
        <v>5280</v>
      </c>
      <c r="S309" s="26" t="b">
        <v>1</v>
      </c>
      <c r="T309" s="27" t="b">
        <v>0</v>
      </c>
      <c r="U309" s="26" t="b">
        <v>1</v>
      </c>
      <c r="V309" s="26" t="b">
        <v>0</v>
      </c>
      <c r="W309" s="27" t="b">
        <v>0</v>
      </c>
      <c r="X309" s="27" t="b">
        <v>0</v>
      </c>
      <c r="Y309" s="26" t="str">
        <f t="shared" si="1"/>
        <v>NO</v>
      </c>
      <c r="Z309" s="27"/>
    </row>
    <row r="310" spans="1:26" ht="13">
      <c r="A310" s="71" t="e">
        <f>VLOOKUP(H310,Papers_ACM!D:D,1,FALSE)</f>
        <v>#N/A</v>
      </c>
      <c r="B310" s="71" t="e">
        <f>VLOOKUP(H310,Papers_IEEE!D:D,1,FALSE)</f>
        <v>#N/A</v>
      </c>
      <c r="C310" s="71" t="e">
        <f>VLOOKUP(G310,Papers_SpringerLink!D:D,1,FALSE)</f>
        <v>#N/A</v>
      </c>
      <c r="D310" s="71" t="e">
        <f>VLOOKUP(F322,Papers_ScienceDirect!J:J,1,FALSE)</f>
        <v>#N/A</v>
      </c>
      <c r="E310" s="28" t="s">
        <v>62</v>
      </c>
      <c r="F310" s="27"/>
      <c r="G310" s="28" t="s">
        <v>5285</v>
      </c>
      <c r="H310" s="28" t="s">
        <v>5288</v>
      </c>
      <c r="I310" s="27"/>
      <c r="J310" s="28" t="s">
        <v>1505</v>
      </c>
      <c r="K310" s="27" t="str">
        <f t="shared" si="36"/>
        <v>1-13</v>
      </c>
      <c r="L310" s="28">
        <v>1</v>
      </c>
      <c r="M310" s="28">
        <v>13</v>
      </c>
      <c r="N310" s="28">
        <f t="shared" si="43"/>
        <v>13</v>
      </c>
      <c r="O310" s="28">
        <v>2016</v>
      </c>
      <c r="P310" s="28" t="s">
        <v>1303</v>
      </c>
      <c r="Q310" s="28" t="s">
        <v>5289</v>
      </c>
      <c r="R310" s="30" t="s">
        <v>5290</v>
      </c>
      <c r="S310" s="26" t="b">
        <v>1</v>
      </c>
      <c r="T310" s="27" t="b">
        <v>0</v>
      </c>
      <c r="U310" s="26" t="b">
        <v>1</v>
      </c>
      <c r="V310" s="26" t="b">
        <v>0</v>
      </c>
      <c r="W310" s="27" t="b">
        <v>0</v>
      </c>
      <c r="X310" s="27" t="b">
        <v>0</v>
      </c>
      <c r="Y310" s="26" t="str">
        <f t="shared" si="1"/>
        <v>NO</v>
      </c>
      <c r="Z310" s="27"/>
    </row>
    <row r="311" spans="1:26" ht="13">
      <c r="A311" s="71" t="e">
        <f>VLOOKUP(H311,Papers_ACM!D:D,1,FALSE)</f>
        <v>#N/A</v>
      </c>
      <c r="B311" s="71" t="e">
        <f>VLOOKUP(H311,Papers_IEEE!D:D,1,FALSE)</f>
        <v>#N/A</v>
      </c>
      <c r="C311" s="71" t="e">
        <f>VLOOKUP(G311,Papers_SpringerLink!D:D,1,FALSE)</f>
        <v>#N/A</v>
      </c>
      <c r="D311" s="71" t="e">
        <f>VLOOKUP(F323,Papers_ScienceDirect!J:J,1,FALSE)</f>
        <v>#N/A</v>
      </c>
      <c r="E311" s="28" t="s">
        <v>62</v>
      </c>
      <c r="F311" s="27"/>
      <c r="G311" s="28" t="s">
        <v>5296</v>
      </c>
      <c r="H311" s="28" t="s">
        <v>5297</v>
      </c>
      <c r="I311" s="27"/>
      <c r="J311" s="28" t="s">
        <v>5298</v>
      </c>
      <c r="K311" s="27" t="str">
        <f t="shared" si="36"/>
        <v>19-34</v>
      </c>
      <c r="L311" s="28">
        <v>19</v>
      </c>
      <c r="M311" s="28">
        <v>34</v>
      </c>
      <c r="N311" s="28">
        <f t="shared" si="43"/>
        <v>16</v>
      </c>
      <c r="O311" s="28">
        <v>2016</v>
      </c>
      <c r="P311" s="28" t="s">
        <v>1719</v>
      </c>
      <c r="Q311" s="28" t="s">
        <v>806</v>
      </c>
      <c r="R311" s="30" t="s">
        <v>5300</v>
      </c>
      <c r="S311" s="26" t="b">
        <v>1</v>
      </c>
      <c r="T311" s="27" t="b">
        <v>0</v>
      </c>
      <c r="U311" s="26" t="b">
        <v>1</v>
      </c>
      <c r="V311" s="27" t="b">
        <v>0</v>
      </c>
      <c r="W311" s="27" t="b">
        <v>0</v>
      </c>
      <c r="X311" s="27" t="b">
        <v>0</v>
      </c>
      <c r="Y311" s="26" t="str">
        <f t="shared" si="1"/>
        <v>NO</v>
      </c>
      <c r="Z311" s="27"/>
    </row>
    <row r="312" spans="1:26" ht="13">
      <c r="A312" s="71" t="e">
        <f>VLOOKUP(H312,Papers_ACM!D:D,1,FALSE)</f>
        <v>#N/A</v>
      </c>
      <c r="B312" s="71" t="e">
        <f>VLOOKUP(H312,Papers_IEEE!D:D,1,FALSE)</f>
        <v>#N/A</v>
      </c>
      <c r="C312" s="71" t="e">
        <f>VLOOKUP(G312,Papers_SpringerLink!D:D,1,FALSE)</f>
        <v>#N/A</v>
      </c>
      <c r="D312" s="71" t="e">
        <f>VLOOKUP(F324,Papers_ScienceDirect!J:J,1,FALSE)</f>
        <v>#N/A</v>
      </c>
      <c r="E312" s="28" t="s">
        <v>62</v>
      </c>
      <c r="F312" s="27"/>
      <c r="G312" s="28" t="s">
        <v>5305</v>
      </c>
      <c r="H312" s="28" t="s">
        <v>5306</v>
      </c>
      <c r="I312" s="27"/>
      <c r="J312" s="28" t="s">
        <v>5307</v>
      </c>
      <c r="K312" s="27" t="str">
        <f t="shared" si="36"/>
        <v>-</v>
      </c>
      <c r="L312" s="36"/>
      <c r="M312" s="36"/>
      <c r="N312" s="28"/>
      <c r="O312" s="28">
        <v>2016</v>
      </c>
      <c r="P312" s="28" t="s">
        <v>1538</v>
      </c>
      <c r="Q312" s="28" t="s">
        <v>5308</v>
      </c>
      <c r="R312" s="30" t="s">
        <v>5309</v>
      </c>
      <c r="S312" s="26" t="b">
        <v>1</v>
      </c>
      <c r="T312" s="27" t="b">
        <v>0</v>
      </c>
      <c r="U312" s="26" t="b">
        <v>1</v>
      </c>
      <c r="V312" s="27" t="b">
        <v>0</v>
      </c>
      <c r="W312" s="27" t="b">
        <v>0</v>
      </c>
      <c r="X312" s="27" t="b">
        <v>0</v>
      </c>
      <c r="Y312" s="26" t="str">
        <f t="shared" si="1"/>
        <v>NO</v>
      </c>
      <c r="Z312" s="26" t="s">
        <v>1398</v>
      </c>
    </row>
    <row r="313" spans="1:26" ht="13">
      <c r="A313" s="71" t="e">
        <f>VLOOKUP(H313,Papers_ACM!D:D,1,FALSE)</f>
        <v>#N/A</v>
      </c>
      <c r="B313" s="71" t="str">
        <f>VLOOKUP(H313,Papers_IEEE!D:D,1,FALSE)</f>
        <v>Cross-breed type Bayesian network based intrusion detection system (CBNIDS)</v>
      </c>
      <c r="C313" s="71" t="e">
        <f>VLOOKUP(G313,Papers_SpringerLink!D:D,1,FALSE)</f>
        <v>#N/A</v>
      </c>
      <c r="D313" s="71" t="e">
        <f>VLOOKUP(F325,Papers_ScienceDirect!J:J,1,FALSE)</f>
        <v>#N/A</v>
      </c>
      <c r="E313" s="28" t="s">
        <v>62</v>
      </c>
      <c r="F313" s="27"/>
      <c r="G313" s="28" t="s">
        <v>5316</v>
      </c>
      <c r="H313" s="28" t="s">
        <v>4747</v>
      </c>
      <c r="I313" s="27"/>
      <c r="J313" s="28" t="s">
        <v>5319</v>
      </c>
      <c r="K313" s="27" t="str">
        <f t="shared" si="36"/>
        <v>407-412</v>
      </c>
      <c r="L313" s="28">
        <v>407</v>
      </c>
      <c r="M313" s="28">
        <v>412</v>
      </c>
      <c r="N313" s="28">
        <f t="shared" ref="N313:N316" si="44">(M313-L313)+1</f>
        <v>6</v>
      </c>
      <c r="O313" s="28">
        <v>2016</v>
      </c>
      <c r="P313" s="28" t="s">
        <v>1538</v>
      </c>
      <c r="Q313" s="28" t="s">
        <v>4750</v>
      </c>
      <c r="R313" s="30" t="s">
        <v>5323</v>
      </c>
      <c r="S313" s="26" t="b">
        <v>1</v>
      </c>
      <c r="T313" s="27" t="b">
        <v>0</v>
      </c>
      <c r="U313" s="26" t="b">
        <v>1</v>
      </c>
      <c r="V313" s="27" t="b">
        <v>0</v>
      </c>
      <c r="W313" s="27" t="b">
        <v>0</v>
      </c>
      <c r="X313" s="27" t="b">
        <v>0</v>
      </c>
      <c r="Y313" s="26" t="str">
        <f t="shared" si="1"/>
        <v>NO</v>
      </c>
      <c r="Z313" s="27"/>
    </row>
    <row r="314" spans="1:26" ht="13">
      <c r="A314" s="71" t="e">
        <f>VLOOKUP(H314,Papers_ACM!D:D,1,FALSE)</f>
        <v>#N/A</v>
      </c>
      <c r="B314" s="71" t="str">
        <f>VLOOKUP(H314,Papers_IEEE!D:D,1,FALSE)</f>
        <v>A practice guide of software aging prediction in a web server based on machine learning</v>
      </c>
      <c r="C314" s="71" t="e">
        <f>VLOOKUP(G314,Papers_SpringerLink!D:D,1,FALSE)</f>
        <v>#N/A</v>
      </c>
      <c r="D314" s="71" t="e">
        <f>VLOOKUP(F326,Papers_ScienceDirect!J:J,1,FALSE)</f>
        <v>#N/A</v>
      </c>
      <c r="E314" s="28" t="s">
        <v>62</v>
      </c>
      <c r="F314" s="27"/>
      <c r="G314" s="28" t="s">
        <v>5329</v>
      </c>
      <c r="H314" s="28" t="s">
        <v>3374</v>
      </c>
      <c r="I314" s="27"/>
      <c r="J314" s="28" t="s">
        <v>3375</v>
      </c>
      <c r="K314" s="27" t="str">
        <f t="shared" si="36"/>
        <v>225-235</v>
      </c>
      <c r="L314" s="28">
        <v>225</v>
      </c>
      <c r="M314" s="28">
        <v>235</v>
      </c>
      <c r="N314" s="28">
        <f t="shared" si="44"/>
        <v>11</v>
      </c>
      <c r="O314" s="28">
        <v>2016</v>
      </c>
      <c r="P314" s="28" t="s">
        <v>5330</v>
      </c>
      <c r="Q314" s="28" t="s">
        <v>3376</v>
      </c>
      <c r="R314" s="30" t="s">
        <v>5332</v>
      </c>
      <c r="S314" s="26" t="b">
        <v>1</v>
      </c>
      <c r="T314" s="26" t="b">
        <v>0</v>
      </c>
      <c r="U314" s="26" t="b">
        <v>1</v>
      </c>
      <c r="V314" s="27" t="b">
        <v>0</v>
      </c>
      <c r="W314" s="27" t="b">
        <v>0</v>
      </c>
      <c r="X314" s="27" t="b">
        <v>0</v>
      </c>
      <c r="Y314" s="26" t="str">
        <f t="shared" si="1"/>
        <v>NO</v>
      </c>
      <c r="Z314" s="26" t="s">
        <v>1562</v>
      </c>
    </row>
    <row r="315" spans="1:26" ht="13">
      <c r="A315" s="71" t="e">
        <f>VLOOKUP(H315,Papers_ACM!D:D,1,FALSE)</f>
        <v>#N/A</v>
      </c>
      <c r="B315" s="71" t="e">
        <f>VLOOKUP(H315,Papers_IEEE!D:D,1,FALSE)</f>
        <v>#N/A</v>
      </c>
      <c r="C315" s="71" t="e">
        <f>VLOOKUP(G315,Papers_SpringerLink!D:D,1,FALSE)</f>
        <v>#N/A</v>
      </c>
      <c r="D315" s="71" t="e">
        <f>VLOOKUP(F327,Papers_ScienceDirect!J:J,1,FALSE)</f>
        <v>#N/A</v>
      </c>
      <c r="E315" s="28" t="s">
        <v>62</v>
      </c>
      <c r="F315" s="27"/>
      <c r="G315" s="28" t="s">
        <v>5336</v>
      </c>
      <c r="H315" s="28" t="s">
        <v>2503</v>
      </c>
      <c r="I315" s="27"/>
      <c r="J315" s="28" t="s">
        <v>3837</v>
      </c>
      <c r="K315" s="27" t="str">
        <f t="shared" si="36"/>
        <v>166-185</v>
      </c>
      <c r="L315" s="28">
        <v>166</v>
      </c>
      <c r="M315" s="28">
        <v>185</v>
      </c>
      <c r="N315" s="28">
        <f t="shared" si="44"/>
        <v>20</v>
      </c>
      <c r="O315" s="28">
        <v>2016</v>
      </c>
      <c r="P315" s="28" t="s">
        <v>1303</v>
      </c>
      <c r="Q315" s="28" t="s">
        <v>5337</v>
      </c>
      <c r="R315" s="30" t="s">
        <v>5338</v>
      </c>
      <c r="S315" s="26" t="b">
        <v>1</v>
      </c>
      <c r="T315" s="27" t="b">
        <v>0</v>
      </c>
      <c r="U315" s="26" t="b">
        <v>1</v>
      </c>
      <c r="V315" s="27" t="b">
        <v>0</v>
      </c>
      <c r="W315" s="27" t="b">
        <v>0</v>
      </c>
      <c r="X315" s="27" t="b">
        <v>0</v>
      </c>
      <c r="Y315" s="26" t="str">
        <f t="shared" si="1"/>
        <v>NO</v>
      </c>
      <c r="Z315" s="27"/>
    </row>
    <row r="316" spans="1:26" ht="13">
      <c r="A316" s="71" t="e">
        <f>VLOOKUP(H316,Papers_ACM!D:D,1,FALSE)</f>
        <v>#N/A</v>
      </c>
      <c r="B316" s="71" t="e">
        <f>VLOOKUP(H316,Papers_IEEE!D:D,1,FALSE)</f>
        <v>#N/A</v>
      </c>
      <c r="C316" s="71" t="e">
        <f>VLOOKUP(G316,Papers_SpringerLink!D:D,1,FALSE)</f>
        <v>#N/A</v>
      </c>
      <c r="D316" s="71" t="e">
        <f>VLOOKUP(F328,Papers_ScienceDirect!J:J,1,FALSE)</f>
        <v>#N/A</v>
      </c>
      <c r="E316" s="28" t="s">
        <v>62</v>
      </c>
      <c r="F316" s="27"/>
      <c r="G316" s="28" t="s">
        <v>5344</v>
      </c>
      <c r="H316" s="28" t="s">
        <v>5345</v>
      </c>
      <c r="I316" s="27"/>
      <c r="J316" s="28" t="s">
        <v>5346</v>
      </c>
      <c r="K316" s="27" t="str">
        <f t="shared" si="36"/>
        <v>63-109</v>
      </c>
      <c r="L316" s="28">
        <v>63</v>
      </c>
      <c r="M316" s="28">
        <v>109</v>
      </c>
      <c r="N316" s="28">
        <f t="shared" si="44"/>
        <v>47</v>
      </c>
      <c r="O316" s="28">
        <v>2016</v>
      </c>
      <c r="P316" s="28" t="s">
        <v>532</v>
      </c>
      <c r="Q316" s="28" t="s">
        <v>5347</v>
      </c>
      <c r="R316" s="30" t="s">
        <v>5349</v>
      </c>
      <c r="S316" s="26" t="b">
        <v>1</v>
      </c>
      <c r="T316" s="27" t="b">
        <v>0</v>
      </c>
      <c r="U316" s="26" t="b">
        <v>1</v>
      </c>
      <c r="V316" s="27" t="b">
        <v>0</v>
      </c>
      <c r="W316" s="27" t="b">
        <v>0</v>
      </c>
      <c r="X316" s="27" t="b">
        <v>0</v>
      </c>
      <c r="Y316" s="26" t="str">
        <f t="shared" si="1"/>
        <v>NO</v>
      </c>
      <c r="Z316" s="27"/>
    </row>
    <row r="317" spans="1:26" ht="13">
      <c r="A317" s="71" t="e">
        <f>VLOOKUP(H317,Papers_ACM!D:D,1,FALSE)</f>
        <v>#N/A</v>
      </c>
      <c r="B317" s="71" t="str">
        <f>VLOOKUP(H317,Papers_IEEE!D:D,1,FALSE)</f>
        <v>A data-driven approach to predict Small-for-Gestational-Age infants</v>
      </c>
      <c r="C317" s="71" t="e">
        <f>VLOOKUP(G317,Papers_SpringerLink!D:D,1,FALSE)</f>
        <v>#N/A</v>
      </c>
      <c r="D317" s="71" t="e">
        <f>VLOOKUP(F329,Papers_ScienceDirect!J:J,1,FALSE)</f>
        <v>#N/A</v>
      </c>
      <c r="E317" s="28" t="s">
        <v>62</v>
      </c>
      <c r="F317" s="27"/>
      <c r="G317" s="28" t="s">
        <v>5357</v>
      </c>
      <c r="H317" s="28" t="s">
        <v>1555</v>
      </c>
      <c r="I317" s="27"/>
      <c r="J317" s="28" t="s">
        <v>5358</v>
      </c>
      <c r="K317" s="27" t="str">
        <f t="shared" si="36"/>
        <v>-</v>
      </c>
      <c r="L317" s="36"/>
      <c r="M317" s="36"/>
      <c r="N317" s="28"/>
      <c r="O317" s="28">
        <v>2016</v>
      </c>
      <c r="P317" s="28" t="s">
        <v>1538</v>
      </c>
      <c r="Q317" s="28" t="s">
        <v>1558</v>
      </c>
      <c r="R317" s="30" t="s">
        <v>5359</v>
      </c>
      <c r="S317" s="26" t="b">
        <v>1</v>
      </c>
      <c r="T317" s="27" t="b">
        <v>0</v>
      </c>
      <c r="U317" s="26" t="b">
        <v>1</v>
      </c>
      <c r="V317" s="27" t="b">
        <v>0</v>
      </c>
      <c r="W317" s="27" t="b">
        <v>0</v>
      </c>
      <c r="X317" s="27" t="b">
        <v>0</v>
      </c>
      <c r="Y317" s="26" t="str">
        <f t="shared" si="1"/>
        <v>NO</v>
      </c>
      <c r="Z317" s="27"/>
    </row>
    <row r="318" spans="1:26" ht="13">
      <c r="A318" s="71" t="e">
        <f>VLOOKUP(H318,Papers_ACM!D:D,1,FALSE)</f>
        <v>#N/A</v>
      </c>
      <c r="B318" s="71" t="e">
        <f>VLOOKUP(H318,Papers_IEEE!D:D,1,FALSE)</f>
        <v>#N/A</v>
      </c>
      <c r="C318" s="71" t="e">
        <f>VLOOKUP(G318,Papers_SpringerLink!D:D,1,FALSE)</f>
        <v>#N/A</v>
      </c>
      <c r="D318" s="71" t="e">
        <f>VLOOKUP(F330,Papers_ScienceDirect!J:J,1,FALSE)</f>
        <v>#N/A</v>
      </c>
      <c r="E318" s="28" t="s">
        <v>62</v>
      </c>
      <c r="F318" s="27"/>
      <c r="G318" s="28" t="s">
        <v>5366</v>
      </c>
      <c r="H318" s="28" t="s">
        <v>1705</v>
      </c>
      <c r="I318" s="27"/>
      <c r="J318" s="28" t="s">
        <v>1706</v>
      </c>
      <c r="K318" s="27" t="str">
        <f t="shared" si="36"/>
        <v>41-65</v>
      </c>
      <c r="L318" s="28">
        <v>41</v>
      </c>
      <c r="M318" s="28">
        <v>65</v>
      </c>
      <c r="N318" s="28">
        <f t="shared" ref="N318:N325" si="45">(M318-L318)+1</f>
        <v>25</v>
      </c>
      <c r="O318" s="28">
        <v>2016</v>
      </c>
      <c r="P318" s="28" t="s">
        <v>3884</v>
      </c>
      <c r="Q318" s="28" t="s">
        <v>5367</v>
      </c>
      <c r="R318" s="30" t="s">
        <v>5368</v>
      </c>
      <c r="S318" s="26" t="b">
        <v>1</v>
      </c>
      <c r="T318" s="27" t="b">
        <v>0</v>
      </c>
      <c r="U318" s="26" t="b">
        <v>1</v>
      </c>
      <c r="V318" s="27" t="b">
        <v>0</v>
      </c>
      <c r="W318" s="27" t="b">
        <v>0</v>
      </c>
      <c r="X318" s="27" t="b">
        <v>0</v>
      </c>
      <c r="Y318" s="26" t="str">
        <f t="shared" si="1"/>
        <v>NO</v>
      </c>
      <c r="Z318" s="26" t="s">
        <v>1398</v>
      </c>
    </row>
    <row r="319" spans="1:26" ht="13">
      <c r="A319" s="71" t="str">
        <f>VLOOKUP(H319,Papers_ACM!D:D,1,FALSE)</f>
        <v>Applications of Supervised Learning Techniques on Undergraduate Admissions Data</v>
      </c>
      <c r="B319" s="71" t="e">
        <f>VLOOKUP(H319,Papers_IEEE!D:D,1,FALSE)</f>
        <v>#N/A</v>
      </c>
      <c r="C319" s="71" t="e">
        <f>VLOOKUP(G319,Papers_SpringerLink!D:D,1,FALSE)</f>
        <v>#N/A</v>
      </c>
      <c r="D319" s="71" t="e">
        <f>VLOOKUP(F331,Papers_ScienceDirect!J:J,1,FALSE)</f>
        <v>#N/A</v>
      </c>
      <c r="E319" s="28" t="s">
        <v>62</v>
      </c>
      <c r="F319" s="27"/>
      <c r="G319" s="28" t="s">
        <v>5374</v>
      </c>
      <c r="H319" s="28" t="s">
        <v>5375</v>
      </c>
      <c r="I319" s="27"/>
      <c r="J319" s="28" t="s">
        <v>5376</v>
      </c>
      <c r="K319" s="27" t="str">
        <f t="shared" si="36"/>
        <v>412-417</v>
      </c>
      <c r="L319" s="28">
        <v>412</v>
      </c>
      <c r="M319" s="28">
        <v>417</v>
      </c>
      <c r="N319" s="28">
        <f t="shared" si="45"/>
        <v>6</v>
      </c>
      <c r="O319" s="28">
        <v>2016</v>
      </c>
      <c r="P319" s="28" t="s">
        <v>4008</v>
      </c>
      <c r="Q319" s="28" t="s">
        <v>1373</v>
      </c>
      <c r="R319" s="30" t="s">
        <v>5377</v>
      </c>
      <c r="S319" s="26" t="b">
        <v>1</v>
      </c>
      <c r="T319" s="27" t="b">
        <v>0</v>
      </c>
      <c r="U319" s="26" t="b">
        <v>1</v>
      </c>
      <c r="V319" s="27" t="b">
        <v>0</v>
      </c>
      <c r="W319" s="27" t="b">
        <v>0</v>
      </c>
      <c r="X319" s="27" t="b">
        <v>0</v>
      </c>
      <c r="Y319" s="26" t="str">
        <f t="shared" si="1"/>
        <v>NO</v>
      </c>
      <c r="Z319" s="27"/>
    </row>
    <row r="320" spans="1:26" ht="13">
      <c r="A320" s="71" t="e">
        <f>VLOOKUP(H320,Papers_ACM!D:D,1,FALSE)</f>
        <v>#N/A</v>
      </c>
      <c r="B320" s="71" t="e">
        <f>VLOOKUP(H320,Papers_IEEE!D:D,1,FALSE)</f>
        <v>#N/A</v>
      </c>
      <c r="C320" s="71" t="e">
        <f>VLOOKUP(G320,Papers_SpringerLink!D:D,1,FALSE)</f>
        <v>#N/A</v>
      </c>
      <c r="D320" s="71" t="e">
        <f>VLOOKUP(F332,Papers_ScienceDirect!J:J,1,FALSE)</f>
        <v>#N/A</v>
      </c>
      <c r="E320" s="28" t="s">
        <v>62</v>
      </c>
      <c r="F320" s="27"/>
      <c r="G320" s="28" t="s">
        <v>5384</v>
      </c>
      <c r="H320" s="28" t="s">
        <v>5385</v>
      </c>
      <c r="I320" s="27"/>
      <c r="J320" s="28" t="s">
        <v>1610</v>
      </c>
      <c r="K320" s="27" t="str">
        <f t="shared" si="36"/>
        <v>97-111</v>
      </c>
      <c r="L320" s="28">
        <v>97</v>
      </c>
      <c r="M320" s="28">
        <v>111</v>
      </c>
      <c r="N320" s="28">
        <f t="shared" si="45"/>
        <v>15</v>
      </c>
      <c r="O320" s="28">
        <v>2016</v>
      </c>
      <c r="P320" s="28" t="s">
        <v>1387</v>
      </c>
      <c r="Q320" s="28" t="s">
        <v>5386</v>
      </c>
      <c r="R320" s="30" t="s">
        <v>5387</v>
      </c>
      <c r="S320" s="26" t="b">
        <v>1</v>
      </c>
      <c r="T320" s="27" t="b">
        <v>0</v>
      </c>
      <c r="U320" s="26" t="b">
        <v>1</v>
      </c>
      <c r="V320" s="27" t="b">
        <v>0</v>
      </c>
      <c r="W320" s="27" t="b">
        <v>0</v>
      </c>
      <c r="X320" s="27" t="b">
        <v>0</v>
      </c>
      <c r="Y320" s="26" t="str">
        <f t="shared" si="1"/>
        <v>NO</v>
      </c>
      <c r="Z320" s="27"/>
    </row>
    <row r="321" spans="1:26" ht="13">
      <c r="A321" s="71" t="e">
        <f>VLOOKUP(H321,Papers_ACM!D:D,1,FALSE)</f>
        <v>#N/A</v>
      </c>
      <c r="B321" s="71" t="e">
        <f>VLOOKUP(H321,Papers_IEEE!D:D,1,FALSE)</f>
        <v>#N/A</v>
      </c>
      <c r="C321" s="71" t="e">
        <f>VLOOKUP(G321,Papers_SpringerLink!D:D,1,FALSE)</f>
        <v>#N/A</v>
      </c>
      <c r="D321" s="71" t="e">
        <f>VLOOKUP(F333,Papers_ScienceDirect!J:J,1,FALSE)</f>
        <v>#N/A</v>
      </c>
      <c r="E321" s="34" t="s">
        <v>62</v>
      </c>
      <c r="F321" s="35"/>
      <c r="G321" s="34" t="s">
        <v>5396</v>
      </c>
      <c r="H321" s="34" t="s">
        <v>5397</v>
      </c>
      <c r="I321" s="35"/>
      <c r="J321" s="34" t="s">
        <v>5169</v>
      </c>
      <c r="K321" s="27" t="str">
        <f t="shared" si="36"/>
        <v>342-352</v>
      </c>
      <c r="L321" s="34">
        <v>342</v>
      </c>
      <c r="M321" s="34">
        <v>352</v>
      </c>
      <c r="N321" s="34">
        <f t="shared" si="45"/>
        <v>11</v>
      </c>
      <c r="O321" s="34">
        <v>2015</v>
      </c>
      <c r="P321" s="34" t="s">
        <v>1538</v>
      </c>
      <c r="Q321" s="34" t="s">
        <v>3081</v>
      </c>
      <c r="R321" s="75" t="s">
        <v>5398</v>
      </c>
      <c r="S321" s="32" t="b">
        <v>1</v>
      </c>
      <c r="T321" s="32" t="b">
        <v>1</v>
      </c>
      <c r="U321" s="32" t="b">
        <v>1</v>
      </c>
      <c r="V321" s="35" t="b">
        <v>0</v>
      </c>
      <c r="W321" s="35" t="b">
        <v>0</v>
      </c>
      <c r="X321" s="35" t="b">
        <v>0</v>
      </c>
      <c r="Y321" s="32" t="str">
        <f t="shared" si="1"/>
        <v>YES</v>
      </c>
      <c r="Z321" s="35"/>
    </row>
    <row r="322" spans="1:26" ht="13">
      <c r="A322" s="71" t="e">
        <f>VLOOKUP(H322,Papers_ACM!D:D,1,FALSE)</f>
        <v>#N/A</v>
      </c>
      <c r="B322" s="71" t="e">
        <f>VLOOKUP(H322,Papers_IEEE!D:D,1,FALSE)</f>
        <v>#N/A</v>
      </c>
      <c r="C322" s="71" t="e">
        <f>VLOOKUP(G322,Papers_SpringerLink!D:D,1,FALSE)</f>
        <v>#N/A</v>
      </c>
      <c r="D322" s="71" t="e">
        <f>VLOOKUP(F334,Papers_ScienceDirect!J:J,1,FALSE)</f>
        <v>#N/A</v>
      </c>
      <c r="E322" s="28" t="s">
        <v>62</v>
      </c>
      <c r="F322" s="27"/>
      <c r="G322" s="28" t="s">
        <v>5403</v>
      </c>
      <c r="H322" s="28" t="s">
        <v>5404</v>
      </c>
      <c r="I322" s="27"/>
      <c r="J322" s="28" t="s">
        <v>1408</v>
      </c>
      <c r="K322" s="27" t="str">
        <f t="shared" si="36"/>
        <v>11-20</v>
      </c>
      <c r="L322" s="28">
        <v>11</v>
      </c>
      <c r="M322" s="28">
        <v>20</v>
      </c>
      <c r="N322" s="28">
        <f t="shared" si="45"/>
        <v>10</v>
      </c>
      <c r="O322" s="28">
        <v>2016</v>
      </c>
      <c r="P322" s="28" t="s">
        <v>1387</v>
      </c>
      <c r="Q322" s="28" t="s">
        <v>5405</v>
      </c>
      <c r="R322" s="30" t="s">
        <v>5406</v>
      </c>
      <c r="S322" s="26" t="b">
        <v>1</v>
      </c>
      <c r="T322" s="27" t="b">
        <v>0</v>
      </c>
      <c r="U322" s="26" t="b">
        <v>1</v>
      </c>
      <c r="V322" s="27" t="b">
        <v>0</v>
      </c>
      <c r="W322" s="27" t="b">
        <v>0</v>
      </c>
      <c r="X322" s="27" t="b">
        <v>0</v>
      </c>
      <c r="Y322" s="26" t="str">
        <f t="shared" si="1"/>
        <v>NO</v>
      </c>
      <c r="Z322" s="27"/>
    </row>
    <row r="323" spans="1:26" ht="13">
      <c r="A323" s="71" t="e">
        <f>VLOOKUP(H323,Papers_ACM!D:D,1,FALSE)</f>
        <v>#N/A</v>
      </c>
      <c r="B323" s="71" t="e">
        <f>VLOOKUP(H323,Papers_IEEE!D:D,1,FALSE)</f>
        <v>#N/A</v>
      </c>
      <c r="C323" s="71" t="e">
        <f>VLOOKUP(G323,Papers_SpringerLink!D:D,1,FALSE)</f>
        <v>#N/A</v>
      </c>
      <c r="D323" s="71" t="e">
        <f>VLOOKUP(F335,Papers_ScienceDirect!J:J,1,FALSE)</f>
        <v>#N/A</v>
      </c>
      <c r="E323" s="28" t="s">
        <v>62</v>
      </c>
      <c r="F323" s="27"/>
      <c r="G323" s="28" t="s">
        <v>5411</v>
      </c>
      <c r="H323" s="28" t="s">
        <v>5412</v>
      </c>
      <c r="I323" s="27"/>
      <c r="J323" s="28" t="s">
        <v>1655</v>
      </c>
      <c r="K323" s="27" t="str">
        <f t="shared" si="36"/>
        <v>75-98</v>
      </c>
      <c r="L323" s="28">
        <v>75</v>
      </c>
      <c r="M323" s="28">
        <v>98</v>
      </c>
      <c r="N323" s="28">
        <f t="shared" si="45"/>
        <v>24</v>
      </c>
      <c r="O323" s="28">
        <v>2016</v>
      </c>
      <c r="P323" s="28" t="s">
        <v>5413</v>
      </c>
      <c r="Q323" s="28" t="s">
        <v>5414</v>
      </c>
      <c r="R323" s="30" t="s">
        <v>5415</v>
      </c>
      <c r="S323" s="26" t="b">
        <v>1</v>
      </c>
      <c r="T323" s="27" t="b">
        <v>0</v>
      </c>
      <c r="U323" s="26" t="b">
        <v>1</v>
      </c>
      <c r="V323" s="27" t="b">
        <v>0</v>
      </c>
      <c r="W323" s="27" t="b">
        <v>0</v>
      </c>
      <c r="X323" s="27" t="b">
        <v>0</v>
      </c>
      <c r="Y323" s="26" t="str">
        <f>IF(AND(AND(S323,T323,U318),(OR(V323,W323,X323)=FALSE)), "YES", "NO")</f>
        <v>NO</v>
      </c>
      <c r="Z323" s="26" t="s">
        <v>1398</v>
      </c>
    </row>
    <row r="324" spans="1:26" ht="13">
      <c r="A324" s="71" t="e">
        <f>VLOOKUP(H324,Papers_ACM!D:D,1,FALSE)</f>
        <v>#N/A</v>
      </c>
      <c r="B324" s="71" t="e">
        <f>VLOOKUP(H324,Papers_IEEE!D:D,1,FALSE)</f>
        <v>#N/A</v>
      </c>
      <c r="C324" s="71" t="e">
        <f>VLOOKUP(G324,Papers_SpringerLink!D:D,1,FALSE)</f>
        <v>#N/A</v>
      </c>
      <c r="D324" s="71" t="e">
        <f>VLOOKUP(F336,Papers_ScienceDirect!J:J,1,FALSE)</f>
        <v>#N/A</v>
      </c>
      <c r="E324" s="28" t="s">
        <v>62</v>
      </c>
      <c r="F324" s="27"/>
      <c r="G324" s="28" t="s">
        <v>5421</v>
      </c>
      <c r="H324" s="28" t="s">
        <v>2318</v>
      </c>
      <c r="I324" s="27"/>
      <c r="J324" s="28" t="s">
        <v>1505</v>
      </c>
      <c r="K324" s="27" t="str">
        <f t="shared" ref="K324:K387" si="46">CONCATENATE(CONCATENATE(L324,"-"),M324)</f>
        <v>85-94</v>
      </c>
      <c r="L324" s="28">
        <v>85</v>
      </c>
      <c r="M324" s="28">
        <v>94</v>
      </c>
      <c r="N324" s="28">
        <f t="shared" si="45"/>
        <v>10</v>
      </c>
      <c r="O324" s="28">
        <v>2016</v>
      </c>
      <c r="P324" s="28" t="s">
        <v>1303</v>
      </c>
      <c r="Q324" s="28" t="s">
        <v>5422</v>
      </c>
      <c r="R324" s="30" t="s">
        <v>5423</v>
      </c>
      <c r="S324" s="26" t="b">
        <v>1</v>
      </c>
      <c r="T324" s="27" t="b">
        <v>0</v>
      </c>
      <c r="U324" s="26" t="b">
        <v>1</v>
      </c>
      <c r="V324" s="27" t="b">
        <v>0</v>
      </c>
      <c r="W324" s="27" t="b">
        <v>0</v>
      </c>
      <c r="X324" s="27" t="b">
        <v>0</v>
      </c>
      <c r="Y324" s="26" t="str">
        <f t="shared" ref="Y324:Y886" si="47">IF(AND(AND(S324,T324,U324),(OR(V324,W324,X324)=FALSE)), "YES", "NO")</f>
        <v>NO</v>
      </c>
      <c r="Z324" s="27"/>
    </row>
    <row r="325" spans="1:26" ht="13">
      <c r="A325" s="71" t="e">
        <f>VLOOKUP(H325,Papers_ACM!D:D,1,FALSE)</f>
        <v>#N/A</v>
      </c>
      <c r="B325" s="71" t="str">
        <f>VLOOKUP(H325,Papers_IEEE!D:D,1,FALSE)</f>
        <v>On-Chip Droop-Induced Circuit Delay Prediction Based on Support-Vector Machines</v>
      </c>
      <c r="C325" s="71" t="e">
        <f>VLOOKUP(G325,Papers_SpringerLink!D:D,1,FALSE)</f>
        <v>#N/A</v>
      </c>
      <c r="D325" s="71" t="e">
        <f>VLOOKUP(F337,Papers_ScienceDirect!J:J,1,FALSE)</f>
        <v>#N/A</v>
      </c>
      <c r="E325" s="28" t="s">
        <v>62</v>
      </c>
      <c r="F325" s="27"/>
      <c r="G325" s="28" t="s">
        <v>5429</v>
      </c>
      <c r="H325" s="28" t="s">
        <v>5430</v>
      </c>
      <c r="I325" s="27"/>
      <c r="J325" s="28" t="s">
        <v>3646</v>
      </c>
      <c r="K325" s="27" t="str">
        <f t="shared" si="46"/>
        <v>665-678</v>
      </c>
      <c r="L325" s="28">
        <v>665</v>
      </c>
      <c r="M325" s="28">
        <v>678</v>
      </c>
      <c r="N325" s="28">
        <f t="shared" si="45"/>
        <v>14</v>
      </c>
      <c r="O325" s="28">
        <v>2016</v>
      </c>
      <c r="P325" s="28" t="s">
        <v>1538</v>
      </c>
      <c r="Q325" s="28" t="s">
        <v>3647</v>
      </c>
      <c r="R325" s="30" t="s">
        <v>5431</v>
      </c>
      <c r="S325" s="26" t="b">
        <v>1</v>
      </c>
      <c r="T325" s="27" t="b">
        <v>0</v>
      </c>
      <c r="U325" s="26" t="b">
        <v>1</v>
      </c>
      <c r="V325" s="27" t="b">
        <v>0</v>
      </c>
      <c r="W325" s="27" t="b">
        <v>0</v>
      </c>
      <c r="X325" s="27" t="b">
        <v>0</v>
      </c>
      <c r="Y325" s="26" t="str">
        <f t="shared" si="47"/>
        <v>NO</v>
      </c>
      <c r="Z325" s="27"/>
    </row>
    <row r="326" spans="1:26" ht="13">
      <c r="A326" s="71" t="e">
        <f>VLOOKUP(H326,Papers_ACM!D:D,1,FALSE)</f>
        <v>#N/A</v>
      </c>
      <c r="B326" s="71" t="e">
        <f>VLOOKUP(H326,Papers_IEEE!D:D,1,FALSE)</f>
        <v>#N/A</v>
      </c>
      <c r="C326" s="71" t="e">
        <f>VLOOKUP(G326,Papers_SpringerLink!D:D,1,FALSE)</f>
        <v>#N/A</v>
      </c>
      <c r="D326" s="71" t="e">
        <f>VLOOKUP(F338,Papers_ScienceDirect!J:J,1,FALSE)</f>
        <v>#N/A</v>
      </c>
      <c r="E326" s="28" t="s">
        <v>62</v>
      </c>
      <c r="F326" s="27"/>
      <c r="G326" s="28" t="s">
        <v>5438</v>
      </c>
      <c r="H326" s="28" t="s">
        <v>5439</v>
      </c>
      <c r="I326" s="27"/>
      <c r="J326" s="28" t="s">
        <v>5440</v>
      </c>
      <c r="K326" s="27" t="str">
        <f t="shared" si="46"/>
        <v>-</v>
      </c>
      <c r="L326" s="36"/>
      <c r="M326" s="36"/>
      <c r="N326" s="28"/>
      <c r="O326" s="28">
        <v>2016</v>
      </c>
      <c r="P326" s="28" t="s">
        <v>5442</v>
      </c>
      <c r="Q326" s="28" t="s">
        <v>5443</v>
      </c>
      <c r="R326" s="30" t="s">
        <v>5444</v>
      </c>
      <c r="S326" s="26" t="b">
        <v>1</v>
      </c>
      <c r="T326" s="27" t="b">
        <v>0</v>
      </c>
      <c r="U326" s="26" t="b">
        <v>1</v>
      </c>
      <c r="V326" s="27" t="b">
        <v>0</v>
      </c>
      <c r="W326" s="27" t="b">
        <v>0</v>
      </c>
      <c r="X326" s="27" t="b">
        <v>0</v>
      </c>
      <c r="Y326" s="26" t="str">
        <f t="shared" si="47"/>
        <v>NO</v>
      </c>
      <c r="Z326" s="27"/>
    </row>
    <row r="327" spans="1:26" ht="13">
      <c r="A327" s="71" t="str">
        <f>VLOOKUP(H327,Papers_ACM!D:D,1,FALSE)</f>
        <v>Architecture-Adaptive Code Variant Tuning</v>
      </c>
      <c r="B327" s="71" t="e">
        <f>VLOOKUP(H327,Papers_IEEE!D:D,1,FALSE)</f>
        <v>#N/A</v>
      </c>
      <c r="C327" s="71" t="e">
        <f>VLOOKUP(G327,Papers_SpringerLink!D:D,1,FALSE)</f>
        <v>#N/A</v>
      </c>
      <c r="D327" s="71" t="e">
        <f>VLOOKUP(F339,Papers_ScienceDirect!J:J,1,FALSE)</f>
        <v>#N/A</v>
      </c>
      <c r="E327" s="28" t="s">
        <v>62</v>
      </c>
      <c r="F327" s="27"/>
      <c r="G327" s="28" t="s">
        <v>5448</v>
      </c>
      <c r="H327" s="28" t="s">
        <v>5449</v>
      </c>
      <c r="I327" s="27"/>
      <c r="J327" s="28" t="s">
        <v>5450</v>
      </c>
      <c r="K327" s="27" t="str">
        <f t="shared" si="46"/>
        <v>325-338</v>
      </c>
      <c r="L327" s="28">
        <v>325</v>
      </c>
      <c r="M327" s="28">
        <v>338</v>
      </c>
      <c r="N327" s="28">
        <f t="shared" ref="N327:N329" si="48">(M327-L327)+1</f>
        <v>14</v>
      </c>
      <c r="O327" s="28">
        <v>2016</v>
      </c>
      <c r="P327" s="28" t="s">
        <v>1719</v>
      </c>
      <c r="Q327" s="28" t="s">
        <v>979</v>
      </c>
      <c r="R327" s="30" t="s">
        <v>5453</v>
      </c>
      <c r="S327" s="26" t="b">
        <v>1</v>
      </c>
      <c r="T327" s="27" t="b">
        <v>0</v>
      </c>
      <c r="U327" s="26" t="b">
        <v>1</v>
      </c>
      <c r="V327" s="27" t="b">
        <v>0</v>
      </c>
      <c r="W327" s="27" t="b">
        <v>0</v>
      </c>
      <c r="X327" s="27" t="b">
        <v>0</v>
      </c>
      <c r="Y327" s="26" t="str">
        <f t="shared" si="47"/>
        <v>NO</v>
      </c>
      <c r="Z327" s="27"/>
    </row>
    <row r="328" spans="1:26" ht="13">
      <c r="A328" s="71" t="e">
        <f>VLOOKUP(H328,Papers_ACM!D:D,1,FALSE)</f>
        <v>#N/A</v>
      </c>
      <c r="B328" s="71" t="e">
        <f>VLOOKUP(H328,Papers_IEEE!D:D,1,FALSE)</f>
        <v>#N/A</v>
      </c>
      <c r="C328" s="71" t="e">
        <f>VLOOKUP(G328,Papers_SpringerLink!D:D,1,FALSE)</f>
        <v>#N/A</v>
      </c>
      <c r="D328" s="71" t="e">
        <f>VLOOKUP(F340,Papers_ScienceDirect!J:J,1,FALSE)</f>
        <v>#N/A</v>
      </c>
      <c r="E328" s="28" t="s">
        <v>62</v>
      </c>
      <c r="F328" s="27"/>
      <c r="G328" s="28" t="s">
        <v>5459</v>
      </c>
      <c r="H328" s="28" t="s">
        <v>5460</v>
      </c>
      <c r="I328" s="27"/>
      <c r="J328" s="28" t="s">
        <v>1408</v>
      </c>
      <c r="K328" s="27" t="str">
        <f t="shared" si="46"/>
        <v>3-15</v>
      </c>
      <c r="L328" s="28">
        <v>3</v>
      </c>
      <c r="M328" s="28">
        <v>15</v>
      </c>
      <c r="N328" s="28">
        <f t="shared" si="48"/>
        <v>13</v>
      </c>
      <c r="O328" s="28">
        <v>2016</v>
      </c>
      <c r="P328" s="28" t="s">
        <v>5461</v>
      </c>
      <c r="Q328" s="28" t="s">
        <v>5462</v>
      </c>
      <c r="R328" s="30" t="s">
        <v>5463</v>
      </c>
      <c r="S328" s="26" t="b">
        <v>1</v>
      </c>
      <c r="T328" s="27" t="b">
        <v>0</v>
      </c>
      <c r="U328" s="26" t="b">
        <v>1</v>
      </c>
      <c r="V328" s="27" t="b">
        <v>0</v>
      </c>
      <c r="W328" s="27" t="b">
        <v>0</v>
      </c>
      <c r="X328" s="27" t="b">
        <v>0</v>
      </c>
      <c r="Y328" s="26" t="str">
        <f t="shared" si="47"/>
        <v>NO</v>
      </c>
      <c r="Z328" s="26" t="s">
        <v>5469</v>
      </c>
    </row>
    <row r="329" spans="1:26" ht="13">
      <c r="A329" s="71" t="e">
        <f>VLOOKUP(H329,Papers_ACM!D:D,1,FALSE)</f>
        <v>#N/A</v>
      </c>
      <c r="B329" s="71" t="e">
        <f>VLOOKUP(H329,Papers_IEEE!D:D,1,FALSE)</f>
        <v>#N/A</v>
      </c>
      <c r="C329" s="71" t="e">
        <f>VLOOKUP(G329,Papers_SpringerLink!D:D,1,FALSE)</f>
        <v>#N/A</v>
      </c>
      <c r="D329" s="71" t="e">
        <f>VLOOKUP(F341,Papers_ScienceDirect!J:J,1,FALSE)</f>
        <v>#N/A</v>
      </c>
      <c r="E329" s="28" t="s">
        <v>62</v>
      </c>
      <c r="F329" s="27"/>
      <c r="G329" s="28" t="s">
        <v>5476</v>
      </c>
      <c r="H329" s="28" t="s">
        <v>5477</v>
      </c>
      <c r="I329" s="27"/>
      <c r="J329" s="28" t="s">
        <v>5478</v>
      </c>
      <c r="K329" s="27" t="str">
        <f t="shared" si="46"/>
        <v>307-318</v>
      </c>
      <c r="L329" s="28">
        <v>307</v>
      </c>
      <c r="M329" s="28">
        <v>318</v>
      </c>
      <c r="N329" s="28">
        <f t="shared" si="48"/>
        <v>12</v>
      </c>
      <c r="O329" s="28">
        <v>2016</v>
      </c>
      <c r="P329" s="28" t="s">
        <v>5479</v>
      </c>
      <c r="Q329" s="28" t="s">
        <v>5480</v>
      </c>
      <c r="R329" s="30" t="s">
        <v>5481</v>
      </c>
      <c r="S329" s="26" t="b">
        <v>1</v>
      </c>
      <c r="T329" s="26" t="b">
        <v>0</v>
      </c>
      <c r="U329" s="26" t="b">
        <v>1</v>
      </c>
      <c r="V329" s="27" t="b">
        <v>0</v>
      </c>
      <c r="W329" s="27" t="b">
        <v>0</v>
      </c>
      <c r="X329" s="27" t="b">
        <v>0</v>
      </c>
      <c r="Y329" s="26" t="str">
        <f t="shared" si="47"/>
        <v>NO</v>
      </c>
      <c r="Z329" s="26" t="s">
        <v>3394</v>
      </c>
    </row>
    <row r="330" spans="1:26" ht="13">
      <c r="A330" s="71" t="e">
        <f>VLOOKUP(H330,Papers_ACM!D:D,1,FALSE)</f>
        <v>#N/A</v>
      </c>
      <c r="B330" s="71" t="e">
        <f>VLOOKUP(H330,Papers_IEEE!D:D,1,FALSE)</f>
        <v>#N/A</v>
      </c>
      <c r="C330" s="71" t="e">
        <f>VLOOKUP(G330,Papers_SpringerLink!D:D,1,FALSE)</f>
        <v>#N/A</v>
      </c>
      <c r="D330" s="71" t="e">
        <f>VLOOKUP(F342,Papers_ScienceDirect!J:J,1,FALSE)</f>
        <v>#N/A</v>
      </c>
      <c r="E330" s="28" t="s">
        <v>62</v>
      </c>
      <c r="F330" s="27"/>
      <c r="G330" s="28" t="s">
        <v>1909</v>
      </c>
      <c r="H330" s="28" t="s">
        <v>5135</v>
      </c>
      <c r="I330" s="27"/>
      <c r="J330" s="28" t="s">
        <v>5135</v>
      </c>
      <c r="K330" s="27" t="str">
        <f t="shared" si="46"/>
        <v>-</v>
      </c>
      <c r="L330" s="36"/>
      <c r="M330" s="36"/>
      <c r="N330" s="28"/>
      <c r="O330" s="28">
        <v>2016</v>
      </c>
      <c r="P330" s="28" t="s">
        <v>1538</v>
      </c>
      <c r="Q330" s="36"/>
      <c r="R330" s="30" t="s">
        <v>5487</v>
      </c>
      <c r="S330" s="27" t="b">
        <v>0</v>
      </c>
      <c r="T330" s="27" t="b">
        <v>0</v>
      </c>
      <c r="U330" s="27" t="b">
        <v>0</v>
      </c>
      <c r="V330" s="26" t="b">
        <v>1</v>
      </c>
      <c r="W330" s="27" t="b">
        <v>0</v>
      </c>
      <c r="X330" s="27" t="b">
        <v>0</v>
      </c>
      <c r="Y330" s="26" t="str">
        <f t="shared" si="47"/>
        <v>NO</v>
      </c>
      <c r="Z330" s="26" t="s">
        <v>1917</v>
      </c>
    </row>
    <row r="331" spans="1:26" ht="13">
      <c r="A331" s="71" t="e">
        <f>VLOOKUP(H331,Papers_ACM!D:D,1,FALSE)</f>
        <v>#N/A</v>
      </c>
      <c r="B331" s="71" t="e">
        <f>VLOOKUP(H331,Papers_IEEE!D:D,1,FALSE)</f>
        <v>#N/A</v>
      </c>
      <c r="C331" s="71" t="e">
        <f>VLOOKUP(G331,Papers_SpringerLink!D:D,1,FALSE)</f>
        <v>#N/A</v>
      </c>
      <c r="D331" s="71" t="e">
        <f>VLOOKUP(F343,Papers_ScienceDirect!J:J,1,FALSE)</f>
        <v>#N/A</v>
      </c>
      <c r="E331" s="28" t="s">
        <v>62</v>
      </c>
      <c r="F331" s="27"/>
      <c r="G331" s="28" t="s">
        <v>5493</v>
      </c>
      <c r="H331" s="28" t="s">
        <v>400</v>
      </c>
      <c r="I331" s="27"/>
      <c r="J331" s="28" t="s">
        <v>2353</v>
      </c>
      <c r="K331" s="27" t="str">
        <f t="shared" si="46"/>
        <v>325-333</v>
      </c>
      <c r="L331" s="28">
        <v>325</v>
      </c>
      <c r="M331" s="28">
        <v>333</v>
      </c>
      <c r="N331" s="28">
        <f t="shared" ref="N331:N334" si="49">(M331-L331)+1</f>
        <v>9</v>
      </c>
      <c r="O331" s="28">
        <v>2016</v>
      </c>
      <c r="P331" s="28" t="s">
        <v>1443</v>
      </c>
      <c r="Q331" s="28" t="s">
        <v>5494</v>
      </c>
      <c r="R331" s="30" t="s">
        <v>5495</v>
      </c>
      <c r="S331" s="26" t="b">
        <v>1</v>
      </c>
      <c r="T331" s="27" t="b">
        <v>0</v>
      </c>
      <c r="U331" s="26" t="b">
        <v>1</v>
      </c>
      <c r="V331" s="27" t="b">
        <v>0</v>
      </c>
      <c r="W331" s="27" t="b">
        <v>0</v>
      </c>
      <c r="X331" s="27" t="b">
        <v>0</v>
      </c>
      <c r="Y331" s="26" t="str">
        <f t="shared" si="47"/>
        <v>NO</v>
      </c>
      <c r="Z331" s="26" t="s">
        <v>1398</v>
      </c>
    </row>
    <row r="332" spans="1:26" ht="13">
      <c r="A332" s="71" t="e">
        <f>VLOOKUP(H332,Papers_ACM!D:D,1,FALSE)</f>
        <v>#N/A</v>
      </c>
      <c r="B332" s="71" t="e">
        <f>VLOOKUP(H332,Papers_IEEE!D:D,1,FALSE)</f>
        <v>#N/A</v>
      </c>
      <c r="C332" s="71" t="e">
        <f>VLOOKUP(G332,Papers_SpringerLink!D:D,1,FALSE)</f>
        <v>#N/A</v>
      </c>
      <c r="D332" s="71" t="e">
        <f>VLOOKUP(F344,Papers_ScienceDirect!J:J,1,FALSE)</f>
        <v>#N/A</v>
      </c>
      <c r="E332" s="28" t="s">
        <v>62</v>
      </c>
      <c r="F332" s="27"/>
      <c r="G332" s="28" t="s">
        <v>5502</v>
      </c>
      <c r="H332" s="28" t="s">
        <v>5503</v>
      </c>
      <c r="I332" s="27"/>
      <c r="J332" s="28" t="s">
        <v>1813</v>
      </c>
      <c r="K332" s="27" t="str">
        <f t="shared" si="46"/>
        <v>414-422</v>
      </c>
      <c r="L332" s="28">
        <v>414</v>
      </c>
      <c r="M332" s="28">
        <v>422</v>
      </c>
      <c r="N332" s="28">
        <f t="shared" si="49"/>
        <v>9</v>
      </c>
      <c r="O332" s="28">
        <v>2016</v>
      </c>
      <c r="P332" s="28" t="s">
        <v>3157</v>
      </c>
      <c r="Q332" s="36"/>
      <c r="R332" s="30" t="s">
        <v>5505</v>
      </c>
      <c r="S332" s="26" t="b">
        <v>1</v>
      </c>
      <c r="T332" s="26" t="b">
        <v>0</v>
      </c>
      <c r="U332" s="26" t="b">
        <v>1</v>
      </c>
      <c r="V332" s="27" t="b">
        <v>0</v>
      </c>
      <c r="W332" s="27" t="b">
        <v>0</v>
      </c>
      <c r="X332" s="27" t="b">
        <v>0</v>
      </c>
      <c r="Y332" s="26" t="str">
        <f t="shared" si="47"/>
        <v>NO</v>
      </c>
      <c r="Z332" s="29"/>
    </row>
    <row r="333" spans="1:26" ht="13">
      <c r="A333" s="71" t="e">
        <f>VLOOKUP(H333,Papers_ACM!D:D,1,FALSE)</f>
        <v>#N/A</v>
      </c>
      <c r="B333" s="71" t="str">
        <f>VLOOKUP(H333,Papers_IEEE!D:D,1,FALSE)</f>
        <v>Decision Trees Based Classification of Cardiotocograms Using Bagging Approach</v>
      </c>
      <c r="C333" s="71" t="e">
        <f>VLOOKUP(G333,Papers_SpringerLink!D:D,1,FALSE)</f>
        <v>#N/A</v>
      </c>
      <c r="D333" s="71" t="e">
        <f>VLOOKUP(F345,Papers_ScienceDirect!J:J,1,FALSE)</f>
        <v>#N/A</v>
      </c>
      <c r="E333" s="28" t="s">
        <v>62</v>
      </c>
      <c r="F333" s="27"/>
      <c r="G333" s="28" t="s">
        <v>5510</v>
      </c>
      <c r="H333" s="28" t="s">
        <v>4677</v>
      </c>
      <c r="I333" s="27"/>
      <c r="J333" s="28" t="s">
        <v>5511</v>
      </c>
      <c r="K333" s="27" t="str">
        <f t="shared" si="46"/>
        <v>12-17</v>
      </c>
      <c r="L333" s="28">
        <v>12</v>
      </c>
      <c r="M333" s="28">
        <v>17</v>
      </c>
      <c r="N333" s="28">
        <f t="shared" si="49"/>
        <v>6</v>
      </c>
      <c r="O333" s="28">
        <v>2016</v>
      </c>
      <c r="P333" s="28" t="s">
        <v>1538</v>
      </c>
      <c r="Q333" s="28" t="s">
        <v>4679</v>
      </c>
      <c r="R333" s="30" t="s">
        <v>5512</v>
      </c>
      <c r="S333" s="26" t="b">
        <v>1</v>
      </c>
      <c r="T333" s="27" t="b">
        <v>0</v>
      </c>
      <c r="U333" s="26" t="b">
        <v>1</v>
      </c>
      <c r="V333" s="27" t="b">
        <v>0</v>
      </c>
      <c r="W333" s="27" t="b">
        <v>0</v>
      </c>
      <c r="X333" s="27" t="b">
        <v>0</v>
      </c>
      <c r="Y333" s="26" t="str">
        <f t="shared" si="47"/>
        <v>NO</v>
      </c>
      <c r="Z333" s="27"/>
    </row>
    <row r="334" spans="1:26" ht="13">
      <c r="A334" s="71" t="e">
        <f>VLOOKUP(H334,Papers_ACM!D:D,1,FALSE)</f>
        <v>#N/A</v>
      </c>
      <c r="B334" s="71" t="str">
        <f>VLOOKUP(H334,Papers_IEEE!D:D,1,FALSE)</f>
        <v>Particle Swarm Optimization with K-Means for Simultaneous Feature Selection and Data Clustering</v>
      </c>
      <c r="C334" s="71" t="e">
        <f>VLOOKUP(G334,Papers_SpringerLink!D:D,1,FALSE)</f>
        <v>#N/A</v>
      </c>
      <c r="D334" s="71" t="e">
        <f>VLOOKUP(F346,Papers_ScienceDirect!J:J,1,FALSE)</f>
        <v>#N/A</v>
      </c>
      <c r="E334" s="28" t="s">
        <v>62</v>
      </c>
      <c r="F334" s="27"/>
      <c r="G334" s="28" t="s">
        <v>5524</v>
      </c>
      <c r="H334" s="28" t="s">
        <v>5525</v>
      </c>
      <c r="I334" s="27"/>
      <c r="J334" s="28" t="s">
        <v>5526</v>
      </c>
      <c r="K334" s="27" t="str">
        <f t="shared" si="46"/>
        <v>74-78</v>
      </c>
      <c r="L334" s="28">
        <v>74</v>
      </c>
      <c r="M334" s="28">
        <v>78</v>
      </c>
      <c r="N334" s="28">
        <f t="shared" si="49"/>
        <v>5</v>
      </c>
      <c r="O334" s="28">
        <v>2016</v>
      </c>
      <c r="P334" s="28" t="s">
        <v>1538</v>
      </c>
      <c r="Q334" s="28" t="s">
        <v>3347</v>
      </c>
      <c r="R334" s="30" t="s">
        <v>5527</v>
      </c>
      <c r="S334" s="26" t="b">
        <v>1</v>
      </c>
      <c r="T334" s="27" t="b">
        <v>0</v>
      </c>
      <c r="U334" s="26" t="b">
        <v>1</v>
      </c>
      <c r="V334" s="27" t="b">
        <v>0</v>
      </c>
      <c r="W334" s="27" t="b">
        <v>0</v>
      </c>
      <c r="X334" s="27" t="b">
        <v>0</v>
      </c>
      <c r="Y334" s="26" t="str">
        <f t="shared" si="47"/>
        <v>NO</v>
      </c>
      <c r="Z334" s="26" t="s">
        <v>1398</v>
      </c>
    </row>
    <row r="335" spans="1:26" ht="13">
      <c r="A335" s="71" t="e">
        <f>VLOOKUP(H335,Papers_ACM!D:D,1,FALSE)</f>
        <v>#N/A</v>
      </c>
      <c r="B335" s="71" t="e">
        <f>VLOOKUP(H335,Papers_IEEE!D:D,1,FALSE)</f>
        <v>#N/A</v>
      </c>
      <c r="C335" s="71" t="e">
        <f>VLOOKUP(G335,Papers_SpringerLink!D:D,1,FALSE)</f>
        <v>#N/A</v>
      </c>
      <c r="D335" s="71" t="e">
        <f>VLOOKUP(F347,Papers_ScienceDirect!J:J,1,FALSE)</f>
        <v>#N/A</v>
      </c>
      <c r="E335" s="28" t="s">
        <v>62</v>
      </c>
      <c r="F335" s="27"/>
      <c r="G335" s="28" t="s">
        <v>5532</v>
      </c>
      <c r="H335" s="28" t="s">
        <v>5533</v>
      </c>
      <c r="I335" s="27"/>
      <c r="J335" s="28" t="s">
        <v>5534</v>
      </c>
      <c r="K335" s="27" t="str">
        <f t="shared" si="46"/>
        <v>-</v>
      </c>
      <c r="L335" s="36"/>
      <c r="M335" s="36"/>
      <c r="N335" s="28"/>
      <c r="O335" s="28">
        <v>2016</v>
      </c>
      <c r="P335" s="28" t="s">
        <v>2132</v>
      </c>
      <c r="Q335" s="28" t="s">
        <v>5535</v>
      </c>
      <c r="R335" s="30" t="s">
        <v>5536</v>
      </c>
      <c r="S335" s="26" t="b">
        <v>1</v>
      </c>
      <c r="T335" s="27" t="b">
        <v>0</v>
      </c>
      <c r="U335" s="26" t="b">
        <v>1</v>
      </c>
      <c r="V335" s="27" t="b">
        <v>0</v>
      </c>
      <c r="W335" s="27" t="b">
        <v>0</v>
      </c>
      <c r="X335" s="27" t="b">
        <v>0</v>
      </c>
      <c r="Y335" s="26" t="str">
        <f t="shared" si="47"/>
        <v>NO</v>
      </c>
      <c r="Z335" s="26" t="s">
        <v>5538</v>
      </c>
    </row>
    <row r="336" spans="1:26" ht="13">
      <c r="A336" s="71" t="e">
        <f>VLOOKUP(H336,Papers_ACM!D:D,1,FALSE)</f>
        <v>#N/A</v>
      </c>
      <c r="B336" s="71" t="e">
        <f>VLOOKUP(H336,Papers_IEEE!D:D,1,FALSE)</f>
        <v>#N/A</v>
      </c>
      <c r="C336" s="71" t="e">
        <f>VLOOKUP(G336,Papers_SpringerLink!D:D,1,FALSE)</f>
        <v>#N/A</v>
      </c>
      <c r="D336" s="71" t="e">
        <f>VLOOKUP(F348,Papers_ScienceDirect!J:J,1,FALSE)</f>
        <v>#N/A</v>
      </c>
      <c r="E336" s="28" t="s">
        <v>62</v>
      </c>
      <c r="F336" s="27"/>
      <c r="G336" s="28" t="s">
        <v>5544</v>
      </c>
      <c r="H336" s="28" t="s">
        <v>1750</v>
      </c>
      <c r="I336" s="27"/>
      <c r="J336" s="28" t="s">
        <v>1706</v>
      </c>
      <c r="K336" s="27" t="str">
        <f t="shared" si="46"/>
        <v>690-700</v>
      </c>
      <c r="L336" s="28">
        <v>690</v>
      </c>
      <c r="M336" s="28">
        <v>700</v>
      </c>
      <c r="N336" s="28">
        <f t="shared" ref="N336:N362" si="50">(M336-L336)+1</f>
        <v>11</v>
      </c>
      <c r="O336" s="28">
        <v>2016</v>
      </c>
      <c r="P336" s="28" t="s">
        <v>3884</v>
      </c>
      <c r="Q336" s="28" t="s">
        <v>5545</v>
      </c>
      <c r="R336" s="30" t="s">
        <v>5546</v>
      </c>
      <c r="S336" s="26" t="b">
        <v>1</v>
      </c>
      <c r="T336" s="27" t="b">
        <v>0</v>
      </c>
      <c r="U336" s="26" t="b">
        <v>1</v>
      </c>
      <c r="V336" s="27" t="b">
        <v>0</v>
      </c>
      <c r="W336" s="27" t="b">
        <v>0</v>
      </c>
      <c r="X336" s="27" t="b">
        <v>0</v>
      </c>
      <c r="Y336" s="26" t="str">
        <f t="shared" si="47"/>
        <v>NO</v>
      </c>
      <c r="Z336" s="26" t="s">
        <v>1398</v>
      </c>
    </row>
    <row r="337" spans="1:26" ht="13">
      <c r="A337" s="71" t="e">
        <f>VLOOKUP(H337,Papers_ACM!D:D,1,FALSE)</f>
        <v>#N/A</v>
      </c>
      <c r="B337" s="71" t="e">
        <f>VLOOKUP(H337,Papers_IEEE!D:D,1,FALSE)</f>
        <v>#N/A</v>
      </c>
      <c r="C337" s="71" t="e">
        <f>VLOOKUP(G337,Papers_SpringerLink!D:D,1,FALSE)</f>
        <v>#N/A</v>
      </c>
      <c r="D337" s="71" t="e">
        <f>VLOOKUP(F349,Papers_ScienceDirect!J:J,1,FALSE)</f>
        <v>#N/A</v>
      </c>
      <c r="E337" s="28" t="s">
        <v>62</v>
      </c>
      <c r="F337" s="27"/>
      <c r="G337" s="28" t="s">
        <v>5553</v>
      </c>
      <c r="H337" s="28" t="s">
        <v>5554</v>
      </c>
      <c r="I337" s="27"/>
      <c r="J337" s="28" t="s">
        <v>5555</v>
      </c>
      <c r="K337" s="27" t="str">
        <f t="shared" si="46"/>
        <v>641-651</v>
      </c>
      <c r="L337" s="28">
        <v>641</v>
      </c>
      <c r="M337" s="28">
        <v>651</v>
      </c>
      <c r="N337" s="28">
        <f t="shared" si="50"/>
        <v>11</v>
      </c>
      <c r="O337" s="28">
        <v>2016</v>
      </c>
      <c r="P337" s="28" t="s">
        <v>1538</v>
      </c>
      <c r="Q337" s="28" t="s">
        <v>5556</v>
      </c>
      <c r="R337" s="30" t="s">
        <v>5557</v>
      </c>
      <c r="S337" s="26" t="b">
        <v>1</v>
      </c>
      <c r="T337" s="27" t="b">
        <v>0</v>
      </c>
      <c r="U337" s="26" t="b">
        <v>1</v>
      </c>
      <c r="V337" s="27" t="b">
        <v>0</v>
      </c>
      <c r="W337" s="27" t="b">
        <v>0</v>
      </c>
      <c r="X337" s="27" t="b">
        <v>0</v>
      </c>
      <c r="Y337" s="26" t="str">
        <f t="shared" si="47"/>
        <v>NO</v>
      </c>
      <c r="Z337" s="26" t="s">
        <v>1398</v>
      </c>
    </row>
    <row r="338" spans="1:26" ht="13">
      <c r="A338" s="71" t="e">
        <f>VLOOKUP(H338,Papers_ACM!D:D,1,FALSE)</f>
        <v>#N/A</v>
      </c>
      <c r="B338" s="71" t="str">
        <f>VLOOKUP(H338,Papers_IEEE!D:D,1,FALSE)</f>
        <v>A Credit Scoring Model Based on Bayesian Network and Mutual Information</v>
      </c>
      <c r="C338" s="71" t="e">
        <f>VLOOKUP(G338,Papers_SpringerLink!D:D,1,FALSE)</f>
        <v>#N/A</v>
      </c>
      <c r="D338" s="71" t="e">
        <f>VLOOKUP(F350,Papers_ScienceDirect!J:J,1,FALSE)</f>
        <v>#N/A</v>
      </c>
      <c r="E338" s="28" t="s">
        <v>62</v>
      </c>
      <c r="F338" s="27"/>
      <c r="G338" s="28" t="s">
        <v>5563</v>
      </c>
      <c r="H338" s="28" t="s">
        <v>5564</v>
      </c>
      <c r="I338" s="27"/>
      <c r="J338" s="28" t="s">
        <v>5565</v>
      </c>
      <c r="K338" s="27" t="str">
        <f t="shared" si="46"/>
        <v>281-286</v>
      </c>
      <c r="L338" s="28">
        <v>281</v>
      </c>
      <c r="M338" s="28">
        <v>286</v>
      </c>
      <c r="N338" s="28">
        <f t="shared" si="50"/>
        <v>6</v>
      </c>
      <c r="O338" s="28">
        <v>2016</v>
      </c>
      <c r="P338" s="28" t="s">
        <v>1538</v>
      </c>
      <c r="Q338" s="28" t="s">
        <v>5566</v>
      </c>
      <c r="R338" s="30" t="s">
        <v>5567</v>
      </c>
      <c r="S338" s="26" t="b">
        <v>1</v>
      </c>
      <c r="T338" s="27" t="b">
        <v>0</v>
      </c>
      <c r="U338" s="26" t="b">
        <v>1</v>
      </c>
      <c r="V338" s="27" t="b">
        <v>0</v>
      </c>
      <c r="W338" s="27" t="b">
        <v>0</v>
      </c>
      <c r="X338" s="27" t="b">
        <v>0</v>
      </c>
      <c r="Y338" s="26" t="str">
        <f t="shared" si="47"/>
        <v>NO</v>
      </c>
      <c r="Z338" s="27"/>
    </row>
    <row r="339" spans="1:26" ht="13">
      <c r="A339" s="71" t="e">
        <f>VLOOKUP(H339,Papers_ACM!D:D,1,FALSE)</f>
        <v>#N/A</v>
      </c>
      <c r="B339" s="71" t="e">
        <f>VLOOKUP(H339,Papers_IEEE!D:D,1,FALSE)</f>
        <v>#N/A</v>
      </c>
      <c r="C339" s="71" t="e">
        <f>VLOOKUP(G339,Papers_SpringerLink!D:D,1,FALSE)</f>
        <v>#N/A</v>
      </c>
      <c r="D339" s="71" t="e">
        <f>VLOOKUP(F351,Papers_ScienceDirect!J:J,1,FALSE)</f>
        <v>#N/A</v>
      </c>
      <c r="E339" s="28" t="s">
        <v>62</v>
      </c>
      <c r="F339" s="27"/>
      <c r="G339" s="28" t="s">
        <v>5573</v>
      </c>
      <c r="H339" s="28" t="s">
        <v>5574</v>
      </c>
      <c r="I339" s="27"/>
      <c r="J339" s="28" t="s">
        <v>5555</v>
      </c>
      <c r="K339" s="27" t="str">
        <f t="shared" si="46"/>
        <v>448-463</v>
      </c>
      <c r="L339" s="28">
        <v>448</v>
      </c>
      <c r="M339" s="28">
        <v>463</v>
      </c>
      <c r="N339" s="28">
        <f t="shared" si="50"/>
        <v>16</v>
      </c>
      <c r="O339" s="28">
        <v>2016</v>
      </c>
      <c r="P339" s="28" t="s">
        <v>1538</v>
      </c>
      <c r="Q339" s="28" t="s">
        <v>5577</v>
      </c>
      <c r="R339" s="30" t="s">
        <v>5578</v>
      </c>
      <c r="S339" s="26" t="b">
        <v>1</v>
      </c>
      <c r="T339" s="27" t="b">
        <v>0</v>
      </c>
      <c r="U339" s="26" t="b">
        <v>1</v>
      </c>
      <c r="V339" s="27" t="b">
        <v>0</v>
      </c>
      <c r="W339" s="27" t="b">
        <v>0</v>
      </c>
      <c r="X339" s="27" t="b">
        <v>0</v>
      </c>
      <c r="Y339" s="26" t="str">
        <f t="shared" si="47"/>
        <v>NO</v>
      </c>
      <c r="Z339" s="27"/>
    </row>
    <row r="340" spans="1:26" ht="13">
      <c r="A340" s="71" t="e">
        <f>VLOOKUP(H340,Papers_ACM!D:D,1,FALSE)</f>
        <v>#N/A</v>
      </c>
      <c r="B340" s="71" t="str">
        <f>VLOOKUP(H340,Papers_IEEE!D:D,1,FALSE)</f>
        <v>Software aging analysis and prediction in a web server based on multiple linear regression algorithm</v>
      </c>
      <c r="C340" s="71" t="e">
        <f>VLOOKUP(G340,Papers_SpringerLink!D:D,1,FALSE)</f>
        <v>#N/A</v>
      </c>
      <c r="D340" s="71" t="e">
        <f>VLOOKUP(F352,Papers_ScienceDirect!J:J,1,FALSE)</f>
        <v>#N/A</v>
      </c>
      <c r="E340" s="28" t="s">
        <v>62</v>
      </c>
      <c r="F340" s="27"/>
      <c r="G340" s="28" t="s">
        <v>5587</v>
      </c>
      <c r="H340" s="28" t="s">
        <v>1251</v>
      </c>
      <c r="I340" s="27"/>
      <c r="J340" s="28" t="s">
        <v>5588</v>
      </c>
      <c r="K340" s="27" t="str">
        <f t="shared" si="46"/>
        <v>1452-1456</v>
      </c>
      <c r="L340" s="28">
        <v>1452</v>
      </c>
      <c r="M340" s="28">
        <v>1456</v>
      </c>
      <c r="N340" s="28">
        <f t="shared" si="50"/>
        <v>5</v>
      </c>
      <c r="O340" s="28">
        <v>2017</v>
      </c>
      <c r="P340" s="28" t="s">
        <v>1538</v>
      </c>
      <c r="Q340" s="28" t="s">
        <v>1253</v>
      </c>
      <c r="R340" s="30" t="s">
        <v>5590</v>
      </c>
      <c r="S340" s="26" t="b">
        <v>1</v>
      </c>
      <c r="T340" s="26" t="b">
        <v>0</v>
      </c>
      <c r="U340" s="26" t="b">
        <v>1</v>
      </c>
      <c r="V340" s="27" t="b">
        <v>0</v>
      </c>
      <c r="W340" s="27" t="b">
        <v>0</v>
      </c>
      <c r="X340" s="27" t="b">
        <v>0</v>
      </c>
      <c r="Y340" s="26" t="str">
        <f t="shared" si="47"/>
        <v>NO</v>
      </c>
      <c r="Z340" s="26" t="s">
        <v>5594</v>
      </c>
    </row>
    <row r="341" spans="1:26" ht="13">
      <c r="A341" s="71" t="e">
        <f>VLOOKUP(H341,Papers_ACM!D:D,1,FALSE)</f>
        <v>#N/A</v>
      </c>
      <c r="B341" s="71" t="str">
        <f>VLOOKUP(H341,Papers_IEEE!D:D,1,FALSE)</f>
        <v>Transfer learning for performance modeling of configurable systems: An exploratory analysis</v>
      </c>
      <c r="C341" s="71" t="e">
        <f>VLOOKUP(G341,Papers_SpringerLink!D:D,1,FALSE)</f>
        <v>#N/A</v>
      </c>
      <c r="D341" s="71" t="e">
        <f>VLOOKUP(F353,Papers_ScienceDirect!J:J,1,FALSE)</f>
        <v>#N/A</v>
      </c>
      <c r="E341" s="34" t="s">
        <v>62</v>
      </c>
      <c r="F341" s="35"/>
      <c r="G341" s="34" t="s">
        <v>5595</v>
      </c>
      <c r="H341" s="34" t="s">
        <v>904</v>
      </c>
      <c r="I341" s="35"/>
      <c r="J341" s="34" t="s">
        <v>3404</v>
      </c>
      <c r="K341" s="27" t="str">
        <f t="shared" si="46"/>
        <v>497-508</v>
      </c>
      <c r="L341" s="34">
        <v>497</v>
      </c>
      <c r="M341" s="34">
        <v>508</v>
      </c>
      <c r="N341" s="34">
        <f t="shared" si="50"/>
        <v>12</v>
      </c>
      <c r="O341" s="34">
        <v>2017</v>
      </c>
      <c r="P341" s="34" t="s">
        <v>1538</v>
      </c>
      <c r="Q341" s="34" t="s">
        <v>910</v>
      </c>
      <c r="R341" s="75" t="s">
        <v>5596</v>
      </c>
      <c r="S341" s="32" t="b">
        <v>1</v>
      </c>
      <c r="T341" s="32" t="b">
        <v>1</v>
      </c>
      <c r="U341" s="32" t="b">
        <v>1</v>
      </c>
      <c r="V341" s="35" t="b">
        <v>0</v>
      </c>
      <c r="W341" s="35" t="b">
        <v>0</v>
      </c>
      <c r="X341" s="35" t="b">
        <v>0</v>
      </c>
      <c r="Y341" s="32" t="str">
        <f t="shared" si="47"/>
        <v>YES</v>
      </c>
      <c r="Z341" s="35"/>
    </row>
    <row r="342" spans="1:26" ht="13">
      <c r="A342" s="71" t="e">
        <f>VLOOKUP(H342,Papers_ACM!D:D,1,FALSE)</f>
        <v>#N/A</v>
      </c>
      <c r="B342" s="71" t="str">
        <f>VLOOKUP(H342,Papers_IEEE!D:D,1,FALSE)</f>
        <v>Improving JavaScript Malware Classifier's Security against Evasion by Particle Swarm Optimization</v>
      </c>
      <c r="C342" s="71" t="e">
        <f>VLOOKUP(G342,Papers_SpringerLink!D:D,1,FALSE)</f>
        <v>#N/A</v>
      </c>
      <c r="D342" s="71" t="e">
        <f>VLOOKUP(F354,Papers_ScienceDirect!J:J,1,FALSE)</f>
        <v>#N/A</v>
      </c>
      <c r="E342" s="28" t="s">
        <v>62</v>
      </c>
      <c r="F342" s="27"/>
      <c r="G342" s="28" t="s">
        <v>5602</v>
      </c>
      <c r="H342" s="28" t="s">
        <v>5603</v>
      </c>
      <c r="I342" s="27"/>
      <c r="J342" s="28" t="s">
        <v>5604</v>
      </c>
      <c r="K342" s="27" t="str">
        <f t="shared" si="46"/>
        <v>1734-1740</v>
      </c>
      <c r="L342" s="28">
        <v>1734</v>
      </c>
      <c r="M342" s="28">
        <v>1740</v>
      </c>
      <c r="N342" s="28">
        <f t="shared" si="50"/>
        <v>7</v>
      </c>
      <c r="O342" s="28">
        <v>2016</v>
      </c>
      <c r="P342" s="28" t="s">
        <v>1538</v>
      </c>
      <c r="Q342" s="28" t="s">
        <v>2303</v>
      </c>
      <c r="R342" s="30" t="s">
        <v>5605</v>
      </c>
      <c r="S342" s="26" t="b">
        <v>1</v>
      </c>
      <c r="T342" s="27" t="b">
        <v>0</v>
      </c>
      <c r="U342" s="26" t="b">
        <v>1</v>
      </c>
      <c r="V342" s="27" t="b">
        <v>0</v>
      </c>
      <c r="W342" s="27" t="b">
        <v>0</v>
      </c>
      <c r="X342" s="27" t="b">
        <v>0</v>
      </c>
      <c r="Y342" s="26" t="str">
        <f t="shared" si="47"/>
        <v>NO</v>
      </c>
      <c r="Z342" s="27"/>
    </row>
    <row r="343" spans="1:26" ht="13">
      <c r="A343" s="71" t="e">
        <f>VLOOKUP(H343,Papers_ACM!D:D,1,FALSE)</f>
        <v>#N/A</v>
      </c>
      <c r="B343" s="71" t="e">
        <f>VLOOKUP(H343,Papers_IEEE!D:D,1,FALSE)</f>
        <v>#N/A</v>
      </c>
      <c r="C343" s="71" t="e">
        <f>VLOOKUP(G343,Papers_SpringerLink!D:D,1,FALSE)</f>
        <v>#N/A</v>
      </c>
      <c r="D343" s="71" t="e">
        <f>VLOOKUP(F355,Papers_ScienceDirect!J:J,1,FALSE)</f>
        <v>#N/A</v>
      </c>
      <c r="E343" s="28" t="s">
        <v>62</v>
      </c>
      <c r="F343" s="27"/>
      <c r="G343" s="28" t="s">
        <v>5611</v>
      </c>
      <c r="H343" s="28" t="s">
        <v>5612</v>
      </c>
      <c r="I343" s="27"/>
      <c r="J343" s="28" t="s">
        <v>1335</v>
      </c>
      <c r="K343" s="27" t="str">
        <f t="shared" si="46"/>
        <v>227-234</v>
      </c>
      <c r="L343" s="28">
        <v>227</v>
      </c>
      <c r="M343" s="28">
        <v>234</v>
      </c>
      <c r="N343" s="28">
        <f t="shared" si="50"/>
        <v>8</v>
      </c>
      <c r="O343" s="28">
        <v>2016</v>
      </c>
      <c r="P343" s="28" t="s">
        <v>1338</v>
      </c>
      <c r="Q343" s="28" t="s">
        <v>5613</v>
      </c>
      <c r="R343" s="30" t="s">
        <v>5614</v>
      </c>
      <c r="S343" s="26" t="b">
        <v>1</v>
      </c>
      <c r="T343" s="27" t="b">
        <v>0</v>
      </c>
      <c r="U343" s="26" t="b">
        <v>1</v>
      </c>
      <c r="V343" s="27" t="b">
        <v>0</v>
      </c>
      <c r="W343" s="27" t="b">
        <v>0</v>
      </c>
      <c r="X343" s="27" t="b">
        <v>0</v>
      </c>
      <c r="Y343" s="26" t="str">
        <f t="shared" si="47"/>
        <v>NO</v>
      </c>
      <c r="Z343" s="26" t="s">
        <v>1398</v>
      </c>
    </row>
    <row r="344" spans="1:26" ht="13">
      <c r="A344" s="71" t="e">
        <f>VLOOKUP(H344,Papers_ACM!D:D,1,FALSE)</f>
        <v>#N/A</v>
      </c>
      <c r="B344" s="71" t="e">
        <f>VLOOKUP(H344,Papers_IEEE!D:D,1,FALSE)</f>
        <v>#N/A</v>
      </c>
      <c r="C344" s="71" t="e">
        <f>VLOOKUP(G344,Papers_SpringerLink!D:D,1,FALSE)</f>
        <v>#N/A</v>
      </c>
      <c r="D344" s="71" t="e">
        <f>VLOOKUP(F356,Papers_ScienceDirect!J:J,1,FALSE)</f>
        <v>#N/A</v>
      </c>
      <c r="E344" s="28" t="s">
        <v>62</v>
      </c>
      <c r="F344" s="27"/>
      <c r="G344" s="28" t="s">
        <v>5620</v>
      </c>
      <c r="H344" s="28" t="s">
        <v>5622</v>
      </c>
      <c r="I344" s="27"/>
      <c r="J344" s="28" t="s">
        <v>2253</v>
      </c>
      <c r="K344" s="27" t="str">
        <f t="shared" si="46"/>
        <v>1261-1274</v>
      </c>
      <c r="L344" s="28">
        <v>1261</v>
      </c>
      <c r="M344" s="28">
        <v>1274</v>
      </c>
      <c r="N344" s="28">
        <f t="shared" si="50"/>
        <v>14</v>
      </c>
      <c r="O344" s="28">
        <v>2016</v>
      </c>
      <c r="P344" s="28" t="s">
        <v>2256</v>
      </c>
      <c r="Q344" s="28" t="s">
        <v>5623</v>
      </c>
      <c r="R344" s="30" t="s">
        <v>5624</v>
      </c>
      <c r="S344" s="26" t="b">
        <v>1</v>
      </c>
      <c r="T344" s="27" t="b">
        <v>0</v>
      </c>
      <c r="U344" s="26" t="b">
        <v>1</v>
      </c>
      <c r="V344" s="27" t="b">
        <v>0</v>
      </c>
      <c r="W344" s="27" t="b">
        <v>0</v>
      </c>
      <c r="X344" s="27" t="b">
        <v>0</v>
      </c>
      <c r="Y344" s="26" t="str">
        <f t="shared" si="47"/>
        <v>NO</v>
      </c>
      <c r="Z344" s="27"/>
    </row>
    <row r="345" spans="1:26" ht="13">
      <c r="A345" s="71" t="e">
        <f>VLOOKUP(H345,Papers_ACM!D:D,1,FALSE)</f>
        <v>#N/A</v>
      </c>
      <c r="B345" s="71" t="e">
        <f>VLOOKUP(H345,Papers_IEEE!D:D,1,FALSE)</f>
        <v>#N/A</v>
      </c>
      <c r="C345" s="71" t="e">
        <f>VLOOKUP(G345,Papers_SpringerLink!D:D,1,FALSE)</f>
        <v>#N/A</v>
      </c>
      <c r="D345" s="71" t="e">
        <f>VLOOKUP(F357,Papers_ScienceDirect!J:J,1,FALSE)</f>
        <v>#N/A</v>
      </c>
      <c r="E345" s="28" t="s">
        <v>62</v>
      </c>
      <c r="F345" s="27"/>
      <c r="G345" s="28" t="s">
        <v>5631</v>
      </c>
      <c r="H345" s="28" t="s">
        <v>5632</v>
      </c>
      <c r="I345" s="27"/>
      <c r="J345" s="28" t="s">
        <v>2967</v>
      </c>
      <c r="K345" s="27" t="str">
        <f t="shared" si="46"/>
        <v>215-222</v>
      </c>
      <c r="L345" s="28">
        <v>215</v>
      </c>
      <c r="M345" s="28">
        <v>222</v>
      </c>
      <c r="N345" s="28">
        <f t="shared" si="50"/>
        <v>8</v>
      </c>
      <c r="O345" s="28">
        <v>2016</v>
      </c>
      <c r="P345" s="28" t="s">
        <v>5635</v>
      </c>
      <c r="Q345" s="36"/>
      <c r="R345" s="30" t="s">
        <v>5636</v>
      </c>
      <c r="S345" s="26" t="b">
        <v>1</v>
      </c>
      <c r="T345" s="27" t="b">
        <v>0</v>
      </c>
      <c r="U345" s="26" t="b">
        <v>1</v>
      </c>
      <c r="V345" s="27" t="b">
        <v>0</v>
      </c>
      <c r="W345" s="27" t="b">
        <v>0</v>
      </c>
      <c r="X345" s="27" t="b">
        <v>0</v>
      </c>
      <c r="Y345" s="26" t="str">
        <f t="shared" si="47"/>
        <v>NO</v>
      </c>
      <c r="Z345" s="27"/>
    </row>
    <row r="346" spans="1:26" ht="13">
      <c r="A346" s="71" t="e">
        <f>VLOOKUP(H346,Papers_ACM!D:D,1,FALSE)</f>
        <v>#N/A</v>
      </c>
      <c r="B346" s="71" t="e">
        <f>VLOOKUP(H346,Papers_IEEE!D:D,1,FALSE)</f>
        <v>#N/A</v>
      </c>
      <c r="C346" s="71" t="e">
        <f>VLOOKUP(G346,Papers_SpringerLink!D:D,1,FALSE)</f>
        <v>#N/A</v>
      </c>
      <c r="D346" s="71" t="e">
        <f>VLOOKUP(F358,Papers_ScienceDirect!J:J,1,FALSE)</f>
        <v>#N/A</v>
      </c>
      <c r="E346" s="28" t="s">
        <v>62</v>
      </c>
      <c r="F346" s="27"/>
      <c r="G346" s="28" t="s">
        <v>5640</v>
      </c>
      <c r="H346" s="28" t="s">
        <v>5641</v>
      </c>
      <c r="I346" s="27"/>
      <c r="J346" s="28" t="s">
        <v>5642</v>
      </c>
      <c r="K346" s="27" t="str">
        <f t="shared" si="46"/>
        <v>981-991</v>
      </c>
      <c r="L346" s="28">
        <v>981</v>
      </c>
      <c r="M346" s="28">
        <v>991</v>
      </c>
      <c r="N346" s="28">
        <f t="shared" si="50"/>
        <v>11</v>
      </c>
      <c r="O346" s="28">
        <v>2016</v>
      </c>
      <c r="P346" s="28" t="s">
        <v>5645</v>
      </c>
      <c r="Q346" s="28" t="s">
        <v>5646</v>
      </c>
      <c r="R346" s="30" t="s">
        <v>5647</v>
      </c>
      <c r="S346" s="26" t="b">
        <v>1</v>
      </c>
      <c r="T346" s="27" t="b">
        <v>0</v>
      </c>
      <c r="U346" s="26" t="b">
        <v>1</v>
      </c>
      <c r="V346" s="27" t="b">
        <v>0</v>
      </c>
      <c r="W346" s="27" t="b">
        <v>0</v>
      </c>
      <c r="X346" s="27" t="b">
        <v>0</v>
      </c>
      <c r="Y346" s="26" t="str">
        <f t="shared" si="47"/>
        <v>NO</v>
      </c>
      <c r="Z346" s="26" t="s">
        <v>1398</v>
      </c>
    </row>
    <row r="347" spans="1:26" ht="13">
      <c r="A347" s="71" t="e">
        <f>VLOOKUP(H347,Papers_ACM!D:D,1,FALSE)</f>
        <v>#N/A</v>
      </c>
      <c r="B347" s="71" t="e">
        <f>VLOOKUP(H347,Papers_IEEE!D:D,1,FALSE)</f>
        <v>#N/A</v>
      </c>
      <c r="C347" s="71" t="e">
        <f>VLOOKUP(G347,Papers_SpringerLink!D:D,1,FALSE)</f>
        <v>#N/A</v>
      </c>
      <c r="D347" s="71" t="e">
        <f>VLOOKUP(F359,Papers_ScienceDirect!J:J,1,FALSE)</f>
        <v>#N/A</v>
      </c>
      <c r="E347" s="28" t="s">
        <v>62</v>
      </c>
      <c r="F347" s="27"/>
      <c r="G347" s="28" t="s">
        <v>5649</v>
      </c>
      <c r="H347" s="28" t="s">
        <v>5650</v>
      </c>
      <c r="I347" s="27"/>
      <c r="J347" s="28" t="s">
        <v>2754</v>
      </c>
      <c r="K347" s="27" t="str">
        <f t="shared" si="46"/>
        <v>947-955</v>
      </c>
      <c r="L347" s="28">
        <v>947</v>
      </c>
      <c r="M347" s="28">
        <v>955</v>
      </c>
      <c r="N347" s="28">
        <f t="shared" si="50"/>
        <v>9</v>
      </c>
      <c r="O347" s="28">
        <v>2016</v>
      </c>
      <c r="P347" s="28" t="s">
        <v>2755</v>
      </c>
      <c r="Q347" s="36"/>
      <c r="R347" s="30" t="s">
        <v>5651</v>
      </c>
      <c r="S347" s="26" t="b">
        <v>1</v>
      </c>
      <c r="T347" s="27" t="b">
        <v>0</v>
      </c>
      <c r="U347" s="26" t="b">
        <v>1</v>
      </c>
      <c r="V347" s="27" t="b">
        <v>0</v>
      </c>
      <c r="W347" s="27" t="b">
        <v>0</v>
      </c>
      <c r="X347" s="27" t="b">
        <v>0</v>
      </c>
      <c r="Y347" s="26" t="str">
        <f t="shared" si="47"/>
        <v>NO</v>
      </c>
      <c r="Z347" s="27"/>
    </row>
    <row r="348" spans="1:26" ht="13">
      <c r="A348" s="71" t="e">
        <f>VLOOKUP(H348,Papers_ACM!D:D,1,FALSE)</f>
        <v>#N/A</v>
      </c>
      <c r="B348" s="71" t="e">
        <f>VLOOKUP(H348,Papers_IEEE!D:D,1,FALSE)</f>
        <v>#N/A</v>
      </c>
      <c r="C348" s="71" t="e">
        <f>VLOOKUP(G348,Papers_SpringerLink!D:D,1,FALSE)</f>
        <v>#N/A</v>
      </c>
      <c r="D348" s="71" t="e">
        <f>VLOOKUP(F360,Papers_ScienceDirect!J:J,1,FALSE)</f>
        <v>#N/A</v>
      </c>
      <c r="E348" s="28" t="s">
        <v>62</v>
      </c>
      <c r="F348" s="27"/>
      <c r="G348" s="28" t="s">
        <v>5658</v>
      </c>
      <c r="H348" s="28" t="s">
        <v>5659</v>
      </c>
      <c r="I348" s="27"/>
      <c r="J348" s="28" t="s">
        <v>5660</v>
      </c>
      <c r="K348" s="27" t="str">
        <f t="shared" si="46"/>
        <v>1874-1880</v>
      </c>
      <c r="L348" s="28">
        <v>1874</v>
      </c>
      <c r="M348" s="28">
        <v>1880</v>
      </c>
      <c r="N348" s="28">
        <f t="shared" si="50"/>
        <v>7</v>
      </c>
      <c r="O348" s="28">
        <v>2016</v>
      </c>
      <c r="P348" s="28" t="s">
        <v>4717</v>
      </c>
      <c r="Q348" s="36"/>
      <c r="R348" s="30" t="s">
        <v>5664</v>
      </c>
      <c r="S348" s="26" t="b">
        <v>1</v>
      </c>
      <c r="T348" s="27" t="b">
        <v>0</v>
      </c>
      <c r="U348" s="26" t="b">
        <v>1</v>
      </c>
      <c r="V348" s="27" t="b">
        <v>0</v>
      </c>
      <c r="W348" s="27" t="b">
        <v>0</v>
      </c>
      <c r="X348" s="27" t="b">
        <v>0</v>
      </c>
      <c r="Y348" s="26" t="str">
        <f t="shared" si="47"/>
        <v>NO</v>
      </c>
      <c r="Z348" s="26" t="s">
        <v>1398</v>
      </c>
    </row>
    <row r="349" spans="1:26" ht="13">
      <c r="A349" s="71" t="e">
        <f>VLOOKUP(H349,Papers_ACM!D:D,1,FALSE)</f>
        <v>#N/A</v>
      </c>
      <c r="B349" s="71" t="e">
        <f>VLOOKUP(H349,Papers_IEEE!D:D,1,FALSE)</f>
        <v>#N/A</v>
      </c>
      <c r="C349" s="71" t="e">
        <f>VLOOKUP(G349,Papers_SpringerLink!D:D,1,FALSE)</f>
        <v>#N/A</v>
      </c>
      <c r="D349" s="71" t="e">
        <f>VLOOKUP(F361,Papers_ScienceDirect!J:J,1,FALSE)</f>
        <v>#N/A</v>
      </c>
      <c r="E349" s="28" t="s">
        <v>62</v>
      </c>
      <c r="F349" s="27"/>
      <c r="G349" s="28" t="s">
        <v>5673</v>
      </c>
      <c r="H349" s="28" t="s">
        <v>5674</v>
      </c>
      <c r="I349" s="27"/>
      <c r="J349" s="28" t="s">
        <v>5675</v>
      </c>
      <c r="K349" s="27" t="str">
        <f t="shared" si="46"/>
        <v>691-708</v>
      </c>
      <c r="L349" s="28">
        <v>691</v>
      </c>
      <c r="M349" s="28">
        <v>708</v>
      </c>
      <c r="N349" s="28">
        <f t="shared" si="50"/>
        <v>18</v>
      </c>
      <c r="O349" s="28">
        <v>2016</v>
      </c>
      <c r="P349" s="28" t="s">
        <v>5676</v>
      </c>
      <c r="Q349" s="36"/>
      <c r="R349" s="30" t="s">
        <v>5677</v>
      </c>
      <c r="S349" s="26" t="b">
        <v>1</v>
      </c>
      <c r="T349" s="27" t="b">
        <v>0</v>
      </c>
      <c r="U349" s="26" t="b">
        <v>1</v>
      </c>
      <c r="V349" s="27" t="b">
        <v>0</v>
      </c>
      <c r="W349" s="27" t="b">
        <v>0</v>
      </c>
      <c r="X349" s="27" t="b">
        <v>0</v>
      </c>
      <c r="Y349" s="26" t="str">
        <f t="shared" si="47"/>
        <v>NO</v>
      </c>
      <c r="Z349" s="27"/>
    </row>
    <row r="350" spans="1:26" ht="13">
      <c r="A350" s="71" t="e">
        <f>VLOOKUP(H350,Papers_ACM!D:D,1,FALSE)</f>
        <v>#N/A</v>
      </c>
      <c r="B350" s="71" t="e">
        <f>VLOOKUP(H350,Papers_IEEE!D:D,1,FALSE)</f>
        <v>#N/A</v>
      </c>
      <c r="C350" s="71" t="e">
        <f>VLOOKUP(G350,Papers_SpringerLink!D:D,1,FALSE)</f>
        <v>#N/A</v>
      </c>
      <c r="D350" s="71" t="e">
        <f>VLOOKUP(F362,Papers_ScienceDirect!J:J,1,FALSE)</f>
        <v>#N/A</v>
      </c>
      <c r="E350" s="28" t="s">
        <v>62</v>
      </c>
      <c r="F350" s="27"/>
      <c r="G350" s="28" t="s">
        <v>5685</v>
      </c>
      <c r="H350" s="28" t="s">
        <v>5686</v>
      </c>
      <c r="I350" s="27"/>
      <c r="J350" s="28" t="s">
        <v>1547</v>
      </c>
      <c r="K350" s="27" t="str">
        <f t="shared" si="46"/>
        <v>474-483</v>
      </c>
      <c r="L350" s="28">
        <v>474</v>
      </c>
      <c r="M350" s="28">
        <v>483</v>
      </c>
      <c r="N350" s="28">
        <f t="shared" si="50"/>
        <v>10</v>
      </c>
      <c r="O350" s="28">
        <v>2016</v>
      </c>
      <c r="P350" s="28" t="s">
        <v>1338</v>
      </c>
      <c r="Q350" s="28" t="s">
        <v>5687</v>
      </c>
      <c r="R350" s="30" t="s">
        <v>5688</v>
      </c>
      <c r="S350" s="26" t="b">
        <v>1</v>
      </c>
      <c r="T350" s="27" t="b">
        <v>0</v>
      </c>
      <c r="U350" s="26" t="b">
        <v>1</v>
      </c>
      <c r="V350" s="27" t="b">
        <v>0</v>
      </c>
      <c r="W350" s="27" t="b">
        <v>0</v>
      </c>
      <c r="X350" s="27" t="b">
        <v>0</v>
      </c>
      <c r="Y350" s="26" t="str">
        <f t="shared" si="47"/>
        <v>NO</v>
      </c>
      <c r="Z350" s="27"/>
    </row>
    <row r="351" spans="1:26" ht="13">
      <c r="A351" s="71" t="e">
        <f>VLOOKUP(H351,Papers_ACM!D:D,1,FALSE)</f>
        <v>#N/A</v>
      </c>
      <c r="B351" s="71" t="e">
        <f>VLOOKUP(H351,Papers_IEEE!D:D,1,FALSE)</f>
        <v>#N/A</v>
      </c>
      <c r="C351" s="71" t="e">
        <f>VLOOKUP(G351,Papers_SpringerLink!D:D,1,FALSE)</f>
        <v>#N/A</v>
      </c>
      <c r="D351" s="71" t="e">
        <f>VLOOKUP(F363,Papers_ScienceDirect!J:J,1,FALSE)</f>
        <v>#N/A</v>
      </c>
      <c r="E351" s="28" t="s">
        <v>62</v>
      </c>
      <c r="F351" s="27"/>
      <c r="G351" s="28" t="s">
        <v>5698</v>
      </c>
      <c r="H351" s="28" t="s">
        <v>5699</v>
      </c>
      <c r="I351" s="27"/>
      <c r="J351" s="28" t="s">
        <v>1547</v>
      </c>
      <c r="K351" s="27" t="str">
        <f t="shared" si="46"/>
        <v>3-14</v>
      </c>
      <c r="L351" s="28">
        <v>3</v>
      </c>
      <c r="M351" s="28">
        <v>14</v>
      </c>
      <c r="N351" s="28">
        <f t="shared" si="50"/>
        <v>12</v>
      </c>
      <c r="O351" s="28">
        <v>2016</v>
      </c>
      <c r="P351" s="28" t="s">
        <v>1338</v>
      </c>
      <c r="Q351" s="28" t="s">
        <v>5701</v>
      </c>
      <c r="R351" s="30" t="s">
        <v>5703</v>
      </c>
      <c r="S351" s="26" t="b">
        <v>1</v>
      </c>
      <c r="T351" s="27" t="b">
        <v>0</v>
      </c>
      <c r="U351" s="26" t="b">
        <v>1</v>
      </c>
      <c r="V351" s="27" t="b">
        <v>0</v>
      </c>
      <c r="W351" s="27" t="b">
        <v>0</v>
      </c>
      <c r="X351" s="27" t="b">
        <v>0</v>
      </c>
      <c r="Y351" s="26" t="str">
        <f t="shared" si="47"/>
        <v>NO</v>
      </c>
      <c r="Z351" s="27"/>
    </row>
    <row r="352" spans="1:26" ht="13">
      <c r="A352" s="71" t="e">
        <f>VLOOKUP(H352,Papers_ACM!D:D,1,FALSE)</f>
        <v>#N/A</v>
      </c>
      <c r="B352" s="71" t="e">
        <f>VLOOKUP(H352,Papers_IEEE!D:D,1,FALSE)</f>
        <v>#N/A</v>
      </c>
      <c r="C352" s="71" t="e">
        <f>VLOOKUP(G352,Papers_SpringerLink!D:D,1,FALSE)</f>
        <v>#N/A</v>
      </c>
      <c r="D352" s="71" t="e">
        <f>VLOOKUP(F364,Papers_ScienceDirect!J:J,1,FALSE)</f>
        <v>#N/A</v>
      </c>
      <c r="E352" s="28" t="s">
        <v>62</v>
      </c>
      <c r="F352" s="27"/>
      <c r="G352" s="28" t="s">
        <v>5705</v>
      </c>
      <c r="H352" s="28" t="s">
        <v>5706</v>
      </c>
      <c r="I352" s="27"/>
      <c r="J352" s="28" t="s">
        <v>1408</v>
      </c>
      <c r="K352" s="27" t="str">
        <f t="shared" si="46"/>
        <v>1242-1253</v>
      </c>
      <c r="L352" s="28">
        <v>1242</v>
      </c>
      <c r="M352" s="28">
        <v>1253</v>
      </c>
      <c r="N352" s="28">
        <f t="shared" si="50"/>
        <v>12</v>
      </c>
      <c r="O352" s="28">
        <v>2016</v>
      </c>
      <c r="P352" s="28" t="s">
        <v>5461</v>
      </c>
      <c r="Q352" s="28" t="s">
        <v>5707</v>
      </c>
      <c r="R352" s="30" t="s">
        <v>5708</v>
      </c>
      <c r="S352" s="26" t="b">
        <v>1</v>
      </c>
      <c r="T352" s="27" t="b">
        <v>0</v>
      </c>
      <c r="U352" s="26" t="b">
        <v>1</v>
      </c>
      <c r="V352" s="27" t="b">
        <v>0</v>
      </c>
      <c r="W352" s="27" t="b">
        <v>0</v>
      </c>
      <c r="X352" s="27" t="b">
        <v>0</v>
      </c>
      <c r="Y352" s="26" t="str">
        <f t="shared" si="47"/>
        <v>NO</v>
      </c>
      <c r="Z352" s="26" t="s">
        <v>1398</v>
      </c>
    </row>
    <row r="353" spans="1:26" ht="13">
      <c r="A353" s="71" t="e">
        <f>VLOOKUP(H353,Papers_ACM!D:D,1,FALSE)</f>
        <v>#N/A</v>
      </c>
      <c r="B353" s="71" t="e">
        <f>VLOOKUP(H353,Papers_IEEE!D:D,1,FALSE)</f>
        <v>#N/A</v>
      </c>
      <c r="C353" s="71" t="e">
        <f>VLOOKUP(G353,Papers_SpringerLink!D:D,1,FALSE)</f>
        <v>#N/A</v>
      </c>
      <c r="D353" s="71" t="e">
        <f>VLOOKUP(F365,Papers_ScienceDirect!J:J,1,FALSE)</f>
        <v>#N/A</v>
      </c>
      <c r="E353" s="28" t="s">
        <v>62</v>
      </c>
      <c r="F353" s="27"/>
      <c r="G353" s="28" t="s">
        <v>1909</v>
      </c>
      <c r="H353" s="28" t="s">
        <v>5714</v>
      </c>
      <c r="I353" s="27"/>
      <c r="J353" s="28" t="s">
        <v>1547</v>
      </c>
      <c r="K353" s="27" t="str">
        <f t="shared" si="46"/>
        <v>1-824</v>
      </c>
      <c r="L353" s="28">
        <v>1</v>
      </c>
      <c r="M353" s="28">
        <v>824</v>
      </c>
      <c r="N353" s="28">
        <f t="shared" si="50"/>
        <v>824</v>
      </c>
      <c r="O353" s="28">
        <v>2016</v>
      </c>
      <c r="P353" s="28" t="s">
        <v>1338</v>
      </c>
      <c r="Q353" s="36"/>
      <c r="R353" s="30" t="s">
        <v>5715</v>
      </c>
      <c r="S353" s="27" t="b">
        <v>0</v>
      </c>
      <c r="T353" s="27" t="b">
        <v>0</v>
      </c>
      <c r="U353" s="27" t="b">
        <v>0</v>
      </c>
      <c r="V353" s="26" t="b">
        <v>1</v>
      </c>
      <c r="W353" s="27" t="b">
        <v>0</v>
      </c>
      <c r="X353" s="27" t="b">
        <v>0</v>
      </c>
      <c r="Y353" s="26" t="str">
        <f t="shared" si="47"/>
        <v>NO</v>
      </c>
      <c r="Z353" s="26" t="s">
        <v>1917</v>
      </c>
    </row>
    <row r="354" spans="1:26" ht="13">
      <c r="A354" s="71" t="e">
        <f>VLOOKUP(H354,Papers_ACM!D:D,1,FALSE)</f>
        <v>#N/A</v>
      </c>
      <c r="B354" s="71" t="e">
        <f>VLOOKUP(H354,Papers_IEEE!D:D,1,FALSE)</f>
        <v>#N/A</v>
      </c>
      <c r="C354" s="71" t="e">
        <f>VLOOKUP(G354,Papers_SpringerLink!D:D,1,FALSE)</f>
        <v>#N/A</v>
      </c>
      <c r="D354" s="71" t="e">
        <f>VLOOKUP(F366,Papers_ScienceDirect!J:J,1,FALSE)</f>
        <v>#N/A</v>
      </c>
      <c r="E354" s="28" t="s">
        <v>62</v>
      </c>
      <c r="F354" s="27"/>
      <c r="G354" s="28" t="s">
        <v>5721</v>
      </c>
      <c r="H354" s="28" t="s">
        <v>5722</v>
      </c>
      <c r="I354" s="27"/>
      <c r="J354" s="28" t="s">
        <v>2586</v>
      </c>
      <c r="K354" s="27" t="str">
        <f t="shared" si="46"/>
        <v>643-655</v>
      </c>
      <c r="L354" s="28">
        <v>643</v>
      </c>
      <c r="M354" s="28">
        <v>655</v>
      </c>
      <c r="N354" s="28">
        <f t="shared" si="50"/>
        <v>13</v>
      </c>
      <c r="O354" s="28">
        <v>2016</v>
      </c>
      <c r="P354" s="28" t="s">
        <v>1338</v>
      </c>
      <c r="Q354" s="28" t="s">
        <v>5723</v>
      </c>
      <c r="R354" s="30" t="s">
        <v>5724</v>
      </c>
      <c r="S354" s="26" t="b">
        <v>1</v>
      </c>
      <c r="T354" s="27" t="b">
        <v>0</v>
      </c>
      <c r="U354" s="26" t="b">
        <v>1</v>
      </c>
      <c r="V354" s="27" t="b">
        <v>0</v>
      </c>
      <c r="W354" s="27" t="b">
        <v>0</v>
      </c>
      <c r="X354" s="27" t="b">
        <v>0</v>
      </c>
      <c r="Y354" s="26" t="str">
        <f t="shared" si="47"/>
        <v>NO</v>
      </c>
      <c r="Z354" s="26" t="s">
        <v>1398</v>
      </c>
    </row>
    <row r="355" spans="1:26" ht="13">
      <c r="A355" s="71" t="e">
        <f>VLOOKUP(H355,Papers_ACM!D:D,1,FALSE)</f>
        <v>#N/A</v>
      </c>
      <c r="B355" s="71" t="e">
        <f>VLOOKUP(H355,Papers_IEEE!D:D,1,FALSE)</f>
        <v>#N/A</v>
      </c>
      <c r="C355" s="71" t="e">
        <f>VLOOKUP(G355,Papers_SpringerLink!D:D,1,FALSE)</f>
        <v>#N/A</v>
      </c>
      <c r="D355" s="71" t="e">
        <f>VLOOKUP(F367,Papers_ScienceDirect!J:J,1,FALSE)</f>
        <v>#N/A</v>
      </c>
      <c r="E355" s="28" t="s">
        <v>62</v>
      </c>
      <c r="F355" s="27"/>
      <c r="G355" s="28" t="s">
        <v>5732</v>
      </c>
      <c r="H355" s="28" t="s">
        <v>5733</v>
      </c>
      <c r="I355" s="27"/>
      <c r="J355" s="28" t="s">
        <v>1547</v>
      </c>
      <c r="K355" s="27" t="str">
        <f t="shared" si="46"/>
        <v>388-397</v>
      </c>
      <c r="L355" s="28">
        <v>388</v>
      </c>
      <c r="M355" s="28">
        <v>397</v>
      </c>
      <c r="N355" s="28">
        <f t="shared" si="50"/>
        <v>10</v>
      </c>
      <c r="O355" s="28">
        <v>2016</v>
      </c>
      <c r="P355" s="28" t="s">
        <v>1338</v>
      </c>
      <c r="Q355" s="28" t="s">
        <v>5734</v>
      </c>
      <c r="R355" s="30" t="s">
        <v>5735</v>
      </c>
      <c r="S355" s="26" t="b">
        <v>1</v>
      </c>
      <c r="T355" s="27" t="b">
        <v>0</v>
      </c>
      <c r="U355" s="26" t="b">
        <v>1</v>
      </c>
      <c r="V355" s="27" t="b">
        <v>0</v>
      </c>
      <c r="W355" s="27" t="b">
        <v>0</v>
      </c>
      <c r="X355" s="27" t="b">
        <v>0</v>
      </c>
      <c r="Y355" s="26" t="str">
        <f t="shared" si="47"/>
        <v>NO</v>
      </c>
      <c r="Z355" s="27"/>
    </row>
    <row r="356" spans="1:26" ht="13">
      <c r="A356" s="71" t="e">
        <f>VLOOKUP(H356,Papers_ACM!D:D,1,FALSE)</f>
        <v>#N/A</v>
      </c>
      <c r="B356" s="71" t="e">
        <f>VLOOKUP(H356,Papers_IEEE!D:D,1,FALSE)</f>
        <v>#N/A</v>
      </c>
      <c r="C356" s="71" t="e">
        <f>VLOOKUP(G356,Papers_SpringerLink!D:D,1,FALSE)</f>
        <v>#N/A</v>
      </c>
      <c r="D356" s="71" t="e">
        <f>VLOOKUP(F368,Papers_ScienceDirect!J:J,1,FALSE)</f>
        <v>#N/A</v>
      </c>
      <c r="E356" s="28" t="s">
        <v>62</v>
      </c>
      <c r="F356" s="27"/>
      <c r="G356" s="28" t="s">
        <v>5742</v>
      </c>
      <c r="H356" s="28" t="s">
        <v>5743</v>
      </c>
      <c r="I356" s="27"/>
      <c r="J356" s="28" t="s">
        <v>5744</v>
      </c>
      <c r="K356" s="27" t="str">
        <f t="shared" si="46"/>
        <v>4842-4850</v>
      </c>
      <c r="L356" s="28">
        <v>4842</v>
      </c>
      <c r="M356" s="28">
        <v>4850</v>
      </c>
      <c r="N356" s="28">
        <f t="shared" si="50"/>
        <v>9</v>
      </c>
      <c r="O356" s="28">
        <v>2016</v>
      </c>
      <c r="P356" s="28" t="s">
        <v>5745</v>
      </c>
      <c r="Q356" s="36"/>
      <c r="R356" s="30" t="s">
        <v>5746</v>
      </c>
      <c r="S356" s="26" t="b">
        <v>1</v>
      </c>
      <c r="T356" s="27" t="b">
        <v>0</v>
      </c>
      <c r="U356" s="26" t="b">
        <v>1</v>
      </c>
      <c r="V356" s="27" t="b">
        <v>0</v>
      </c>
      <c r="W356" s="27" t="b">
        <v>0</v>
      </c>
      <c r="X356" s="27" t="b">
        <v>0</v>
      </c>
      <c r="Y356" s="26" t="str">
        <f t="shared" si="47"/>
        <v>NO</v>
      </c>
      <c r="Z356" s="26" t="s">
        <v>1398</v>
      </c>
    </row>
    <row r="357" spans="1:26" ht="13">
      <c r="A357" s="71" t="e">
        <f>VLOOKUP(H357,Papers_ACM!D:D,1,FALSE)</f>
        <v>#N/A</v>
      </c>
      <c r="B357" s="71" t="e">
        <f>VLOOKUP(H357,Papers_IEEE!D:D,1,FALSE)</f>
        <v>#N/A</v>
      </c>
      <c r="C357" s="71" t="e">
        <f>VLOOKUP(G357,Papers_SpringerLink!D:D,1,FALSE)</f>
        <v>#N/A</v>
      </c>
      <c r="D357" s="71" t="e">
        <f>VLOOKUP(F369,Papers_ScienceDirect!J:J,1,FALSE)</f>
        <v>#N/A</v>
      </c>
      <c r="E357" s="28" t="s">
        <v>62</v>
      </c>
      <c r="F357" s="27"/>
      <c r="G357" s="28" t="s">
        <v>5752</v>
      </c>
      <c r="H357" s="28" t="s">
        <v>5753</v>
      </c>
      <c r="I357" s="27"/>
      <c r="J357" s="28" t="s">
        <v>5754</v>
      </c>
      <c r="K357" s="27" t="str">
        <f t="shared" si="46"/>
        <v>63-70</v>
      </c>
      <c r="L357" s="28">
        <v>63</v>
      </c>
      <c r="M357" s="28">
        <v>70</v>
      </c>
      <c r="N357" s="28">
        <f t="shared" si="50"/>
        <v>8</v>
      </c>
      <c r="O357" s="28">
        <v>2016</v>
      </c>
      <c r="P357" s="28" t="s">
        <v>2958</v>
      </c>
      <c r="Q357" s="28" t="s">
        <v>5756</v>
      </c>
      <c r="R357" s="30" t="s">
        <v>5759</v>
      </c>
      <c r="S357" s="26" t="b">
        <v>1</v>
      </c>
      <c r="T357" s="27" t="b">
        <v>0</v>
      </c>
      <c r="U357" s="26" t="b">
        <v>1</v>
      </c>
      <c r="V357" s="27" t="b">
        <v>0</v>
      </c>
      <c r="W357" s="27" t="b">
        <v>0</v>
      </c>
      <c r="X357" s="27" t="b">
        <v>0</v>
      </c>
      <c r="Y357" s="26" t="str">
        <f t="shared" si="47"/>
        <v>NO</v>
      </c>
      <c r="Z357" s="26" t="s">
        <v>1398</v>
      </c>
    </row>
    <row r="358" spans="1:26" ht="13">
      <c r="A358" s="71" t="e">
        <f>VLOOKUP(H358,Papers_ACM!D:D,1,FALSE)</f>
        <v>#N/A</v>
      </c>
      <c r="B358" s="71" t="e">
        <f>VLOOKUP(H358,Papers_IEEE!D:D,1,FALSE)</f>
        <v>#N/A</v>
      </c>
      <c r="C358" s="71" t="e">
        <f>VLOOKUP(G358,Papers_SpringerLink!D:D,1,FALSE)</f>
        <v>#N/A</v>
      </c>
      <c r="D358" s="71" t="e">
        <f>VLOOKUP(F370,Papers_ScienceDirect!J:J,1,FALSE)</f>
        <v>#N/A</v>
      </c>
      <c r="E358" s="28" t="s">
        <v>62</v>
      </c>
      <c r="F358" s="27"/>
      <c r="G358" s="28" t="s">
        <v>5763</v>
      </c>
      <c r="H358" s="28" t="s">
        <v>5764</v>
      </c>
      <c r="I358" s="27"/>
      <c r="J358" s="28" t="s">
        <v>5675</v>
      </c>
      <c r="K358" s="27" t="str">
        <f t="shared" si="46"/>
        <v>760-781</v>
      </c>
      <c r="L358" s="28">
        <v>760</v>
      </c>
      <c r="M358" s="28">
        <v>781</v>
      </c>
      <c r="N358" s="28">
        <f t="shared" si="50"/>
        <v>22</v>
      </c>
      <c r="O358" s="28">
        <v>2016</v>
      </c>
      <c r="P358" s="28" t="s">
        <v>5676</v>
      </c>
      <c r="Q358" s="36"/>
      <c r="R358" s="30" t="s">
        <v>5765</v>
      </c>
      <c r="S358" s="26" t="b">
        <v>1</v>
      </c>
      <c r="T358" s="27" t="b">
        <v>0</v>
      </c>
      <c r="U358" s="26" t="b">
        <v>1</v>
      </c>
      <c r="V358" s="27" t="b">
        <v>0</v>
      </c>
      <c r="W358" s="27" t="b">
        <v>0</v>
      </c>
      <c r="X358" s="27" t="b">
        <v>0</v>
      </c>
      <c r="Y358" s="26" t="str">
        <f t="shared" si="47"/>
        <v>NO</v>
      </c>
      <c r="Z358" s="27"/>
    </row>
    <row r="359" spans="1:26" ht="13">
      <c r="A359" s="71" t="e">
        <f>VLOOKUP(H359,Papers_ACM!D:D,1,FALSE)</f>
        <v>#N/A</v>
      </c>
      <c r="B359" s="71" t="e">
        <f>VLOOKUP(H359,Papers_IEEE!D:D,1,FALSE)</f>
        <v>#N/A</v>
      </c>
      <c r="C359" s="71" t="e">
        <f>VLOOKUP(G359,Papers_SpringerLink!D:D,1,FALSE)</f>
        <v>#N/A</v>
      </c>
      <c r="D359" s="71" t="e">
        <f>VLOOKUP(F371,Papers_ScienceDirect!J:J,1,FALSE)</f>
        <v>#N/A</v>
      </c>
      <c r="E359" s="28" t="s">
        <v>62</v>
      </c>
      <c r="F359" s="27"/>
      <c r="G359" s="28" t="s">
        <v>5771</v>
      </c>
      <c r="H359" s="28" t="s">
        <v>5772</v>
      </c>
      <c r="I359" s="27"/>
      <c r="J359" s="28" t="s">
        <v>1335</v>
      </c>
      <c r="K359" s="27" t="str">
        <f t="shared" si="46"/>
        <v>477-492</v>
      </c>
      <c r="L359" s="28">
        <v>477</v>
      </c>
      <c r="M359" s="28">
        <v>492</v>
      </c>
      <c r="N359" s="28">
        <f t="shared" si="50"/>
        <v>16</v>
      </c>
      <c r="O359" s="28">
        <v>2016</v>
      </c>
      <c r="P359" s="28" t="s">
        <v>1338</v>
      </c>
      <c r="Q359" s="28" t="s">
        <v>5773</v>
      </c>
      <c r="R359" s="30" t="s">
        <v>5774</v>
      </c>
      <c r="S359" s="26" t="b">
        <v>1</v>
      </c>
      <c r="T359" s="27" t="b">
        <v>0</v>
      </c>
      <c r="U359" s="26" t="b">
        <v>1</v>
      </c>
      <c r="V359" s="27" t="b">
        <v>0</v>
      </c>
      <c r="W359" s="27" t="b">
        <v>0</v>
      </c>
      <c r="X359" s="27" t="b">
        <v>0</v>
      </c>
      <c r="Y359" s="26" t="str">
        <f t="shared" si="47"/>
        <v>NO</v>
      </c>
      <c r="Z359" s="27"/>
    </row>
    <row r="360" spans="1:26" ht="13">
      <c r="A360" s="71" t="e">
        <f>VLOOKUP(H360,Papers_ACM!D:D,1,FALSE)</f>
        <v>#N/A</v>
      </c>
      <c r="B360" s="71" t="str">
        <f>VLOOKUP(H360,Papers_IEEE!D:D,1,FALSE)</f>
        <v>Learning Contextual-Variability Models</v>
      </c>
      <c r="C360" s="71" t="e">
        <f>VLOOKUP(G360,Papers_SpringerLink!D:D,1,FALSE)</f>
        <v>#N/A</v>
      </c>
      <c r="D360" s="71" t="e">
        <f>VLOOKUP(F372,Papers_ScienceDirect!J:J,1,FALSE)</f>
        <v>#N/A</v>
      </c>
      <c r="E360" s="34" t="s">
        <v>62</v>
      </c>
      <c r="F360" s="35"/>
      <c r="G360" s="34" t="s">
        <v>5779</v>
      </c>
      <c r="H360" s="34" t="s">
        <v>1648</v>
      </c>
      <c r="I360" s="35"/>
      <c r="J360" s="34" t="s">
        <v>1649</v>
      </c>
      <c r="K360" s="27" t="str">
        <f t="shared" si="46"/>
        <v>64-70</v>
      </c>
      <c r="L360" s="34">
        <v>64</v>
      </c>
      <c r="M360" s="34">
        <v>70</v>
      </c>
      <c r="N360" s="34">
        <f t="shared" si="50"/>
        <v>7</v>
      </c>
      <c r="O360" s="34">
        <v>2017</v>
      </c>
      <c r="P360" s="34" t="s">
        <v>91</v>
      </c>
      <c r="Q360" s="34" t="s">
        <v>1650</v>
      </c>
      <c r="R360" s="75" t="s">
        <v>5781</v>
      </c>
      <c r="S360" s="32" t="b">
        <v>1</v>
      </c>
      <c r="T360" s="32" t="b">
        <v>1</v>
      </c>
      <c r="U360" s="32" t="b">
        <v>1</v>
      </c>
      <c r="V360" s="35" t="b">
        <v>0</v>
      </c>
      <c r="W360" s="35" t="b">
        <v>0</v>
      </c>
      <c r="X360" s="35" t="b">
        <v>0</v>
      </c>
      <c r="Y360" s="32" t="str">
        <f t="shared" si="47"/>
        <v>YES</v>
      </c>
      <c r="Z360" s="35"/>
    </row>
    <row r="361" spans="1:26" ht="13">
      <c r="A361" s="71" t="e">
        <f>VLOOKUP(H361,Papers_ACM!D:D,1,FALSE)</f>
        <v>#N/A</v>
      </c>
      <c r="B361" s="71" t="e">
        <f>VLOOKUP(H361,Papers_IEEE!D:D,1,FALSE)</f>
        <v>#N/A</v>
      </c>
      <c r="C361" s="71" t="e">
        <f>VLOOKUP(G361,Papers_SpringerLink!D:D,1,FALSE)</f>
        <v>#N/A</v>
      </c>
      <c r="D361" s="71" t="e">
        <f>VLOOKUP(F373,Papers_ScienceDirect!J:J,1,FALSE)</f>
        <v>#N/A</v>
      </c>
      <c r="E361" s="28" t="s">
        <v>62</v>
      </c>
      <c r="F361" s="27"/>
      <c r="G361" s="28" t="s">
        <v>1909</v>
      </c>
      <c r="H361" s="28" t="s">
        <v>5789</v>
      </c>
      <c r="I361" s="27"/>
      <c r="J361" s="28" t="s">
        <v>1547</v>
      </c>
      <c r="K361" s="27" t="str">
        <f t="shared" si="46"/>
        <v>1-369</v>
      </c>
      <c r="L361" s="28">
        <v>1</v>
      </c>
      <c r="M361" s="28">
        <v>369</v>
      </c>
      <c r="N361" s="28">
        <f t="shared" si="50"/>
        <v>369</v>
      </c>
      <c r="O361" s="28">
        <v>2016</v>
      </c>
      <c r="P361" s="28" t="s">
        <v>1338</v>
      </c>
      <c r="Q361" s="36"/>
      <c r="R361" s="30" t="s">
        <v>5790</v>
      </c>
      <c r="S361" s="27" t="b">
        <v>0</v>
      </c>
      <c r="T361" s="27" t="b">
        <v>0</v>
      </c>
      <c r="U361" s="27" t="b">
        <v>0</v>
      </c>
      <c r="V361" s="26" t="b">
        <v>1</v>
      </c>
      <c r="W361" s="27" t="b">
        <v>0</v>
      </c>
      <c r="X361" s="27" t="b">
        <v>0</v>
      </c>
      <c r="Y361" s="26" t="str">
        <f t="shared" si="47"/>
        <v>NO</v>
      </c>
      <c r="Z361" s="26" t="s">
        <v>1917</v>
      </c>
    </row>
    <row r="362" spans="1:26" ht="13">
      <c r="A362" s="71" t="e">
        <f>VLOOKUP(H362,Papers_ACM!D:D,1,FALSE)</f>
        <v>#N/A</v>
      </c>
      <c r="B362" s="71" t="e">
        <f>VLOOKUP(H362,Papers_IEEE!D:D,1,FALSE)</f>
        <v>#N/A</v>
      </c>
      <c r="C362" s="71" t="e">
        <f>VLOOKUP(G362,Papers_SpringerLink!D:D,1,FALSE)</f>
        <v>#N/A</v>
      </c>
      <c r="D362" s="71" t="e">
        <f>VLOOKUP(F374,Papers_ScienceDirect!J:J,1,FALSE)</f>
        <v>#N/A</v>
      </c>
      <c r="E362" s="28" t="s">
        <v>62</v>
      </c>
      <c r="F362" s="27"/>
      <c r="G362" s="28" t="s">
        <v>5803</v>
      </c>
      <c r="H362" s="28" t="s">
        <v>5804</v>
      </c>
      <c r="I362" s="27"/>
      <c r="J362" s="28" t="s">
        <v>5805</v>
      </c>
      <c r="K362" s="27" t="str">
        <f t="shared" si="46"/>
        <v>35-45</v>
      </c>
      <c r="L362" s="28">
        <v>35</v>
      </c>
      <c r="M362" s="28">
        <v>45</v>
      </c>
      <c r="N362" s="28">
        <f t="shared" si="50"/>
        <v>11</v>
      </c>
      <c r="O362" s="28">
        <v>2016</v>
      </c>
      <c r="P362" s="28" t="s">
        <v>5461</v>
      </c>
      <c r="Q362" s="28" t="s">
        <v>5806</v>
      </c>
      <c r="R362" s="30" t="s">
        <v>5807</v>
      </c>
      <c r="S362" s="26" t="b">
        <v>1</v>
      </c>
      <c r="T362" s="27" t="b">
        <v>0</v>
      </c>
      <c r="U362" s="26" t="b">
        <v>1</v>
      </c>
      <c r="V362" s="27" t="b">
        <v>0</v>
      </c>
      <c r="W362" s="27" t="b">
        <v>0</v>
      </c>
      <c r="X362" s="27" t="b">
        <v>0</v>
      </c>
      <c r="Y362" s="26" t="str">
        <f t="shared" si="47"/>
        <v>NO</v>
      </c>
      <c r="Z362" s="27"/>
    </row>
    <row r="363" spans="1:26" ht="13">
      <c r="A363" s="71" t="e">
        <f>VLOOKUP(H363,Papers_ACM!D:D,1,FALSE)</f>
        <v>#N/A</v>
      </c>
      <c r="B363" s="71" t="e">
        <f>VLOOKUP(H363,Papers_IEEE!D:D,1,FALSE)</f>
        <v>#N/A</v>
      </c>
      <c r="C363" s="71" t="e">
        <f>VLOOKUP(G363,Papers_SpringerLink!D:D,1,FALSE)</f>
        <v>#N/A</v>
      </c>
      <c r="D363" s="71" t="e">
        <f>VLOOKUP(F375,Papers_ScienceDirect!J:J,1,FALSE)</f>
        <v>#N/A</v>
      </c>
      <c r="E363" s="28" t="s">
        <v>62</v>
      </c>
      <c r="F363" s="27"/>
      <c r="G363" s="28" t="s">
        <v>5813</v>
      </c>
      <c r="H363" s="28" t="s">
        <v>5814</v>
      </c>
      <c r="I363" s="27"/>
      <c r="J363" s="28" t="s">
        <v>5815</v>
      </c>
      <c r="K363" s="27" t="str">
        <f t="shared" si="46"/>
        <v>-</v>
      </c>
      <c r="L363" s="36"/>
      <c r="M363" s="36"/>
      <c r="N363" s="28"/>
      <c r="O363" s="28">
        <v>2016</v>
      </c>
      <c r="P363" s="28" t="s">
        <v>2930</v>
      </c>
      <c r="Q363" s="28" t="s">
        <v>5816</v>
      </c>
      <c r="R363" s="30" t="s">
        <v>5817</v>
      </c>
      <c r="S363" s="26" t="b">
        <v>1</v>
      </c>
      <c r="T363" s="27" t="b">
        <v>0</v>
      </c>
      <c r="U363" s="26" t="b">
        <v>1</v>
      </c>
      <c r="V363" s="27" t="b">
        <v>0</v>
      </c>
      <c r="W363" s="27" t="b">
        <v>0</v>
      </c>
      <c r="X363" s="27" t="b">
        <v>0</v>
      </c>
      <c r="Y363" s="26" t="str">
        <f t="shared" si="47"/>
        <v>NO</v>
      </c>
      <c r="Z363" s="27"/>
    </row>
    <row r="364" spans="1:26" ht="13">
      <c r="A364" s="71" t="e">
        <f>VLOOKUP(H364,Papers_ACM!D:D,1,FALSE)</f>
        <v>#N/A</v>
      </c>
      <c r="B364" s="71" t="e">
        <f>VLOOKUP(H364,Papers_IEEE!D:D,1,FALSE)</f>
        <v>#N/A</v>
      </c>
      <c r="C364" s="71" t="e">
        <f>VLOOKUP(G364,Papers_SpringerLink!D:D,1,FALSE)</f>
        <v>#N/A</v>
      </c>
      <c r="D364" s="71" t="e">
        <f>VLOOKUP(F376,Papers_ScienceDirect!J:J,1,FALSE)</f>
        <v>#N/A</v>
      </c>
      <c r="E364" s="28" t="s">
        <v>62</v>
      </c>
      <c r="F364" s="27"/>
      <c r="G364" s="28" t="s">
        <v>1909</v>
      </c>
      <c r="H364" s="28" t="s">
        <v>5825</v>
      </c>
      <c r="I364" s="27"/>
      <c r="J364" s="28" t="s">
        <v>1547</v>
      </c>
      <c r="K364" s="27" t="str">
        <f t="shared" si="46"/>
        <v>1-591</v>
      </c>
      <c r="L364" s="28">
        <v>1</v>
      </c>
      <c r="M364" s="28">
        <v>591</v>
      </c>
      <c r="N364" s="28">
        <f>(M364-L364)+1</f>
        <v>591</v>
      </c>
      <c r="O364" s="28">
        <v>2016</v>
      </c>
      <c r="P364" s="28" t="s">
        <v>1338</v>
      </c>
      <c r="Q364" s="36"/>
      <c r="R364" s="30" t="s">
        <v>5829</v>
      </c>
      <c r="S364" s="27" t="b">
        <v>0</v>
      </c>
      <c r="T364" s="27" t="b">
        <v>0</v>
      </c>
      <c r="U364" s="27" t="b">
        <v>0</v>
      </c>
      <c r="V364" s="26" t="b">
        <v>1</v>
      </c>
      <c r="W364" s="27" t="b">
        <v>0</v>
      </c>
      <c r="X364" s="27" t="b">
        <v>0</v>
      </c>
      <c r="Y364" s="26" t="str">
        <f t="shared" si="47"/>
        <v>NO</v>
      </c>
      <c r="Z364" s="26" t="s">
        <v>1917</v>
      </c>
    </row>
    <row r="365" spans="1:26" ht="13">
      <c r="A365" s="71" t="e">
        <f>VLOOKUP(H365,Papers_ACM!D:D,1,FALSE)</f>
        <v>#N/A</v>
      </c>
      <c r="B365" s="71" t="e">
        <f>VLOOKUP(H365,Papers_IEEE!D:D,1,FALSE)</f>
        <v>#N/A</v>
      </c>
      <c r="C365" s="71" t="e">
        <f>VLOOKUP(G365,Papers_SpringerLink!D:D,1,FALSE)</f>
        <v>#N/A</v>
      </c>
      <c r="D365" s="71" t="e">
        <f>VLOOKUP(F377,Papers_ScienceDirect!J:J,1,FALSE)</f>
        <v>#N/A</v>
      </c>
      <c r="E365" s="28" t="s">
        <v>62</v>
      </c>
      <c r="F365" s="27"/>
      <c r="G365" s="28" t="s">
        <v>5831</v>
      </c>
      <c r="H365" s="28" t="s">
        <v>5832</v>
      </c>
      <c r="I365" s="27"/>
      <c r="J365" s="28" t="s">
        <v>5833</v>
      </c>
      <c r="K365" s="27" t="str">
        <f t="shared" si="46"/>
        <v>12,1-12,6</v>
      </c>
      <c r="L365" s="28">
        <v>12.1</v>
      </c>
      <c r="M365" s="28">
        <v>12.6</v>
      </c>
      <c r="N365" s="28">
        <v>6</v>
      </c>
      <c r="O365" s="28">
        <v>2016</v>
      </c>
      <c r="P365" s="28" t="s">
        <v>5834</v>
      </c>
      <c r="Q365" s="28" t="s">
        <v>5836</v>
      </c>
      <c r="R365" s="30" t="s">
        <v>5839</v>
      </c>
      <c r="S365" s="26" t="b">
        <v>1</v>
      </c>
      <c r="T365" s="27" t="b">
        <v>0</v>
      </c>
      <c r="U365" s="26" t="b">
        <v>1</v>
      </c>
      <c r="V365" s="27" t="b">
        <v>0</v>
      </c>
      <c r="W365" s="27" t="b">
        <v>0</v>
      </c>
      <c r="X365" s="27" t="b">
        <v>0</v>
      </c>
      <c r="Y365" s="26" t="str">
        <f t="shared" si="47"/>
        <v>NO</v>
      </c>
      <c r="Z365" s="27"/>
    </row>
    <row r="366" spans="1:26" ht="13">
      <c r="A366" s="71" t="e">
        <f>VLOOKUP(H366,Papers_ACM!D:D,1,FALSE)</f>
        <v>#N/A</v>
      </c>
      <c r="B366" s="71" t="e">
        <f>VLOOKUP(H366,Papers_IEEE!D:D,1,FALSE)</f>
        <v>#N/A</v>
      </c>
      <c r="C366" s="71" t="e">
        <f>VLOOKUP(G366,Papers_SpringerLink!D:D,1,FALSE)</f>
        <v>#N/A</v>
      </c>
      <c r="D366" s="71" t="e">
        <f>VLOOKUP(F378,Papers_ScienceDirect!J:J,1,FALSE)</f>
        <v>#N/A</v>
      </c>
      <c r="E366" s="28" t="s">
        <v>62</v>
      </c>
      <c r="F366" s="27"/>
      <c r="G366" s="28" t="s">
        <v>5847</v>
      </c>
      <c r="H366" s="28" t="s">
        <v>5848</v>
      </c>
      <c r="I366" s="27"/>
      <c r="J366" s="28" t="s">
        <v>4664</v>
      </c>
      <c r="K366" s="27" t="str">
        <f t="shared" si="46"/>
        <v>769-777</v>
      </c>
      <c r="L366" s="28">
        <v>769</v>
      </c>
      <c r="M366" s="28">
        <v>777</v>
      </c>
      <c r="N366" s="28">
        <f t="shared" ref="N366:N368" si="51">(M366-L366)+1</f>
        <v>9</v>
      </c>
      <c r="O366" s="28">
        <v>2016</v>
      </c>
      <c r="P366" s="28" t="s">
        <v>3051</v>
      </c>
      <c r="Q366" s="28" t="s">
        <v>5850</v>
      </c>
      <c r="R366" s="30" t="s">
        <v>5851</v>
      </c>
      <c r="S366" s="26" t="b">
        <v>1</v>
      </c>
      <c r="T366" s="27" t="b">
        <v>0</v>
      </c>
      <c r="U366" s="26" t="b">
        <v>1</v>
      </c>
      <c r="V366" s="27" t="b">
        <v>0</v>
      </c>
      <c r="W366" s="27" t="b">
        <v>0</v>
      </c>
      <c r="X366" s="27" t="b">
        <v>0</v>
      </c>
      <c r="Y366" s="26" t="str">
        <f t="shared" si="47"/>
        <v>NO</v>
      </c>
      <c r="Z366" s="27"/>
    </row>
    <row r="367" spans="1:26" ht="13">
      <c r="A367" s="71" t="e">
        <f>VLOOKUP(H367,Papers_ACM!D:D,1,FALSE)</f>
        <v>#N/A</v>
      </c>
      <c r="B367" s="71" t="e">
        <f>VLOOKUP(H367,Papers_IEEE!D:D,1,FALSE)</f>
        <v>#N/A</v>
      </c>
      <c r="C367" s="71" t="e">
        <f>VLOOKUP(G367,Papers_SpringerLink!D:D,1,FALSE)</f>
        <v>#N/A</v>
      </c>
      <c r="D367" s="71" t="e">
        <f>VLOOKUP(F379,Papers_ScienceDirect!J:J,1,FALSE)</f>
        <v>#N/A</v>
      </c>
      <c r="E367" s="28" t="s">
        <v>62</v>
      </c>
      <c r="F367" s="27"/>
      <c r="G367" s="28" t="s">
        <v>5859</v>
      </c>
      <c r="H367" s="28" t="s">
        <v>5860</v>
      </c>
      <c r="I367" s="27"/>
      <c r="J367" s="28" t="s">
        <v>5861</v>
      </c>
      <c r="K367" s="27" t="str">
        <f t="shared" si="46"/>
        <v>833-848</v>
      </c>
      <c r="L367" s="28">
        <v>833</v>
      </c>
      <c r="M367" s="28">
        <v>848</v>
      </c>
      <c r="N367" s="28">
        <f t="shared" si="51"/>
        <v>16</v>
      </c>
      <c r="O367" s="28">
        <v>2016</v>
      </c>
      <c r="P367" s="28" t="s">
        <v>5862</v>
      </c>
      <c r="Q367" s="28" t="s">
        <v>5863</v>
      </c>
      <c r="R367" s="30" t="s">
        <v>5864</v>
      </c>
      <c r="S367" s="26" t="b">
        <v>1</v>
      </c>
      <c r="T367" s="27" t="b">
        <v>0</v>
      </c>
      <c r="U367" s="26" t="b">
        <v>1</v>
      </c>
      <c r="V367" s="27" t="b">
        <v>0</v>
      </c>
      <c r="W367" s="27" t="b">
        <v>0</v>
      </c>
      <c r="X367" s="27" t="b">
        <v>0</v>
      </c>
      <c r="Y367" s="26" t="str">
        <f t="shared" si="47"/>
        <v>NO</v>
      </c>
      <c r="Z367" s="27"/>
    </row>
    <row r="368" spans="1:26" ht="13">
      <c r="A368" s="71" t="e">
        <f>VLOOKUP(H368,Papers_ACM!D:D,1,FALSE)</f>
        <v>#N/A</v>
      </c>
      <c r="B368" s="71" t="e">
        <f>VLOOKUP(H368,Papers_IEEE!D:D,1,FALSE)</f>
        <v>#N/A</v>
      </c>
      <c r="C368" s="71" t="e">
        <f>VLOOKUP(G368,Papers_SpringerLink!D:D,1,FALSE)</f>
        <v>#N/A</v>
      </c>
      <c r="D368" s="71" t="e">
        <f>VLOOKUP(F380,Papers_ScienceDirect!J:J,1,FALSE)</f>
        <v>#N/A</v>
      </c>
      <c r="E368" s="28" t="s">
        <v>62</v>
      </c>
      <c r="F368" s="27"/>
      <c r="G368" s="28" t="s">
        <v>5870</v>
      </c>
      <c r="H368" s="28" t="s">
        <v>5871</v>
      </c>
      <c r="I368" s="27"/>
      <c r="J368" s="28" t="s">
        <v>2772</v>
      </c>
      <c r="K368" s="27" t="str">
        <f t="shared" si="46"/>
        <v>331-343</v>
      </c>
      <c r="L368" s="28">
        <v>331</v>
      </c>
      <c r="M368" s="28">
        <v>343</v>
      </c>
      <c r="N368" s="28">
        <f t="shared" si="51"/>
        <v>13</v>
      </c>
      <c r="O368" s="28">
        <v>2016</v>
      </c>
      <c r="P368" s="28" t="s">
        <v>1338</v>
      </c>
      <c r="Q368" s="28" t="s">
        <v>5872</v>
      </c>
      <c r="R368" s="30" t="s">
        <v>5873</v>
      </c>
      <c r="S368" s="26" t="b">
        <v>1</v>
      </c>
      <c r="T368" s="27" t="b">
        <v>0</v>
      </c>
      <c r="U368" s="26" t="b">
        <v>1</v>
      </c>
      <c r="V368" s="27" t="b">
        <v>0</v>
      </c>
      <c r="W368" s="27" t="b">
        <v>0</v>
      </c>
      <c r="X368" s="27" t="b">
        <v>0</v>
      </c>
      <c r="Y368" s="26" t="str">
        <f t="shared" si="47"/>
        <v>NO</v>
      </c>
      <c r="Z368" s="27"/>
    </row>
    <row r="369" spans="1:26" ht="13">
      <c r="A369" s="71" t="e">
        <f>VLOOKUP(H369,Papers_ACM!D:D,1,FALSE)</f>
        <v>#N/A</v>
      </c>
      <c r="B369" s="71" t="str">
        <f>VLOOKUP(H369,Papers_IEEE!D:D,1,FALSE)</f>
        <v>A binary Krill Herd approach based feature selection for high dimensional data</v>
      </c>
      <c r="C369" s="71" t="e">
        <f>VLOOKUP(G369,Papers_SpringerLink!D:D,1,FALSE)</f>
        <v>#N/A</v>
      </c>
      <c r="D369" s="71" t="e">
        <f>VLOOKUP(F381,Papers_ScienceDirect!J:J,1,FALSE)</f>
        <v>#N/A</v>
      </c>
      <c r="E369" s="28" t="s">
        <v>62</v>
      </c>
      <c r="F369" s="27"/>
      <c r="G369" s="28" t="s">
        <v>5878</v>
      </c>
      <c r="H369" s="28" t="s">
        <v>5879</v>
      </c>
      <c r="I369" s="27"/>
      <c r="J369" s="28" t="s">
        <v>4508</v>
      </c>
      <c r="K369" s="27" t="str">
        <f t="shared" si="46"/>
        <v>-</v>
      </c>
      <c r="L369" s="36"/>
      <c r="M369" s="36"/>
      <c r="N369" s="28"/>
      <c r="O369" s="28">
        <v>2016</v>
      </c>
      <c r="P369" s="28" t="s">
        <v>1538</v>
      </c>
      <c r="Q369" s="28" t="s">
        <v>5880</v>
      </c>
      <c r="R369" s="30" t="s">
        <v>5881</v>
      </c>
      <c r="S369" s="26" t="b">
        <v>1</v>
      </c>
      <c r="T369" s="27" t="b">
        <v>0</v>
      </c>
      <c r="U369" s="26" t="b">
        <v>1</v>
      </c>
      <c r="V369" s="27" t="b">
        <v>0</v>
      </c>
      <c r="W369" s="27" t="b">
        <v>0</v>
      </c>
      <c r="X369" s="27" t="b">
        <v>0</v>
      </c>
      <c r="Y369" s="26" t="str">
        <f t="shared" si="47"/>
        <v>NO</v>
      </c>
      <c r="Z369" s="27"/>
    </row>
    <row r="370" spans="1:26" ht="13">
      <c r="A370" s="71" t="e">
        <f>VLOOKUP(H370,Papers_ACM!D:D,1,FALSE)</f>
        <v>#N/A</v>
      </c>
      <c r="B370" s="71" t="e">
        <f>VLOOKUP(H370,Papers_IEEE!D:D,1,FALSE)</f>
        <v>#N/A</v>
      </c>
      <c r="C370" s="71" t="e">
        <f>VLOOKUP(G370,Papers_SpringerLink!D:D,1,FALSE)</f>
        <v>#N/A</v>
      </c>
      <c r="D370" s="71" t="e">
        <f>VLOOKUP(F382,Papers_ScienceDirect!J:J,1,FALSE)</f>
        <v>#N/A</v>
      </c>
      <c r="E370" s="28" t="s">
        <v>62</v>
      </c>
      <c r="F370" s="27"/>
      <c r="G370" s="28" t="s">
        <v>5887</v>
      </c>
      <c r="H370" s="28" t="s">
        <v>5888</v>
      </c>
      <c r="I370" s="27"/>
      <c r="J370" s="28" t="s">
        <v>2090</v>
      </c>
      <c r="K370" s="27" t="str">
        <f t="shared" si="46"/>
        <v>366-377</v>
      </c>
      <c r="L370" s="28">
        <v>366</v>
      </c>
      <c r="M370" s="28">
        <v>377</v>
      </c>
      <c r="N370" s="28">
        <f t="shared" ref="N370:N372" si="52">(M370-L370)+1</f>
        <v>12</v>
      </c>
      <c r="O370" s="28">
        <v>2016</v>
      </c>
      <c r="P370" s="28" t="s">
        <v>5461</v>
      </c>
      <c r="Q370" s="28" t="s">
        <v>5889</v>
      </c>
      <c r="R370" s="30" t="s">
        <v>5890</v>
      </c>
      <c r="S370" s="26" t="b">
        <v>1</v>
      </c>
      <c r="T370" s="27" t="b">
        <v>0</v>
      </c>
      <c r="U370" s="26" t="b">
        <v>1</v>
      </c>
      <c r="V370" s="27" t="b">
        <v>0</v>
      </c>
      <c r="W370" s="27" t="b">
        <v>0</v>
      </c>
      <c r="X370" s="27" t="b">
        <v>0</v>
      </c>
      <c r="Y370" s="26" t="str">
        <f t="shared" si="47"/>
        <v>NO</v>
      </c>
      <c r="Z370" s="27"/>
    </row>
    <row r="371" spans="1:26" ht="13">
      <c r="A371" s="71" t="e">
        <f>VLOOKUP(H371,Papers_ACM!D:D,1,FALSE)</f>
        <v>#N/A</v>
      </c>
      <c r="B371" s="71" t="e">
        <f>VLOOKUP(H371,Papers_IEEE!D:D,1,FALSE)</f>
        <v>#N/A</v>
      </c>
      <c r="C371" s="71" t="e">
        <f>VLOOKUP(G371,Papers_SpringerLink!D:D,1,FALSE)</f>
        <v>#N/A</v>
      </c>
      <c r="D371" s="71" t="e">
        <f>VLOOKUP(F383,Papers_ScienceDirect!J:J,1,FALSE)</f>
        <v>#N/A</v>
      </c>
      <c r="E371" s="28" t="s">
        <v>62</v>
      </c>
      <c r="F371" s="27"/>
      <c r="G371" s="28" t="s">
        <v>1909</v>
      </c>
      <c r="H371" s="28" t="s">
        <v>5896</v>
      </c>
      <c r="I371" s="27"/>
      <c r="J371" s="28" t="s">
        <v>1335</v>
      </c>
      <c r="K371" s="27" t="str">
        <f t="shared" si="46"/>
        <v>1-456</v>
      </c>
      <c r="L371" s="28">
        <v>1</v>
      </c>
      <c r="M371" s="28">
        <v>456</v>
      </c>
      <c r="N371" s="28">
        <f t="shared" si="52"/>
        <v>456</v>
      </c>
      <c r="O371" s="28">
        <v>2016</v>
      </c>
      <c r="P371" s="28" t="s">
        <v>1338</v>
      </c>
      <c r="Q371" s="36"/>
      <c r="R371" s="30" t="s">
        <v>5897</v>
      </c>
      <c r="S371" s="27" t="b">
        <v>0</v>
      </c>
      <c r="T371" s="27" t="b">
        <v>0</v>
      </c>
      <c r="U371" s="27" t="b">
        <v>0</v>
      </c>
      <c r="V371" s="26" t="b">
        <v>1</v>
      </c>
      <c r="W371" s="27" t="b">
        <v>0</v>
      </c>
      <c r="X371" s="27" t="b">
        <v>0</v>
      </c>
      <c r="Y371" s="26" t="str">
        <f t="shared" si="47"/>
        <v>NO</v>
      </c>
      <c r="Z371" s="26" t="s">
        <v>1917</v>
      </c>
    </row>
    <row r="372" spans="1:26" ht="13">
      <c r="A372" s="71" t="e">
        <f>VLOOKUP(H372,Papers_ACM!D:D,1,FALSE)</f>
        <v>#N/A</v>
      </c>
      <c r="B372" s="71" t="e">
        <f>VLOOKUP(H372,Papers_IEEE!D:D,1,FALSE)</f>
        <v>#N/A</v>
      </c>
      <c r="C372" s="71" t="e">
        <f>VLOOKUP(G372,Papers_SpringerLink!D:D,1,FALSE)</f>
        <v>#N/A</v>
      </c>
      <c r="D372" s="71" t="e">
        <f>VLOOKUP(F384,Papers_ScienceDirect!J:J,1,FALSE)</f>
        <v>#N/A</v>
      </c>
      <c r="E372" s="28" t="s">
        <v>62</v>
      </c>
      <c r="F372" s="27"/>
      <c r="G372" s="28" t="s">
        <v>5904</v>
      </c>
      <c r="H372" s="28" t="s">
        <v>5905</v>
      </c>
      <c r="I372" s="27"/>
      <c r="J372" s="28" t="s">
        <v>1547</v>
      </c>
      <c r="K372" s="27" t="str">
        <f t="shared" si="46"/>
        <v>774-789</v>
      </c>
      <c r="L372" s="28">
        <v>774</v>
      </c>
      <c r="M372" s="28">
        <v>789</v>
      </c>
      <c r="N372" s="28">
        <f t="shared" si="52"/>
        <v>16</v>
      </c>
      <c r="O372" s="28">
        <v>2016</v>
      </c>
      <c r="P372" s="28" t="s">
        <v>1338</v>
      </c>
      <c r="Q372" s="28" t="s">
        <v>5906</v>
      </c>
      <c r="R372" s="30" t="s">
        <v>5907</v>
      </c>
      <c r="S372" s="26" t="b">
        <v>1</v>
      </c>
      <c r="T372" s="27" t="b">
        <v>0</v>
      </c>
      <c r="U372" s="26" t="b">
        <v>1</v>
      </c>
      <c r="V372" s="27" t="b">
        <v>0</v>
      </c>
      <c r="W372" s="27" t="b">
        <v>0</v>
      </c>
      <c r="X372" s="27" t="b">
        <v>0</v>
      </c>
      <c r="Y372" s="26" t="str">
        <f t="shared" si="47"/>
        <v>NO</v>
      </c>
      <c r="Z372" s="27"/>
    </row>
    <row r="373" spans="1:26" ht="13">
      <c r="A373" s="71" t="e">
        <f>VLOOKUP(H373,Papers_ACM!D:D,1,FALSE)</f>
        <v>#N/A</v>
      </c>
      <c r="B373" s="71" t="e">
        <f>VLOOKUP(H373,Papers_IEEE!D:D,1,FALSE)</f>
        <v>#N/A</v>
      </c>
      <c r="C373" s="71" t="e">
        <f>VLOOKUP(G373,Papers_SpringerLink!D:D,1,FALSE)</f>
        <v>#N/A</v>
      </c>
      <c r="D373" s="71" t="e">
        <f>VLOOKUP(F385,Papers_ScienceDirect!J:J,1,FALSE)</f>
        <v>#N/A</v>
      </c>
      <c r="E373" s="28" t="s">
        <v>62</v>
      </c>
      <c r="F373" s="27"/>
      <c r="G373" s="28" t="s">
        <v>5911</v>
      </c>
      <c r="H373" s="28" t="s">
        <v>5912</v>
      </c>
      <c r="I373" s="27"/>
      <c r="J373" s="28" t="s">
        <v>5913</v>
      </c>
      <c r="K373" s="27" t="str">
        <f t="shared" si="46"/>
        <v>-</v>
      </c>
      <c r="L373" s="36"/>
      <c r="M373" s="36"/>
      <c r="N373" s="28"/>
      <c r="O373" s="28">
        <v>2016</v>
      </c>
      <c r="P373" s="28" t="s">
        <v>5037</v>
      </c>
      <c r="Q373" s="28" t="s">
        <v>5914</v>
      </c>
      <c r="R373" s="30" t="s">
        <v>5915</v>
      </c>
      <c r="S373" s="26" t="b">
        <v>1</v>
      </c>
      <c r="T373" s="27" t="b">
        <v>0</v>
      </c>
      <c r="U373" s="26" t="b">
        <v>1</v>
      </c>
      <c r="V373" s="27" t="b">
        <v>0</v>
      </c>
      <c r="W373" s="27" t="b">
        <v>0</v>
      </c>
      <c r="X373" s="27" t="b">
        <v>0</v>
      </c>
      <c r="Y373" s="26" t="str">
        <f t="shared" si="47"/>
        <v>NO</v>
      </c>
      <c r="Z373" s="27"/>
    </row>
    <row r="374" spans="1:26" ht="13">
      <c r="A374" s="71" t="e">
        <f>VLOOKUP(H374,Papers_ACM!D:D,1,FALSE)</f>
        <v>#N/A</v>
      </c>
      <c r="B374" s="71" t="e">
        <f>VLOOKUP(H374,Papers_IEEE!D:D,1,FALSE)</f>
        <v>#N/A</v>
      </c>
      <c r="C374" s="71" t="e">
        <f>VLOOKUP(G374,Papers_SpringerLink!D:D,1,FALSE)</f>
        <v>#N/A</v>
      </c>
      <c r="D374" s="71" t="e">
        <f>VLOOKUP(F386,Papers_ScienceDirect!J:J,1,FALSE)</f>
        <v>#N/A</v>
      </c>
      <c r="E374" s="28" t="s">
        <v>62</v>
      </c>
      <c r="F374" s="27"/>
      <c r="G374" s="28" t="s">
        <v>5920</v>
      </c>
      <c r="H374" s="28" t="s">
        <v>5921</v>
      </c>
      <c r="I374" s="27"/>
      <c r="J374" s="28" t="s">
        <v>5922</v>
      </c>
      <c r="K374" s="27" t="str">
        <f t="shared" si="46"/>
        <v>2691-2698</v>
      </c>
      <c r="L374" s="28">
        <v>2691</v>
      </c>
      <c r="M374" s="28">
        <v>2698</v>
      </c>
      <c r="N374" s="28">
        <f t="shared" ref="N374:N382" si="53">(M374-L374)+1</f>
        <v>8</v>
      </c>
      <c r="O374" s="28">
        <v>2016</v>
      </c>
      <c r="P374" s="28" t="s">
        <v>5928</v>
      </c>
      <c r="Q374" s="36"/>
      <c r="R374" s="30" t="s">
        <v>5929</v>
      </c>
      <c r="S374" s="26" t="b">
        <v>1</v>
      </c>
      <c r="T374" s="27" t="b">
        <v>0</v>
      </c>
      <c r="U374" s="26" t="b">
        <v>1</v>
      </c>
      <c r="V374" s="27" t="b">
        <v>0</v>
      </c>
      <c r="W374" s="27" t="b">
        <v>0</v>
      </c>
      <c r="X374" s="27" t="b">
        <v>0</v>
      </c>
      <c r="Y374" s="26" t="str">
        <f t="shared" si="47"/>
        <v>NO</v>
      </c>
      <c r="Z374" s="27"/>
    </row>
    <row r="375" spans="1:26" ht="13">
      <c r="A375" s="71" t="e">
        <f>VLOOKUP(H375,Papers_ACM!D:D,1,FALSE)</f>
        <v>#N/A</v>
      </c>
      <c r="B375" s="71" t="e">
        <f>VLOOKUP(H375,Papers_IEEE!D:D,1,FALSE)</f>
        <v>#N/A</v>
      </c>
      <c r="C375" s="71" t="e">
        <f>VLOOKUP(G375,Papers_SpringerLink!D:D,1,FALSE)</f>
        <v>#N/A</v>
      </c>
      <c r="D375" s="71" t="e">
        <f>VLOOKUP(F387,Papers_ScienceDirect!J:J,1,FALSE)</f>
        <v>#N/A</v>
      </c>
      <c r="E375" s="28" t="s">
        <v>62</v>
      </c>
      <c r="F375" s="27"/>
      <c r="G375" s="28" t="s">
        <v>1909</v>
      </c>
      <c r="H375" s="28" t="s">
        <v>5934</v>
      </c>
      <c r="I375" s="27"/>
      <c r="J375" s="28" t="s">
        <v>1547</v>
      </c>
      <c r="K375" s="27" t="str">
        <f t="shared" si="46"/>
        <v>1-308</v>
      </c>
      <c r="L375" s="28">
        <v>1</v>
      </c>
      <c r="M375" s="28">
        <v>308</v>
      </c>
      <c r="N375" s="28">
        <f t="shared" si="53"/>
        <v>308</v>
      </c>
      <c r="O375" s="28">
        <v>2016</v>
      </c>
      <c r="P375" s="28" t="s">
        <v>1338</v>
      </c>
      <c r="Q375" s="36"/>
      <c r="R375" s="30" t="s">
        <v>5937</v>
      </c>
      <c r="S375" s="27" t="b">
        <v>0</v>
      </c>
      <c r="T375" s="27" t="b">
        <v>0</v>
      </c>
      <c r="U375" s="27" t="b">
        <v>0</v>
      </c>
      <c r="V375" s="26" t="b">
        <v>1</v>
      </c>
      <c r="W375" s="27" t="b">
        <v>0</v>
      </c>
      <c r="X375" s="27" t="b">
        <v>0</v>
      </c>
      <c r="Y375" s="26" t="str">
        <f t="shared" si="47"/>
        <v>NO</v>
      </c>
      <c r="Z375" s="26" t="s">
        <v>1917</v>
      </c>
    </row>
    <row r="376" spans="1:26" ht="13">
      <c r="A376" s="71" t="e">
        <f>VLOOKUP(H376,Papers_ACM!D:D,1,FALSE)</f>
        <v>#N/A</v>
      </c>
      <c r="B376" s="71" t="e">
        <f>VLOOKUP(H376,Papers_IEEE!D:D,1,FALSE)</f>
        <v>#N/A</v>
      </c>
      <c r="C376" s="71" t="e">
        <f>VLOOKUP(G376,Papers_SpringerLink!D:D,1,FALSE)</f>
        <v>#N/A</v>
      </c>
      <c r="D376" s="71" t="e">
        <f>VLOOKUP(F388,Papers_ScienceDirect!J:J,1,FALSE)</f>
        <v>#N/A</v>
      </c>
      <c r="E376" s="28" t="s">
        <v>62</v>
      </c>
      <c r="F376" s="27"/>
      <c r="G376" s="28" t="s">
        <v>5940</v>
      </c>
      <c r="H376" s="28" t="s">
        <v>5941</v>
      </c>
      <c r="I376" s="27"/>
      <c r="J376" s="28" t="s">
        <v>5942</v>
      </c>
      <c r="K376" s="27" t="str">
        <f t="shared" si="46"/>
        <v>760-764</v>
      </c>
      <c r="L376" s="28">
        <v>760</v>
      </c>
      <c r="M376" s="28">
        <v>764</v>
      </c>
      <c r="N376" s="28">
        <f t="shared" si="53"/>
        <v>5</v>
      </c>
      <c r="O376" s="28">
        <v>2016</v>
      </c>
      <c r="P376" s="28" t="s">
        <v>5943</v>
      </c>
      <c r="Q376" s="36"/>
      <c r="R376" s="30" t="s">
        <v>5944</v>
      </c>
      <c r="S376" s="26" t="b">
        <v>1</v>
      </c>
      <c r="T376" s="27" t="b">
        <v>0</v>
      </c>
      <c r="U376" s="26" t="b">
        <v>1</v>
      </c>
      <c r="V376" s="27" t="b">
        <v>0</v>
      </c>
      <c r="W376" s="27" t="b">
        <v>0</v>
      </c>
      <c r="X376" s="27" t="b">
        <v>0</v>
      </c>
      <c r="Y376" s="26" t="str">
        <f t="shared" si="47"/>
        <v>NO</v>
      </c>
      <c r="Z376" s="27"/>
    </row>
    <row r="377" spans="1:26" ht="13">
      <c r="A377" s="71" t="e">
        <f>VLOOKUP(H377,Papers_ACM!D:D,1,FALSE)</f>
        <v>#N/A</v>
      </c>
      <c r="B377" s="71" t="e">
        <f>VLOOKUP(H377,Papers_IEEE!D:D,1,FALSE)</f>
        <v>#N/A</v>
      </c>
      <c r="C377" s="71" t="e">
        <f>VLOOKUP(G377,Papers_SpringerLink!D:D,1,FALSE)</f>
        <v>#N/A</v>
      </c>
      <c r="D377" s="71" t="e">
        <f>VLOOKUP(F389,Papers_ScienceDirect!J:J,1,FALSE)</f>
        <v>#N/A</v>
      </c>
      <c r="E377" s="28" t="s">
        <v>62</v>
      </c>
      <c r="F377" s="27"/>
      <c r="G377" s="28" t="s">
        <v>5947</v>
      </c>
      <c r="H377" s="28" t="s">
        <v>5948</v>
      </c>
      <c r="I377" s="27"/>
      <c r="J377" s="28" t="s">
        <v>1547</v>
      </c>
      <c r="K377" s="27" t="str">
        <f t="shared" si="46"/>
        <v>72-87</v>
      </c>
      <c r="L377" s="28">
        <v>72</v>
      </c>
      <c r="M377" s="28">
        <v>87</v>
      </c>
      <c r="N377" s="28">
        <f t="shared" si="53"/>
        <v>16</v>
      </c>
      <c r="O377" s="28">
        <v>2016</v>
      </c>
      <c r="P377" s="28" t="s">
        <v>1338</v>
      </c>
      <c r="Q377" s="28" t="s">
        <v>5949</v>
      </c>
      <c r="R377" s="30" t="s">
        <v>5950</v>
      </c>
      <c r="S377" s="26" t="b">
        <v>1</v>
      </c>
      <c r="T377" s="27" t="b">
        <v>0</v>
      </c>
      <c r="U377" s="26" t="b">
        <v>1</v>
      </c>
      <c r="V377" s="27" t="b">
        <v>0</v>
      </c>
      <c r="W377" s="27" t="b">
        <v>0</v>
      </c>
      <c r="X377" s="27" t="b">
        <v>0</v>
      </c>
      <c r="Y377" s="26" t="str">
        <f t="shared" si="47"/>
        <v>NO</v>
      </c>
      <c r="Z377" s="27"/>
    </row>
    <row r="378" spans="1:26" ht="13">
      <c r="A378" s="71" t="e">
        <f>VLOOKUP(H378,Papers_ACM!D:D,1,FALSE)</f>
        <v>#N/A</v>
      </c>
      <c r="B378" s="71" t="e">
        <f>VLOOKUP(H378,Papers_IEEE!D:D,1,FALSE)</f>
        <v>#N/A</v>
      </c>
      <c r="C378" s="71" t="e">
        <f>VLOOKUP(G378,Papers_SpringerLink!D:D,1,FALSE)</f>
        <v>#N/A</v>
      </c>
      <c r="D378" s="71" t="e">
        <f>VLOOKUP(F390,Papers_ScienceDirect!J:J,1,FALSE)</f>
        <v>#N/A</v>
      </c>
      <c r="E378" s="28" t="s">
        <v>62</v>
      </c>
      <c r="F378" s="27"/>
      <c r="G378" s="28" t="s">
        <v>5958</v>
      </c>
      <c r="H378" s="28" t="s">
        <v>5959</v>
      </c>
      <c r="I378" s="27"/>
      <c r="J378" s="28" t="s">
        <v>3818</v>
      </c>
      <c r="K378" s="27" t="str">
        <f t="shared" si="46"/>
        <v>942-954</v>
      </c>
      <c r="L378" s="28">
        <v>942</v>
      </c>
      <c r="M378" s="28">
        <v>954</v>
      </c>
      <c r="N378" s="28">
        <f t="shared" si="53"/>
        <v>13</v>
      </c>
      <c r="O378" s="28">
        <v>2016</v>
      </c>
      <c r="P378" s="28" t="s">
        <v>1303</v>
      </c>
      <c r="Q378" s="28" t="s">
        <v>5960</v>
      </c>
      <c r="R378" s="30" t="s">
        <v>5961</v>
      </c>
      <c r="S378" s="26" t="b">
        <v>1</v>
      </c>
      <c r="T378" s="27" t="b">
        <v>0</v>
      </c>
      <c r="U378" s="26" t="b">
        <v>1</v>
      </c>
      <c r="V378" s="27" t="b">
        <v>0</v>
      </c>
      <c r="W378" s="27" t="b">
        <v>0</v>
      </c>
      <c r="X378" s="27" t="b">
        <v>0</v>
      </c>
      <c r="Y378" s="26" t="str">
        <f t="shared" si="47"/>
        <v>NO</v>
      </c>
      <c r="Z378" s="27"/>
    </row>
    <row r="379" spans="1:26" ht="13">
      <c r="A379" s="71" t="e">
        <f>VLOOKUP(H379,Papers_ACM!D:D,1,FALSE)</f>
        <v>#N/A</v>
      </c>
      <c r="B379" s="71" t="e">
        <f>VLOOKUP(H379,Papers_IEEE!D:D,1,FALSE)</f>
        <v>#N/A</v>
      </c>
      <c r="C379" s="71" t="e">
        <f>VLOOKUP(G379,Papers_SpringerLink!D:D,1,FALSE)</f>
        <v>#N/A</v>
      </c>
      <c r="D379" s="71" t="e">
        <f>VLOOKUP(F391,Papers_ScienceDirect!J:J,1,FALSE)</f>
        <v>#N/A</v>
      </c>
      <c r="E379" s="28" t="s">
        <v>62</v>
      </c>
      <c r="F379" s="27"/>
      <c r="G379" s="28" t="s">
        <v>1909</v>
      </c>
      <c r="H379" s="28" t="s">
        <v>5962</v>
      </c>
      <c r="I379" s="27"/>
      <c r="J379" s="28" t="s">
        <v>1547</v>
      </c>
      <c r="K379" s="27" t="str">
        <f t="shared" si="46"/>
        <v>1-509</v>
      </c>
      <c r="L379" s="28">
        <v>1</v>
      </c>
      <c r="M379" s="28">
        <v>509</v>
      </c>
      <c r="N379" s="28">
        <f t="shared" si="53"/>
        <v>509</v>
      </c>
      <c r="O379" s="28">
        <v>2016</v>
      </c>
      <c r="P379" s="28" t="s">
        <v>1338</v>
      </c>
      <c r="Q379" s="36"/>
      <c r="R379" s="30" t="s">
        <v>5963</v>
      </c>
      <c r="S379" s="27" t="b">
        <v>0</v>
      </c>
      <c r="T379" s="27" t="b">
        <v>0</v>
      </c>
      <c r="U379" s="27" t="b">
        <v>0</v>
      </c>
      <c r="V379" s="26" t="b">
        <v>1</v>
      </c>
      <c r="W379" s="27" t="b">
        <v>0</v>
      </c>
      <c r="X379" s="27" t="b">
        <v>0</v>
      </c>
      <c r="Y379" s="26" t="str">
        <f t="shared" si="47"/>
        <v>NO</v>
      </c>
      <c r="Z379" s="26" t="s">
        <v>1917</v>
      </c>
    </row>
    <row r="380" spans="1:26" ht="13">
      <c r="A380" s="71" t="e">
        <f>VLOOKUP(H380,Papers_ACM!D:D,1,FALSE)</f>
        <v>#N/A</v>
      </c>
      <c r="B380" s="71" t="e">
        <f>VLOOKUP(H380,Papers_IEEE!D:D,1,FALSE)</f>
        <v>#N/A</v>
      </c>
      <c r="C380" s="71" t="e">
        <f>VLOOKUP(G380,Papers_SpringerLink!D:D,1,FALSE)</f>
        <v>#N/A</v>
      </c>
      <c r="D380" s="71" t="e">
        <f>VLOOKUP(F392,Papers_ScienceDirect!J:J,1,FALSE)</f>
        <v>#N/A</v>
      </c>
      <c r="E380" s="28" t="s">
        <v>62</v>
      </c>
      <c r="F380" s="27"/>
      <c r="G380" s="28" t="s">
        <v>1909</v>
      </c>
      <c r="H380" s="28" t="s">
        <v>5964</v>
      </c>
      <c r="I380" s="27"/>
      <c r="J380" s="28" t="s">
        <v>1547</v>
      </c>
      <c r="K380" s="27" t="str">
        <f t="shared" si="46"/>
        <v>1-769</v>
      </c>
      <c r="L380" s="28">
        <v>1</v>
      </c>
      <c r="M380" s="28">
        <v>769</v>
      </c>
      <c r="N380" s="28">
        <f t="shared" si="53"/>
        <v>769</v>
      </c>
      <c r="O380" s="28">
        <v>2016</v>
      </c>
      <c r="P380" s="28" t="s">
        <v>1338</v>
      </c>
      <c r="Q380" s="36"/>
      <c r="R380" s="30" t="s">
        <v>5965</v>
      </c>
      <c r="S380" s="27" t="b">
        <v>0</v>
      </c>
      <c r="T380" s="27" t="b">
        <v>0</v>
      </c>
      <c r="U380" s="27" t="b">
        <v>0</v>
      </c>
      <c r="V380" s="26" t="b">
        <v>1</v>
      </c>
      <c r="W380" s="27" t="b">
        <v>0</v>
      </c>
      <c r="X380" s="27" t="b">
        <v>0</v>
      </c>
      <c r="Y380" s="26" t="str">
        <f t="shared" si="47"/>
        <v>NO</v>
      </c>
      <c r="Z380" s="26" t="s">
        <v>1917</v>
      </c>
    </row>
    <row r="381" spans="1:26" ht="13">
      <c r="A381" s="71" t="e">
        <f>VLOOKUP(H381,Papers_ACM!D:D,1,FALSE)</f>
        <v>#N/A</v>
      </c>
      <c r="B381" s="71" t="e">
        <f>VLOOKUP(H381,Papers_IEEE!D:D,1,FALSE)</f>
        <v>#N/A</v>
      </c>
      <c r="C381" s="71" t="e">
        <f>VLOOKUP(G381,Papers_SpringerLink!D:D,1,FALSE)</f>
        <v>#N/A</v>
      </c>
      <c r="D381" s="71" t="e">
        <f>VLOOKUP(F393,Papers_ScienceDirect!J:J,1,FALSE)</f>
        <v>#N/A</v>
      </c>
      <c r="E381" s="28" t="s">
        <v>62</v>
      </c>
      <c r="F381" s="27"/>
      <c r="G381" s="28" t="s">
        <v>5966</v>
      </c>
      <c r="H381" s="28" t="s">
        <v>5967</v>
      </c>
      <c r="I381" s="27"/>
      <c r="J381" s="28" t="s">
        <v>5968</v>
      </c>
      <c r="K381" s="27" t="str">
        <f t="shared" si="46"/>
        <v>507-516</v>
      </c>
      <c r="L381" s="28">
        <v>507</v>
      </c>
      <c r="M381" s="28">
        <v>516</v>
      </c>
      <c r="N381" s="28">
        <f t="shared" si="53"/>
        <v>10</v>
      </c>
      <c r="O381" s="28">
        <v>2016</v>
      </c>
      <c r="P381" s="28" t="s">
        <v>5969</v>
      </c>
      <c r="Q381" s="36"/>
      <c r="R381" s="30" t="s">
        <v>5970</v>
      </c>
      <c r="S381" s="26" t="b">
        <v>1</v>
      </c>
      <c r="T381" s="27" t="b">
        <v>0</v>
      </c>
      <c r="U381" s="26" t="b">
        <v>1</v>
      </c>
      <c r="V381" s="27" t="b">
        <v>0</v>
      </c>
      <c r="W381" s="27" t="b">
        <v>0</v>
      </c>
      <c r="X381" s="27" t="b">
        <v>0</v>
      </c>
      <c r="Y381" s="26" t="str">
        <f t="shared" si="47"/>
        <v>NO</v>
      </c>
      <c r="Z381" s="27"/>
    </row>
    <row r="382" spans="1:26" ht="13">
      <c r="A382" s="71" t="e">
        <f>VLOOKUP(H382,Papers_ACM!D:D,1,FALSE)</f>
        <v>#N/A</v>
      </c>
      <c r="B382" s="71" t="e">
        <f>VLOOKUP(H382,Papers_IEEE!D:D,1,FALSE)</f>
        <v>#N/A</v>
      </c>
      <c r="C382" s="71" t="e">
        <f>VLOOKUP(G382,Papers_SpringerLink!D:D,1,FALSE)</f>
        <v>#N/A</v>
      </c>
      <c r="D382" s="71" t="e">
        <f>VLOOKUP(F394,Papers_ScienceDirect!J:J,1,FALSE)</f>
        <v>#N/A</v>
      </c>
      <c r="E382" s="28" t="s">
        <v>62</v>
      </c>
      <c r="F382" s="27"/>
      <c r="G382" s="28" t="s">
        <v>5971</v>
      </c>
      <c r="H382" s="28" t="s">
        <v>5972</v>
      </c>
      <c r="I382" s="27"/>
      <c r="J382" s="28" t="s">
        <v>2586</v>
      </c>
      <c r="K382" s="27" t="str">
        <f t="shared" si="46"/>
        <v>720-730</v>
      </c>
      <c r="L382" s="28">
        <v>720</v>
      </c>
      <c r="M382" s="28">
        <v>730</v>
      </c>
      <c r="N382" s="28">
        <f t="shared" si="53"/>
        <v>11</v>
      </c>
      <c r="O382" s="28">
        <v>2016</v>
      </c>
      <c r="P382" s="28" t="s">
        <v>1338</v>
      </c>
      <c r="Q382" s="28" t="s">
        <v>5973</v>
      </c>
      <c r="R382" s="30" t="s">
        <v>5974</v>
      </c>
      <c r="S382" s="26" t="b">
        <v>1</v>
      </c>
      <c r="T382" s="27" t="b">
        <v>0</v>
      </c>
      <c r="U382" s="26" t="b">
        <v>1</v>
      </c>
      <c r="V382" s="27" t="b">
        <v>0</v>
      </c>
      <c r="W382" s="27" t="b">
        <v>0</v>
      </c>
      <c r="X382" s="27" t="b">
        <v>0</v>
      </c>
      <c r="Y382" s="26" t="str">
        <f t="shared" si="47"/>
        <v>NO</v>
      </c>
      <c r="Z382" s="27"/>
    </row>
    <row r="383" spans="1:26" ht="13">
      <c r="A383" s="71" t="e">
        <f>VLOOKUP(H383,Papers_ACM!D:D,1,FALSE)</f>
        <v>#N/A</v>
      </c>
      <c r="B383" s="71" t="e">
        <f>VLOOKUP(H383,Papers_IEEE!D:D,1,FALSE)</f>
        <v>#N/A</v>
      </c>
      <c r="C383" s="71" t="e">
        <f>VLOOKUP(G383,Papers_SpringerLink!D:D,1,FALSE)</f>
        <v>#N/A</v>
      </c>
      <c r="D383" s="71" t="e">
        <f>VLOOKUP(F395,Papers_ScienceDirect!J:J,1,FALSE)</f>
        <v>#N/A</v>
      </c>
      <c r="E383" s="28" t="s">
        <v>62</v>
      </c>
      <c r="F383" s="27"/>
      <c r="G383" s="28" t="s">
        <v>5975</v>
      </c>
      <c r="H383" s="28" t="s">
        <v>5976</v>
      </c>
      <c r="I383" s="27"/>
      <c r="J383" s="28" t="s">
        <v>5913</v>
      </c>
      <c r="K383" s="27" t="str">
        <f t="shared" si="46"/>
        <v>-</v>
      </c>
      <c r="L383" s="36"/>
      <c r="M383" s="36"/>
      <c r="N383" s="28"/>
      <c r="O383" s="28">
        <v>2016</v>
      </c>
      <c r="P383" s="28" t="s">
        <v>5037</v>
      </c>
      <c r="Q383" s="28" t="s">
        <v>5977</v>
      </c>
      <c r="R383" s="30" t="s">
        <v>5978</v>
      </c>
      <c r="S383" s="26" t="b">
        <v>1</v>
      </c>
      <c r="T383" s="27" t="b">
        <v>0</v>
      </c>
      <c r="U383" s="26" t="b">
        <v>1</v>
      </c>
      <c r="V383" s="27" t="b">
        <v>0</v>
      </c>
      <c r="W383" s="27" t="b">
        <v>0</v>
      </c>
      <c r="X383" s="27" t="b">
        <v>0</v>
      </c>
      <c r="Y383" s="26" t="str">
        <f t="shared" si="47"/>
        <v>NO</v>
      </c>
      <c r="Z383" s="27"/>
    </row>
    <row r="384" spans="1:26" ht="13">
      <c r="A384" s="71" t="e">
        <f>VLOOKUP(H384,Papers_ACM!D:D,1,FALSE)</f>
        <v>#N/A</v>
      </c>
      <c r="B384" s="71" t="e">
        <f>VLOOKUP(H384,Papers_IEEE!D:D,1,FALSE)</f>
        <v>#N/A</v>
      </c>
      <c r="C384" s="71" t="e">
        <f>VLOOKUP(G384,Papers_SpringerLink!D:D,1,FALSE)</f>
        <v>#N/A</v>
      </c>
      <c r="D384" s="71" t="e">
        <f>VLOOKUP(F396,Papers_ScienceDirect!J:J,1,FALSE)</f>
        <v>#N/A</v>
      </c>
      <c r="E384" s="28" t="s">
        <v>62</v>
      </c>
      <c r="F384" s="27"/>
      <c r="G384" s="28" t="s">
        <v>1909</v>
      </c>
      <c r="H384" s="28" t="s">
        <v>5980</v>
      </c>
      <c r="I384" s="27"/>
      <c r="J384" s="28" t="s">
        <v>1547</v>
      </c>
      <c r="K384" s="27" t="str">
        <f t="shared" si="46"/>
        <v>1-865</v>
      </c>
      <c r="L384" s="28">
        <v>1</v>
      </c>
      <c r="M384" s="28">
        <v>865</v>
      </c>
      <c r="N384" s="28">
        <f t="shared" ref="N384:N385" si="54">(M384-L384)+1</f>
        <v>865</v>
      </c>
      <c r="O384" s="28">
        <v>2016</v>
      </c>
      <c r="P384" s="28" t="s">
        <v>1338</v>
      </c>
      <c r="Q384" s="36"/>
      <c r="R384" s="30" t="s">
        <v>5981</v>
      </c>
      <c r="S384" s="27" t="b">
        <v>0</v>
      </c>
      <c r="T384" s="27" t="b">
        <v>0</v>
      </c>
      <c r="U384" s="27" t="b">
        <v>0</v>
      </c>
      <c r="V384" s="26" t="b">
        <v>1</v>
      </c>
      <c r="W384" s="27" t="b">
        <v>0</v>
      </c>
      <c r="X384" s="27" t="b">
        <v>0</v>
      </c>
      <c r="Y384" s="26" t="str">
        <f t="shared" si="47"/>
        <v>NO</v>
      </c>
      <c r="Z384" s="26" t="s">
        <v>1917</v>
      </c>
    </row>
    <row r="385" spans="1:26" ht="13">
      <c r="A385" s="71" t="e">
        <f>VLOOKUP(H385,Papers_ACM!D:D,1,FALSE)</f>
        <v>#N/A</v>
      </c>
      <c r="B385" s="71" t="e">
        <f>VLOOKUP(H385,Papers_IEEE!D:D,1,FALSE)</f>
        <v>#N/A</v>
      </c>
      <c r="C385" s="71" t="e">
        <f>VLOOKUP(G385,Papers_SpringerLink!D:D,1,FALSE)</f>
        <v>#N/A</v>
      </c>
      <c r="D385" s="71" t="e">
        <f>VLOOKUP(F397,Papers_ScienceDirect!J:J,1,FALSE)</f>
        <v>#N/A</v>
      </c>
      <c r="E385" s="28" t="s">
        <v>62</v>
      </c>
      <c r="F385" s="27"/>
      <c r="G385" s="28" t="s">
        <v>5982</v>
      </c>
      <c r="H385" s="28" t="s">
        <v>5983</v>
      </c>
      <c r="I385" s="27"/>
      <c r="J385" s="28" t="s">
        <v>1706</v>
      </c>
      <c r="K385" s="27" t="str">
        <f t="shared" si="46"/>
        <v>466-483</v>
      </c>
      <c r="L385" s="28">
        <v>466</v>
      </c>
      <c r="M385" s="28">
        <v>483</v>
      </c>
      <c r="N385" s="28">
        <f t="shared" si="54"/>
        <v>18</v>
      </c>
      <c r="O385" s="28">
        <v>2015</v>
      </c>
      <c r="P385" s="28" t="s">
        <v>3884</v>
      </c>
      <c r="Q385" s="28" t="s">
        <v>5984</v>
      </c>
      <c r="R385" s="30" t="s">
        <v>5985</v>
      </c>
      <c r="S385" s="26" t="b">
        <v>1</v>
      </c>
      <c r="T385" s="27" t="b">
        <v>0</v>
      </c>
      <c r="U385" s="26" t="b">
        <v>1</v>
      </c>
      <c r="V385" s="27" t="b">
        <v>0</v>
      </c>
      <c r="W385" s="27" t="b">
        <v>0</v>
      </c>
      <c r="X385" s="27" t="b">
        <v>0</v>
      </c>
      <c r="Y385" s="26" t="str">
        <f t="shared" si="47"/>
        <v>NO</v>
      </c>
      <c r="Z385" s="27"/>
    </row>
    <row r="386" spans="1:26" ht="13">
      <c r="A386" s="71" t="e">
        <f>VLOOKUP(H386,Papers_ACM!D:D,1,FALSE)</f>
        <v>#N/A</v>
      </c>
      <c r="B386" s="71" t="e">
        <f>VLOOKUP(H386,Papers_IEEE!D:D,1,FALSE)</f>
        <v>#N/A</v>
      </c>
      <c r="C386" s="71" t="e">
        <f>VLOOKUP(G386,Papers_SpringerLink!D:D,1,FALSE)</f>
        <v>#N/A</v>
      </c>
      <c r="D386" s="71" t="e">
        <f>VLOOKUP(F398,Papers_ScienceDirect!J:J,1,FALSE)</f>
        <v>#N/A</v>
      </c>
      <c r="E386" s="28" t="s">
        <v>62</v>
      </c>
      <c r="F386" s="27"/>
      <c r="G386" s="28" t="s">
        <v>5987</v>
      </c>
      <c r="H386" s="28" t="s">
        <v>5988</v>
      </c>
      <c r="I386" s="27"/>
      <c r="J386" s="28" t="s">
        <v>2440</v>
      </c>
      <c r="K386" s="27" t="str">
        <f t="shared" si="46"/>
        <v>-</v>
      </c>
      <c r="L386" s="36"/>
      <c r="M386" s="36"/>
      <c r="N386" s="28"/>
      <c r="O386" s="28">
        <v>2015</v>
      </c>
      <c r="P386" s="28" t="s">
        <v>2444</v>
      </c>
      <c r="Q386" s="28" t="s">
        <v>5989</v>
      </c>
      <c r="R386" s="30" t="s">
        <v>5990</v>
      </c>
      <c r="S386" s="26" t="b">
        <v>1</v>
      </c>
      <c r="T386" s="27" t="b">
        <v>0</v>
      </c>
      <c r="U386" s="26" t="b">
        <v>1</v>
      </c>
      <c r="V386" s="27" t="b">
        <v>0</v>
      </c>
      <c r="W386" s="27" t="b">
        <v>0</v>
      </c>
      <c r="X386" s="27" t="b">
        <v>0</v>
      </c>
      <c r="Y386" s="26" t="str">
        <f t="shared" si="47"/>
        <v>NO</v>
      </c>
      <c r="Z386" s="27"/>
    </row>
    <row r="387" spans="1:26" ht="13">
      <c r="A387" s="71" t="e">
        <f>VLOOKUP(H387,Papers_ACM!D:D,1,FALSE)</f>
        <v>#N/A</v>
      </c>
      <c r="B387" s="71" t="e">
        <f>VLOOKUP(H387,Papers_IEEE!D:D,1,FALSE)</f>
        <v>#N/A</v>
      </c>
      <c r="C387" s="71" t="e">
        <f>VLOOKUP(G387,Papers_SpringerLink!D:D,1,FALSE)</f>
        <v>#N/A</v>
      </c>
      <c r="D387" s="71" t="e">
        <f>VLOOKUP(F399,Papers_ScienceDirect!J:J,1,FALSE)</f>
        <v>#N/A</v>
      </c>
      <c r="E387" s="28" t="s">
        <v>62</v>
      </c>
      <c r="F387" s="27"/>
      <c r="G387" s="28" t="s">
        <v>5992</v>
      </c>
      <c r="H387" s="28" t="s">
        <v>5993</v>
      </c>
      <c r="I387" s="27"/>
      <c r="J387" s="28" t="s">
        <v>5994</v>
      </c>
      <c r="K387" s="27" t="str">
        <f t="shared" si="46"/>
        <v>227-243</v>
      </c>
      <c r="L387" s="28">
        <v>227</v>
      </c>
      <c r="M387" s="28">
        <v>243</v>
      </c>
      <c r="N387" s="28">
        <f t="shared" ref="N387:N393" si="55">(M387-L387)+1</f>
        <v>17</v>
      </c>
      <c r="O387" s="28">
        <v>2015</v>
      </c>
      <c r="P387" s="28" t="s">
        <v>532</v>
      </c>
      <c r="Q387" s="28" t="s">
        <v>5995</v>
      </c>
      <c r="R387" s="30" t="s">
        <v>5996</v>
      </c>
      <c r="S387" s="26" t="b">
        <v>1</v>
      </c>
      <c r="T387" s="27" t="b">
        <v>0</v>
      </c>
      <c r="U387" s="26" t="b">
        <v>1</v>
      </c>
      <c r="V387" s="27" t="b">
        <v>0</v>
      </c>
      <c r="W387" s="27" t="b">
        <v>0</v>
      </c>
      <c r="X387" s="27" t="b">
        <v>0</v>
      </c>
      <c r="Y387" s="26" t="str">
        <f t="shared" si="47"/>
        <v>NO</v>
      </c>
      <c r="Z387" s="27"/>
    </row>
    <row r="388" spans="1:26" ht="13">
      <c r="A388" s="71" t="e">
        <f>VLOOKUP(H388,Papers_ACM!D:D,1,FALSE)</f>
        <v>#N/A</v>
      </c>
      <c r="B388" s="71" t="e">
        <f>VLOOKUP(H388,Papers_IEEE!D:D,1,FALSE)</f>
        <v>#N/A</v>
      </c>
      <c r="C388" s="71" t="e">
        <f>VLOOKUP(G388,Papers_SpringerLink!D:D,1,FALSE)</f>
        <v>#N/A</v>
      </c>
      <c r="D388" s="71" t="e">
        <f>VLOOKUP(F400,Papers_ScienceDirect!J:J,1,FALSE)</f>
        <v>#N/A</v>
      </c>
      <c r="E388" s="28" t="s">
        <v>62</v>
      </c>
      <c r="F388" s="27"/>
      <c r="G388" s="28" t="s">
        <v>5997</v>
      </c>
      <c r="H388" s="28" t="s">
        <v>5998</v>
      </c>
      <c r="I388" s="27"/>
      <c r="J388" s="28" t="s">
        <v>5999</v>
      </c>
      <c r="K388" s="27" t="str">
        <f t="shared" ref="K388:K451" si="56">CONCATENATE(CONCATENATE(L388,"-"),M388)</f>
        <v>1075-1085</v>
      </c>
      <c r="L388" s="28">
        <v>1075</v>
      </c>
      <c r="M388" s="28">
        <v>1085</v>
      </c>
      <c r="N388" s="28">
        <f t="shared" si="55"/>
        <v>11</v>
      </c>
      <c r="O388" s="28">
        <v>2015</v>
      </c>
      <c r="P388" s="28" t="s">
        <v>6000</v>
      </c>
      <c r="Q388" s="28" t="s">
        <v>6001</v>
      </c>
      <c r="R388" s="30" t="s">
        <v>6002</v>
      </c>
      <c r="S388" s="26" t="b">
        <v>1</v>
      </c>
      <c r="T388" s="27" t="b">
        <v>0</v>
      </c>
      <c r="U388" s="26" t="b">
        <v>1</v>
      </c>
      <c r="V388" s="27" t="b">
        <v>0</v>
      </c>
      <c r="W388" s="27" t="b">
        <v>0</v>
      </c>
      <c r="X388" s="27" t="b">
        <v>0</v>
      </c>
      <c r="Y388" s="26" t="str">
        <f t="shared" si="47"/>
        <v>NO</v>
      </c>
      <c r="Z388" s="27"/>
    </row>
    <row r="389" spans="1:26" ht="13">
      <c r="A389" s="71" t="e">
        <f>VLOOKUP(H389,Papers_ACM!D:D,1,FALSE)</f>
        <v>#N/A</v>
      </c>
      <c r="B389" s="71" t="e">
        <f>VLOOKUP(H389,Papers_IEEE!D:D,1,FALSE)</f>
        <v>#N/A</v>
      </c>
      <c r="C389" s="71" t="e">
        <f>VLOOKUP(G389,Papers_SpringerLink!D:D,1,FALSE)</f>
        <v>#N/A</v>
      </c>
      <c r="D389" s="71" t="e">
        <f>VLOOKUP(F401,Papers_ScienceDirect!J:J,1,FALSE)</f>
        <v>#N/A</v>
      </c>
      <c r="E389" s="28" t="s">
        <v>62</v>
      </c>
      <c r="F389" s="27"/>
      <c r="G389" s="28" t="s">
        <v>6003</v>
      </c>
      <c r="H389" s="28" t="s">
        <v>6004</v>
      </c>
      <c r="I389" s="27"/>
      <c r="J389" s="28" t="s">
        <v>1408</v>
      </c>
      <c r="K389" s="27" t="str">
        <f t="shared" si="56"/>
        <v>210-220</v>
      </c>
      <c r="L389" s="28">
        <v>210</v>
      </c>
      <c r="M389" s="28">
        <v>220</v>
      </c>
      <c r="N389" s="28">
        <f t="shared" si="55"/>
        <v>11</v>
      </c>
      <c r="O389" s="28">
        <v>2015</v>
      </c>
      <c r="P389" s="28" t="s">
        <v>5461</v>
      </c>
      <c r="Q389" s="28" t="s">
        <v>6005</v>
      </c>
      <c r="R389" s="30" t="s">
        <v>6006</v>
      </c>
      <c r="S389" s="26" t="b">
        <v>1</v>
      </c>
      <c r="T389" s="27" t="b">
        <v>0</v>
      </c>
      <c r="U389" s="26" t="b">
        <v>1</v>
      </c>
      <c r="V389" s="27" t="b">
        <v>0</v>
      </c>
      <c r="W389" s="27" t="b">
        <v>0</v>
      </c>
      <c r="X389" s="27" t="b">
        <v>0</v>
      </c>
      <c r="Y389" s="26" t="str">
        <f t="shared" si="47"/>
        <v>NO</v>
      </c>
      <c r="Z389" s="27"/>
    </row>
    <row r="390" spans="1:26" ht="13">
      <c r="A390" s="71" t="e">
        <f>VLOOKUP(H390,Papers_ACM!D:D,1,FALSE)</f>
        <v>#N/A</v>
      </c>
      <c r="B390" s="71" t="str">
        <f>VLOOKUP(H390,Papers_IEEE!D:D,1,FALSE)</f>
        <v>Optimal feature subset with positive region constraints</v>
      </c>
      <c r="C390" s="71" t="e">
        <f>VLOOKUP(G390,Papers_SpringerLink!D:D,1,FALSE)</f>
        <v>#N/A</v>
      </c>
      <c r="D390" s="71" t="e">
        <f>VLOOKUP(F402,Papers_ScienceDirect!J:J,1,FALSE)</f>
        <v>#N/A</v>
      </c>
      <c r="E390" s="28" t="s">
        <v>62</v>
      </c>
      <c r="F390" s="27"/>
      <c r="G390" s="28" t="s">
        <v>6007</v>
      </c>
      <c r="H390" s="28" t="s">
        <v>1216</v>
      </c>
      <c r="I390" s="27"/>
      <c r="J390" s="28" t="s">
        <v>6008</v>
      </c>
      <c r="K390" s="27" t="str">
        <f t="shared" si="56"/>
        <v>75-80</v>
      </c>
      <c r="L390" s="28">
        <v>75</v>
      </c>
      <c r="M390" s="28">
        <v>80</v>
      </c>
      <c r="N390" s="28">
        <f t="shared" si="55"/>
        <v>6</v>
      </c>
      <c r="O390" s="28">
        <v>2015</v>
      </c>
      <c r="P390" s="28" t="s">
        <v>91</v>
      </c>
      <c r="Q390" s="28" t="s">
        <v>1218</v>
      </c>
      <c r="R390" s="30" t="s">
        <v>6009</v>
      </c>
      <c r="S390" s="26" t="b">
        <v>1</v>
      </c>
      <c r="T390" s="27" t="b">
        <v>0</v>
      </c>
      <c r="U390" s="26" t="b">
        <v>1</v>
      </c>
      <c r="V390" s="27" t="b">
        <v>0</v>
      </c>
      <c r="W390" s="27" t="b">
        <v>0</v>
      </c>
      <c r="X390" s="27" t="b">
        <v>0</v>
      </c>
      <c r="Y390" s="26" t="str">
        <f t="shared" si="47"/>
        <v>NO</v>
      </c>
      <c r="Z390" s="27"/>
    </row>
    <row r="391" spans="1:26" ht="13">
      <c r="A391" s="71" t="e">
        <f>VLOOKUP(H391,Papers_ACM!D:D,1,FALSE)</f>
        <v>#N/A</v>
      </c>
      <c r="B391" s="71" t="str">
        <f>VLOOKUP(H391,Papers_IEEE!D:D,1,FALSE)</f>
        <v>Attribute reduction using distance-based fuzzy rough sets</v>
      </c>
      <c r="C391" s="71" t="e">
        <f>VLOOKUP(G391,Papers_SpringerLink!D:D,1,FALSE)</f>
        <v>#N/A</v>
      </c>
      <c r="D391" s="71" t="e">
        <f>VLOOKUP(F403,Papers_ScienceDirect!J:J,1,FALSE)</f>
        <v>#N/A</v>
      </c>
      <c r="E391" s="28" t="s">
        <v>62</v>
      </c>
      <c r="F391" s="27"/>
      <c r="G391" s="28" t="s">
        <v>6010</v>
      </c>
      <c r="H391" s="28" t="s">
        <v>2678</v>
      </c>
      <c r="I391" s="27"/>
      <c r="J391" s="28" t="s">
        <v>6008</v>
      </c>
      <c r="K391" s="27" t="str">
        <f t="shared" si="56"/>
        <v>860-865</v>
      </c>
      <c r="L391" s="28">
        <v>860</v>
      </c>
      <c r="M391" s="28">
        <v>865</v>
      </c>
      <c r="N391" s="28">
        <f t="shared" si="55"/>
        <v>6</v>
      </c>
      <c r="O391" s="28">
        <v>2015</v>
      </c>
      <c r="P391" s="28" t="s">
        <v>91</v>
      </c>
      <c r="Q391" s="28" t="s">
        <v>2679</v>
      </c>
      <c r="R391" s="30" t="s">
        <v>6011</v>
      </c>
      <c r="S391" s="26" t="b">
        <v>1</v>
      </c>
      <c r="T391" s="27" t="b">
        <v>0</v>
      </c>
      <c r="U391" s="26" t="b">
        <v>1</v>
      </c>
      <c r="V391" s="27" t="b">
        <v>0</v>
      </c>
      <c r="W391" s="27" t="b">
        <v>0</v>
      </c>
      <c r="X391" s="27" t="b">
        <v>0</v>
      </c>
      <c r="Y391" s="26" t="str">
        <f t="shared" si="47"/>
        <v>NO</v>
      </c>
      <c r="Z391" s="27"/>
    </row>
    <row r="392" spans="1:26" ht="13">
      <c r="A392" s="71" t="e">
        <f>VLOOKUP(H392,Papers_ACM!D:D,1,FALSE)</f>
        <v>#N/A</v>
      </c>
      <c r="B392" s="71" t="e">
        <f>VLOOKUP(H392,Papers_IEEE!D:D,1,FALSE)</f>
        <v>#N/A</v>
      </c>
      <c r="C392" s="71" t="e">
        <f>VLOOKUP(G392,Papers_SpringerLink!D:D,1,FALSE)</f>
        <v>#N/A</v>
      </c>
      <c r="D392" s="71" t="e">
        <f>VLOOKUP(F404,Papers_ScienceDirect!J:J,1,FALSE)</f>
        <v>#N/A</v>
      </c>
      <c r="E392" s="28" t="s">
        <v>62</v>
      </c>
      <c r="F392" s="27"/>
      <c r="G392" s="28" t="s">
        <v>6012</v>
      </c>
      <c r="H392" s="28" t="s">
        <v>6013</v>
      </c>
      <c r="I392" s="27"/>
      <c r="J392" s="28" t="s">
        <v>1813</v>
      </c>
      <c r="K392" s="27" t="str">
        <f t="shared" si="56"/>
        <v>432-443</v>
      </c>
      <c r="L392" s="28">
        <v>432</v>
      </c>
      <c r="M392" s="28">
        <v>443</v>
      </c>
      <c r="N392" s="28">
        <f t="shared" si="55"/>
        <v>12</v>
      </c>
      <c r="O392" s="28">
        <v>2015</v>
      </c>
      <c r="P392" s="28" t="s">
        <v>3157</v>
      </c>
      <c r="Q392" s="36"/>
      <c r="R392" s="30" t="s">
        <v>6014</v>
      </c>
      <c r="S392" s="26" t="b">
        <v>1</v>
      </c>
      <c r="T392" s="27" t="b">
        <v>0</v>
      </c>
      <c r="U392" s="26" t="b">
        <v>1</v>
      </c>
      <c r="V392" s="27" t="b">
        <v>0</v>
      </c>
      <c r="W392" s="27" t="b">
        <v>0</v>
      </c>
      <c r="X392" s="27" t="b">
        <v>0</v>
      </c>
      <c r="Y392" s="26" t="str">
        <f t="shared" si="47"/>
        <v>NO</v>
      </c>
      <c r="Z392" s="27"/>
    </row>
    <row r="393" spans="1:26" ht="13">
      <c r="A393" s="71" t="e">
        <f>VLOOKUP(H393,Papers_ACM!D:D,1,FALSE)</f>
        <v>#N/A</v>
      </c>
      <c r="B393" s="71" t="str">
        <f>VLOOKUP(H393,Papers_IEEE!D:D,1,FALSE)</f>
        <v>Optimized Stock market prediction using ensemble learning</v>
      </c>
      <c r="C393" s="71" t="e">
        <f>VLOOKUP(G393,Papers_SpringerLink!D:D,1,FALSE)</f>
        <v>#N/A</v>
      </c>
      <c r="D393" s="71" t="e">
        <f>VLOOKUP(F405,Papers_ScienceDirect!J:J,1,FALSE)</f>
        <v>#N/A</v>
      </c>
      <c r="E393" s="28" t="s">
        <v>62</v>
      </c>
      <c r="F393" s="27"/>
      <c r="G393" s="28" t="s">
        <v>6015</v>
      </c>
      <c r="H393" s="28" t="s">
        <v>3952</v>
      </c>
      <c r="I393" s="27"/>
      <c r="J393" s="28" t="s">
        <v>6016</v>
      </c>
      <c r="K393" s="27" t="str">
        <f t="shared" si="56"/>
        <v>263-268</v>
      </c>
      <c r="L393" s="28">
        <v>263</v>
      </c>
      <c r="M393" s="28">
        <v>268</v>
      </c>
      <c r="N393" s="28">
        <f t="shared" si="55"/>
        <v>6</v>
      </c>
      <c r="O393" s="28">
        <v>2015</v>
      </c>
      <c r="P393" s="28" t="s">
        <v>1538</v>
      </c>
      <c r="Q393" s="28" t="s">
        <v>3954</v>
      </c>
      <c r="R393" s="30" t="s">
        <v>6017</v>
      </c>
      <c r="S393" s="26" t="b">
        <v>1</v>
      </c>
      <c r="T393" s="27" t="b">
        <v>0</v>
      </c>
      <c r="U393" s="26" t="b">
        <v>1</v>
      </c>
      <c r="V393" s="27" t="b">
        <v>0</v>
      </c>
      <c r="W393" s="27" t="b">
        <v>0</v>
      </c>
      <c r="X393" s="27" t="b">
        <v>0</v>
      </c>
      <c r="Y393" s="26" t="str">
        <f t="shared" si="47"/>
        <v>NO</v>
      </c>
      <c r="Z393" s="27"/>
    </row>
    <row r="394" spans="1:26" ht="13">
      <c r="A394" s="71" t="e">
        <f>VLOOKUP(H394,Papers_ACM!D:D,1,FALSE)</f>
        <v>#N/A</v>
      </c>
      <c r="B394" s="71" t="e">
        <f>VLOOKUP(H394,Papers_IEEE!D:D,1,FALSE)</f>
        <v>#N/A</v>
      </c>
      <c r="C394" s="71" t="e">
        <f>VLOOKUP(G394,Papers_SpringerLink!D:D,1,FALSE)</f>
        <v>#N/A</v>
      </c>
      <c r="D394" s="71" t="e">
        <f>VLOOKUP(F406,Papers_ScienceDirect!J:J,1,FALSE)</f>
        <v>#N/A</v>
      </c>
      <c r="E394" s="28" t="s">
        <v>62</v>
      </c>
      <c r="F394" s="27"/>
      <c r="G394" s="28" t="s">
        <v>6018</v>
      </c>
      <c r="H394" s="28" t="s">
        <v>6019</v>
      </c>
      <c r="I394" s="27"/>
      <c r="J394" s="28" t="s">
        <v>1718</v>
      </c>
      <c r="K394" s="27" t="str">
        <f t="shared" si="56"/>
        <v>-</v>
      </c>
      <c r="L394" s="36"/>
      <c r="M394" s="36"/>
      <c r="N394" s="28"/>
      <c r="O394" s="28">
        <v>2015</v>
      </c>
      <c r="P394" s="28" t="s">
        <v>1719</v>
      </c>
      <c r="Q394" s="28" t="s">
        <v>6020</v>
      </c>
      <c r="R394" s="30" t="s">
        <v>6021</v>
      </c>
      <c r="S394" s="26" t="b">
        <v>1</v>
      </c>
      <c r="T394" s="27" t="b">
        <v>0</v>
      </c>
      <c r="U394" s="26" t="b">
        <v>1</v>
      </c>
      <c r="V394" s="27" t="b">
        <v>0</v>
      </c>
      <c r="W394" s="27" t="b">
        <v>0</v>
      </c>
      <c r="X394" s="27" t="b">
        <v>0</v>
      </c>
      <c r="Y394" s="26" t="str">
        <f t="shared" si="47"/>
        <v>NO</v>
      </c>
      <c r="Z394" s="27"/>
    </row>
    <row r="395" spans="1:26" ht="13">
      <c r="A395" s="71" t="e">
        <f>VLOOKUP(H395,Papers_ACM!D:D,1,FALSE)</f>
        <v>#N/A</v>
      </c>
      <c r="B395" s="71" t="str">
        <f>VLOOKUP(H395,Papers_IEEE!D:D,1,FALSE)</f>
        <v>Automatic multilabel classification for Indonesian news articles</v>
      </c>
      <c r="C395" s="71" t="e">
        <f>VLOOKUP(G395,Papers_SpringerLink!D:D,1,FALSE)</f>
        <v>#N/A</v>
      </c>
      <c r="D395" s="71" t="e">
        <f>VLOOKUP(F407,Papers_ScienceDirect!J:J,1,FALSE)</f>
        <v>#N/A</v>
      </c>
      <c r="E395" s="28" t="s">
        <v>62</v>
      </c>
      <c r="F395" s="27"/>
      <c r="G395" s="28" t="s">
        <v>6030</v>
      </c>
      <c r="H395" s="28" t="s">
        <v>3251</v>
      </c>
      <c r="I395" s="27"/>
      <c r="J395" s="28" t="s">
        <v>6031</v>
      </c>
      <c r="K395" s="27" t="str">
        <f t="shared" si="56"/>
        <v>-</v>
      </c>
      <c r="L395" s="36"/>
      <c r="M395" s="36"/>
      <c r="N395" s="28"/>
      <c r="O395" s="28">
        <v>2015</v>
      </c>
      <c r="P395" s="28" t="s">
        <v>1538</v>
      </c>
      <c r="Q395" s="28" t="s">
        <v>3253</v>
      </c>
      <c r="R395" s="30" t="s">
        <v>6033</v>
      </c>
      <c r="S395" s="26" t="b">
        <v>1</v>
      </c>
      <c r="T395" s="27" t="b">
        <v>0</v>
      </c>
      <c r="U395" s="26" t="b">
        <v>1</v>
      </c>
      <c r="V395" s="27" t="b">
        <v>0</v>
      </c>
      <c r="W395" s="27" t="b">
        <v>0</v>
      </c>
      <c r="X395" s="27" t="b">
        <v>0</v>
      </c>
      <c r="Y395" s="26" t="str">
        <f t="shared" si="47"/>
        <v>NO</v>
      </c>
      <c r="Z395" s="27"/>
    </row>
    <row r="396" spans="1:26" ht="13">
      <c r="A396" s="71" t="e">
        <f>VLOOKUP(H396,Papers_ACM!D:D,1,FALSE)</f>
        <v>#N/A</v>
      </c>
      <c r="B396" s="71" t="e">
        <f>VLOOKUP(H396,Papers_IEEE!D:D,1,FALSE)</f>
        <v>#N/A</v>
      </c>
      <c r="C396" s="71" t="e">
        <f>VLOOKUP(G396,Papers_SpringerLink!D:D,1,FALSE)</f>
        <v>#N/A</v>
      </c>
      <c r="D396" s="71" t="e">
        <f>VLOOKUP(F408,Papers_ScienceDirect!J:J,1,FALSE)</f>
        <v>#N/A</v>
      </c>
      <c r="E396" s="34" t="s">
        <v>62</v>
      </c>
      <c r="F396" s="35"/>
      <c r="G396" s="34" t="s">
        <v>3807</v>
      </c>
      <c r="H396" s="34" t="s">
        <v>3810</v>
      </c>
      <c r="I396" s="35"/>
      <c r="J396" s="34" t="s">
        <v>2253</v>
      </c>
      <c r="K396" s="27" t="str">
        <f t="shared" si="56"/>
        <v>-</v>
      </c>
      <c r="L396" s="37"/>
      <c r="M396" s="37"/>
      <c r="N396" s="34"/>
      <c r="O396" s="34">
        <v>2017</v>
      </c>
      <c r="P396" s="34" t="s">
        <v>2256</v>
      </c>
      <c r="Q396" s="34" t="s">
        <v>3813</v>
      </c>
      <c r="R396" s="75" t="s">
        <v>6056</v>
      </c>
      <c r="S396" s="32" t="b">
        <v>1</v>
      </c>
      <c r="T396" s="32" t="b">
        <v>1</v>
      </c>
      <c r="U396" s="32" t="b">
        <v>1</v>
      </c>
      <c r="V396" s="35" t="b">
        <v>0</v>
      </c>
      <c r="W396" s="35" t="b">
        <v>0</v>
      </c>
      <c r="X396" s="35" t="b">
        <v>0</v>
      </c>
      <c r="Y396" s="32" t="str">
        <f t="shared" si="47"/>
        <v>YES</v>
      </c>
      <c r="Z396" s="35"/>
    </row>
    <row r="397" spans="1:26" ht="13">
      <c r="A397" s="71" t="e">
        <f>VLOOKUP(H397,Papers_ACM!D:D,1,FALSE)</f>
        <v>#N/A</v>
      </c>
      <c r="B397" s="71" t="str">
        <f>VLOOKUP(H397,Papers_IEEE!D:D,1,FALSE)</f>
        <v>Analysis of feature selection techniques in credit risk assessment</v>
      </c>
      <c r="C397" s="71" t="e">
        <f>VLOOKUP(G397,Papers_SpringerLink!D:D,1,FALSE)</f>
        <v>#N/A</v>
      </c>
      <c r="D397" s="71" t="e">
        <f>VLOOKUP(F409,Papers_ScienceDirect!J:J,1,FALSE)</f>
        <v>#N/A</v>
      </c>
      <c r="E397" s="28" t="s">
        <v>62</v>
      </c>
      <c r="F397" s="27"/>
      <c r="G397" s="28" t="s">
        <v>6076</v>
      </c>
      <c r="H397" s="28" t="s">
        <v>801</v>
      </c>
      <c r="I397" s="27"/>
      <c r="J397" s="28" t="s">
        <v>6077</v>
      </c>
      <c r="K397" s="27" t="str">
        <f t="shared" si="56"/>
        <v>-</v>
      </c>
      <c r="L397" s="36"/>
      <c r="M397" s="36"/>
      <c r="N397" s="28"/>
      <c r="O397" s="28">
        <v>2015</v>
      </c>
      <c r="P397" s="28" t="s">
        <v>1538</v>
      </c>
      <c r="Q397" s="28" t="s">
        <v>807</v>
      </c>
      <c r="R397" s="30" t="s">
        <v>6080</v>
      </c>
      <c r="S397" s="26" t="b">
        <v>1</v>
      </c>
      <c r="T397" s="27" t="b">
        <v>0</v>
      </c>
      <c r="U397" s="26" t="b">
        <v>1</v>
      </c>
      <c r="V397" s="27" t="b">
        <v>0</v>
      </c>
      <c r="W397" s="27" t="b">
        <v>0</v>
      </c>
      <c r="X397" s="27" t="b">
        <v>0</v>
      </c>
      <c r="Y397" s="26" t="str">
        <f t="shared" si="47"/>
        <v>NO</v>
      </c>
      <c r="Z397" s="27"/>
    </row>
    <row r="398" spans="1:26" ht="13">
      <c r="A398" s="71" t="e">
        <f>VLOOKUP(H398,Papers_ACM!D:D,1,FALSE)</f>
        <v>#N/A</v>
      </c>
      <c r="B398" s="71" t="e">
        <f>VLOOKUP(H398,Papers_IEEE!D:D,1,FALSE)</f>
        <v>#N/A</v>
      </c>
      <c r="C398" s="71" t="e">
        <f>VLOOKUP(G398,Papers_SpringerLink!D:D,1,FALSE)</f>
        <v>#N/A</v>
      </c>
      <c r="D398" s="71" t="e">
        <f>VLOOKUP(F410,Papers_ScienceDirect!J:J,1,FALSE)</f>
        <v>#N/A</v>
      </c>
      <c r="E398" s="28" t="s">
        <v>62</v>
      </c>
      <c r="F398" s="27"/>
      <c r="G398" s="28" t="s">
        <v>6100</v>
      </c>
      <c r="H398" s="28" t="s">
        <v>6101</v>
      </c>
      <c r="I398" s="27"/>
      <c r="J398" s="28" t="s">
        <v>2440</v>
      </c>
      <c r="K398" s="27" t="str">
        <f t="shared" si="56"/>
        <v>-</v>
      </c>
      <c r="L398" s="36"/>
      <c r="M398" s="36"/>
      <c r="N398" s="28"/>
      <c r="O398" s="28">
        <v>2015</v>
      </c>
      <c r="P398" s="28" t="s">
        <v>2444</v>
      </c>
      <c r="Q398" s="28" t="s">
        <v>6102</v>
      </c>
      <c r="R398" s="30" t="s">
        <v>6103</v>
      </c>
      <c r="S398" s="26" t="b">
        <v>1</v>
      </c>
      <c r="T398" s="27" t="b">
        <v>0</v>
      </c>
      <c r="U398" s="26" t="b">
        <v>1</v>
      </c>
      <c r="V398" s="27" t="b">
        <v>0</v>
      </c>
      <c r="W398" s="27" t="b">
        <v>0</v>
      </c>
      <c r="X398" s="27" t="b">
        <v>0</v>
      </c>
      <c r="Y398" s="26" t="str">
        <f t="shared" si="47"/>
        <v>NO</v>
      </c>
      <c r="Z398" s="27"/>
    </row>
    <row r="399" spans="1:26" ht="13">
      <c r="A399" s="71" t="e">
        <f>VLOOKUP(H399,Papers_ACM!D:D,1,FALSE)</f>
        <v>#N/A</v>
      </c>
      <c r="B399" s="71" t="e">
        <f>VLOOKUP(H399,Papers_IEEE!D:D,1,FALSE)</f>
        <v>#N/A</v>
      </c>
      <c r="C399" s="71" t="e">
        <f>VLOOKUP(G399,Papers_SpringerLink!D:D,1,FALSE)</f>
        <v>#N/A</v>
      </c>
      <c r="D399" s="71" t="e">
        <f>VLOOKUP(F411,Papers_ScienceDirect!J:J,1,FALSE)</f>
        <v>#N/A</v>
      </c>
      <c r="E399" s="28" t="s">
        <v>62</v>
      </c>
      <c r="F399" s="27"/>
      <c r="G399" s="28" t="s">
        <v>6116</v>
      </c>
      <c r="H399" s="28" t="s">
        <v>6117</v>
      </c>
      <c r="I399" s="27"/>
      <c r="J399" s="28" t="s">
        <v>2130</v>
      </c>
      <c r="K399" s="27" t="str">
        <f t="shared" si="56"/>
        <v>1699-1702</v>
      </c>
      <c r="L399" s="28">
        <v>1699</v>
      </c>
      <c r="M399" s="28">
        <v>1702</v>
      </c>
      <c r="N399" s="28">
        <f t="shared" ref="N399:N403" si="57">(M399-L399)+1</f>
        <v>4</v>
      </c>
      <c r="O399" s="28">
        <v>2015</v>
      </c>
      <c r="P399" s="28" t="s">
        <v>2132</v>
      </c>
      <c r="Q399" s="28" t="s">
        <v>6118</v>
      </c>
      <c r="R399" s="30" t="s">
        <v>6119</v>
      </c>
      <c r="S399" s="27" t="b">
        <v>0</v>
      </c>
      <c r="T399" s="27" t="b">
        <v>0</v>
      </c>
      <c r="U399" s="27" t="b">
        <v>0</v>
      </c>
      <c r="V399" s="27" t="b">
        <v>0</v>
      </c>
      <c r="W399" s="26" t="b">
        <v>1</v>
      </c>
      <c r="X399" s="27" t="b">
        <v>0</v>
      </c>
      <c r="Y399" s="26" t="str">
        <f t="shared" si="47"/>
        <v>NO</v>
      </c>
      <c r="Z399" s="26" t="s">
        <v>281</v>
      </c>
    </row>
    <row r="400" spans="1:26" ht="13">
      <c r="A400" s="71" t="e">
        <f>VLOOKUP(H400,Papers_ACM!D:D,1,FALSE)</f>
        <v>#N/A</v>
      </c>
      <c r="B400" s="71" t="e">
        <f>VLOOKUP(H400,Papers_IEEE!D:D,1,FALSE)</f>
        <v>#N/A</v>
      </c>
      <c r="C400" s="71" t="e">
        <f>VLOOKUP(G400,Papers_SpringerLink!D:D,1,FALSE)</f>
        <v>#N/A</v>
      </c>
      <c r="D400" s="71" t="e">
        <f>VLOOKUP(F412,Papers_ScienceDirect!J:J,1,FALSE)</f>
        <v>#N/A</v>
      </c>
      <c r="E400" s="28" t="s">
        <v>62</v>
      </c>
      <c r="F400" s="27"/>
      <c r="G400" s="28" t="s">
        <v>6120</v>
      </c>
      <c r="H400" s="28" t="s">
        <v>6121</v>
      </c>
      <c r="I400" s="27"/>
      <c r="J400" s="28" t="s">
        <v>6122</v>
      </c>
      <c r="K400" s="27" t="str">
        <f t="shared" si="56"/>
        <v>214-224</v>
      </c>
      <c r="L400" s="28">
        <v>214</v>
      </c>
      <c r="M400" s="28">
        <v>224</v>
      </c>
      <c r="N400" s="28">
        <f t="shared" si="57"/>
        <v>11</v>
      </c>
      <c r="O400" s="28">
        <v>2015</v>
      </c>
      <c r="P400" s="28" t="s">
        <v>1303</v>
      </c>
      <c r="Q400" s="28" t="s">
        <v>6123</v>
      </c>
      <c r="R400" s="30" t="s">
        <v>6124</v>
      </c>
      <c r="S400" s="26" t="b">
        <v>1</v>
      </c>
      <c r="T400" s="27" t="b">
        <v>0</v>
      </c>
      <c r="U400" s="26" t="b">
        <v>1</v>
      </c>
      <c r="V400" s="27" t="b">
        <v>0</v>
      </c>
      <c r="W400" s="27" t="b">
        <v>0</v>
      </c>
      <c r="X400" s="27" t="b">
        <v>0</v>
      </c>
      <c r="Y400" s="26" t="str">
        <f t="shared" si="47"/>
        <v>NO</v>
      </c>
      <c r="Z400" s="27"/>
    </row>
    <row r="401" spans="1:26" ht="13">
      <c r="A401" s="71" t="e">
        <f>VLOOKUP(H401,Papers_ACM!D:D,1,FALSE)</f>
        <v>#N/A</v>
      </c>
      <c r="B401" s="71" t="str">
        <f>VLOOKUP(H401,Papers_IEEE!D:D,1,FALSE)</f>
        <v>Adopting Machine Learning Methods to Predict Red-light Running Violations</v>
      </c>
      <c r="C401" s="71" t="e">
        <f>VLOOKUP(G401,Papers_SpringerLink!D:D,1,FALSE)</f>
        <v>#N/A</v>
      </c>
      <c r="D401" s="71" t="e">
        <f>VLOOKUP(F413,Papers_ScienceDirect!J:J,1,FALSE)</f>
        <v>#N/A</v>
      </c>
      <c r="E401" s="28" t="s">
        <v>62</v>
      </c>
      <c r="F401" s="27"/>
      <c r="G401" s="28" t="s">
        <v>6125</v>
      </c>
      <c r="H401" s="28" t="s">
        <v>1530</v>
      </c>
      <c r="I401" s="27"/>
      <c r="J401" s="28" t="s">
        <v>6126</v>
      </c>
      <c r="K401" s="27" t="str">
        <f t="shared" si="56"/>
        <v>650-655</v>
      </c>
      <c r="L401" s="28">
        <v>650</v>
      </c>
      <c r="M401" s="28">
        <v>655</v>
      </c>
      <c r="N401" s="28">
        <f t="shared" si="57"/>
        <v>6</v>
      </c>
      <c r="O401" s="28">
        <v>2015</v>
      </c>
      <c r="P401" s="28" t="s">
        <v>1538</v>
      </c>
      <c r="Q401" s="28" t="s">
        <v>1533</v>
      </c>
      <c r="R401" s="30" t="s">
        <v>6127</v>
      </c>
      <c r="S401" s="26" t="b">
        <v>1</v>
      </c>
      <c r="T401" s="27" t="b">
        <v>0</v>
      </c>
      <c r="U401" s="26" t="b">
        <v>1</v>
      </c>
      <c r="V401" s="27" t="b">
        <v>0</v>
      </c>
      <c r="W401" s="27" t="b">
        <v>0</v>
      </c>
      <c r="X401" s="27" t="b">
        <v>0</v>
      </c>
      <c r="Y401" s="26" t="str">
        <f t="shared" si="47"/>
        <v>NO</v>
      </c>
      <c r="Z401" s="27"/>
    </row>
    <row r="402" spans="1:26" ht="13">
      <c r="A402" s="71" t="e">
        <f>VLOOKUP(H402,Papers_ACM!D:D,1,FALSE)</f>
        <v>#N/A</v>
      </c>
      <c r="B402" s="71" t="e">
        <f>VLOOKUP(H402,Papers_IEEE!D:D,1,FALSE)</f>
        <v>#N/A</v>
      </c>
      <c r="C402" s="71" t="e">
        <f>VLOOKUP(G402,Papers_SpringerLink!D:D,1,FALSE)</f>
        <v>#N/A</v>
      </c>
      <c r="D402" s="71" t="e">
        <f>VLOOKUP(F414,Papers_ScienceDirect!J:J,1,FALSE)</f>
        <v>#N/A</v>
      </c>
      <c r="E402" s="28" t="s">
        <v>62</v>
      </c>
      <c r="F402" s="27"/>
      <c r="G402" s="28" t="s">
        <v>6128</v>
      </c>
      <c r="H402" s="28" t="s">
        <v>6129</v>
      </c>
      <c r="I402" s="27"/>
      <c r="J402" s="28" t="s">
        <v>6130</v>
      </c>
      <c r="K402" s="27" t="str">
        <f t="shared" si="56"/>
        <v>27-34</v>
      </c>
      <c r="L402" s="28">
        <v>27</v>
      </c>
      <c r="M402" s="28">
        <v>34</v>
      </c>
      <c r="N402" s="28">
        <f t="shared" si="57"/>
        <v>8</v>
      </c>
      <c r="O402" s="28">
        <v>2015</v>
      </c>
      <c r="P402" s="28" t="s">
        <v>1538</v>
      </c>
      <c r="Q402" s="28" t="s">
        <v>6131</v>
      </c>
      <c r="R402" s="30" t="s">
        <v>6132</v>
      </c>
      <c r="S402" s="26" t="b">
        <v>1</v>
      </c>
      <c r="T402" s="27" t="b">
        <v>0</v>
      </c>
      <c r="U402" s="26" t="b">
        <v>1</v>
      </c>
      <c r="V402" s="27" t="b">
        <v>0</v>
      </c>
      <c r="W402" s="27" t="b">
        <v>0</v>
      </c>
      <c r="X402" s="27" t="b">
        <v>0</v>
      </c>
      <c r="Y402" s="26" t="str">
        <f t="shared" si="47"/>
        <v>NO</v>
      </c>
      <c r="Z402" s="27"/>
    </row>
    <row r="403" spans="1:26" ht="13">
      <c r="A403" s="71" t="e">
        <f>VLOOKUP(H403,Papers_ACM!D:D,1,FALSE)</f>
        <v>#N/A</v>
      </c>
      <c r="B403" s="71" t="e">
        <f>VLOOKUP(H403,Papers_IEEE!D:D,1,FALSE)</f>
        <v>#N/A</v>
      </c>
      <c r="C403" s="71" t="e">
        <f>VLOOKUP(G403,Papers_SpringerLink!D:D,1,FALSE)</f>
        <v>#N/A</v>
      </c>
      <c r="D403" s="71" t="e">
        <f>VLOOKUP(F415,Papers_ScienceDirect!J:J,1,FALSE)</f>
        <v>#N/A</v>
      </c>
      <c r="E403" s="28" t="s">
        <v>62</v>
      </c>
      <c r="F403" s="27"/>
      <c r="G403" s="28" t="s">
        <v>6133</v>
      </c>
      <c r="H403" s="28" t="s">
        <v>633</v>
      </c>
      <c r="I403" s="27"/>
      <c r="J403" s="28" t="s">
        <v>4982</v>
      </c>
      <c r="K403" s="27" t="str">
        <f t="shared" si="56"/>
        <v>59-84</v>
      </c>
      <c r="L403" s="28">
        <v>59</v>
      </c>
      <c r="M403" s="28">
        <v>84</v>
      </c>
      <c r="N403" s="28">
        <f t="shared" si="57"/>
        <v>26</v>
      </c>
      <c r="O403" s="28">
        <v>2015</v>
      </c>
      <c r="P403" s="28" t="s">
        <v>323</v>
      </c>
      <c r="Q403" s="28" t="s">
        <v>6134</v>
      </c>
      <c r="R403" s="30" t="s">
        <v>6135</v>
      </c>
      <c r="S403" s="26" t="b">
        <v>1</v>
      </c>
      <c r="T403" s="27" t="b">
        <v>0</v>
      </c>
      <c r="U403" s="26" t="b">
        <v>1</v>
      </c>
      <c r="V403" s="27" t="b">
        <v>0</v>
      </c>
      <c r="W403" s="27" t="b">
        <v>0</v>
      </c>
      <c r="X403" s="27" t="b">
        <v>0</v>
      </c>
      <c r="Y403" s="26" t="str">
        <f t="shared" si="47"/>
        <v>NO</v>
      </c>
      <c r="Z403" s="27"/>
    </row>
    <row r="404" spans="1:26" ht="13">
      <c r="A404" s="71" t="e">
        <f>VLOOKUP(H404,Papers_ACM!D:D,1,FALSE)</f>
        <v>#N/A</v>
      </c>
      <c r="B404" s="71" t="str">
        <f>VLOOKUP(H404,Papers_IEEE!D:D,1,FALSE)</f>
        <v>A hybrid approach to combat email-based cyberstalking</v>
      </c>
      <c r="C404" s="71" t="e">
        <f>VLOOKUP(G404,Papers_SpringerLink!D:D,1,FALSE)</f>
        <v>#N/A</v>
      </c>
      <c r="D404" s="71" t="e">
        <f>VLOOKUP(F416,Papers_ScienceDirect!J:J,1,FALSE)</f>
        <v>#N/A</v>
      </c>
      <c r="E404" s="28" t="s">
        <v>62</v>
      </c>
      <c r="F404" s="27"/>
      <c r="G404" s="28" t="s">
        <v>6136</v>
      </c>
      <c r="H404" s="28" t="s">
        <v>4780</v>
      </c>
      <c r="I404" s="27"/>
      <c r="J404" s="28" t="s">
        <v>6137</v>
      </c>
      <c r="K404" s="27" t="str">
        <f t="shared" si="56"/>
        <v>-</v>
      </c>
      <c r="L404" s="36"/>
      <c r="M404" s="36"/>
      <c r="N404" s="28"/>
      <c r="O404" s="28">
        <v>2015</v>
      </c>
      <c r="P404" s="28" t="s">
        <v>1538</v>
      </c>
      <c r="Q404" s="28" t="s">
        <v>4782</v>
      </c>
      <c r="R404" s="30" t="s">
        <v>6138</v>
      </c>
      <c r="S404" s="26" t="b">
        <v>1</v>
      </c>
      <c r="T404" s="27" t="b">
        <v>0</v>
      </c>
      <c r="U404" s="26" t="b">
        <v>1</v>
      </c>
      <c r="V404" s="27" t="b">
        <v>0</v>
      </c>
      <c r="W404" s="27" t="b">
        <v>0</v>
      </c>
      <c r="X404" s="27" t="b">
        <v>0</v>
      </c>
      <c r="Y404" s="26" t="str">
        <f t="shared" si="47"/>
        <v>NO</v>
      </c>
      <c r="Z404" s="27"/>
    </row>
    <row r="405" spans="1:26" ht="13">
      <c r="A405" s="71" t="e">
        <f>VLOOKUP(H405,Papers_ACM!D:D,1,FALSE)</f>
        <v>#N/A</v>
      </c>
      <c r="B405" s="71" t="str">
        <f>VLOOKUP(H405,Papers_IEEE!D:D,1,FALSE)</f>
        <v>Feature selection using social network techniques</v>
      </c>
      <c r="C405" s="71" t="e">
        <f>VLOOKUP(G405,Papers_SpringerLink!D:D,1,FALSE)</f>
        <v>#N/A</v>
      </c>
      <c r="D405" s="71" t="e">
        <f>VLOOKUP(F417,Papers_ScienceDirect!J:J,1,FALSE)</f>
        <v>#N/A</v>
      </c>
      <c r="E405" s="28" t="s">
        <v>62</v>
      </c>
      <c r="F405" s="27"/>
      <c r="G405" s="28" t="s">
        <v>6139</v>
      </c>
      <c r="H405" s="28" t="s">
        <v>1522</v>
      </c>
      <c r="I405" s="27"/>
      <c r="J405" s="28" t="s">
        <v>6140</v>
      </c>
      <c r="K405" s="27" t="str">
        <f t="shared" si="56"/>
        <v>-</v>
      </c>
      <c r="L405" s="36"/>
      <c r="M405" s="36"/>
      <c r="N405" s="28"/>
      <c r="O405" s="28">
        <v>2015</v>
      </c>
      <c r="P405" s="28" t="s">
        <v>1538</v>
      </c>
      <c r="Q405" s="28" t="s">
        <v>1526</v>
      </c>
      <c r="R405" s="30" t="s">
        <v>6141</v>
      </c>
      <c r="S405" s="26" t="b">
        <v>1</v>
      </c>
      <c r="T405" s="27" t="b">
        <v>0</v>
      </c>
      <c r="U405" s="26" t="b">
        <v>1</v>
      </c>
      <c r="V405" s="27" t="b">
        <v>0</v>
      </c>
      <c r="W405" s="27" t="b">
        <v>0</v>
      </c>
      <c r="X405" s="27" t="b">
        <v>0</v>
      </c>
      <c r="Y405" s="26" t="str">
        <f t="shared" si="47"/>
        <v>NO</v>
      </c>
      <c r="Z405" s="27"/>
    </row>
    <row r="406" spans="1:26" ht="13">
      <c r="A406" s="71" t="e">
        <f>VLOOKUP(H406,Papers_ACM!D:D,1,FALSE)</f>
        <v>#N/A</v>
      </c>
      <c r="B406" s="71" t="str">
        <f>VLOOKUP(H406,Papers_IEEE!D:D,1,FALSE)</f>
        <v>A Machine Learning-Based Framework for Building Application Failure Prediction Models</v>
      </c>
      <c r="C406" s="71" t="e">
        <f>VLOOKUP(G406,Papers_SpringerLink!D:D,1,FALSE)</f>
        <v>#N/A</v>
      </c>
      <c r="D406" s="71" t="e">
        <f>VLOOKUP(F418,Papers_ScienceDirect!J:J,1,FALSE)</f>
        <v>#N/A</v>
      </c>
      <c r="E406" s="28" t="s">
        <v>62</v>
      </c>
      <c r="F406" s="27"/>
      <c r="G406" s="28" t="s">
        <v>6142</v>
      </c>
      <c r="H406" s="28" t="s">
        <v>4291</v>
      </c>
      <c r="I406" s="27"/>
      <c r="J406" s="28" t="s">
        <v>6143</v>
      </c>
      <c r="K406" s="27" t="str">
        <f t="shared" si="56"/>
        <v>1072-1081</v>
      </c>
      <c r="L406" s="28">
        <v>1072</v>
      </c>
      <c r="M406" s="28">
        <v>1081</v>
      </c>
      <c r="N406" s="28">
        <f>(M406-L406)+1</f>
        <v>10</v>
      </c>
      <c r="O406" s="28">
        <v>2015</v>
      </c>
      <c r="P406" s="28" t="s">
        <v>1538</v>
      </c>
      <c r="Q406" s="28" t="s">
        <v>4293</v>
      </c>
      <c r="R406" s="30" t="s">
        <v>6144</v>
      </c>
      <c r="S406" s="26" t="b">
        <v>1</v>
      </c>
      <c r="T406" s="26" t="b">
        <v>0</v>
      </c>
      <c r="U406" s="26" t="b">
        <v>1</v>
      </c>
      <c r="V406" s="27" t="b">
        <v>0</v>
      </c>
      <c r="W406" s="27" t="b">
        <v>0</v>
      </c>
      <c r="X406" s="27" t="b">
        <v>0</v>
      </c>
      <c r="Y406" s="26" t="str">
        <f t="shared" si="47"/>
        <v>NO</v>
      </c>
      <c r="Z406" s="26" t="s">
        <v>5594</v>
      </c>
    </row>
    <row r="407" spans="1:26" ht="13">
      <c r="A407" s="71" t="e">
        <f>VLOOKUP(H407,Papers_ACM!D:D,1,FALSE)</f>
        <v>#N/A</v>
      </c>
      <c r="B407" s="71" t="e">
        <f>VLOOKUP(H407,Papers_IEEE!D:D,1,FALSE)</f>
        <v>#N/A</v>
      </c>
      <c r="C407" s="71" t="e">
        <f>VLOOKUP(G407,Papers_SpringerLink!D:D,1,FALSE)</f>
        <v>#N/A</v>
      </c>
      <c r="D407" s="71" t="e">
        <f>VLOOKUP(F419,Papers_ScienceDirect!J:J,1,FALSE)</f>
        <v>#N/A</v>
      </c>
      <c r="E407" s="28" t="s">
        <v>62</v>
      </c>
      <c r="F407" s="27"/>
      <c r="G407" s="28" t="s">
        <v>6145</v>
      </c>
      <c r="H407" s="28" t="s">
        <v>6146</v>
      </c>
      <c r="I407" s="27"/>
      <c r="J407" s="28" t="s">
        <v>6147</v>
      </c>
      <c r="K407" s="27" t="str">
        <f t="shared" si="56"/>
        <v>-</v>
      </c>
      <c r="L407" s="36"/>
      <c r="M407" s="36"/>
      <c r="N407" s="28"/>
      <c r="O407" s="28">
        <v>2015</v>
      </c>
      <c r="P407" s="28" t="s">
        <v>2444</v>
      </c>
      <c r="Q407" s="28" t="s">
        <v>6148</v>
      </c>
      <c r="R407" s="30" t="s">
        <v>6149</v>
      </c>
      <c r="S407" s="26" t="b">
        <v>1</v>
      </c>
      <c r="T407" s="27" t="b">
        <v>0</v>
      </c>
      <c r="U407" s="26" t="b">
        <v>1</v>
      </c>
      <c r="V407" s="27" t="b">
        <v>0</v>
      </c>
      <c r="W407" s="27" t="b">
        <v>0</v>
      </c>
      <c r="X407" s="27" t="b">
        <v>0</v>
      </c>
      <c r="Y407" s="26" t="str">
        <f t="shared" si="47"/>
        <v>NO</v>
      </c>
      <c r="Z407" s="27"/>
    </row>
    <row r="408" spans="1:26" ht="13">
      <c r="A408" s="71" t="e">
        <f>VLOOKUP(H408,Papers_ACM!D:D,1,FALSE)</f>
        <v>#N/A</v>
      </c>
      <c r="B408" s="71" t="e">
        <f>VLOOKUP(H408,Papers_IEEE!D:D,1,FALSE)</f>
        <v>#N/A</v>
      </c>
      <c r="C408" s="71" t="e">
        <f>VLOOKUP(G408,Papers_SpringerLink!D:D,1,FALSE)</f>
        <v>#N/A</v>
      </c>
      <c r="D408" s="71" t="e">
        <f>VLOOKUP(F420,Papers_ScienceDirect!J:J,1,FALSE)</f>
        <v>#N/A</v>
      </c>
      <c r="E408" s="28" t="s">
        <v>62</v>
      </c>
      <c r="F408" s="27"/>
      <c r="G408" s="28" t="s">
        <v>6150</v>
      </c>
      <c r="H408" s="28" t="s">
        <v>6151</v>
      </c>
      <c r="I408" s="27"/>
      <c r="J408" s="28" t="s">
        <v>5534</v>
      </c>
      <c r="K408" s="27" t="str">
        <f t="shared" si="56"/>
        <v>-</v>
      </c>
      <c r="L408" s="36"/>
      <c r="M408" s="36"/>
      <c r="N408" s="28"/>
      <c r="O408" s="28">
        <v>2015</v>
      </c>
      <c r="P408" s="28" t="s">
        <v>2132</v>
      </c>
      <c r="Q408" s="28" t="s">
        <v>6152</v>
      </c>
      <c r="R408" s="30" t="s">
        <v>6153</v>
      </c>
      <c r="S408" s="26" t="b">
        <v>1</v>
      </c>
      <c r="T408" s="27" t="b">
        <v>0</v>
      </c>
      <c r="U408" s="26" t="b">
        <v>1</v>
      </c>
      <c r="V408" s="27" t="b">
        <v>0</v>
      </c>
      <c r="W408" s="27" t="b">
        <v>0</v>
      </c>
      <c r="X408" s="27" t="b">
        <v>0</v>
      </c>
      <c r="Y408" s="26" t="str">
        <f t="shared" si="47"/>
        <v>NO</v>
      </c>
      <c r="Z408" s="27"/>
    </row>
    <row r="409" spans="1:26" ht="13">
      <c r="A409" s="71" t="e">
        <f>VLOOKUP(H409,Papers_ACM!D:D,1,FALSE)</f>
        <v>#N/A</v>
      </c>
      <c r="B409" s="71" t="str">
        <f>VLOOKUP(H409,Papers_IEEE!D:D,1,FALSE)</f>
        <v>ADR-Miner: An ant-based data reduction algorithm for classification</v>
      </c>
      <c r="C409" s="71" t="e">
        <f>VLOOKUP(G409,Papers_SpringerLink!D:D,1,FALSE)</f>
        <v>#N/A</v>
      </c>
      <c r="D409" s="71" t="e">
        <f>VLOOKUP(F421,Papers_ScienceDirect!J:J,1,FALSE)</f>
        <v>#N/A</v>
      </c>
      <c r="E409" s="28" t="s">
        <v>62</v>
      </c>
      <c r="F409" s="27"/>
      <c r="G409" s="28" t="s">
        <v>6154</v>
      </c>
      <c r="H409" s="28" t="s">
        <v>4878</v>
      </c>
      <c r="I409" s="27"/>
      <c r="J409" s="28" t="s">
        <v>6155</v>
      </c>
      <c r="K409" s="27" t="str">
        <f t="shared" si="56"/>
        <v>515-521</v>
      </c>
      <c r="L409" s="28">
        <v>515</v>
      </c>
      <c r="M409" s="28">
        <v>521</v>
      </c>
      <c r="N409" s="28">
        <f>(M409-L409)+1</f>
        <v>7</v>
      </c>
      <c r="O409" s="28">
        <v>2015</v>
      </c>
      <c r="P409" s="28" t="s">
        <v>1538</v>
      </c>
      <c r="Q409" s="28" t="s">
        <v>4882</v>
      </c>
      <c r="R409" s="30" t="s">
        <v>6156</v>
      </c>
      <c r="S409" s="26" t="b">
        <v>1</v>
      </c>
      <c r="T409" s="27" t="b">
        <v>0</v>
      </c>
      <c r="U409" s="26" t="b">
        <v>1</v>
      </c>
      <c r="V409" s="27" t="b">
        <v>0</v>
      </c>
      <c r="W409" s="27" t="b">
        <v>0</v>
      </c>
      <c r="X409" s="27" t="b">
        <v>0</v>
      </c>
      <c r="Y409" s="26" t="str">
        <f t="shared" si="47"/>
        <v>NO</v>
      </c>
      <c r="Z409" s="27"/>
    </row>
    <row r="410" spans="1:26" ht="13">
      <c r="A410" s="71" t="str">
        <f>VLOOKUP(H410,Papers_ACM!D:D,1,FALSE)</f>
        <v>Machine Learning Approach for Filtering Spam Emails</v>
      </c>
      <c r="B410" s="71" t="e">
        <f>VLOOKUP(H410,Papers_IEEE!D:D,1,FALSE)</f>
        <v>#N/A</v>
      </c>
      <c r="C410" s="71" t="e">
        <f>VLOOKUP(G410,Papers_SpringerLink!D:D,1,FALSE)</f>
        <v>#N/A</v>
      </c>
      <c r="D410" s="71" t="e">
        <f>VLOOKUP(F422,Papers_ScienceDirect!J:J,1,FALSE)</f>
        <v>#N/A</v>
      </c>
      <c r="E410" s="28" t="s">
        <v>62</v>
      </c>
      <c r="F410" s="27"/>
      <c r="G410" s="28" t="s">
        <v>6157</v>
      </c>
      <c r="H410" s="28" t="s">
        <v>6158</v>
      </c>
      <c r="I410" s="27"/>
      <c r="J410" s="28" t="s">
        <v>1718</v>
      </c>
      <c r="K410" s="27" t="str">
        <f t="shared" si="56"/>
        <v>-</v>
      </c>
      <c r="L410" s="36"/>
      <c r="M410" s="36"/>
      <c r="N410" s="28"/>
      <c r="O410" s="28">
        <v>2015</v>
      </c>
      <c r="P410" s="28" t="s">
        <v>1719</v>
      </c>
      <c r="Q410" s="28" t="s">
        <v>689</v>
      </c>
      <c r="R410" s="30" t="s">
        <v>6159</v>
      </c>
      <c r="S410" s="26" t="b">
        <v>1</v>
      </c>
      <c r="T410" s="27" t="b">
        <v>0</v>
      </c>
      <c r="U410" s="26" t="b">
        <v>1</v>
      </c>
      <c r="V410" s="27" t="b">
        <v>0</v>
      </c>
      <c r="W410" s="27" t="b">
        <v>0</v>
      </c>
      <c r="X410" s="27" t="b">
        <v>0</v>
      </c>
      <c r="Y410" s="26" t="str">
        <f t="shared" si="47"/>
        <v>NO</v>
      </c>
      <c r="Z410" s="27"/>
    </row>
    <row r="411" spans="1:26" ht="13">
      <c r="A411" s="71" t="str">
        <f>VLOOKUP(H411,Papers_ACM!D:D,1,FALSE)</f>
        <v>Using Bad Learners to Find Good Configurations</v>
      </c>
      <c r="B411" s="71" t="e">
        <f>VLOOKUP(H411,Papers_IEEE!D:D,1,FALSE)</f>
        <v>#N/A</v>
      </c>
      <c r="C411" s="71" t="e">
        <f>VLOOKUP(G411,Papers_SpringerLink!D:D,1,FALSE)</f>
        <v>#N/A</v>
      </c>
      <c r="D411" s="71" t="e">
        <f>VLOOKUP(F423,Papers_ScienceDirect!J:J,1,FALSE)</f>
        <v>#N/A</v>
      </c>
      <c r="E411" s="34" t="s">
        <v>62</v>
      </c>
      <c r="F411" s="35"/>
      <c r="G411" s="34" t="s">
        <v>6160</v>
      </c>
      <c r="H411" s="34" t="s">
        <v>3022</v>
      </c>
      <c r="I411" s="35"/>
      <c r="J411" s="34" t="s">
        <v>6161</v>
      </c>
      <c r="K411" s="27" t="str">
        <f t="shared" si="56"/>
        <v>257-267</v>
      </c>
      <c r="L411" s="34">
        <v>257</v>
      </c>
      <c r="M411" s="34">
        <v>267</v>
      </c>
      <c r="N411" s="34">
        <f t="shared" ref="N411:N433" si="58">(M411-L411)+1</f>
        <v>11</v>
      </c>
      <c r="O411" s="34">
        <v>2017</v>
      </c>
      <c r="P411" s="34" t="s">
        <v>1719</v>
      </c>
      <c r="Q411" s="34" t="s">
        <v>177</v>
      </c>
      <c r="R411" s="75" t="s">
        <v>6162</v>
      </c>
      <c r="S411" s="32" t="b">
        <v>1</v>
      </c>
      <c r="T411" s="32" t="b">
        <v>1</v>
      </c>
      <c r="U411" s="32" t="b">
        <v>1</v>
      </c>
      <c r="V411" s="35" t="b">
        <v>0</v>
      </c>
      <c r="W411" s="35" t="b">
        <v>0</v>
      </c>
      <c r="X411" s="35" t="b">
        <v>0</v>
      </c>
      <c r="Y411" s="32" t="str">
        <f t="shared" si="47"/>
        <v>YES</v>
      </c>
      <c r="Z411" s="35"/>
    </row>
    <row r="412" spans="1:26" ht="13">
      <c r="A412" s="71" t="e">
        <f>VLOOKUP(H412,Papers_ACM!D:D,1,FALSE)</f>
        <v>#N/A</v>
      </c>
      <c r="B412" s="71" t="e">
        <f>VLOOKUP(H412,Papers_IEEE!D:D,1,FALSE)</f>
        <v>#N/A</v>
      </c>
      <c r="C412" s="71" t="e">
        <f>VLOOKUP(G412,Papers_SpringerLink!D:D,1,FALSE)</f>
        <v>#N/A</v>
      </c>
      <c r="D412" s="71" t="e">
        <f>VLOOKUP(F424,Papers_ScienceDirect!J:J,1,FALSE)</f>
        <v>#N/A</v>
      </c>
      <c r="E412" s="28" t="s">
        <v>62</v>
      </c>
      <c r="F412" s="27"/>
      <c r="G412" s="28" t="s">
        <v>6163</v>
      </c>
      <c r="H412" s="28" t="s">
        <v>6164</v>
      </c>
      <c r="I412" s="27"/>
      <c r="J412" s="28" t="s">
        <v>2000</v>
      </c>
      <c r="K412" s="27" t="str">
        <f t="shared" si="56"/>
        <v>2149-2161</v>
      </c>
      <c r="L412" s="28">
        <v>2149</v>
      </c>
      <c r="M412" s="28">
        <v>2161</v>
      </c>
      <c r="N412" s="28">
        <f t="shared" si="58"/>
        <v>13</v>
      </c>
      <c r="O412" s="28">
        <v>2015</v>
      </c>
      <c r="P412" s="28" t="s">
        <v>1338</v>
      </c>
      <c r="Q412" s="28" t="s">
        <v>6165</v>
      </c>
      <c r="R412" s="30" t="s">
        <v>6166</v>
      </c>
      <c r="S412" s="26" t="b">
        <v>1</v>
      </c>
      <c r="T412" s="27" t="b">
        <v>0</v>
      </c>
      <c r="U412" s="26" t="b">
        <v>1</v>
      </c>
      <c r="V412" s="27" t="b">
        <v>0</v>
      </c>
      <c r="W412" s="27" t="b">
        <v>0</v>
      </c>
      <c r="X412" s="27" t="b">
        <v>0</v>
      </c>
      <c r="Y412" s="26" t="str">
        <f t="shared" si="47"/>
        <v>NO</v>
      </c>
      <c r="Z412" s="27"/>
    </row>
    <row r="413" spans="1:26" ht="13">
      <c r="A413" s="71" t="e">
        <f>VLOOKUP(H413,Papers_ACM!D:D,1,FALSE)</f>
        <v>#N/A</v>
      </c>
      <c r="B413" s="71" t="str">
        <f>VLOOKUP(H413,Papers_IEEE!D:D,1,FALSE)</f>
        <v>Intelligent feature selection method rooted in Binary Bat Algorithm for intrusion detection</v>
      </c>
      <c r="C413" s="71" t="e">
        <f>VLOOKUP(G413,Papers_SpringerLink!D:D,1,FALSE)</f>
        <v>#N/A</v>
      </c>
      <c r="D413" s="71" t="e">
        <f>VLOOKUP(F425,Papers_ScienceDirect!J:J,1,FALSE)</f>
        <v>#N/A</v>
      </c>
      <c r="E413" s="28" t="s">
        <v>62</v>
      </c>
      <c r="F413" s="27"/>
      <c r="G413" s="28" t="s">
        <v>6167</v>
      </c>
      <c r="H413" s="28" t="s">
        <v>2983</v>
      </c>
      <c r="I413" s="27"/>
      <c r="J413" s="28" t="s">
        <v>6168</v>
      </c>
      <c r="K413" s="27" t="str">
        <f t="shared" si="56"/>
        <v>517-521</v>
      </c>
      <c r="L413" s="28">
        <v>517</v>
      </c>
      <c r="M413" s="28">
        <v>521</v>
      </c>
      <c r="N413" s="28">
        <f t="shared" si="58"/>
        <v>5</v>
      </c>
      <c r="O413" s="28">
        <v>2015</v>
      </c>
      <c r="P413" s="28" t="s">
        <v>1538</v>
      </c>
      <c r="Q413" s="28" t="s">
        <v>2985</v>
      </c>
      <c r="R413" s="30" t="s">
        <v>6169</v>
      </c>
      <c r="S413" s="26" t="b">
        <v>1</v>
      </c>
      <c r="T413" s="27" t="b">
        <v>0</v>
      </c>
      <c r="U413" s="26" t="b">
        <v>1</v>
      </c>
      <c r="V413" s="27" t="b">
        <v>0</v>
      </c>
      <c r="W413" s="27" t="b">
        <v>0</v>
      </c>
      <c r="X413" s="27" t="b">
        <v>0</v>
      </c>
      <c r="Y413" s="26" t="str">
        <f t="shared" si="47"/>
        <v>NO</v>
      </c>
      <c r="Z413" s="27"/>
    </row>
    <row r="414" spans="1:26" ht="13">
      <c r="A414" s="71" t="str">
        <f>VLOOKUP(H414,Papers_ACM!D:D,1,FALSE)</f>
        <v>Transfer Learning for Improving Model Predictions in Highly Configurable Software</v>
      </c>
      <c r="B414" s="71" t="str">
        <f>VLOOKUP(H414,Papers_IEEE!D:D,1,FALSE)</f>
        <v>Transfer Learning for Improving Model Predictions in Highly Configurable Software</v>
      </c>
      <c r="C414" s="71" t="e">
        <f>VLOOKUP(G414,Papers_SpringerLink!D:D,1,FALSE)</f>
        <v>#N/A</v>
      </c>
      <c r="D414" s="71" t="e">
        <f>VLOOKUP(F426,Papers_ScienceDirect!J:J,1,FALSE)</f>
        <v>#N/A</v>
      </c>
      <c r="E414" s="34" t="s">
        <v>62</v>
      </c>
      <c r="F414" s="35"/>
      <c r="G414" s="34" t="s">
        <v>6170</v>
      </c>
      <c r="H414" s="34" t="s">
        <v>68</v>
      </c>
      <c r="I414" s="35"/>
      <c r="J414" s="34" t="s">
        <v>6171</v>
      </c>
      <c r="K414" s="27" t="str">
        <f t="shared" si="56"/>
        <v>31-41</v>
      </c>
      <c r="L414" s="34">
        <v>31</v>
      </c>
      <c r="M414" s="34">
        <v>41</v>
      </c>
      <c r="N414" s="34">
        <f t="shared" si="58"/>
        <v>11</v>
      </c>
      <c r="O414" s="34">
        <v>2017</v>
      </c>
      <c r="P414" s="34" t="s">
        <v>1538</v>
      </c>
      <c r="Q414" s="34" t="s">
        <v>73</v>
      </c>
      <c r="R414" s="75" t="s">
        <v>6172</v>
      </c>
      <c r="S414" s="32" t="b">
        <v>1</v>
      </c>
      <c r="T414" s="32" t="b">
        <v>1</v>
      </c>
      <c r="U414" s="32" t="b">
        <v>1</v>
      </c>
      <c r="V414" s="35" t="b">
        <v>0</v>
      </c>
      <c r="W414" s="35" t="b">
        <v>0</v>
      </c>
      <c r="X414" s="35" t="b">
        <v>0</v>
      </c>
      <c r="Y414" s="32" t="str">
        <f t="shared" si="47"/>
        <v>YES</v>
      </c>
      <c r="Z414" s="35"/>
    </row>
    <row r="415" spans="1:26" ht="13">
      <c r="A415" s="71" t="e">
        <f>VLOOKUP(H415,Papers_ACM!D:D,1,FALSE)</f>
        <v>#N/A</v>
      </c>
      <c r="B415" s="71" t="e">
        <f>VLOOKUP(H415,Papers_IEEE!D:D,1,FALSE)</f>
        <v>#N/A</v>
      </c>
      <c r="C415" s="71" t="e">
        <f>VLOOKUP(G415,Papers_SpringerLink!D:D,1,FALSE)</f>
        <v>#N/A</v>
      </c>
      <c r="D415" s="71" t="e">
        <f>VLOOKUP(F427,Papers_ScienceDirect!J:J,1,FALSE)</f>
        <v>#N/A</v>
      </c>
      <c r="E415" s="28" t="s">
        <v>62</v>
      </c>
      <c r="F415" s="27"/>
      <c r="G415" s="28" t="s">
        <v>6173</v>
      </c>
      <c r="H415" s="28" t="s">
        <v>6174</v>
      </c>
      <c r="I415" s="27"/>
      <c r="J415" s="28" t="s">
        <v>1718</v>
      </c>
      <c r="K415" s="27" t="str">
        <f t="shared" si="56"/>
        <v>74-81</v>
      </c>
      <c r="L415" s="28">
        <v>74</v>
      </c>
      <c r="M415" s="28">
        <v>81</v>
      </c>
      <c r="N415" s="28">
        <f t="shared" si="58"/>
        <v>8</v>
      </c>
      <c r="O415" s="28">
        <v>2015</v>
      </c>
      <c r="P415" s="28" t="s">
        <v>1719</v>
      </c>
      <c r="Q415" s="28" t="s">
        <v>6175</v>
      </c>
      <c r="R415" s="30" t="s">
        <v>6176</v>
      </c>
      <c r="S415" s="26" t="b">
        <v>1</v>
      </c>
      <c r="T415" s="27" t="b">
        <v>0</v>
      </c>
      <c r="U415" s="26" t="b">
        <v>1</v>
      </c>
      <c r="V415" s="27" t="b">
        <v>0</v>
      </c>
      <c r="W415" s="27" t="b">
        <v>0</v>
      </c>
      <c r="X415" s="27" t="b">
        <v>0</v>
      </c>
      <c r="Y415" s="26" t="str">
        <f t="shared" si="47"/>
        <v>NO</v>
      </c>
      <c r="Z415" s="27"/>
    </row>
    <row r="416" spans="1:26" ht="13">
      <c r="A416" s="71" t="e">
        <f>VLOOKUP(H416,Papers_ACM!D:D,1,FALSE)</f>
        <v>#N/A</v>
      </c>
      <c r="B416" s="71" t="e">
        <f>VLOOKUP(H416,Papers_IEEE!D:D,1,FALSE)</f>
        <v>#N/A</v>
      </c>
      <c r="C416" s="71" t="e">
        <f>VLOOKUP(G416,Papers_SpringerLink!D:D,1,FALSE)</f>
        <v>#N/A</v>
      </c>
      <c r="D416" s="71" t="e">
        <f>VLOOKUP(F428,Papers_ScienceDirect!J:J,1,FALSE)</f>
        <v>#N/A</v>
      </c>
      <c r="E416" s="28" t="s">
        <v>62</v>
      </c>
      <c r="F416" s="27"/>
      <c r="G416" s="28" t="s">
        <v>6177</v>
      </c>
      <c r="H416" s="28" t="s">
        <v>6178</v>
      </c>
      <c r="I416" s="27"/>
      <c r="J416" s="28" t="s">
        <v>6122</v>
      </c>
      <c r="K416" s="27" t="str">
        <f t="shared" si="56"/>
        <v>121-130</v>
      </c>
      <c r="L416" s="28">
        <v>121</v>
      </c>
      <c r="M416" s="28">
        <v>130</v>
      </c>
      <c r="N416" s="28">
        <f t="shared" si="58"/>
        <v>10</v>
      </c>
      <c r="O416" s="28">
        <v>2015</v>
      </c>
      <c r="P416" s="28" t="s">
        <v>1303</v>
      </c>
      <c r="Q416" s="28" t="s">
        <v>6179</v>
      </c>
      <c r="R416" s="30" t="s">
        <v>6180</v>
      </c>
      <c r="S416" s="26" t="b">
        <v>1</v>
      </c>
      <c r="T416" s="27" t="b">
        <v>0</v>
      </c>
      <c r="U416" s="26" t="b">
        <v>1</v>
      </c>
      <c r="V416" s="27" t="b">
        <v>0</v>
      </c>
      <c r="W416" s="27" t="b">
        <v>0</v>
      </c>
      <c r="X416" s="27" t="b">
        <v>0</v>
      </c>
      <c r="Y416" s="26" t="str">
        <f t="shared" si="47"/>
        <v>NO</v>
      </c>
      <c r="Z416" s="27"/>
    </row>
    <row r="417" spans="1:26" ht="13">
      <c r="A417" s="71" t="e">
        <f>VLOOKUP(H417,Papers_ACM!D:D,1,FALSE)</f>
        <v>#N/A</v>
      </c>
      <c r="B417" s="71" t="e">
        <f>VLOOKUP(H417,Papers_IEEE!D:D,1,FALSE)</f>
        <v>#N/A</v>
      </c>
      <c r="C417" s="71" t="e">
        <f>VLOOKUP(G417,Papers_SpringerLink!D:D,1,FALSE)</f>
        <v>#N/A</v>
      </c>
      <c r="D417" s="71" t="e">
        <f>VLOOKUP(F429,Papers_ScienceDirect!J:J,1,FALSE)</f>
        <v>#N/A</v>
      </c>
      <c r="E417" s="28" t="s">
        <v>62</v>
      </c>
      <c r="F417" s="27"/>
      <c r="G417" s="28" t="s">
        <v>6181</v>
      </c>
      <c r="H417" s="28" t="s">
        <v>1817</v>
      </c>
      <c r="I417" s="27"/>
      <c r="J417" s="28" t="s">
        <v>1505</v>
      </c>
      <c r="K417" s="27" t="str">
        <f t="shared" si="56"/>
        <v>4632-4642</v>
      </c>
      <c r="L417" s="28">
        <v>4632</v>
      </c>
      <c r="M417" s="28">
        <v>4642</v>
      </c>
      <c r="N417" s="28">
        <f t="shared" si="58"/>
        <v>11</v>
      </c>
      <c r="O417" s="28">
        <v>2015</v>
      </c>
      <c r="P417" s="28" t="s">
        <v>1303</v>
      </c>
      <c r="Q417" s="28" t="s">
        <v>6182</v>
      </c>
      <c r="R417" s="30" t="s">
        <v>6183</v>
      </c>
      <c r="S417" s="26" t="b">
        <v>1</v>
      </c>
      <c r="T417" s="27" t="b">
        <v>0</v>
      </c>
      <c r="U417" s="26" t="b">
        <v>1</v>
      </c>
      <c r="V417" s="27" t="b">
        <v>0</v>
      </c>
      <c r="W417" s="27" t="b">
        <v>0</v>
      </c>
      <c r="X417" s="27" t="b">
        <v>0</v>
      </c>
      <c r="Y417" s="26" t="str">
        <f t="shared" si="47"/>
        <v>NO</v>
      </c>
      <c r="Z417" s="27"/>
    </row>
    <row r="418" spans="1:26" ht="13">
      <c r="A418" s="71" t="e">
        <f>VLOOKUP(H418,Papers_ACM!D:D,1,FALSE)</f>
        <v>#N/A</v>
      </c>
      <c r="B418" s="71" t="e">
        <f>VLOOKUP(H418,Papers_IEEE!D:D,1,FALSE)</f>
        <v>#N/A</v>
      </c>
      <c r="C418" s="71" t="e">
        <f>VLOOKUP(G418,Papers_SpringerLink!D:D,1,FALSE)</f>
        <v>#N/A</v>
      </c>
      <c r="D418" s="71" t="e">
        <f>VLOOKUP(F430,Papers_ScienceDirect!J:J,1,FALSE)</f>
        <v>#N/A</v>
      </c>
      <c r="E418" s="28" t="s">
        <v>62</v>
      </c>
      <c r="F418" s="27"/>
      <c r="G418" s="28" t="s">
        <v>5640</v>
      </c>
      <c r="H418" s="28" t="s">
        <v>6184</v>
      </c>
      <c r="I418" s="27"/>
      <c r="J418" s="28" t="s">
        <v>1518</v>
      </c>
      <c r="K418" s="27" t="str">
        <f t="shared" si="56"/>
        <v>435-442</v>
      </c>
      <c r="L418" s="28">
        <v>435</v>
      </c>
      <c r="M418" s="28">
        <v>442</v>
      </c>
      <c r="N418" s="28">
        <f t="shared" si="58"/>
        <v>8</v>
      </c>
      <c r="O418" s="28">
        <v>2015</v>
      </c>
      <c r="P418" s="28" t="s">
        <v>1338</v>
      </c>
      <c r="Q418" s="28" t="s">
        <v>6185</v>
      </c>
      <c r="R418" s="30" t="s">
        <v>6186</v>
      </c>
      <c r="S418" s="26" t="b">
        <v>1</v>
      </c>
      <c r="T418" s="27" t="b">
        <v>0</v>
      </c>
      <c r="U418" s="26" t="b">
        <v>1</v>
      </c>
      <c r="V418" s="27" t="b">
        <v>0</v>
      </c>
      <c r="W418" s="27" t="b">
        <v>0</v>
      </c>
      <c r="X418" s="27" t="b">
        <v>0</v>
      </c>
      <c r="Y418" s="26" t="str">
        <f t="shared" si="47"/>
        <v>NO</v>
      </c>
      <c r="Z418" s="27"/>
    </row>
    <row r="419" spans="1:26" ht="13">
      <c r="A419" s="71" t="e">
        <f>VLOOKUP(H419,Papers_ACM!D:D,1,FALSE)</f>
        <v>#N/A</v>
      </c>
      <c r="B419" s="71" t="str">
        <f>VLOOKUP(H419,Papers_IEEE!D:D,1,FALSE)</f>
        <v>Feature Selection Based on Dependency Margin</v>
      </c>
      <c r="C419" s="71" t="e">
        <f>VLOOKUP(G419,Papers_SpringerLink!D:D,1,FALSE)</f>
        <v>#N/A</v>
      </c>
      <c r="D419" s="71" t="e">
        <f>VLOOKUP(F431,Papers_ScienceDirect!J:J,1,FALSE)</f>
        <v>#N/A</v>
      </c>
      <c r="E419" s="28" t="s">
        <v>62</v>
      </c>
      <c r="F419" s="27"/>
      <c r="G419" s="28" t="s">
        <v>6187</v>
      </c>
      <c r="H419" s="28" t="s">
        <v>6188</v>
      </c>
      <c r="I419" s="27"/>
      <c r="J419" s="28" t="s">
        <v>1635</v>
      </c>
      <c r="K419" s="27" t="str">
        <f t="shared" si="56"/>
        <v>1209-1221</v>
      </c>
      <c r="L419" s="28">
        <v>1209</v>
      </c>
      <c r="M419" s="28">
        <v>1221</v>
      </c>
      <c r="N419" s="28">
        <f t="shared" si="58"/>
        <v>13</v>
      </c>
      <c r="O419" s="28">
        <v>2015</v>
      </c>
      <c r="P419" s="28" t="s">
        <v>1538</v>
      </c>
      <c r="Q419" s="28" t="s">
        <v>1637</v>
      </c>
      <c r="R419" s="30" t="s">
        <v>6189</v>
      </c>
      <c r="S419" s="26" t="b">
        <v>1</v>
      </c>
      <c r="T419" s="27" t="b">
        <v>0</v>
      </c>
      <c r="U419" s="26" t="b">
        <v>1</v>
      </c>
      <c r="V419" s="27" t="b">
        <v>0</v>
      </c>
      <c r="W419" s="27" t="b">
        <v>0</v>
      </c>
      <c r="X419" s="27" t="b">
        <v>0</v>
      </c>
      <c r="Y419" s="26" t="str">
        <f t="shared" si="47"/>
        <v>NO</v>
      </c>
      <c r="Z419" s="26" t="s">
        <v>1398</v>
      </c>
    </row>
    <row r="420" spans="1:26" ht="13">
      <c r="A420" s="71" t="e">
        <f>VLOOKUP(H420,Papers_ACM!D:D,1,FALSE)</f>
        <v>#N/A</v>
      </c>
      <c r="B420" s="71" t="e">
        <f>VLOOKUP(H420,Papers_IEEE!D:D,1,FALSE)</f>
        <v>#N/A</v>
      </c>
      <c r="C420" s="71" t="e">
        <f>VLOOKUP(G420,Papers_SpringerLink!D:D,1,FALSE)</f>
        <v>#N/A</v>
      </c>
      <c r="D420" s="71" t="e">
        <f>VLOOKUP(F432,Papers_ScienceDirect!J:J,1,FALSE)</f>
        <v>#N/A</v>
      </c>
      <c r="E420" s="28" t="s">
        <v>62</v>
      </c>
      <c r="F420" s="27"/>
      <c r="G420" s="28" t="s">
        <v>6190</v>
      </c>
      <c r="H420" s="28" t="s">
        <v>6191</v>
      </c>
      <c r="I420" s="27"/>
      <c r="J420" s="28" t="s">
        <v>2601</v>
      </c>
      <c r="K420" s="27" t="str">
        <f t="shared" si="56"/>
        <v>68-77</v>
      </c>
      <c r="L420" s="28">
        <v>68</v>
      </c>
      <c r="M420" s="28">
        <v>77</v>
      </c>
      <c r="N420" s="28">
        <f t="shared" si="58"/>
        <v>10</v>
      </c>
      <c r="O420" s="28">
        <v>2015</v>
      </c>
      <c r="P420" s="28" t="s">
        <v>1387</v>
      </c>
      <c r="Q420" s="28" t="s">
        <v>6192</v>
      </c>
      <c r="R420" s="30" t="s">
        <v>6193</v>
      </c>
      <c r="S420" s="26" t="b">
        <v>1</v>
      </c>
      <c r="T420" s="27" t="b">
        <v>0</v>
      </c>
      <c r="U420" s="26" t="b">
        <v>1</v>
      </c>
      <c r="V420" s="27" t="b">
        <v>0</v>
      </c>
      <c r="W420" s="27" t="b">
        <v>0</v>
      </c>
      <c r="X420" s="27" t="b">
        <v>0</v>
      </c>
      <c r="Y420" s="26" t="str">
        <f t="shared" si="47"/>
        <v>NO</v>
      </c>
      <c r="Z420" s="27"/>
    </row>
    <row r="421" spans="1:26" ht="13">
      <c r="A421" s="71" t="str">
        <f>VLOOKUP(H421,Papers_ACM!D:D,1,FALSE)</f>
        <v>A Concept of Vector Clock Utilization in an Iterative Tracing Approach for Distributed Embedded Systems</v>
      </c>
      <c r="B421" s="71" t="e">
        <f>VLOOKUP(H421,Papers_IEEE!D:D,1,FALSE)</f>
        <v>#N/A</v>
      </c>
      <c r="C421" s="71" t="e">
        <f>VLOOKUP(G421,Papers_SpringerLink!D:D,1,FALSE)</f>
        <v>#N/A</v>
      </c>
      <c r="D421" s="71" t="e">
        <f>VLOOKUP(F433,Papers_ScienceDirect!J:J,1,FALSE)</f>
        <v>#N/A</v>
      </c>
      <c r="E421" s="28" t="s">
        <v>62</v>
      </c>
      <c r="F421" s="27"/>
      <c r="G421" s="28" t="s">
        <v>6194</v>
      </c>
      <c r="H421" s="28" t="s">
        <v>6195</v>
      </c>
      <c r="I421" s="27"/>
      <c r="J421" s="28" t="s">
        <v>6196</v>
      </c>
      <c r="K421" s="27" t="str">
        <f t="shared" si="56"/>
        <v>92-96</v>
      </c>
      <c r="L421" s="28">
        <v>92</v>
      </c>
      <c r="M421" s="28">
        <v>96</v>
      </c>
      <c r="N421" s="28">
        <f t="shared" si="58"/>
        <v>5</v>
      </c>
      <c r="O421" s="28">
        <v>2015</v>
      </c>
      <c r="P421" s="28" t="s">
        <v>4008</v>
      </c>
      <c r="Q421" s="28" t="s">
        <v>1231</v>
      </c>
      <c r="R421" s="30" t="s">
        <v>6197</v>
      </c>
      <c r="S421" s="26" t="b">
        <v>1</v>
      </c>
      <c r="T421" s="27" t="b">
        <v>0</v>
      </c>
      <c r="U421" s="26" t="b">
        <v>1</v>
      </c>
      <c r="V421" s="27" t="b">
        <v>0</v>
      </c>
      <c r="W421" s="27" t="b">
        <v>0</v>
      </c>
      <c r="X421" s="27" t="b">
        <v>0</v>
      </c>
      <c r="Y421" s="26" t="str">
        <f t="shared" si="47"/>
        <v>NO</v>
      </c>
      <c r="Z421" s="27"/>
    </row>
    <row r="422" spans="1:26" ht="13">
      <c r="A422" s="71" t="e">
        <f>VLOOKUP(H422,Papers_ACM!D:D,1,FALSE)</f>
        <v>#N/A</v>
      </c>
      <c r="B422" s="71" t="e">
        <f>VLOOKUP(H422,Papers_IEEE!D:D,1,FALSE)</f>
        <v>#N/A</v>
      </c>
      <c r="C422" s="71" t="e">
        <f>VLOOKUP(G422,Papers_SpringerLink!D:D,1,FALSE)</f>
        <v>#N/A</v>
      </c>
      <c r="D422" s="71" t="e">
        <f>VLOOKUP(F434,Papers_ScienceDirect!J:J,1,FALSE)</f>
        <v>#N/A</v>
      </c>
      <c r="E422" s="28" t="s">
        <v>62</v>
      </c>
      <c r="F422" s="27"/>
      <c r="G422" s="28" t="s">
        <v>6198</v>
      </c>
      <c r="H422" s="28" t="s">
        <v>6199</v>
      </c>
      <c r="I422" s="27"/>
      <c r="J422" s="28" t="s">
        <v>2576</v>
      </c>
      <c r="K422" s="27" t="str">
        <f t="shared" si="56"/>
        <v>172-183</v>
      </c>
      <c r="L422" s="28">
        <v>172</v>
      </c>
      <c r="M422" s="28">
        <v>183</v>
      </c>
      <c r="N422" s="28">
        <f t="shared" si="58"/>
        <v>12</v>
      </c>
      <c r="O422" s="28">
        <v>2015</v>
      </c>
      <c r="P422" s="28" t="s">
        <v>5461</v>
      </c>
      <c r="Q422" s="28" t="s">
        <v>6200</v>
      </c>
      <c r="R422" s="30" t="s">
        <v>6201</v>
      </c>
      <c r="S422" s="26" t="b">
        <v>1</v>
      </c>
      <c r="T422" s="27" t="b">
        <v>0</v>
      </c>
      <c r="U422" s="26" t="b">
        <v>1</v>
      </c>
      <c r="V422" s="27" t="b">
        <v>0</v>
      </c>
      <c r="W422" s="27" t="b">
        <v>0</v>
      </c>
      <c r="X422" s="27" t="b">
        <v>0</v>
      </c>
      <c r="Y422" s="26" t="str">
        <f t="shared" si="47"/>
        <v>NO</v>
      </c>
      <c r="Z422" s="27"/>
    </row>
    <row r="423" spans="1:26" ht="13">
      <c r="A423" s="71" t="e">
        <f>VLOOKUP(H423,Papers_ACM!D:D,1,FALSE)</f>
        <v>#N/A</v>
      </c>
      <c r="B423" s="71" t="str">
        <f>VLOOKUP(H423,Papers_IEEE!D:D,1,FALSE)</f>
        <v>A Procedure for Alternate Test Feature Design and Selection</v>
      </c>
      <c r="C423" s="71" t="e">
        <f>VLOOKUP(G423,Papers_SpringerLink!D:D,1,FALSE)</f>
        <v>#N/A</v>
      </c>
      <c r="D423" s="71" t="e">
        <f>VLOOKUP(F435,Papers_ScienceDirect!J:J,1,FALSE)</f>
        <v>#N/A</v>
      </c>
      <c r="E423" s="28" t="s">
        <v>62</v>
      </c>
      <c r="F423" s="27"/>
      <c r="G423" s="28" t="s">
        <v>6202</v>
      </c>
      <c r="H423" s="28" t="s">
        <v>6203</v>
      </c>
      <c r="I423" s="27"/>
      <c r="J423" s="28" t="s">
        <v>6204</v>
      </c>
      <c r="K423" s="27" t="str">
        <f t="shared" si="56"/>
        <v>18-25</v>
      </c>
      <c r="L423" s="28">
        <v>18</v>
      </c>
      <c r="M423" s="28">
        <v>25</v>
      </c>
      <c r="N423" s="28">
        <f t="shared" si="58"/>
        <v>8</v>
      </c>
      <c r="O423" s="28">
        <v>2015</v>
      </c>
      <c r="P423" s="28" t="s">
        <v>91</v>
      </c>
      <c r="Q423" s="28" t="s">
        <v>5165</v>
      </c>
      <c r="R423" s="30" t="s">
        <v>6205</v>
      </c>
      <c r="S423" s="26" t="b">
        <v>1</v>
      </c>
      <c r="T423" s="27" t="b">
        <v>0</v>
      </c>
      <c r="U423" s="26" t="b">
        <v>1</v>
      </c>
      <c r="V423" s="27" t="b">
        <v>0</v>
      </c>
      <c r="W423" s="27" t="b">
        <v>0</v>
      </c>
      <c r="X423" s="27" t="b">
        <v>0</v>
      </c>
      <c r="Y423" s="26" t="str">
        <f t="shared" si="47"/>
        <v>NO</v>
      </c>
      <c r="Z423" s="27"/>
    </row>
    <row r="424" spans="1:26" ht="13">
      <c r="A424" s="71" t="e">
        <f>VLOOKUP(H424,Papers_ACM!D:D,1,FALSE)</f>
        <v>#N/A</v>
      </c>
      <c r="B424" s="71" t="e">
        <f>VLOOKUP(H424,Papers_IEEE!D:D,1,FALSE)</f>
        <v>#N/A</v>
      </c>
      <c r="C424" s="71" t="e">
        <f>VLOOKUP(G424,Papers_SpringerLink!D:D,1,FALSE)</f>
        <v>#N/A</v>
      </c>
      <c r="D424" s="71" t="e">
        <f>VLOOKUP(F436,Papers_ScienceDirect!J:J,1,FALSE)</f>
        <v>#N/A</v>
      </c>
      <c r="E424" s="28" t="s">
        <v>62</v>
      </c>
      <c r="F424" s="27"/>
      <c r="G424" s="28" t="s">
        <v>6206</v>
      </c>
      <c r="H424" s="28" t="s">
        <v>6207</v>
      </c>
      <c r="I424" s="27"/>
      <c r="J424" s="28" t="s">
        <v>6208</v>
      </c>
      <c r="K424" s="27" t="str">
        <f t="shared" si="56"/>
        <v>10-17</v>
      </c>
      <c r="L424" s="28">
        <v>10</v>
      </c>
      <c r="M424" s="28">
        <v>17</v>
      </c>
      <c r="N424" s="28">
        <f t="shared" si="58"/>
        <v>8</v>
      </c>
      <c r="O424" s="28">
        <v>2015</v>
      </c>
      <c r="P424" s="28" t="s">
        <v>1538</v>
      </c>
      <c r="Q424" s="28" t="s">
        <v>6209</v>
      </c>
      <c r="R424" s="30" t="s">
        <v>6210</v>
      </c>
      <c r="S424" s="26" t="b">
        <v>1</v>
      </c>
      <c r="T424" s="27" t="b">
        <v>0</v>
      </c>
      <c r="U424" s="26" t="b">
        <v>1</v>
      </c>
      <c r="V424" s="27" t="b">
        <v>0</v>
      </c>
      <c r="W424" s="27" t="b">
        <v>0</v>
      </c>
      <c r="X424" s="27" t="b">
        <v>0</v>
      </c>
      <c r="Y424" s="26" t="str">
        <f t="shared" si="47"/>
        <v>NO</v>
      </c>
      <c r="Z424" s="27"/>
    </row>
    <row r="425" spans="1:26" ht="13">
      <c r="A425" s="71" t="e">
        <f>VLOOKUP(H425,Papers_ACM!D:D,1,FALSE)</f>
        <v>#N/A</v>
      </c>
      <c r="B425" s="71" t="e">
        <f>VLOOKUP(H425,Papers_IEEE!D:D,1,FALSE)</f>
        <v>#N/A</v>
      </c>
      <c r="C425" s="71" t="e">
        <f>VLOOKUP(G425,Papers_SpringerLink!D:D,1,FALSE)</f>
        <v>#N/A</v>
      </c>
      <c r="D425" s="71" t="e">
        <f>VLOOKUP(F437,Papers_ScienceDirect!J:J,1,FALSE)</f>
        <v>#N/A</v>
      </c>
      <c r="E425" s="28" t="s">
        <v>62</v>
      </c>
      <c r="F425" s="27"/>
      <c r="G425" s="28" t="s">
        <v>6211</v>
      </c>
      <c r="H425" s="28" t="s">
        <v>6212</v>
      </c>
      <c r="I425" s="27"/>
      <c r="J425" s="28" t="s">
        <v>3109</v>
      </c>
      <c r="K425" s="27" t="str">
        <f t="shared" si="56"/>
        <v>269-278</v>
      </c>
      <c r="L425" s="28">
        <v>269</v>
      </c>
      <c r="M425" s="28">
        <v>278</v>
      </c>
      <c r="N425" s="28">
        <f t="shared" si="58"/>
        <v>10</v>
      </c>
      <c r="O425" s="28">
        <v>2015</v>
      </c>
      <c r="P425" s="28" t="s">
        <v>1338</v>
      </c>
      <c r="Q425" s="28" t="s">
        <v>6213</v>
      </c>
      <c r="R425" s="30" t="s">
        <v>6214</v>
      </c>
      <c r="S425" s="26" t="b">
        <v>1</v>
      </c>
      <c r="T425" s="27" t="b">
        <v>0</v>
      </c>
      <c r="U425" s="26" t="b">
        <v>1</v>
      </c>
      <c r="V425" s="27" t="b">
        <v>0</v>
      </c>
      <c r="W425" s="27" t="b">
        <v>0</v>
      </c>
      <c r="X425" s="27" t="b">
        <v>0</v>
      </c>
      <c r="Y425" s="26" t="str">
        <f t="shared" si="47"/>
        <v>NO</v>
      </c>
      <c r="Z425" s="27"/>
    </row>
    <row r="426" spans="1:26" ht="13">
      <c r="A426" s="71" t="e">
        <f>VLOOKUP(H426,Papers_ACM!D:D,1,FALSE)</f>
        <v>#N/A</v>
      </c>
      <c r="B426" s="71" t="e">
        <f>VLOOKUP(H426,Papers_IEEE!D:D,1,FALSE)</f>
        <v>#N/A</v>
      </c>
      <c r="C426" s="71" t="e">
        <f>VLOOKUP(G426,Papers_SpringerLink!D:D,1,FALSE)</f>
        <v>#N/A</v>
      </c>
      <c r="D426" s="71" t="e">
        <f>VLOOKUP(F438,Papers_ScienceDirect!J:J,1,FALSE)</f>
        <v>#N/A</v>
      </c>
      <c r="E426" s="28" t="s">
        <v>62</v>
      </c>
      <c r="F426" s="27"/>
      <c r="G426" s="28" t="s">
        <v>6215</v>
      </c>
      <c r="H426" s="28" t="s">
        <v>6216</v>
      </c>
      <c r="I426" s="27"/>
      <c r="J426" s="28" t="s">
        <v>1610</v>
      </c>
      <c r="K426" s="27" t="str">
        <f t="shared" si="56"/>
        <v>33-45</v>
      </c>
      <c r="L426" s="28">
        <v>33</v>
      </c>
      <c r="M426" s="28">
        <v>45</v>
      </c>
      <c r="N426" s="28">
        <f t="shared" si="58"/>
        <v>13</v>
      </c>
      <c r="O426" s="28">
        <v>2015</v>
      </c>
      <c r="P426" s="28" t="s">
        <v>5461</v>
      </c>
      <c r="Q426" s="28" t="s">
        <v>6217</v>
      </c>
      <c r="R426" s="30" t="s">
        <v>6218</v>
      </c>
      <c r="S426" s="26" t="b">
        <v>1</v>
      </c>
      <c r="T426" s="27" t="b">
        <v>0</v>
      </c>
      <c r="U426" s="26" t="b">
        <v>1</v>
      </c>
      <c r="V426" s="27" t="b">
        <v>0</v>
      </c>
      <c r="W426" s="27" t="b">
        <v>0</v>
      </c>
      <c r="X426" s="27" t="b">
        <v>0</v>
      </c>
      <c r="Y426" s="26" t="str">
        <f t="shared" si="47"/>
        <v>NO</v>
      </c>
      <c r="Z426" s="27"/>
    </row>
    <row r="427" spans="1:26" ht="13">
      <c r="A427" s="71" t="e">
        <f>VLOOKUP(H427,Papers_ACM!D:D,1,FALSE)</f>
        <v>#N/A</v>
      </c>
      <c r="B427" s="71" t="e">
        <f>VLOOKUP(H427,Papers_IEEE!D:D,1,FALSE)</f>
        <v>#N/A</v>
      </c>
      <c r="C427" s="71" t="e">
        <f>VLOOKUP(G427,Papers_SpringerLink!D:D,1,FALSE)</f>
        <v>#N/A</v>
      </c>
      <c r="D427" s="71" t="e">
        <f>VLOOKUP(F439,Papers_ScienceDirect!J:J,1,FALSE)</f>
        <v>#N/A</v>
      </c>
      <c r="E427" s="28" t="s">
        <v>62</v>
      </c>
      <c r="F427" s="27"/>
      <c r="G427" s="28" t="s">
        <v>6116</v>
      </c>
      <c r="H427" s="28" t="s">
        <v>6219</v>
      </c>
      <c r="I427" s="27"/>
      <c r="J427" s="28" t="s">
        <v>6220</v>
      </c>
      <c r="K427" s="27" t="str">
        <f t="shared" si="56"/>
        <v>174-177</v>
      </c>
      <c r="L427" s="28">
        <v>174</v>
      </c>
      <c r="M427" s="28">
        <v>177</v>
      </c>
      <c r="N427" s="28">
        <f t="shared" si="58"/>
        <v>4</v>
      </c>
      <c r="O427" s="28">
        <v>2015</v>
      </c>
      <c r="P427" s="28" t="s">
        <v>6221</v>
      </c>
      <c r="Q427" s="28" t="s">
        <v>6222</v>
      </c>
      <c r="R427" s="30" t="s">
        <v>6223</v>
      </c>
      <c r="S427" s="27" t="b">
        <v>0</v>
      </c>
      <c r="T427" s="27" t="b">
        <v>0</v>
      </c>
      <c r="U427" s="27" t="b">
        <v>0</v>
      </c>
      <c r="V427" s="27" t="b">
        <v>0</v>
      </c>
      <c r="W427" s="26" t="b">
        <v>1</v>
      </c>
      <c r="X427" s="27" t="b">
        <v>0</v>
      </c>
      <c r="Y427" s="26" t="str">
        <f t="shared" si="47"/>
        <v>NO</v>
      </c>
      <c r="Z427" s="26" t="s">
        <v>281</v>
      </c>
    </row>
    <row r="428" spans="1:26" ht="13">
      <c r="A428" s="71" t="e">
        <f>VLOOKUP(H428,Papers_ACM!D:D,1,FALSE)</f>
        <v>#N/A</v>
      </c>
      <c r="B428" s="71" t="e">
        <f>VLOOKUP(H428,Papers_IEEE!D:D,1,FALSE)</f>
        <v>#N/A</v>
      </c>
      <c r="C428" s="71" t="e">
        <f>VLOOKUP(G428,Papers_SpringerLink!D:D,1,FALSE)</f>
        <v>#N/A</v>
      </c>
      <c r="D428" s="71" t="e">
        <f>VLOOKUP(F440,Papers_ScienceDirect!J:J,1,FALSE)</f>
        <v>#N/A</v>
      </c>
      <c r="E428" s="28" t="s">
        <v>62</v>
      </c>
      <c r="F428" s="27"/>
      <c r="G428" s="28" t="s">
        <v>6224</v>
      </c>
      <c r="H428" s="28" t="s">
        <v>6225</v>
      </c>
      <c r="I428" s="27"/>
      <c r="J428" s="28" t="s">
        <v>6226</v>
      </c>
      <c r="K428" s="27" t="str">
        <f t="shared" si="56"/>
        <v>325-329</v>
      </c>
      <c r="L428" s="28">
        <v>325</v>
      </c>
      <c r="M428" s="28">
        <v>329</v>
      </c>
      <c r="N428" s="28">
        <f t="shared" si="58"/>
        <v>5</v>
      </c>
      <c r="O428" s="28">
        <v>2015</v>
      </c>
      <c r="P428" s="28" t="s">
        <v>6227</v>
      </c>
      <c r="Q428" s="28" t="s">
        <v>6228</v>
      </c>
      <c r="R428" s="30" t="s">
        <v>6229</v>
      </c>
      <c r="S428" s="26" t="b">
        <v>1</v>
      </c>
      <c r="T428" s="27" t="b">
        <v>0</v>
      </c>
      <c r="U428" s="26" t="b">
        <v>1</v>
      </c>
      <c r="V428" s="27" t="b">
        <v>0</v>
      </c>
      <c r="W428" s="27" t="b">
        <v>0</v>
      </c>
      <c r="X428" s="27" t="b">
        <v>0</v>
      </c>
      <c r="Y428" s="26" t="str">
        <f t="shared" si="47"/>
        <v>NO</v>
      </c>
      <c r="Z428" s="27"/>
    </row>
    <row r="429" spans="1:26" ht="13">
      <c r="A429" s="71" t="e">
        <f>VLOOKUP(H429,Papers_ACM!D:D,1,FALSE)</f>
        <v>#N/A</v>
      </c>
      <c r="B429" s="71" t="e">
        <f>VLOOKUP(H429,Papers_IEEE!D:D,1,FALSE)</f>
        <v>#N/A</v>
      </c>
      <c r="C429" s="71" t="e">
        <f>VLOOKUP(G429,Papers_SpringerLink!D:D,1,FALSE)</f>
        <v>#N/A</v>
      </c>
      <c r="D429" s="71" t="e">
        <f>VLOOKUP(F441,Papers_ScienceDirect!J:J,1,FALSE)</f>
        <v>#N/A</v>
      </c>
      <c r="E429" s="28" t="s">
        <v>62</v>
      </c>
      <c r="F429" s="27"/>
      <c r="G429" s="28" t="s">
        <v>6136</v>
      </c>
      <c r="H429" s="28" t="s">
        <v>6230</v>
      </c>
      <c r="I429" s="27"/>
      <c r="J429" s="28" t="s">
        <v>2754</v>
      </c>
      <c r="K429" s="27" t="str">
        <f t="shared" si="56"/>
        <v>382-389</v>
      </c>
      <c r="L429" s="28">
        <v>382</v>
      </c>
      <c r="M429" s="28">
        <v>389</v>
      </c>
      <c r="N429" s="28">
        <f t="shared" si="58"/>
        <v>8</v>
      </c>
      <c r="O429" s="28">
        <v>2015</v>
      </c>
      <c r="P429" s="28" t="s">
        <v>2755</v>
      </c>
      <c r="Q429" s="36"/>
      <c r="R429" s="30" t="s">
        <v>6231</v>
      </c>
      <c r="S429" s="26" t="b">
        <v>1</v>
      </c>
      <c r="T429" s="27" t="b">
        <v>0</v>
      </c>
      <c r="U429" s="26" t="b">
        <v>1</v>
      </c>
      <c r="V429" s="27" t="b">
        <v>0</v>
      </c>
      <c r="W429" s="27" t="b">
        <v>0</v>
      </c>
      <c r="X429" s="27" t="b">
        <v>0</v>
      </c>
      <c r="Y429" s="26" t="str">
        <f t="shared" si="47"/>
        <v>NO</v>
      </c>
      <c r="Z429" s="27"/>
    </row>
    <row r="430" spans="1:26" ht="13">
      <c r="A430" s="71" t="e">
        <f>VLOOKUP(H430,Papers_ACM!D:D,1,FALSE)</f>
        <v>#N/A</v>
      </c>
      <c r="B430" s="71" t="e">
        <f>VLOOKUP(H430,Papers_IEEE!D:D,1,FALSE)</f>
        <v>#N/A</v>
      </c>
      <c r="C430" s="71" t="e">
        <f>VLOOKUP(G430,Papers_SpringerLink!D:D,1,FALSE)</f>
        <v>#N/A</v>
      </c>
      <c r="D430" s="71" t="e">
        <f>VLOOKUP(F442,Papers_ScienceDirect!J:J,1,FALSE)</f>
        <v>#N/A</v>
      </c>
      <c r="E430" s="28" t="s">
        <v>62</v>
      </c>
      <c r="F430" s="27"/>
      <c r="G430" s="28" t="s">
        <v>6215</v>
      </c>
      <c r="H430" s="28" t="s">
        <v>6232</v>
      </c>
      <c r="I430" s="27"/>
      <c r="J430" s="28" t="s">
        <v>1547</v>
      </c>
      <c r="K430" s="27" t="str">
        <f t="shared" si="56"/>
        <v>15-28</v>
      </c>
      <c r="L430" s="28">
        <v>15</v>
      </c>
      <c r="M430" s="28">
        <v>28</v>
      </c>
      <c r="N430" s="28">
        <f t="shared" si="58"/>
        <v>14</v>
      </c>
      <c r="O430" s="28">
        <v>2015</v>
      </c>
      <c r="P430" s="28" t="s">
        <v>1338</v>
      </c>
      <c r="Q430" s="28" t="s">
        <v>6233</v>
      </c>
      <c r="R430" s="30" t="s">
        <v>6234</v>
      </c>
      <c r="S430" s="26" t="b">
        <v>1</v>
      </c>
      <c r="T430" s="27" t="b">
        <v>0</v>
      </c>
      <c r="U430" s="26" t="b">
        <v>1</v>
      </c>
      <c r="V430" s="27" t="b">
        <v>0</v>
      </c>
      <c r="W430" s="27" t="b">
        <v>0</v>
      </c>
      <c r="X430" s="27" t="b">
        <v>0</v>
      </c>
      <c r="Y430" s="26" t="str">
        <f t="shared" si="47"/>
        <v>NO</v>
      </c>
      <c r="Z430" s="27"/>
    </row>
    <row r="431" spans="1:26" ht="13">
      <c r="A431" s="71" t="e">
        <f>VLOOKUP(H431,Papers_ACM!D:D,1,FALSE)</f>
        <v>#N/A</v>
      </c>
      <c r="B431" s="71" t="e">
        <f>VLOOKUP(H431,Papers_IEEE!D:D,1,FALSE)</f>
        <v>#N/A</v>
      </c>
      <c r="C431" s="71" t="e">
        <f>VLOOKUP(G431,Papers_SpringerLink!D:D,1,FALSE)</f>
        <v>#N/A</v>
      </c>
      <c r="D431" s="71" t="e">
        <f>VLOOKUP(F443,Papers_ScienceDirect!J:J,1,FALSE)</f>
        <v>#N/A</v>
      </c>
      <c r="E431" s="28" t="s">
        <v>62</v>
      </c>
      <c r="F431" s="27"/>
      <c r="G431" s="28" t="s">
        <v>6235</v>
      </c>
      <c r="H431" s="28" t="s">
        <v>6236</v>
      </c>
      <c r="I431" s="27"/>
      <c r="J431" s="28" t="s">
        <v>2356</v>
      </c>
      <c r="K431" s="27" t="str">
        <f t="shared" si="56"/>
        <v>1171-1178</v>
      </c>
      <c r="L431" s="28">
        <v>1171</v>
      </c>
      <c r="M431" s="28">
        <v>1178</v>
      </c>
      <c r="N431" s="28">
        <f t="shared" si="58"/>
        <v>8</v>
      </c>
      <c r="O431" s="28">
        <v>2015</v>
      </c>
      <c r="P431" s="28" t="s">
        <v>5461</v>
      </c>
      <c r="Q431" s="28" t="s">
        <v>6237</v>
      </c>
      <c r="R431" s="30" t="s">
        <v>6238</v>
      </c>
      <c r="S431" s="26" t="b">
        <v>1</v>
      </c>
      <c r="T431" s="27" t="b">
        <v>0</v>
      </c>
      <c r="U431" s="26" t="b">
        <v>1</v>
      </c>
      <c r="V431" s="27" t="b">
        <v>0</v>
      </c>
      <c r="W431" s="27" t="b">
        <v>0</v>
      </c>
      <c r="X431" s="27" t="b">
        <v>0</v>
      </c>
      <c r="Y431" s="26" t="str">
        <f t="shared" si="47"/>
        <v>NO</v>
      </c>
      <c r="Z431" s="27"/>
    </row>
    <row r="432" spans="1:26" ht="13">
      <c r="A432" s="71" t="e">
        <f>VLOOKUP(H432,Papers_ACM!D:D,1,FALSE)</f>
        <v>#N/A</v>
      </c>
      <c r="B432" s="71" t="e">
        <f>VLOOKUP(H432,Papers_IEEE!D:D,1,FALSE)</f>
        <v>#N/A</v>
      </c>
      <c r="C432" s="71" t="e">
        <f>VLOOKUP(G432,Papers_SpringerLink!D:D,1,FALSE)</f>
        <v>#N/A</v>
      </c>
      <c r="D432" s="71" t="e">
        <f>VLOOKUP(F444,Papers_ScienceDirect!J:J,1,FALSE)</f>
        <v>#N/A</v>
      </c>
      <c r="E432" s="28" t="s">
        <v>62</v>
      </c>
      <c r="F432" s="27"/>
      <c r="G432" s="28" t="s">
        <v>6239</v>
      </c>
      <c r="H432" s="28" t="s">
        <v>6240</v>
      </c>
      <c r="I432" s="27"/>
      <c r="J432" s="28" t="s">
        <v>6241</v>
      </c>
      <c r="K432" s="27" t="str">
        <f t="shared" si="56"/>
        <v>84-90</v>
      </c>
      <c r="L432" s="28">
        <v>84</v>
      </c>
      <c r="M432" s="28">
        <v>90</v>
      </c>
      <c r="N432" s="28">
        <f t="shared" si="58"/>
        <v>7</v>
      </c>
      <c r="O432" s="28">
        <v>2015</v>
      </c>
      <c r="P432" s="28" t="s">
        <v>2626</v>
      </c>
      <c r="Q432" s="28" t="s">
        <v>6242</v>
      </c>
      <c r="R432" s="30" t="s">
        <v>6243</v>
      </c>
      <c r="S432" s="26" t="b">
        <v>1</v>
      </c>
      <c r="T432" s="27" t="b">
        <v>0</v>
      </c>
      <c r="U432" s="26" t="b">
        <v>1</v>
      </c>
      <c r="V432" s="27" t="b">
        <v>0</v>
      </c>
      <c r="W432" s="27" t="b">
        <v>0</v>
      </c>
      <c r="X432" s="27" t="b">
        <v>0</v>
      </c>
      <c r="Y432" s="26" t="str">
        <f t="shared" si="47"/>
        <v>NO</v>
      </c>
      <c r="Z432" s="27"/>
    </row>
    <row r="433" spans="1:26" ht="13">
      <c r="A433" s="71" t="e">
        <f>VLOOKUP(H433,Papers_ACM!D:D,1,FALSE)</f>
        <v>#N/A</v>
      </c>
      <c r="B433" s="71" t="e">
        <f>VLOOKUP(H433,Papers_IEEE!D:D,1,FALSE)</f>
        <v>#N/A</v>
      </c>
      <c r="C433" s="71" t="e">
        <f>VLOOKUP(G433,Papers_SpringerLink!D:D,1,FALSE)</f>
        <v>#N/A</v>
      </c>
      <c r="D433" s="71" t="e">
        <f>VLOOKUP(F445,Papers_ScienceDirect!J:J,1,FALSE)</f>
        <v>#N/A</v>
      </c>
      <c r="E433" s="28" t="s">
        <v>62</v>
      </c>
      <c r="F433" s="27"/>
      <c r="G433" s="28" t="s">
        <v>6244</v>
      </c>
      <c r="H433" s="28" t="s">
        <v>6245</v>
      </c>
      <c r="I433" s="27"/>
      <c r="J433" s="28" t="s">
        <v>1408</v>
      </c>
      <c r="K433" s="27" t="str">
        <f t="shared" si="56"/>
        <v>455-463</v>
      </c>
      <c r="L433" s="28">
        <v>455</v>
      </c>
      <c r="M433" s="28">
        <v>463</v>
      </c>
      <c r="N433" s="28">
        <f t="shared" si="58"/>
        <v>9</v>
      </c>
      <c r="O433" s="28">
        <v>2015</v>
      </c>
      <c r="P433" s="28" t="s">
        <v>5461</v>
      </c>
      <c r="Q433" s="28" t="s">
        <v>6246</v>
      </c>
      <c r="R433" s="30" t="s">
        <v>6247</v>
      </c>
      <c r="S433" s="26" t="b">
        <v>1</v>
      </c>
      <c r="T433" s="27" t="b">
        <v>0</v>
      </c>
      <c r="U433" s="26" t="b">
        <v>1</v>
      </c>
      <c r="V433" s="27" t="b">
        <v>0</v>
      </c>
      <c r="W433" s="27" t="b">
        <v>0</v>
      </c>
      <c r="X433" s="27" t="b">
        <v>0</v>
      </c>
      <c r="Y433" s="26" t="str">
        <f t="shared" si="47"/>
        <v>NO</v>
      </c>
      <c r="Z433" s="27"/>
    </row>
    <row r="434" spans="1:26" ht="13">
      <c r="A434" s="71" t="str">
        <f>VLOOKUP(H434,Papers_ACM!D:D,1,FALSE)</f>
        <v>On Optimizing Airline Ticket Purchase Timing</v>
      </c>
      <c r="B434" s="71" t="e">
        <f>VLOOKUP(H434,Papers_IEEE!D:D,1,FALSE)</f>
        <v>#N/A</v>
      </c>
      <c r="C434" s="71" t="e">
        <f>VLOOKUP(G434,Papers_SpringerLink!D:D,1,FALSE)</f>
        <v>#N/A</v>
      </c>
      <c r="D434" s="71" t="e">
        <f>VLOOKUP(F446,Papers_ScienceDirect!J:J,1,FALSE)</f>
        <v>#N/A</v>
      </c>
      <c r="E434" s="28" t="s">
        <v>62</v>
      </c>
      <c r="F434" s="27"/>
      <c r="G434" s="28" t="s">
        <v>6248</v>
      </c>
      <c r="H434" s="28" t="s">
        <v>6249</v>
      </c>
      <c r="I434" s="27"/>
      <c r="J434" s="28" t="s">
        <v>6250</v>
      </c>
      <c r="K434" s="27" t="str">
        <f t="shared" si="56"/>
        <v>-</v>
      </c>
      <c r="L434" s="36"/>
      <c r="M434" s="36"/>
      <c r="N434" s="28"/>
      <c r="O434" s="28">
        <v>2015</v>
      </c>
      <c r="P434" s="28" t="s">
        <v>1719</v>
      </c>
      <c r="Q434" s="28" t="s">
        <v>902</v>
      </c>
      <c r="R434" s="30" t="s">
        <v>6251</v>
      </c>
      <c r="S434" s="26" t="b">
        <v>1</v>
      </c>
      <c r="T434" s="27" t="b">
        <v>0</v>
      </c>
      <c r="U434" s="26" t="b">
        <v>1</v>
      </c>
      <c r="V434" s="27" t="b">
        <v>0</v>
      </c>
      <c r="W434" s="27" t="b">
        <v>0</v>
      </c>
      <c r="X434" s="27" t="b">
        <v>0</v>
      </c>
      <c r="Y434" s="26" t="str">
        <f t="shared" si="47"/>
        <v>NO</v>
      </c>
      <c r="Z434" s="27"/>
    </row>
    <row r="435" spans="1:26" ht="13">
      <c r="A435" s="71" t="e">
        <f>VLOOKUP(H435,Papers_ACM!D:D,1,FALSE)</f>
        <v>#N/A</v>
      </c>
      <c r="B435" s="71" t="e">
        <f>VLOOKUP(H435,Papers_IEEE!D:D,1,FALSE)</f>
        <v>#N/A</v>
      </c>
      <c r="C435" s="71" t="e">
        <f>VLOOKUP(G435,Papers_SpringerLink!D:D,1,FALSE)</f>
        <v>#N/A</v>
      </c>
      <c r="D435" s="71" t="e">
        <f>VLOOKUP(F447,Papers_ScienceDirect!J:J,1,FALSE)</f>
        <v>#N/A</v>
      </c>
      <c r="E435" s="28" t="s">
        <v>62</v>
      </c>
      <c r="F435" s="27"/>
      <c r="G435" s="28" t="s">
        <v>6252</v>
      </c>
      <c r="H435" s="28" t="s">
        <v>1769</v>
      </c>
      <c r="I435" s="27"/>
      <c r="J435" s="28" t="s">
        <v>1408</v>
      </c>
      <c r="K435" s="27" t="str">
        <f t="shared" si="56"/>
        <v>92-103</v>
      </c>
      <c r="L435" s="28">
        <v>92</v>
      </c>
      <c r="M435" s="28">
        <v>103</v>
      </c>
      <c r="N435" s="28">
        <f t="shared" ref="N435:N438" si="59">(M435-L435)+1</f>
        <v>12</v>
      </c>
      <c r="O435" s="28">
        <v>2015</v>
      </c>
      <c r="P435" s="28" t="s">
        <v>5461</v>
      </c>
      <c r="Q435" s="28" t="s">
        <v>6253</v>
      </c>
      <c r="R435" s="30" t="s">
        <v>6254</v>
      </c>
      <c r="S435" s="26" t="b">
        <v>1</v>
      </c>
      <c r="T435" s="27" t="b">
        <v>0</v>
      </c>
      <c r="U435" s="26" t="b">
        <v>1</v>
      </c>
      <c r="V435" s="27" t="b">
        <v>0</v>
      </c>
      <c r="W435" s="27" t="b">
        <v>0</v>
      </c>
      <c r="X435" s="27" t="b">
        <v>0</v>
      </c>
      <c r="Y435" s="26" t="str">
        <f t="shared" si="47"/>
        <v>NO</v>
      </c>
      <c r="Z435" s="26" t="s">
        <v>1398</v>
      </c>
    </row>
    <row r="436" spans="1:26" ht="13">
      <c r="A436" s="71" t="e">
        <f>VLOOKUP(H436,Papers_ACM!D:D,1,FALSE)</f>
        <v>#N/A</v>
      </c>
      <c r="B436" s="71" t="e">
        <f>VLOOKUP(H436,Papers_IEEE!D:D,1,FALSE)</f>
        <v>#N/A</v>
      </c>
      <c r="C436" s="71" t="e">
        <f>VLOOKUP(G436,Papers_SpringerLink!D:D,1,FALSE)</f>
        <v>#N/A</v>
      </c>
      <c r="D436" s="71" t="e">
        <f>VLOOKUP(F448,Papers_ScienceDirect!J:J,1,FALSE)</f>
        <v>#N/A</v>
      </c>
      <c r="E436" s="28" t="s">
        <v>62</v>
      </c>
      <c r="F436" s="27"/>
      <c r="G436" s="28" t="s">
        <v>6255</v>
      </c>
      <c r="H436" s="28" t="s">
        <v>6256</v>
      </c>
      <c r="I436" s="27"/>
      <c r="J436" s="28" t="s">
        <v>1547</v>
      </c>
      <c r="K436" s="27" t="str">
        <f t="shared" si="56"/>
        <v>369-378</v>
      </c>
      <c r="L436" s="28">
        <v>369</v>
      </c>
      <c r="M436" s="28">
        <v>378</v>
      </c>
      <c r="N436" s="28">
        <f t="shared" si="59"/>
        <v>10</v>
      </c>
      <c r="O436" s="28">
        <v>2015</v>
      </c>
      <c r="P436" s="28" t="s">
        <v>1338</v>
      </c>
      <c r="Q436" s="28" t="s">
        <v>6257</v>
      </c>
      <c r="R436" s="30" t="s">
        <v>6258</v>
      </c>
      <c r="S436" s="26" t="b">
        <v>1</v>
      </c>
      <c r="T436" s="27" t="b">
        <v>0</v>
      </c>
      <c r="U436" s="26" t="b">
        <v>1</v>
      </c>
      <c r="V436" s="27" t="b">
        <v>0</v>
      </c>
      <c r="W436" s="27" t="b">
        <v>0</v>
      </c>
      <c r="X436" s="27" t="b">
        <v>0</v>
      </c>
      <c r="Y436" s="26" t="str">
        <f t="shared" si="47"/>
        <v>NO</v>
      </c>
      <c r="Z436" s="27"/>
    </row>
    <row r="437" spans="1:26" ht="13">
      <c r="A437" s="71" t="e">
        <f>VLOOKUP(H437,Papers_ACM!D:D,1,FALSE)</f>
        <v>#N/A</v>
      </c>
      <c r="B437" s="71" t="e">
        <f>VLOOKUP(H437,Papers_IEEE!D:D,1,FALSE)</f>
        <v>#N/A</v>
      </c>
      <c r="C437" s="71" t="e">
        <f>VLOOKUP(G437,Papers_SpringerLink!D:D,1,FALSE)</f>
        <v>#N/A</v>
      </c>
      <c r="D437" s="71" t="e">
        <f>VLOOKUP(F449,Papers_ScienceDirect!J:J,1,FALSE)</f>
        <v>#N/A</v>
      </c>
      <c r="E437" s="28" t="s">
        <v>62</v>
      </c>
      <c r="F437" s="27"/>
      <c r="G437" s="28" t="s">
        <v>6259</v>
      </c>
      <c r="H437" s="28" t="s">
        <v>6260</v>
      </c>
      <c r="I437" s="27"/>
      <c r="J437" s="28" t="s">
        <v>1547</v>
      </c>
      <c r="K437" s="27" t="str">
        <f t="shared" si="56"/>
        <v>199-212</v>
      </c>
      <c r="L437" s="28">
        <v>199</v>
      </c>
      <c r="M437" s="28">
        <v>212</v>
      </c>
      <c r="N437" s="28">
        <f t="shared" si="59"/>
        <v>14</v>
      </c>
      <c r="O437" s="28">
        <v>2015</v>
      </c>
      <c r="P437" s="28" t="s">
        <v>1338</v>
      </c>
      <c r="Q437" s="28" t="s">
        <v>6261</v>
      </c>
      <c r="R437" s="30" t="s">
        <v>6262</v>
      </c>
      <c r="S437" s="26" t="b">
        <v>1</v>
      </c>
      <c r="T437" s="27" t="b">
        <v>0</v>
      </c>
      <c r="U437" s="26" t="b">
        <v>1</v>
      </c>
      <c r="V437" s="27" t="b">
        <v>0</v>
      </c>
      <c r="W437" s="27" t="b">
        <v>0</v>
      </c>
      <c r="X437" s="27" t="b">
        <v>0</v>
      </c>
      <c r="Y437" s="26" t="str">
        <f t="shared" si="47"/>
        <v>NO</v>
      </c>
      <c r="Z437" s="27"/>
    </row>
    <row r="438" spans="1:26" ht="13">
      <c r="A438" s="71" t="e">
        <f>VLOOKUP(H438,Papers_ACM!D:D,1,FALSE)</f>
        <v>#N/A</v>
      </c>
      <c r="B438" s="71" t="e">
        <f>VLOOKUP(H438,Papers_IEEE!D:D,1,FALSE)</f>
        <v>#N/A</v>
      </c>
      <c r="C438" s="71" t="e">
        <f>VLOOKUP(G438,Papers_SpringerLink!D:D,1,FALSE)</f>
        <v>#N/A</v>
      </c>
      <c r="D438" s="71" t="e">
        <f>VLOOKUP(F450,Papers_ScienceDirect!J:J,1,FALSE)</f>
        <v>#N/A</v>
      </c>
      <c r="E438" s="28" t="s">
        <v>62</v>
      </c>
      <c r="F438" s="27"/>
      <c r="G438" s="28" t="s">
        <v>6263</v>
      </c>
      <c r="H438" s="28" t="s">
        <v>6264</v>
      </c>
      <c r="I438" s="27"/>
      <c r="J438" s="28" t="s">
        <v>2519</v>
      </c>
      <c r="K438" s="27" t="str">
        <f t="shared" si="56"/>
        <v>313-334</v>
      </c>
      <c r="L438" s="28">
        <v>313</v>
      </c>
      <c r="M438" s="28">
        <v>334</v>
      </c>
      <c r="N438" s="28">
        <f t="shared" si="59"/>
        <v>22</v>
      </c>
      <c r="O438" s="28">
        <v>2015</v>
      </c>
      <c r="P438" s="28" t="s">
        <v>2522</v>
      </c>
      <c r="Q438" s="28" t="s">
        <v>6265</v>
      </c>
      <c r="R438" s="30" t="s">
        <v>6266</v>
      </c>
      <c r="S438" s="26" t="b">
        <v>1</v>
      </c>
      <c r="T438" s="27" t="b">
        <v>0</v>
      </c>
      <c r="U438" s="26" t="b">
        <v>1</v>
      </c>
      <c r="V438" s="27" t="b">
        <v>0</v>
      </c>
      <c r="W438" s="27" t="b">
        <v>0</v>
      </c>
      <c r="X438" s="27" t="b">
        <v>0</v>
      </c>
      <c r="Y438" s="26" t="str">
        <f t="shared" si="47"/>
        <v>NO</v>
      </c>
      <c r="Z438" s="27"/>
    </row>
    <row r="439" spans="1:26" ht="13">
      <c r="A439" s="71" t="e">
        <f>VLOOKUP(H439,Papers_ACM!D:D,1,FALSE)</f>
        <v>#N/A</v>
      </c>
      <c r="B439" s="71" t="e">
        <f>VLOOKUP(H439,Papers_IEEE!D:D,1,FALSE)</f>
        <v>#N/A</v>
      </c>
      <c r="C439" s="71" t="e">
        <f>VLOOKUP(G439,Papers_SpringerLink!D:D,1,FALSE)</f>
        <v>#N/A</v>
      </c>
      <c r="D439" s="71" t="e">
        <f>VLOOKUP(F451,Papers_ScienceDirect!J:J,1,FALSE)</f>
        <v>#N/A</v>
      </c>
      <c r="E439" s="28" t="s">
        <v>62</v>
      </c>
      <c r="F439" s="27"/>
      <c r="G439" s="28" t="s">
        <v>1909</v>
      </c>
      <c r="H439" s="28" t="s">
        <v>2754</v>
      </c>
      <c r="I439" s="27"/>
      <c r="J439" s="28" t="s">
        <v>2754</v>
      </c>
      <c r="K439" s="27" t="str">
        <f t="shared" si="56"/>
        <v>-</v>
      </c>
      <c r="L439" s="36"/>
      <c r="M439" s="36"/>
      <c r="N439" s="28"/>
      <c r="O439" s="28">
        <v>2015</v>
      </c>
      <c r="P439" s="28" t="s">
        <v>2755</v>
      </c>
      <c r="Q439" s="36"/>
      <c r="R439" s="30" t="s">
        <v>6267</v>
      </c>
      <c r="S439" s="27" t="b">
        <v>0</v>
      </c>
      <c r="T439" s="27" t="b">
        <v>0</v>
      </c>
      <c r="U439" s="27" t="b">
        <v>0</v>
      </c>
      <c r="V439" s="26" t="b">
        <v>1</v>
      </c>
      <c r="W439" s="27" t="b">
        <v>0</v>
      </c>
      <c r="X439" s="27" t="b">
        <v>0</v>
      </c>
      <c r="Y439" s="26" t="str">
        <f t="shared" si="47"/>
        <v>NO</v>
      </c>
      <c r="Z439" s="26" t="s">
        <v>1917</v>
      </c>
    </row>
    <row r="440" spans="1:26" ht="13">
      <c r="A440" s="71" t="e">
        <f>VLOOKUP(H440,Papers_ACM!D:D,1,FALSE)</f>
        <v>#N/A</v>
      </c>
      <c r="B440" s="71" t="e">
        <f>VLOOKUP(H440,Papers_IEEE!D:D,1,FALSE)</f>
        <v>#N/A</v>
      </c>
      <c r="C440" s="71" t="e">
        <f>VLOOKUP(G440,Papers_SpringerLink!D:D,1,FALSE)</f>
        <v>#N/A</v>
      </c>
      <c r="D440" s="71" t="e">
        <f>VLOOKUP(F452,Papers_ScienceDirect!J:J,1,FALSE)</f>
        <v>#N/A</v>
      </c>
      <c r="E440" s="28" t="s">
        <v>62</v>
      </c>
      <c r="F440" s="27"/>
      <c r="G440" s="28" t="s">
        <v>6268</v>
      </c>
      <c r="H440" s="28" t="s">
        <v>6269</v>
      </c>
      <c r="I440" s="27"/>
      <c r="J440" s="28" t="s">
        <v>6270</v>
      </c>
      <c r="K440" s="27" t="str">
        <f t="shared" si="56"/>
        <v>3229-3237</v>
      </c>
      <c r="L440" s="28">
        <v>3229</v>
      </c>
      <c r="M440" s="28">
        <v>3237</v>
      </c>
      <c r="N440" s="28">
        <f t="shared" ref="N440:N448" si="60">(M440-L440)+1</f>
        <v>9</v>
      </c>
      <c r="O440" s="28">
        <v>2015</v>
      </c>
      <c r="P440" s="28" t="s">
        <v>6271</v>
      </c>
      <c r="Q440" s="28" t="s">
        <v>6272</v>
      </c>
      <c r="R440" s="30" t="s">
        <v>6273</v>
      </c>
      <c r="S440" s="26" t="b">
        <v>1</v>
      </c>
      <c r="T440" s="27" t="b">
        <v>0</v>
      </c>
      <c r="U440" s="26" t="b">
        <v>1</v>
      </c>
      <c r="V440" s="27" t="b">
        <v>0</v>
      </c>
      <c r="W440" s="27" t="b">
        <v>0</v>
      </c>
      <c r="X440" s="27" t="b">
        <v>0</v>
      </c>
      <c r="Y440" s="26" t="str">
        <f t="shared" si="47"/>
        <v>NO</v>
      </c>
      <c r="Z440" s="27"/>
    </row>
    <row r="441" spans="1:26" ht="13">
      <c r="A441" s="71" t="e">
        <f>VLOOKUP(H441,Papers_ACM!D:D,1,FALSE)</f>
        <v>#N/A</v>
      </c>
      <c r="B441" s="71" t="e">
        <f>VLOOKUP(H441,Papers_IEEE!D:D,1,FALSE)</f>
        <v>#N/A</v>
      </c>
      <c r="C441" s="71" t="e">
        <f>VLOOKUP(G441,Papers_SpringerLink!D:D,1,FALSE)</f>
        <v>#N/A</v>
      </c>
      <c r="D441" s="71" t="e">
        <f>VLOOKUP(F453,Papers_ScienceDirect!J:J,1,FALSE)</f>
        <v>#N/A</v>
      </c>
      <c r="E441" s="28" t="s">
        <v>62</v>
      </c>
      <c r="F441" s="27"/>
      <c r="G441" s="28" t="s">
        <v>6274</v>
      </c>
      <c r="H441" s="28" t="s">
        <v>6275</v>
      </c>
      <c r="I441" s="27"/>
      <c r="J441" s="28" t="s">
        <v>2754</v>
      </c>
      <c r="K441" s="27" t="str">
        <f t="shared" si="56"/>
        <v>57-68</v>
      </c>
      <c r="L441" s="28">
        <v>57</v>
      </c>
      <c r="M441" s="28">
        <v>68</v>
      </c>
      <c r="N441" s="28">
        <f t="shared" si="60"/>
        <v>12</v>
      </c>
      <c r="O441" s="28">
        <v>2015</v>
      </c>
      <c r="P441" s="28" t="s">
        <v>2755</v>
      </c>
      <c r="Q441" s="36"/>
      <c r="R441" s="30" t="s">
        <v>6276</v>
      </c>
      <c r="S441" s="26" t="b">
        <v>1</v>
      </c>
      <c r="T441" s="27" t="b">
        <v>0</v>
      </c>
      <c r="U441" s="26" t="b">
        <v>1</v>
      </c>
      <c r="V441" s="27" t="b">
        <v>0</v>
      </c>
      <c r="W441" s="27" t="b">
        <v>0</v>
      </c>
      <c r="X441" s="27" t="b">
        <v>0</v>
      </c>
      <c r="Y441" s="26" t="str">
        <f t="shared" si="47"/>
        <v>NO</v>
      </c>
      <c r="Z441" s="27"/>
    </row>
    <row r="442" spans="1:26" ht="13">
      <c r="A442" s="71" t="e">
        <f>VLOOKUP(H442,Papers_ACM!D:D,1,FALSE)</f>
        <v>#N/A</v>
      </c>
      <c r="B442" s="71" t="e">
        <f>VLOOKUP(H442,Papers_IEEE!D:D,1,FALSE)</f>
        <v>#N/A</v>
      </c>
      <c r="C442" s="71" t="e">
        <f>VLOOKUP(G442,Papers_SpringerLink!D:D,1,FALSE)</f>
        <v>#N/A</v>
      </c>
      <c r="D442" s="71" t="e">
        <f>VLOOKUP(F454,Papers_ScienceDirect!J:J,1,FALSE)</f>
        <v>#N/A</v>
      </c>
      <c r="E442" s="28" t="s">
        <v>62</v>
      </c>
      <c r="F442" s="27"/>
      <c r="G442" s="28" t="s">
        <v>6277</v>
      </c>
      <c r="H442" s="28" t="s">
        <v>6278</v>
      </c>
      <c r="I442" s="27"/>
      <c r="J442" s="28" t="s">
        <v>6279</v>
      </c>
      <c r="K442" s="27" t="str">
        <f t="shared" si="56"/>
        <v>171-180</v>
      </c>
      <c r="L442" s="28">
        <v>171</v>
      </c>
      <c r="M442" s="28">
        <v>180</v>
      </c>
      <c r="N442" s="28">
        <f t="shared" si="60"/>
        <v>10</v>
      </c>
      <c r="O442" s="28">
        <v>2015</v>
      </c>
      <c r="P442" s="28" t="s">
        <v>6280</v>
      </c>
      <c r="Q442" s="36"/>
      <c r="R442" s="30" t="s">
        <v>6281</v>
      </c>
      <c r="S442" s="26" t="b">
        <v>1</v>
      </c>
      <c r="T442" s="27" t="b">
        <v>0</v>
      </c>
      <c r="U442" s="26" t="b">
        <v>1</v>
      </c>
      <c r="V442" s="27" t="b">
        <v>0</v>
      </c>
      <c r="W442" s="27" t="b">
        <v>0</v>
      </c>
      <c r="X442" s="27" t="b">
        <v>0</v>
      </c>
      <c r="Y442" s="26" t="str">
        <f t="shared" si="47"/>
        <v>NO</v>
      </c>
      <c r="Z442" s="27"/>
    </row>
    <row r="443" spans="1:26" ht="13">
      <c r="A443" s="71" t="e">
        <f>VLOOKUP(H443,Papers_ACM!D:D,1,FALSE)</f>
        <v>#N/A</v>
      </c>
      <c r="B443" s="71" t="e">
        <f>VLOOKUP(H443,Papers_IEEE!D:D,1,FALSE)</f>
        <v>#N/A</v>
      </c>
      <c r="C443" s="71" t="e">
        <f>VLOOKUP(G443,Papers_SpringerLink!D:D,1,FALSE)</f>
        <v>#N/A</v>
      </c>
      <c r="D443" s="71" t="e">
        <f>VLOOKUP(F455,Papers_ScienceDirect!J:J,1,FALSE)</f>
        <v>#N/A</v>
      </c>
      <c r="E443" s="28" t="s">
        <v>62</v>
      </c>
      <c r="F443" s="27"/>
      <c r="G443" s="28" t="s">
        <v>6282</v>
      </c>
      <c r="H443" s="28" t="s">
        <v>1734</v>
      </c>
      <c r="I443" s="27"/>
      <c r="J443" s="28" t="s">
        <v>1408</v>
      </c>
      <c r="K443" s="27" t="str">
        <f t="shared" si="56"/>
        <v>376-389</v>
      </c>
      <c r="L443" s="28">
        <v>376</v>
      </c>
      <c r="M443" s="28">
        <v>389</v>
      </c>
      <c r="N443" s="28">
        <f t="shared" si="60"/>
        <v>14</v>
      </c>
      <c r="O443" s="28">
        <v>2015</v>
      </c>
      <c r="P443" s="28" t="s">
        <v>1387</v>
      </c>
      <c r="Q443" s="28" t="s">
        <v>6283</v>
      </c>
      <c r="R443" s="30" t="s">
        <v>6284</v>
      </c>
      <c r="S443" s="26" t="b">
        <v>1</v>
      </c>
      <c r="T443" s="27" t="b">
        <v>0</v>
      </c>
      <c r="U443" s="26" t="b">
        <v>1</v>
      </c>
      <c r="V443" s="27" t="b">
        <v>0</v>
      </c>
      <c r="W443" s="27" t="b">
        <v>0</v>
      </c>
      <c r="X443" s="27" t="b">
        <v>0</v>
      </c>
      <c r="Y443" s="26" t="str">
        <f t="shared" si="47"/>
        <v>NO</v>
      </c>
      <c r="Z443" s="26" t="s">
        <v>1398</v>
      </c>
    </row>
    <row r="444" spans="1:26" ht="13">
      <c r="A444" s="71" t="e">
        <f>VLOOKUP(H444,Papers_ACM!D:D,1,FALSE)</f>
        <v>#N/A</v>
      </c>
      <c r="B444" s="71" t="e">
        <f>VLOOKUP(H444,Papers_IEEE!D:D,1,FALSE)</f>
        <v>#N/A</v>
      </c>
      <c r="C444" s="71" t="e">
        <f>VLOOKUP(G444,Papers_SpringerLink!D:D,1,FALSE)</f>
        <v>#N/A</v>
      </c>
      <c r="D444" s="71" t="e">
        <f>VLOOKUP(F456,Papers_ScienceDirect!J:J,1,FALSE)</f>
        <v>#N/A</v>
      </c>
      <c r="E444" s="28" t="s">
        <v>62</v>
      </c>
      <c r="F444" s="27"/>
      <c r="G444" s="28" t="s">
        <v>6285</v>
      </c>
      <c r="H444" s="28" t="s">
        <v>6286</v>
      </c>
      <c r="I444" s="27"/>
      <c r="J444" s="28" t="s">
        <v>3050</v>
      </c>
      <c r="K444" s="27" t="str">
        <f t="shared" si="56"/>
        <v>1259-1273</v>
      </c>
      <c r="L444" s="28">
        <v>1259</v>
      </c>
      <c r="M444" s="28">
        <v>1273</v>
      </c>
      <c r="N444" s="28">
        <f t="shared" si="60"/>
        <v>15</v>
      </c>
      <c r="O444" s="28">
        <v>2015</v>
      </c>
      <c r="P444" s="28" t="s">
        <v>3051</v>
      </c>
      <c r="Q444" s="28" t="s">
        <v>6287</v>
      </c>
      <c r="R444" s="30" t="s">
        <v>6288</v>
      </c>
      <c r="S444" s="26" t="b">
        <v>1</v>
      </c>
      <c r="T444" s="27" t="b">
        <v>0</v>
      </c>
      <c r="U444" s="26" t="b">
        <v>1</v>
      </c>
      <c r="V444" s="27" t="b">
        <v>0</v>
      </c>
      <c r="W444" s="27" t="b">
        <v>0</v>
      </c>
      <c r="X444" s="27" t="b">
        <v>0</v>
      </c>
      <c r="Y444" s="26" t="str">
        <f t="shared" si="47"/>
        <v>NO</v>
      </c>
      <c r="Z444" s="27"/>
    </row>
    <row r="445" spans="1:26" ht="13">
      <c r="A445" s="71" t="e">
        <f>VLOOKUP(H445,Papers_ACM!D:D,1,FALSE)</f>
        <v>#N/A</v>
      </c>
      <c r="B445" s="71" t="e">
        <f>VLOOKUP(H445,Papers_IEEE!D:D,1,FALSE)</f>
        <v>#N/A</v>
      </c>
      <c r="C445" s="71" t="e">
        <f>VLOOKUP(G445,Papers_SpringerLink!D:D,1,FALSE)</f>
        <v>#N/A</v>
      </c>
      <c r="D445" s="71" t="e">
        <f>VLOOKUP(F457,Papers_ScienceDirect!J:J,1,FALSE)</f>
        <v>#N/A</v>
      </c>
      <c r="E445" s="28" t="s">
        <v>62</v>
      </c>
      <c r="F445" s="27"/>
      <c r="G445" s="28" t="s">
        <v>6289</v>
      </c>
      <c r="H445" s="28" t="s">
        <v>6290</v>
      </c>
      <c r="I445" s="27"/>
      <c r="J445" s="28" t="s">
        <v>6291</v>
      </c>
      <c r="K445" s="27" t="str">
        <f t="shared" si="56"/>
        <v>390-398</v>
      </c>
      <c r="L445" s="28">
        <v>390</v>
      </c>
      <c r="M445" s="28">
        <v>398</v>
      </c>
      <c r="N445" s="28">
        <f t="shared" si="60"/>
        <v>9</v>
      </c>
      <c r="O445" s="28">
        <v>2015</v>
      </c>
      <c r="P445" s="28" t="s">
        <v>6292</v>
      </c>
      <c r="Q445" s="36"/>
      <c r="R445" s="30" t="s">
        <v>6293</v>
      </c>
      <c r="S445" s="26" t="b">
        <v>1</v>
      </c>
      <c r="T445" s="27" t="b">
        <v>0</v>
      </c>
      <c r="U445" s="26" t="b">
        <v>1</v>
      </c>
      <c r="V445" s="27" t="b">
        <v>0</v>
      </c>
      <c r="W445" s="27" t="b">
        <v>0</v>
      </c>
      <c r="X445" s="27" t="b">
        <v>0</v>
      </c>
      <c r="Y445" s="26" t="str">
        <f t="shared" si="47"/>
        <v>NO</v>
      </c>
      <c r="Z445" s="27"/>
    </row>
    <row r="446" spans="1:26" ht="13">
      <c r="A446" s="71" t="e">
        <f>VLOOKUP(H446,Papers_ACM!D:D,1,FALSE)</f>
        <v>#N/A</v>
      </c>
      <c r="B446" s="71" t="e">
        <f>VLOOKUP(H446,Papers_IEEE!D:D,1,FALSE)</f>
        <v>#N/A</v>
      </c>
      <c r="C446" s="71" t="e">
        <f>VLOOKUP(G446,Papers_SpringerLink!D:D,1,FALSE)</f>
        <v>#N/A</v>
      </c>
      <c r="D446" s="71" t="e">
        <f>VLOOKUP(F458,Papers_ScienceDirect!J:J,1,FALSE)</f>
        <v>#N/A</v>
      </c>
      <c r="E446" s="28" t="s">
        <v>62</v>
      </c>
      <c r="F446" s="27"/>
      <c r="G446" s="28" t="s">
        <v>6294</v>
      </c>
      <c r="H446" s="28" t="s">
        <v>6295</v>
      </c>
      <c r="I446" s="27"/>
      <c r="J446" s="28" t="s">
        <v>1547</v>
      </c>
      <c r="K446" s="27" t="str">
        <f t="shared" si="56"/>
        <v>99-108</v>
      </c>
      <c r="L446" s="28">
        <v>99</v>
      </c>
      <c r="M446" s="28">
        <v>108</v>
      </c>
      <c r="N446" s="28">
        <f t="shared" si="60"/>
        <v>10</v>
      </c>
      <c r="O446" s="28">
        <v>2015</v>
      </c>
      <c r="P446" s="28" t="s">
        <v>1338</v>
      </c>
      <c r="Q446" s="28" t="s">
        <v>6296</v>
      </c>
      <c r="R446" s="30" t="s">
        <v>6297</v>
      </c>
      <c r="S446" s="26" t="b">
        <v>1</v>
      </c>
      <c r="T446" s="27" t="b">
        <v>0</v>
      </c>
      <c r="U446" s="26" t="b">
        <v>1</v>
      </c>
      <c r="V446" s="27" t="b">
        <v>0</v>
      </c>
      <c r="W446" s="27" t="b">
        <v>0</v>
      </c>
      <c r="X446" s="27" t="b">
        <v>0</v>
      </c>
      <c r="Y446" s="26" t="str">
        <f t="shared" si="47"/>
        <v>NO</v>
      </c>
      <c r="Z446" s="27"/>
    </row>
    <row r="447" spans="1:26" ht="13">
      <c r="A447" s="71" t="e">
        <f>VLOOKUP(H447,Papers_ACM!D:D,1,FALSE)</f>
        <v>#N/A</v>
      </c>
      <c r="B447" s="71" t="e">
        <f>VLOOKUP(H447,Papers_IEEE!D:D,1,FALSE)</f>
        <v>#N/A</v>
      </c>
      <c r="C447" s="71" t="e">
        <f>VLOOKUP(G447,Papers_SpringerLink!D:D,1,FALSE)</f>
        <v>#N/A</v>
      </c>
      <c r="D447" s="71" t="e">
        <f>VLOOKUP(F459,Papers_ScienceDirect!J:J,1,FALSE)</f>
        <v>#N/A</v>
      </c>
      <c r="E447" s="28" t="s">
        <v>62</v>
      </c>
      <c r="F447" s="27"/>
      <c r="G447" s="28" t="s">
        <v>1909</v>
      </c>
      <c r="H447" s="28" t="s">
        <v>6298</v>
      </c>
      <c r="I447" s="27"/>
      <c r="J447" s="28" t="s">
        <v>1547</v>
      </c>
      <c r="K447" s="27" t="str">
        <f t="shared" si="56"/>
        <v>1-732</v>
      </c>
      <c r="L447" s="28">
        <v>1</v>
      </c>
      <c r="M447" s="28">
        <v>732</v>
      </c>
      <c r="N447" s="28">
        <f t="shared" si="60"/>
        <v>732</v>
      </c>
      <c r="O447" s="28">
        <v>2015</v>
      </c>
      <c r="P447" s="28" t="s">
        <v>1338</v>
      </c>
      <c r="Q447" s="36"/>
      <c r="R447" s="30" t="s">
        <v>6299</v>
      </c>
      <c r="S447" s="27" t="b">
        <v>0</v>
      </c>
      <c r="T447" s="27" t="b">
        <v>0</v>
      </c>
      <c r="U447" s="27" t="b">
        <v>0</v>
      </c>
      <c r="V447" s="26" t="b">
        <v>1</v>
      </c>
      <c r="W447" s="27" t="b">
        <v>0</v>
      </c>
      <c r="X447" s="27" t="b">
        <v>0</v>
      </c>
      <c r="Y447" s="26" t="str">
        <f t="shared" si="47"/>
        <v>NO</v>
      </c>
      <c r="Z447" s="26" t="s">
        <v>1917</v>
      </c>
    </row>
    <row r="448" spans="1:26" ht="13">
      <c r="A448" s="71" t="e">
        <f>VLOOKUP(H448,Papers_ACM!D:D,1,FALSE)</f>
        <v>#N/A</v>
      </c>
      <c r="B448" s="71" t="e">
        <f>VLOOKUP(H448,Papers_IEEE!D:D,1,FALSE)</f>
        <v>#N/A</v>
      </c>
      <c r="C448" s="71" t="e">
        <f>VLOOKUP(G448,Papers_SpringerLink!D:D,1,FALSE)</f>
        <v>#N/A</v>
      </c>
      <c r="D448" s="71" t="e">
        <f>VLOOKUP(F460,Papers_ScienceDirect!J:J,1,FALSE)</f>
        <v>#N/A</v>
      </c>
      <c r="E448" s="28" t="s">
        <v>62</v>
      </c>
      <c r="F448" s="27"/>
      <c r="G448" s="28" t="s">
        <v>6300</v>
      </c>
      <c r="H448" s="28" t="s">
        <v>6301</v>
      </c>
      <c r="I448" s="27"/>
      <c r="J448" s="28" t="s">
        <v>6302</v>
      </c>
      <c r="K448" s="27" t="str">
        <f t="shared" si="56"/>
        <v>55-68</v>
      </c>
      <c r="L448" s="28">
        <v>55</v>
      </c>
      <c r="M448" s="28">
        <v>68</v>
      </c>
      <c r="N448" s="28">
        <f t="shared" si="60"/>
        <v>14</v>
      </c>
      <c r="O448" s="28">
        <v>2015</v>
      </c>
      <c r="P448" s="28" t="s">
        <v>1338</v>
      </c>
      <c r="Q448" s="28" t="s">
        <v>6303</v>
      </c>
      <c r="R448" s="30" t="s">
        <v>6304</v>
      </c>
      <c r="S448" s="26" t="b">
        <v>1</v>
      </c>
      <c r="T448" s="27" t="b">
        <v>0</v>
      </c>
      <c r="U448" s="26" t="b">
        <v>1</v>
      </c>
      <c r="V448" s="27" t="b">
        <v>0</v>
      </c>
      <c r="W448" s="27" t="b">
        <v>0</v>
      </c>
      <c r="X448" s="27" t="b">
        <v>0</v>
      </c>
      <c r="Y448" s="26" t="str">
        <f t="shared" si="47"/>
        <v>NO</v>
      </c>
      <c r="Z448" s="27"/>
    </row>
    <row r="449" spans="1:26" ht="13">
      <c r="A449" s="71" t="e">
        <f>VLOOKUP(H449,Papers_ACM!D:D,1,FALSE)</f>
        <v>#N/A</v>
      </c>
      <c r="B449" s="71" t="e">
        <f>VLOOKUP(H449,Papers_IEEE!D:D,1,FALSE)</f>
        <v>#N/A</v>
      </c>
      <c r="C449" s="71" t="e">
        <f>VLOOKUP(G449,Papers_SpringerLink!D:D,1,FALSE)</f>
        <v>#N/A</v>
      </c>
      <c r="D449" s="71" t="e">
        <f>VLOOKUP(F461,Papers_ScienceDirect!J:J,1,FALSE)</f>
        <v>#N/A</v>
      </c>
      <c r="E449" s="28" t="s">
        <v>62</v>
      </c>
      <c r="F449" s="27"/>
      <c r="G449" s="28" t="s">
        <v>1909</v>
      </c>
      <c r="H449" s="28" t="s">
        <v>2754</v>
      </c>
      <c r="I449" s="27"/>
      <c r="J449" s="28" t="s">
        <v>2754</v>
      </c>
      <c r="K449" s="27" t="str">
        <f t="shared" si="56"/>
        <v>-</v>
      </c>
      <c r="L449" s="36"/>
      <c r="M449" s="36"/>
      <c r="N449" s="28"/>
      <c r="O449" s="28">
        <v>2015</v>
      </c>
      <c r="P449" s="28" t="s">
        <v>2755</v>
      </c>
      <c r="Q449" s="36"/>
      <c r="R449" s="30" t="s">
        <v>6305</v>
      </c>
      <c r="S449" s="27" t="b">
        <v>0</v>
      </c>
      <c r="T449" s="27" t="b">
        <v>0</v>
      </c>
      <c r="U449" s="27" t="b">
        <v>0</v>
      </c>
      <c r="V449" s="26" t="b">
        <v>1</v>
      </c>
      <c r="W449" s="27" t="b">
        <v>0</v>
      </c>
      <c r="X449" s="27" t="b">
        <v>0</v>
      </c>
      <c r="Y449" s="26" t="str">
        <f t="shared" si="47"/>
        <v>NO</v>
      </c>
      <c r="Z449" s="26" t="s">
        <v>1917</v>
      </c>
    </row>
    <row r="450" spans="1:26" ht="13">
      <c r="A450" s="71" t="e">
        <f>VLOOKUP(H450,Papers_ACM!D:D,1,FALSE)</f>
        <v>#N/A</v>
      </c>
      <c r="B450" s="71" t="e">
        <f>VLOOKUP(H450,Papers_IEEE!D:D,1,FALSE)</f>
        <v>#N/A</v>
      </c>
      <c r="C450" s="71" t="e">
        <f>VLOOKUP(G450,Papers_SpringerLink!D:D,1,FALSE)</f>
        <v>#N/A</v>
      </c>
      <c r="D450" s="71" t="e">
        <f>VLOOKUP(F462,Papers_ScienceDirect!J:J,1,FALSE)</f>
        <v>#N/A</v>
      </c>
      <c r="E450" s="28" t="s">
        <v>62</v>
      </c>
      <c r="F450" s="27"/>
      <c r="G450" s="28" t="s">
        <v>6306</v>
      </c>
      <c r="H450" s="28" t="s">
        <v>6307</v>
      </c>
      <c r="I450" s="27"/>
      <c r="J450" s="28" t="s">
        <v>6308</v>
      </c>
      <c r="K450" s="27" t="str">
        <f t="shared" si="56"/>
        <v>405-424</v>
      </c>
      <c r="L450" s="28">
        <v>405</v>
      </c>
      <c r="M450" s="28">
        <v>424</v>
      </c>
      <c r="N450" s="28">
        <f t="shared" ref="N450:N502" si="61">(M450-L450)+1</f>
        <v>20</v>
      </c>
      <c r="O450" s="28">
        <v>2015</v>
      </c>
      <c r="P450" s="28" t="s">
        <v>4068</v>
      </c>
      <c r="Q450" s="28" t="s">
        <v>6309</v>
      </c>
      <c r="R450" s="30" t="s">
        <v>6310</v>
      </c>
      <c r="S450" s="26" t="b">
        <v>1</v>
      </c>
      <c r="T450" s="27" t="b">
        <v>0</v>
      </c>
      <c r="U450" s="26" t="b">
        <v>1</v>
      </c>
      <c r="V450" s="27" t="b">
        <v>0</v>
      </c>
      <c r="W450" s="27" t="b">
        <v>0</v>
      </c>
      <c r="X450" s="27" t="b">
        <v>0</v>
      </c>
      <c r="Y450" s="26" t="str">
        <f t="shared" si="47"/>
        <v>NO</v>
      </c>
      <c r="Z450" s="27"/>
    </row>
    <row r="451" spans="1:26" ht="13">
      <c r="A451" s="71" t="e">
        <f>VLOOKUP(H451,Papers_ACM!D:D,1,FALSE)</f>
        <v>#N/A</v>
      </c>
      <c r="B451" s="71" t="e">
        <f>VLOOKUP(H451,Papers_IEEE!D:D,1,FALSE)</f>
        <v>#N/A</v>
      </c>
      <c r="C451" s="71" t="e">
        <f>VLOOKUP(G451,Papers_SpringerLink!D:D,1,FALSE)</f>
        <v>#N/A</v>
      </c>
      <c r="D451" s="71" t="e">
        <f>VLOOKUP(F463,Papers_ScienceDirect!J:J,1,FALSE)</f>
        <v>#N/A</v>
      </c>
      <c r="E451" s="28" t="s">
        <v>62</v>
      </c>
      <c r="F451" s="27"/>
      <c r="G451" s="28" t="s">
        <v>6311</v>
      </c>
      <c r="H451" s="28" t="s">
        <v>6312</v>
      </c>
      <c r="I451" s="27"/>
      <c r="J451" s="28" t="s">
        <v>2586</v>
      </c>
      <c r="K451" s="27" t="str">
        <f t="shared" si="56"/>
        <v>13-22</v>
      </c>
      <c r="L451" s="28">
        <v>13</v>
      </c>
      <c r="M451" s="28">
        <v>22</v>
      </c>
      <c r="N451" s="28">
        <f t="shared" si="61"/>
        <v>10</v>
      </c>
      <c r="O451" s="28">
        <v>2015</v>
      </c>
      <c r="P451" s="28" t="s">
        <v>1338</v>
      </c>
      <c r="Q451" s="28" t="s">
        <v>6313</v>
      </c>
      <c r="R451" s="30" t="s">
        <v>6314</v>
      </c>
      <c r="S451" s="26" t="b">
        <v>1</v>
      </c>
      <c r="T451" s="27" t="b">
        <v>0</v>
      </c>
      <c r="U451" s="26" t="b">
        <v>1</v>
      </c>
      <c r="V451" s="27" t="b">
        <v>0</v>
      </c>
      <c r="W451" s="27" t="b">
        <v>0</v>
      </c>
      <c r="X451" s="27" t="b">
        <v>0</v>
      </c>
      <c r="Y451" s="26" t="str">
        <f t="shared" si="47"/>
        <v>NO</v>
      </c>
      <c r="Z451" s="27"/>
    </row>
    <row r="452" spans="1:26" ht="13">
      <c r="A452" s="71" t="e">
        <f>VLOOKUP(H452,Papers_ACM!D:D,1,FALSE)</f>
        <v>#N/A</v>
      </c>
      <c r="B452" s="71" t="e">
        <f>VLOOKUP(H452,Papers_IEEE!D:D,1,FALSE)</f>
        <v>#N/A</v>
      </c>
      <c r="C452" s="71" t="e">
        <f>VLOOKUP(G452,Papers_SpringerLink!D:D,1,FALSE)</f>
        <v>#N/A</v>
      </c>
      <c r="D452" s="71" t="e">
        <f>VLOOKUP(F464,Papers_ScienceDirect!J:J,1,FALSE)</f>
        <v>#N/A</v>
      </c>
      <c r="E452" s="28" t="s">
        <v>62</v>
      </c>
      <c r="F452" s="27"/>
      <c r="G452" s="28" t="s">
        <v>6315</v>
      </c>
      <c r="H452" s="28" t="s">
        <v>6316</v>
      </c>
      <c r="I452" s="27"/>
      <c r="J452" s="28" t="s">
        <v>1408</v>
      </c>
      <c r="K452" s="27" t="str">
        <f t="shared" ref="K452:K515" si="62">CONCATENATE(CONCATENATE(L452,"-"),M452)</f>
        <v>168-182</v>
      </c>
      <c r="L452" s="28">
        <v>168</v>
      </c>
      <c r="M452" s="28">
        <v>182</v>
      </c>
      <c r="N452" s="28">
        <f t="shared" si="61"/>
        <v>15</v>
      </c>
      <c r="O452" s="28">
        <v>2015</v>
      </c>
      <c r="P452" s="28" t="s">
        <v>5461</v>
      </c>
      <c r="Q452" s="28" t="s">
        <v>6317</v>
      </c>
      <c r="R452" s="30" t="s">
        <v>6318</v>
      </c>
      <c r="S452" s="26" t="b">
        <v>1</v>
      </c>
      <c r="T452" s="27" t="b">
        <v>0</v>
      </c>
      <c r="U452" s="26" t="b">
        <v>1</v>
      </c>
      <c r="V452" s="27" t="b">
        <v>0</v>
      </c>
      <c r="W452" s="27" t="b">
        <v>0</v>
      </c>
      <c r="X452" s="27" t="b">
        <v>0</v>
      </c>
      <c r="Y452" s="26" t="str">
        <f t="shared" si="47"/>
        <v>NO</v>
      </c>
      <c r="Z452" s="27"/>
    </row>
    <row r="453" spans="1:26" ht="13">
      <c r="A453" s="71" t="e">
        <f>VLOOKUP(H453,Papers_ACM!D:D,1,FALSE)</f>
        <v>#N/A</v>
      </c>
      <c r="B453" s="71" t="e">
        <f>VLOOKUP(H453,Papers_IEEE!D:D,1,FALSE)</f>
        <v>#N/A</v>
      </c>
      <c r="C453" s="71" t="e">
        <f>VLOOKUP(G453,Papers_SpringerLink!D:D,1,FALSE)</f>
        <v>#N/A</v>
      </c>
      <c r="D453" s="71" t="e">
        <f>VLOOKUP(F465,Papers_ScienceDirect!J:J,1,FALSE)</f>
        <v>#N/A</v>
      </c>
      <c r="E453" s="28" t="s">
        <v>62</v>
      </c>
      <c r="F453" s="27"/>
      <c r="G453" s="28" t="s">
        <v>6319</v>
      </c>
      <c r="H453" s="28" t="s">
        <v>6320</v>
      </c>
      <c r="I453" s="27"/>
      <c r="J453" s="28" t="s">
        <v>6321</v>
      </c>
      <c r="K453" s="27" t="str">
        <f t="shared" si="62"/>
        <v>714-726</v>
      </c>
      <c r="L453" s="28">
        <v>714</v>
      </c>
      <c r="M453" s="28">
        <v>726</v>
      </c>
      <c r="N453" s="28">
        <f t="shared" si="61"/>
        <v>13</v>
      </c>
      <c r="O453" s="28">
        <v>2015</v>
      </c>
      <c r="P453" s="28" t="s">
        <v>1338</v>
      </c>
      <c r="Q453" s="28" t="s">
        <v>6322</v>
      </c>
      <c r="R453" s="30" t="s">
        <v>6323</v>
      </c>
      <c r="S453" s="26" t="b">
        <v>1</v>
      </c>
      <c r="T453" s="27" t="b">
        <v>0</v>
      </c>
      <c r="U453" s="26" t="b">
        <v>1</v>
      </c>
      <c r="V453" s="27" t="b">
        <v>0</v>
      </c>
      <c r="W453" s="27" t="b">
        <v>0</v>
      </c>
      <c r="X453" s="27" t="b">
        <v>0</v>
      </c>
      <c r="Y453" s="26" t="str">
        <f t="shared" si="47"/>
        <v>NO</v>
      </c>
      <c r="Z453" s="27"/>
    </row>
    <row r="454" spans="1:26" ht="13">
      <c r="A454" s="71" t="e">
        <f>VLOOKUP(H454,Papers_ACM!D:D,1,FALSE)</f>
        <v>#N/A</v>
      </c>
      <c r="B454" s="71" t="e">
        <f>VLOOKUP(H454,Papers_IEEE!D:D,1,FALSE)</f>
        <v>#N/A</v>
      </c>
      <c r="C454" s="71" t="e">
        <f>VLOOKUP(G454,Papers_SpringerLink!D:D,1,FALSE)</f>
        <v>#N/A</v>
      </c>
      <c r="D454" s="71" t="e">
        <f>VLOOKUP(F466,Papers_ScienceDirect!J:J,1,FALSE)</f>
        <v>#N/A</v>
      </c>
      <c r="E454" s="28" t="s">
        <v>62</v>
      </c>
      <c r="F454" s="27"/>
      <c r="G454" s="28" t="s">
        <v>6324</v>
      </c>
      <c r="H454" s="28" t="s">
        <v>6325</v>
      </c>
      <c r="I454" s="27"/>
      <c r="J454" s="28" t="s">
        <v>1408</v>
      </c>
      <c r="K454" s="27" t="str">
        <f t="shared" si="62"/>
        <v>234-239</v>
      </c>
      <c r="L454" s="28">
        <v>234</v>
      </c>
      <c r="M454" s="28">
        <v>239</v>
      </c>
      <c r="N454" s="28">
        <f t="shared" si="61"/>
        <v>6</v>
      </c>
      <c r="O454" s="28">
        <v>2015</v>
      </c>
      <c r="P454" s="28" t="s">
        <v>5461</v>
      </c>
      <c r="Q454" s="28" t="s">
        <v>6326</v>
      </c>
      <c r="R454" s="30" t="s">
        <v>6327</v>
      </c>
      <c r="S454" s="26" t="b">
        <v>1</v>
      </c>
      <c r="T454" s="27" t="b">
        <v>0</v>
      </c>
      <c r="U454" s="26" t="b">
        <v>1</v>
      </c>
      <c r="V454" s="27" t="b">
        <v>0</v>
      </c>
      <c r="W454" s="27" t="b">
        <v>0</v>
      </c>
      <c r="X454" s="27" t="b">
        <v>0</v>
      </c>
      <c r="Y454" s="26" t="str">
        <f t="shared" si="47"/>
        <v>NO</v>
      </c>
      <c r="Z454" s="27"/>
    </row>
    <row r="455" spans="1:26" ht="13">
      <c r="A455" s="71" t="e">
        <f>VLOOKUP(H455,Papers_ACM!D:D,1,FALSE)</f>
        <v>#N/A</v>
      </c>
      <c r="B455" s="71" t="e">
        <f>VLOOKUP(H455,Papers_IEEE!D:D,1,FALSE)</f>
        <v>#N/A</v>
      </c>
      <c r="C455" s="71" t="e">
        <f>VLOOKUP(G455,Papers_SpringerLink!D:D,1,FALSE)</f>
        <v>#N/A</v>
      </c>
      <c r="D455" s="71" t="e">
        <f>VLOOKUP(F467,Papers_ScienceDirect!J:J,1,FALSE)</f>
        <v>#N/A</v>
      </c>
      <c r="E455" s="28" t="s">
        <v>62</v>
      </c>
      <c r="F455" s="27"/>
      <c r="G455" s="28" t="s">
        <v>6328</v>
      </c>
      <c r="H455" s="28" t="s">
        <v>6329</v>
      </c>
      <c r="I455" s="27"/>
      <c r="J455" s="28" t="s">
        <v>6270</v>
      </c>
      <c r="K455" s="27" t="str">
        <f t="shared" si="62"/>
        <v>2750-2767</v>
      </c>
      <c r="L455" s="28">
        <v>2750</v>
      </c>
      <c r="M455" s="28">
        <v>2767</v>
      </c>
      <c r="N455" s="28">
        <f t="shared" si="61"/>
        <v>18</v>
      </c>
      <c r="O455" s="28">
        <v>2015</v>
      </c>
      <c r="P455" s="28" t="s">
        <v>6271</v>
      </c>
      <c r="Q455" s="28" t="s">
        <v>6330</v>
      </c>
      <c r="R455" s="30" t="s">
        <v>6331</v>
      </c>
      <c r="S455" s="26" t="b">
        <v>1</v>
      </c>
      <c r="T455" s="27" t="b">
        <v>0</v>
      </c>
      <c r="U455" s="26" t="b">
        <v>1</v>
      </c>
      <c r="V455" s="27" t="b">
        <v>0</v>
      </c>
      <c r="W455" s="27" t="b">
        <v>0</v>
      </c>
      <c r="X455" s="27" t="b">
        <v>0</v>
      </c>
      <c r="Y455" s="26" t="str">
        <f t="shared" si="47"/>
        <v>NO</v>
      </c>
      <c r="Z455" s="27"/>
    </row>
    <row r="456" spans="1:26" ht="13">
      <c r="A456" s="71" t="e">
        <f>VLOOKUP(H456,Papers_ACM!D:D,1,FALSE)</f>
        <v>#N/A</v>
      </c>
      <c r="B456" s="71" t="e">
        <f>VLOOKUP(H456,Papers_IEEE!D:D,1,FALSE)</f>
        <v>#N/A</v>
      </c>
      <c r="C456" s="71" t="e">
        <f>VLOOKUP(G456,Papers_SpringerLink!D:D,1,FALSE)</f>
        <v>#N/A</v>
      </c>
      <c r="D456" s="71" t="e">
        <f>VLOOKUP(F468,Papers_ScienceDirect!J:J,1,FALSE)</f>
        <v>#N/A</v>
      </c>
      <c r="E456" s="28" t="s">
        <v>62</v>
      </c>
      <c r="F456" s="27"/>
      <c r="G456" s="28" t="s">
        <v>6332</v>
      </c>
      <c r="H456" s="28" t="s">
        <v>6333</v>
      </c>
      <c r="I456" s="27"/>
      <c r="J456" s="28" t="s">
        <v>1573</v>
      </c>
      <c r="K456" s="27" t="str">
        <f t="shared" si="62"/>
        <v>108-127</v>
      </c>
      <c r="L456" s="28">
        <v>108</v>
      </c>
      <c r="M456" s="28">
        <v>127</v>
      </c>
      <c r="N456" s="28">
        <f t="shared" si="61"/>
        <v>20</v>
      </c>
      <c r="O456" s="28">
        <v>2015</v>
      </c>
      <c r="P456" s="28" t="s">
        <v>5461</v>
      </c>
      <c r="Q456" s="28" t="s">
        <v>6334</v>
      </c>
      <c r="R456" s="30" t="s">
        <v>6335</v>
      </c>
      <c r="S456" s="26" t="b">
        <v>1</v>
      </c>
      <c r="T456" s="27" t="b">
        <v>0</v>
      </c>
      <c r="U456" s="26" t="b">
        <v>1</v>
      </c>
      <c r="V456" s="27" t="b">
        <v>0</v>
      </c>
      <c r="W456" s="27" t="b">
        <v>0</v>
      </c>
      <c r="X456" s="27" t="b">
        <v>0</v>
      </c>
      <c r="Y456" s="26" t="str">
        <f t="shared" si="47"/>
        <v>NO</v>
      </c>
      <c r="Z456" s="27"/>
    </row>
    <row r="457" spans="1:26" ht="13">
      <c r="A457" s="71" t="e">
        <f>VLOOKUP(H457,Papers_ACM!D:D,1,FALSE)</f>
        <v>#N/A</v>
      </c>
      <c r="B457" s="71" t="e">
        <f>VLOOKUP(H457,Papers_IEEE!D:D,1,FALSE)</f>
        <v>#N/A</v>
      </c>
      <c r="C457" s="71" t="e">
        <f>VLOOKUP(G457,Papers_SpringerLink!D:D,1,FALSE)</f>
        <v>#N/A</v>
      </c>
      <c r="D457" s="71" t="e">
        <f>VLOOKUP(F469,Papers_ScienceDirect!J:J,1,FALSE)</f>
        <v>#N/A</v>
      </c>
      <c r="E457" s="28" t="s">
        <v>62</v>
      </c>
      <c r="F457" s="27"/>
      <c r="G457" s="28" t="s">
        <v>6336</v>
      </c>
      <c r="H457" s="28" t="s">
        <v>2675</v>
      </c>
      <c r="I457" s="27"/>
      <c r="J457" s="28" t="s">
        <v>1486</v>
      </c>
      <c r="K457" s="27" t="str">
        <f t="shared" si="62"/>
        <v>1797-1811</v>
      </c>
      <c r="L457" s="28">
        <v>1797</v>
      </c>
      <c r="M457" s="28">
        <v>1811</v>
      </c>
      <c r="N457" s="28">
        <f t="shared" si="61"/>
        <v>15</v>
      </c>
      <c r="O457" s="28">
        <v>2015</v>
      </c>
      <c r="P457" s="28" t="s">
        <v>1303</v>
      </c>
      <c r="Q457" s="28" t="s">
        <v>6337</v>
      </c>
      <c r="R457" s="30" t="s">
        <v>6338</v>
      </c>
      <c r="S457" s="26" t="b">
        <v>1</v>
      </c>
      <c r="T457" s="27" t="b">
        <v>0</v>
      </c>
      <c r="U457" s="26" t="b">
        <v>1</v>
      </c>
      <c r="V457" s="27" t="b">
        <v>0</v>
      </c>
      <c r="W457" s="27" t="b">
        <v>0</v>
      </c>
      <c r="X457" s="27" t="b">
        <v>0</v>
      </c>
      <c r="Y457" s="26" t="str">
        <f t="shared" si="47"/>
        <v>NO</v>
      </c>
      <c r="Z457" s="27"/>
    </row>
    <row r="458" spans="1:26" ht="13">
      <c r="A458" s="71" t="e">
        <f>VLOOKUP(H458,Papers_ACM!D:D,1,FALSE)</f>
        <v>#N/A</v>
      </c>
      <c r="B458" s="71" t="e">
        <f>VLOOKUP(H458,Papers_IEEE!D:D,1,FALSE)</f>
        <v>#N/A</v>
      </c>
      <c r="C458" s="71" t="e">
        <f>VLOOKUP(G458,Papers_SpringerLink!D:D,1,FALSE)</f>
        <v>#N/A</v>
      </c>
      <c r="D458" s="71" t="e">
        <f>VLOOKUP(F470,Papers_ScienceDirect!J:J,1,FALSE)</f>
        <v>#N/A</v>
      </c>
      <c r="E458" s="28" t="s">
        <v>62</v>
      </c>
      <c r="F458" s="27"/>
      <c r="G458" s="28" t="s">
        <v>6339</v>
      </c>
      <c r="H458" s="28" t="s">
        <v>2533</v>
      </c>
      <c r="I458" s="27"/>
      <c r="J458" s="28" t="s">
        <v>2356</v>
      </c>
      <c r="K458" s="27" t="str">
        <f t="shared" si="62"/>
        <v>527-536</v>
      </c>
      <c r="L458" s="28">
        <v>527</v>
      </c>
      <c r="M458" s="28">
        <v>536</v>
      </c>
      <c r="N458" s="28">
        <f t="shared" si="61"/>
        <v>10</v>
      </c>
      <c r="O458" s="28">
        <v>2015</v>
      </c>
      <c r="P458" s="28" t="s">
        <v>5461</v>
      </c>
      <c r="Q458" s="28" t="s">
        <v>6340</v>
      </c>
      <c r="R458" s="30" t="s">
        <v>6341</v>
      </c>
      <c r="S458" s="26" t="b">
        <v>1</v>
      </c>
      <c r="T458" s="27" t="b">
        <v>0</v>
      </c>
      <c r="U458" s="26" t="b">
        <v>1</v>
      </c>
      <c r="V458" s="27" t="b">
        <v>0</v>
      </c>
      <c r="W458" s="27" t="b">
        <v>0</v>
      </c>
      <c r="X458" s="27" t="b">
        <v>0</v>
      </c>
      <c r="Y458" s="26" t="str">
        <f t="shared" si="47"/>
        <v>NO</v>
      </c>
      <c r="Z458" s="27"/>
    </row>
    <row r="459" spans="1:26" ht="13">
      <c r="A459" s="71" t="e">
        <f>VLOOKUP(H459,Papers_ACM!D:D,1,FALSE)</f>
        <v>#N/A</v>
      </c>
      <c r="B459" s="71" t="str">
        <f>VLOOKUP(H459,Papers_IEEE!D:D,1,FALSE)</f>
        <v>Improving Classification Performance by Merging Distinct Feature Sets of Similar Quality Generated by Multiple Initializations of mRMR</v>
      </c>
      <c r="C459" s="71" t="e">
        <f>VLOOKUP(G459,Papers_SpringerLink!D:D,1,FALSE)</f>
        <v>#N/A</v>
      </c>
      <c r="D459" s="71" t="e">
        <f>VLOOKUP(F471,Papers_ScienceDirect!J:J,1,FALSE)</f>
        <v>#N/A</v>
      </c>
      <c r="E459" s="28" t="s">
        <v>62</v>
      </c>
      <c r="F459" s="27"/>
      <c r="G459" s="28" t="s">
        <v>6342</v>
      </c>
      <c r="H459" s="28" t="s">
        <v>6343</v>
      </c>
      <c r="I459" s="27"/>
      <c r="J459" s="28" t="s">
        <v>6344</v>
      </c>
      <c r="K459" s="27" t="str">
        <f t="shared" si="62"/>
        <v>328-334</v>
      </c>
      <c r="L459" s="28">
        <v>328</v>
      </c>
      <c r="M459" s="28">
        <v>334</v>
      </c>
      <c r="N459" s="28">
        <f t="shared" si="61"/>
        <v>7</v>
      </c>
      <c r="O459" s="28">
        <v>2015</v>
      </c>
      <c r="P459" s="28" t="s">
        <v>1538</v>
      </c>
      <c r="Q459" s="28" t="s">
        <v>4901</v>
      </c>
      <c r="R459" s="30" t="s">
        <v>6345</v>
      </c>
      <c r="S459" s="26" t="b">
        <v>1</v>
      </c>
      <c r="T459" s="27" t="b">
        <v>0</v>
      </c>
      <c r="U459" s="26" t="b">
        <v>1</v>
      </c>
      <c r="V459" s="27" t="b">
        <v>0</v>
      </c>
      <c r="W459" s="27" t="b">
        <v>0</v>
      </c>
      <c r="X459" s="27" t="b">
        <v>0</v>
      </c>
      <c r="Y459" s="26" t="str">
        <f t="shared" si="47"/>
        <v>NO</v>
      </c>
      <c r="Z459" s="27"/>
    </row>
    <row r="460" spans="1:26" ht="13">
      <c r="A460" s="71" t="e">
        <f>VLOOKUP(H460,Papers_ACM!D:D,1,FALSE)</f>
        <v>#N/A</v>
      </c>
      <c r="B460" s="71" t="e">
        <f>VLOOKUP(H460,Papers_IEEE!D:D,1,FALSE)</f>
        <v>#N/A</v>
      </c>
      <c r="C460" s="71" t="e">
        <f>VLOOKUP(G460,Papers_SpringerLink!D:D,1,FALSE)</f>
        <v>#N/A</v>
      </c>
      <c r="D460" s="71" t="e">
        <f>VLOOKUP(F472,Papers_ScienceDirect!J:J,1,FALSE)</f>
        <v>#N/A</v>
      </c>
      <c r="E460" s="28" t="s">
        <v>62</v>
      </c>
      <c r="F460" s="27"/>
      <c r="G460" s="28" t="s">
        <v>6346</v>
      </c>
      <c r="H460" s="28" t="s">
        <v>6347</v>
      </c>
      <c r="I460" s="27"/>
      <c r="J460" s="28" t="s">
        <v>1547</v>
      </c>
      <c r="K460" s="27" t="str">
        <f t="shared" si="62"/>
        <v>108-123</v>
      </c>
      <c r="L460" s="28">
        <v>108</v>
      </c>
      <c r="M460" s="28">
        <v>123</v>
      </c>
      <c r="N460" s="28">
        <f t="shared" si="61"/>
        <v>16</v>
      </c>
      <c r="O460" s="28">
        <v>2015</v>
      </c>
      <c r="P460" s="28" t="s">
        <v>1338</v>
      </c>
      <c r="Q460" s="28" t="s">
        <v>6348</v>
      </c>
      <c r="R460" s="30" t="s">
        <v>6349</v>
      </c>
      <c r="S460" s="26" t="b">
        <v>1</v>
      </c>
      <c r="T460" s="27" t="b">
        <v>0</v>
      </c>
      <c r="U460" s="26" t="b">
        <v>1</v>
      </c>
      <c r="V460" s="26" t="b">
        <v>0</v>
      </c>
      <c r="W460" s="27" t="b">
        <v>0</v>
      </c>
      <c r="X460" s="27" t="b">
        <v>0</v>
      </c>
      <c r="Y460" s="26" t="str">
        <f t="shared" si="47"/>
        <v>NO</v>
      </c>
      <c r="Z460" s="27"/>
    </row>
    <row r="461" spans="1:26" ht="13">
      <c r="A461" s="71" t="e">
        <f>VLOOKUP(H461,Papers_ACM!D:D,1,FALSE)</f>
        <v>#N/A</v>
      </c>
      <c r="B461" s="71" t="e">
        <f>VLOOKUP(H461,Papers_IEEE!D:D,1,FALSE)</f>
        <v>#N/A</v>
      </c>
      <c r="C461" s="71" t="e">
        <f>VLOOKUP(G461,Papers_SpringerLink!D:D,1,FALSE)</f>
        <v>#N/A</v>
      </c>
      <c r="D461" s="71" t="e">
        <f>VLOOKUP(F473,Papers_ScienceDirect!J:J,1,FALSE)</f>
        <v>#N/A</v>
      </c>
      <c r="E461" s="28" t="s">
        <v>62</v>
      </c>
      <c r="F461" s="27"/>
      <c r="G461" s="28" t="s">
        <v>6350</v>
      </c>
      <c r="H461" s="28" t="s">
        <v>6351</v>
      </c>
      <c r="I461" s="27"/>
      <c r="J461" s="28" t="s">
        <v>2754</v>
      </c>
      <c r="K461" s="27" t="str">
        <f t="shared" si="62"/>
        <v>2-8</v>
      </c>
      <c r="L461" s="28">
        <v>2</v>
      </c>
      <c r="M461" s="28">
        <v>8</v>
      </c>
      <c r="N461" s="28">
        <f t="shared" si="61"/>
        <v>7</v>
      </c>
      <c r="O461" s="28">
        <v>2015</v>
      </c>
      <c r="P461" s="28" t="s">
        <v>2755</v>
      </c>
      <c r="Q461" s="36"/>
      <c r="R461" s="30" t="s">
        <v>6352</v>
      </c>
      <c r="S461" s="26" t="b">
        <v>1</v>
      </c>
      <c r="T461" s="27" t="b">
        <v>0</v>
      </c>
      <c r="U461" s="26" t="b">
        <v>1</v>
      </c>
      <c r="V461" s="27" t="b">
        <v>0</v>
      </c>
      <c r="W461" s="27" t="b">
        <v>0</v>
      </c>
      <c r="X461" s="27" t="b">
        <v>0</v>
      </c>
      <c r="Y461" s="26" t="str">
        <f t="shared" si="47"/>
        <v>NO</v>
      </c>
      <c r="Z461" s="27"/>
    </row>
    <row r="462" spans="1:26" ht="13">
      <c r="A462" s="71" t="str">
        <f>VLOOKUP(H462,Papers_ACM!D:D,1,FALSE)</f>
        <v>Mining Cross Product Line Rules with Multi-objective Search and Machine Learning</v>
      </c>
      <c r="B462" s="71" t="e">
        <f>VLOOKUP(H462,Papers_IEEE!D:D,1,FALSE)</f>
        <v>#N/A</v>
      </c>
      <c r="C462" s="71" t="e">
        <f>VLOOKUP(G462,Papers_SpringerLink!D:D,1,FALSE)</f>
        <v>#N/A</v>
      </c>
      <c r="D462" s="71" t="e">
        <f>VLOOKUP(F474,Papers_ScienceDirect!J:J,1,FALSE)</f>
        <v>#N/A</v>
      </c>
      <c r="E462" s="34" t="s">
        <v>62</v>
      </c>
      <c r="F462" s="35"/>
      <c r="G462" s="34" t="s">
        <v>3704</v>
      </c>
      <c r="H462" s="34" t="s">
        <v>3705</v>
      </c>
      <c r="I462" s="35"/>
      <c r="J462" s="34" t="s">
        <v>4123</v>
      </c>
      <c r="K462" s="27" t="str">
        <f t="shared" si="62"/>
        <v>1319-1326</v>
      </c>
      <c r="L462" s="34">
        <v>1319</v>
      </c>
      <c r="M462" s="34">
        <v>1326</v>
      </c>
      <c r="N462" s="34">
        <f t="shared" si="61"/>
        <v>8</v>
      </c>
      <c r="O462" s="34">
        <v>2017</v>
      </c>
      <c r="P462" s="34" t="s">
        <v>4008</v>
      </c>
      <c r="Q462" s="34" t="s">
        <v>350</v>
      </c>
      <c r="R462" s="75" t="s">
        <v>3710</v>
      </c>
      <c r="S462" s="32" t="b">
        <v>1</v>
      </c>
      <c r="T462" s="32" t="b">
        <v>1</v>
      </c>
      <c r="U462" s="32" t="b">
        <v>1</v>
      </c>
      <c r="V462" s="35" t="b">
        <v>0</v>
      </c>
      <c r="W462" s="35" t="b">
        <v>0</v>
      </c>
      <c r="X462" s="35" t="b">
        <v>0</v>
      </c>
      <c r="Y462" s="32" t="str">
        <f t="shared" si="47"/>
        <v>YES</v>
      </c>
      <c r="Z462" s="35"/>
    </row>
    <row r="463" spans="1:26" ht="13">
      <c r="A463" s="71" t="e">
        <f>VLOOKUP(H463,Papers_ACM!D:D,1,FALSE)</f>
        <v>#N/A</v>
      </c>
      <c r="B463" s="71" t="e">
        <f>VLOOKUP(H463,Papers_IEEE!D:D,1,FALSE)</f>
        <v>#N/A</v>
      </c>
      <c r="C463" s="71" t="e">
        <f>VLOOKUP(G463,Papers_SpringerLink!D:D,1,FALSE)</f>
        <v>#N/A</v>
      </c>
      <c r="D463" s="71" t="e">
        <f>VLOOKUP(F475,Papers_ScienceDirect!J:J,1,FALSE)</f>
        <v>#N/A</v>
      </c>
      <c r="E463" s="28" t="s">
        <v>62</v>
      </c>
      <c r="F463" s="27"/>
      <c r="G463" s="28" t="s">
        <v>6353</v>
      </c>
      <c r="H463" s="28" t="s">
        <v>6354</v>
      </c>
      <c r="I463" s="27"/>
      <c r="J463" s="28" t="s">
        <v>1547</v>
      </c>
      <c r="K463" s="27" t="str">
        <f t="shared" si="62"/>
        <v>351-366</v>
      </c>
      <c r="L463" s="28">
        <v>351</v>
      </c>
      <c r="M463" s="28">
        <v>366</v>
      </c>
      <c r="N463" s="28">
        <f t="shared" si="61"/>
        <v>16</v>
      </c>
      <c r="O463" s="28">
        <v>2015</v>
      </c>
      <c r="P463" s="28" t="s">
        <v>1338</v>
      </c>
      <c r="Q463" s="28" t="s">
        <v>6355</v>
      </c>
      <c r="R463" s="30" t="s">
        <v>6356</v>
      </c>
      <c r="S463" s="26" t="b">
        <v>1</v>
      </c>
      <c r="T463" s="27" t="b">
        <v>0</v>
      </c>
      <c r="U463" s="26" t="b">
        <v>1</v>
      </c>
      <c r="V463" s="27" t="b">
        <v>0</v>
      </c>
      <c r="W463" s="27" t="b">
        <v>0</v>
      </c>
      <c r="X463" s="27" t="b">
        <v>0</v>
      </c>
      <c r="Y463" s="26" t="str">
        <f t="shared" si="47"/>
        <v>NO</v>
      </c>
      <c r="Z463" s="27"/>
    </row>
    <row r="464" spans="1:26" ht="13">
      <c r="A464" s="71" t="e">
        <f>VLOOKUP(H464,Papers_ACM!D:D,1,FALSE)</f>
        <v>#N/A</v>
      </c>
      <c r="B464" s="71" t="e">
        <f>VLOOKUP(H464,Papers_IEEE!D:D,1,FALSE)</f>
        <v>#N/A</v>
      </c>
      <c r="C464" s="71" t="e">
        <f>VLOOKUP(G464,Papers_SpringerLink!D:D,1,FALSE)</f>
        <v>#N/A</v>
      </c>
      <c r="D464" s="71" t="e">
        <f>VLOOKUP(F476,Papers_ScienceDirect!J:J,1,FALSE)</f>
        <v>#N/A</v>
      </c>
      <c r="E464" s="28" t="s">
        <v>62</v>
      </c>
      <c r="F464" s="27"/>
      <c r="G464" s="28" t="s">
        <v>6357</v>
      </c>
      <c r="H464" s="28" t="s">
        <v>6358</v>
      </c>
      <c r="I464" s="27"/>
      <c r="J464" s="28" t="s">
        <v>1408</v>
      </c>
      <c r="K464" s="27" t="str">
        <f t="shared" si="62"/>
        <v>440-448</v>
      </c>
      <c r="L464" s="28">
        <v>440</v>
      </c>
      <c r="M464" s="28">
        <v>448</v>
      </c>
      <c r="N464" s="28">
        <f t="shared" si="61"/>
        <v>9</v>
      </c>
      <c r="O464" s="28">
        <v>2015</v>
      </c>
      <c r="P464" s="28" t="s">
        <v>5461</v>
      </c>
      <c r="Q464" s="28" t="s">
        <v>6359</v>
      </c>
      <c r="R464" s="30" t="s">
        <v>6360</v>
      </c>
      <c r="S464" s="26" t="b">
        <v>1</v>
      </c>
      <c r="T464" s="27" t="b">
        <v>0</v>
      </c>
      <c r="U464" s="26" t="b">
        <v>1</v>
      </c>
      <c r="V464" s="27" t="b">
        <v>0</v>
      </c>
      <c r="W464" s="27" t="b">
        <v>0</v>
      </c>
      <c r="X464" s="27" t="b">
        <v>0</v>
      </c>
      <c r="Y464" s="26" t="str">
        <f t="shared" si="47"/>
        <v>NO</v>
      </c>
      <c r="Z464" s="27"/>
    </row>
    <row r="465" spans="1:26" ht="13">
      <c r="A465" s="71" t="e">
        <f>VLOOKUP(H465,Papers_ACM!D:D,1,FALSE)</f>
        <v>#N/A</v>
      </c>
      <c r="B465" s="71" t="str">
        <f>VLOOKUP(H465,Papers_IEEE!D:D,1,FALSE)</f>
        <v>Wolf search algorithm for attribute reduction in classification</v>
      </c>
      <c r="C465" s="71" t="e">
        <f>VLOOKUP(G465,Papers_SpringerLink!D:D,1,FALSE)</f>
        <v>#N/A</v>
      </c>
      <c r="D465" s="71" t="e">
        <f>VLOOKUP(F477,Papers_ScienceDirect!J:J,1,FALSE)</f>
        <v>#N/A</v>
      </c>
      <c r="E465" s="28" t="s">
        <v>62</v>
      </c>
      <c r="F465" s="27"/>
      <c r="G465" s="28" t="s">
        <v>6361</v>
      </c>
      <c r="H465" s="28" t="s">
        <v>4923</v>
      </c>
      <c r="I465" s="27"/>
      <c r="J465" s="28" t="s">
        <v>6362</v>
      </c>
      <c r="K465" s="27" t="str">
        <f t="shared" si="62"/>
        <v>351-358</v>
      </c>
      <c r="L465" s="28">
        <v>351</v>
      </c>
      <c r="M465" s="28">
        <v>358</v>
      </c>
      <c r="N465" s="28">
        <f t="shared" si="61"/>
        <v>8</v>
      </c>
      <c r="O465" s="28">
        <v>2015</v>
      </c>
      <c r="P465" s="28" t="s">
        <v>1538</v>
      </c>
      <c r="Q465" s="28" t="s">
        <v>4925</v>
      </c>
      <c r="R465" s="30" t="s">
        <v>6363</v>
      </c>
      <c r="S465" s="26" t="b">
        <v>1</v>
      </c>
      <c r="T465" s="27" t="b">
        <v>0</v>
      </c>
      <c r="U465" s="26" t="b">
        <v>1</v>
      </c>
      <c r="V465" s="27" t="b">
        <v>0</v>
      </c>
      <c r="W465" s="27" t="b">
        <v>0</v>
      </c>
      <c r="X465" s="27" t="b">
        <v>0</v>
      </c>
      <c r="Y465" s="26" t="str">
        <f t="shared" si="47"/>
        <v>NO</v>
      </c>
      <c r="Z465" s="27"/>
    </row>
    <row r="466" spans="1:26" ht="13">
      <c r="A466" s="71" t="e">
        <f>VLOOKUP(H466,Papers_ACM!D:D,1,FALSE)</f>
        <v>#N/A</v>
      </c>
      <c r="B466" s="71" t="e">
        <f>VLOOKUP(H466,Papers_IEEE!D:D,1,FALSE)</f>
        <v>#N/A</v>
      </c>
      <c r="C466" s="71" t="e">
        <f>VLOOKUP(G466,Papers_SpringerLink!D:D,1,FALSE)</f>
        <v>#N/A</v>
      </c>
      <c r="D466" s="71" t="e">
        <f>VLOOKUP(F478,Papers_ScienceDirect!J:J,1,FALSE)</f>
        <v>#N/A</v>
      </c>
      <c r="E466" s="28" t="s">
        <v>62</v>
      </c>
      <c r="F466" s="27"/>
      <c r="G466" s="28" t="s">
        <v>6364</v>
      </c>
      <c r="H466" s="28" t="s">
        <v>6365</v>
      </c>
      <c r="I466" s="27"/>
      <c r="J466" s="28" t="s">
        <v>1547</v>
      </c>
      <c r="K466" s="27" t="str">
        <f t="shared" si="62"/>
        <v>229-241</v>
      </c>
      <c r="L466" s="28">
        <v>229</v>
      </c>
      <c r="M466" s="28">
        <v>241</v>
      </c>
      <c r="N466" s="28">
        <f t="shared" si="61"/>
        <v>13</v>
      </c>
      <c r="O466" s="28">
        <v>2015</v>
      </c>
      <c r="P466" s="28" t="s">
        <v>1338</v>
      </c>
      <c r="Q466" s="28" t="s">
        <v>6366</v>
      </c>
      <c r="R466" s="30" t="s">
        <v>6367</v>
      </c>
      <c r="S466" s="26" t="b">
        <v>1</v>
      </c>
      <c r="T466" s="27" t="b">
        <v>0</v>
      </c>
      <c r="U466" s="26" t="b">
        <v>1</v>
      </c>
      <c r="V466" s="27" t="b">
        <v>0</v>
      </c>
      <c r="W466" s="27" t="b">
        <v>0</v>
      </c>
      <c r="X466" s="27" t="b">
        <v>0</v>
      </c>
      <c r="Y466" s="26" t="str">
        <f t="shared" si="47"/>
        <v>NO</v>
      </c>
      <c r="Z466" s="27"/>
    </row>
    <row r="467" spans="1:26" ht="13">
      <c r="A467" s="71" t="e">
        <f>VLOOKUP(H467,Papers_ACM!D:D,1,FALSE)</f>
        <v>#N/A</v>
      </c>
      <c r="B467" s="71" t="e">
        <f>VLOOKUP(H467,Papers_IEEE!D:D,1,FALSE)</f>
        <v>#N/A</v>
      </c>
      <c r="C467" s="71" t="e">
        <f>VLOOKUP(G467,Papers_SpringerLink!D:D,1,FALSE)</f>
        <v>#N/A</v>
      </c>
      <c r="D467" s="71" t="e">
        <f>VLOOKUP(F479,Papers_ScienceDirect!J:J,1,FALSE)</f>
        <v>#N/A</v>
      </c>
      <c r="E467" s="28" t="s">
        <v>62</v>
      </c>
      <c r="F467" s="27"/>
      <c r="G467" s="28" t="s">
        <v>6368</v>
      </c>
      <c r="H467" s="28" t="s">
        <v>6369</v>
      </c>
      <c r="I467" s="27"/>
      <c r="J467" s="28" t="s">
        <v>6370</v>
      </c>
      <c r="K467" s="27" t="str">
        <f t="shared" si="62"/>
        <v>168-181</v>
      </c>
      <c r="L467" s="28">
        <v>168</v>
      </c>
      <c r="M467" s="28">
        <v>181</v>
      </c>
      <c r="N467" s="28">
        <f t="shared" si="61"/>
        <v>14</v>
      </c>
      <c r="O467" s="28">
        <v>2015</v>
      </c>
      <c r="P467" s="28" t="s">
        <v>1303</v>
      </c>
      <c r="Q467" s="28" t="s">
        <v>6371</v>
      </c>
      <c r="R467" s="30" t="s">
        <v>6372</v>
      </c>
      <c r="S467" s="26" t="b">
        <v>1</v>
      </c>
      <c r="T467" s="27" t="b">
        <v>0</v>
      </c>
      <c r="U467" s="26" t="b">
        <v>1</v>
      </c>
      <c r="V467" s="27" t="b">
        <v>0</v>
      </c>
      <c r="W467" s="27" t="b">
        <v>0</v>
      </c>
      <c r="X467" s="27" t="b">
        <v>0</v>
      </c>
      <c r="Y467" s="26" t="str">
        <f t="shared" si="47"/>
        <v>NO</v>
      </c>
      <c r="Z467" s="27"/>
    </row>
    <row r="468" spans="1:26" ht="13">
      <c r="A468" s="71" t="e">
        <f>VLOOKUP(H468,Papers_ACM!D:D,1,FALSE)</f>
        <v>#N/A</v>
      </c>
      <c r="B468" s="71" t="e">
        <f>VLOOKUP(H468,Papers_IEEE!D:D,1,FALSE)</f>
        <v>#N/A</v>
      </c>
      <c r="C468" s="71" t="e">
        <f>VLOOKUP(G468,Papers_SpringerLink!D:D,1,FALSE)</f>
        <v>#N/A</v>
      </c>
      <c r="D468" s="71" t="e">
        <f>VLOOKUP(F480,Papers_ScienceDirect!J:J,1,FALSE)</f>
        <v>#N/A</v>
      </c>
      <c r="E468" s="28" t="s">
        <v>62</v>
      </c>
      <c r="F468" s="27"/>
      <c r="G468" s="28" t="s">
        <v>1909</v>
      </c>
      <c r="H468" s="28" t="s">
        <v>6373</v>
      </c>
      <c r="I468" s="27"/>
      <c r="J468" s="28" t="s">
        <v>1547</v>
      </c>
      <c r="K468" s="27" t="str">
        <f t="shared" si="62"/>
        <v>1-360</v>
      </c>
      <c r="L468" s="28">
        <v>1</v>
      </c>
      <c r="M468" s="28">
        <v>360</v>
      </c>
      <c r="N468" s="28">
        <f t="shared" si="61"/>
        <v>360</v>
      </c>
      <c r="O468" s="28">
        <v>2015</v>
      </c>
      <c r="P468" s="28" t="s">
        <v>1338</v>
      </c>
      <c r="Q468" s="36"/>
      <c r="R468" s="30" t="s">
        <v>6374</v>
      </c>
      <c r="S468" s="27" t="b">
        <v>0</v>
      </c>
      <c r="T468" s="27" t="b">
        <v>0</v>
      </c>
      <c r="U468" s="27" t="b">
        <v>0</v>
      </c>
      <c r="V468" s="26" t="b">
        <v>1</v>
      </c>
      <c r="W468" s="27" t="b">
        <v>0</v>
      </c>
      <c r="X468" s="27" t="b">
        <v>0</v>
      </c>
      <c r="Y468" s="26" t="str">
        <f t="shared" si="47"/>
        <v>NO</v>
      </c>
      <c r="Z468" s="26" t="s">
        <v>1917</v>
      </c>
    </row>
    <row r="469" spans="1:26" ht="13">
      <c r="A469" s="71" t="e">
        <f>VLOOKUP(H469,Papers_ACM!D:D,1,FALSE)</f>
        <v>#N/A</v>
      </c>
      <c r="B469" s="71" t="e">
        <f>VLOOKUP(H469,Papers_IEEE!D:D,1,FALSE)</f>
        <v>#N/A</v>
      </c>
      <c r="C469" s="71" t="e">
        <f>VLOOKUP(G469,Papers_SpringerLink!D:D,1,FALSE)</f>
        <v>#N/A</v>
      </c>
      <c r="D469" s="71" t="e">
        <f>VLOOKUP(F481,Papers_ScienceDirect!J:J,1,FALSE)</f>
        <v>#N/A</v>
      </c>
      <c r="E469" s="28" t="s">
        <v>62</v>
      </c>
      <c r="F469" s="27"/>
      <c r="G469" s="28" t="s">
        <v>6375</v>
      </c>
      <c r="H469" s="28" t="s">
        <v>6376</v>
      </c>
      <c r="I469" s="27"/>
      <c r="J469" s="28" t="s">
        <v>1547</v>
      </c>
      <c r="K469" s="27" t="str">
        <f t="shared" si="62"/>
        <v>331-342</v>
      </c>
      <c r="L469" s="28">
        <v>331</v>
      </c>
      <c r="M469" s="28">
        <v>342</v>
      </c>
      <c r="N469" s="28">
        <f t="shared" si="61"/>
        <v>12</v>
      </c>
      <c r="O469" s="28">
        <v>2015</v>
      </c>
      <c r="P469" s="28" t="s">
        <v>1338</v>
      </c>
      <c r="Q469" s="28" t="s">
        <v>6377</v>
      </c>
      <c r="R469" s="30" t="s">
        <v>6378</v>
      </c>
      <c r="S469" s="26" t="b">
        <v>1</v>
      </c>
      <c r="T469" s="27" t="b">
        <v>0</v>
      </c>
      <c r="U469" s="26" t="b">
        <v>1</v>
      </c>
      <c r="V469" s="27" t="b">
        <v>0</v>
      </c>
      <c r="W469" s="27" t="b">
        <v>0</v>
      </c>
      <c r="X469" s="27" t="b">
        <v>0</v>
      </c>
      <c r="Y469" s="26" t="str">
        <f t="shared" si="47"/>
        <v>NO</v>
      </c>
      <c r="Z469" s="27"/>
    </row>
    <row r="470" spans="1:26" ht="13">
      <c r="A470" s="71" t="e">
        <f>VLOOKUP(H470,Papers_ACM!D:D,1,FALSE)</f>
        <v>#N/A</v>
      </c>
      <c r="B470" s="71" t="e">
        <f>VLOOKUP(H470,Papers_IEEE!D:D,1,FALSE)</f>
        <v>#N/A</v>
      </c>
      <c r="C470" s="71" t="e">
        <f>VLOOKUP(G470,Papers_SpringerLink!D:D,1,FALSE)</f>
        <v>#N/A</v>
      </c>
      <c r="D470" s="71" t="e">
        <f>VLOOKUP(F482,Papers_ScienceDirect!J:J,1,FALSE)</f>
        <v>#N/A</v>
      </c>
      <c r="E470" s="28" t="s">
        <v>62</v>
      </c>
      <c r="F470" s="27"/>
      <c r="G470" s="28" t="s">
        <v>6379</v>
      </c>
      <c r="H470" s="28" t="s">
        <v>6380</v>
      </c>
      <c r="I470" s="27"/>
      <c r="J470" s="28" t="s">
        <v>6381</v>
      </c>
      <c r="K470" s="27" t="str">
        <f t="shared" si="62"/>
        <v>1411-1419</v>
      </c>
      <c r="L470" s="28">
        <v>1411</v>
      </c>
      <c r="M470" s="28">
        <v>1419</v>
      </c>
      <c r="N470" s="28">
        <f t="shared" si="61"/>
        <v>9</v>
      </c>
      <c r="O470" s="28">
        <v>2015</v>
      </c>
      <c r="P470" s="28" t="s">
        <v>6382</v>
      </c>
      <c r="Q470" s="28" t="s">
        <v>6383</v>
      </c>
      <c r="R470" s="30" t="s">
        <v>6384</v>
      </c>
      <c r="S470" s="26" t="b">
        <v>1</v>
      </c>
      <c r="T470" s="27" t="b">
        <v>0</v>
      </c>
      <c r="U470" s="26" t="b">
        <v>1</v>
      </c>
      <c r="V470" s="27" t="b">
        <v>0</v>
      </c>
      <c r="W470" s="27" t="b">
        <v>0</v>
      </c>
      <c r="X470" s="27" t="b">
        <v>0</v>
      </c>
      <c r="Y470" s="26" t="str">
        <f t="shared" si="47"/>
        <v>NO</v>
      </c>
      <c r="Z470" s="27"/>
    </row>
    <row r="471" spans="1:26" ht="13">
      <c r="A471" s="71" t="e">
        <f>VLOOKUP(H471,Papers_ACM!D:D,1,FALSE)</f>
        <v>#N/A</v>
      </c>
      <c r="B471" s="71" t="e">
        <f>VLOOKUP(H471,Papers_IEEE!D:D,1,FALSE)</f>
        <v>#N/A</v>
      </c>
      <c r="C471" s="71" t="e">
        <f>VLOOKUP(G471,Papers_SpringerLink!D:D,1,FALSE)</f>
        <v>#N/A</v>
      </c>
      <c r="D471" s="71" t="e">
        <f>VLOOKUP(F483,Papers_ScienceDirect!J:J,1,FALSE)</f>
        <v>#N/A</v>
      </c>
      <c r="E471" s="28" t="s">
        <v>62</v>
      </c>
      <c r="F471" s="27"/>
      <c r="G471" s="28" t="s">
        <v>6385</v>
      </c>
      <c r="H471" s="28" t="s">
        <v>6386</v>
      </c>
      <c r="I471" s="27"/>
      <c r="J471" s="28" t="s">
        <v>1335</v>
      </c>
      <c r="K471" s="27" t="str">
        <f t="shared" si="62"/>
        <v>275-285</v>
      </c>
      <c r="L471" s="28">
        <v>275</v>
      </c>
      <c r="M471" s="28">
        <v>285</v>
      </c>
      <c r="N471" s="28">
        <f t="shared" si="61"/>
        <v>11</v>
      </c>
      <c r="O471" s="28">
        <v>2015</v>
      </c>
      <c r="P471" s="28" t="s">
        <v>1338</v>
      </c>
      <c r="Q471" s="28" t="s">
        <v>6387</v>
      </c>
      <c r="R471" s="30" t="s">
        <v>6388</v>
      </c>
      <c r="S471" s="26" t="b">
        <v>1</v>
      </c>
      <c r="T471" s="27" t="b">
        <v>0</v>
      </c>
      <c r="U471" s="26" t="b">
        <v>1</v>
      </c>
      <c r="V471" s="27" t="b">
        <v>0</v>
      </c>
      <c r="W471" s="27" t="b">
        <v>0</v>
      </c>
      <c r="X471" s="27" t="b">
        <v>0</v>
      </c>
      <c r="Y471" s="26" t="str">
        <f t="shared" si="47"/>
        <v>NO</v>
      </c>
      <c r="Z471" s="27"/>
    </row>
    <row r="472" spans="1:26" ht="13">
      <c r="A472" s="71" t="e">
        <f>VLOOKUP(H472,Papers_ACM!D:D,1,FALSE)</f>
        <v>#N/A</v>
      </c>
      <c r="B472" s="71" t="e">
        <f>VLOOKUP(H472,Papers_IEEE!D:D,1,FALSE)</f>
        <v>#N/A</v>
      </c>
      <c r="C472" s="71" t="e">
        <f>VLOOKUP(G472,Papers_SpringerLink!D:D,1,FALSE)</f>
        <v>#N/A</v>
      </c>
      <c r="D472" s="71" t="e">
        <f>VLOOKUP(F484,Papers_ScienceDirect!J:J,1,FALSE)</f>
        <v>#N/A</v>
      </c>
      <c r="E472" s="28" t="s">
        <v>62</v>
      </c>
      <c r="F472" s="27"/>
      <c r="G472" s="28" t="s">
        <v>6389</v>
      </c>
      <c r="H472" s="28" t="s">
        <v>6390</v>
      </c>
      <c r="I472" s="27"/>
      <c r="J472" s="28" t="s">
        <v>6391</v>
      </c>
      <c r="K472" s="27" t="str">
        <f t="shared" si="62"/>
        <v>4-33</v>
      </c>
      <c r="L472" s="28">
        <v>4</v>
      </c>
      <c r="M472" s="28">
        <v>33</v>
      </c>
      <c r="N472" s="28">
        <f t="shared" si="61"/>
        <v>30</v>
      </c>
      <c r="O472" s="28">
        <v>2015</v>
      </c>
      <c r="P472" s="28" t="s">
        <v>6392</v>
      </c>
      <c r="Q472" s="36"/>
      <c r="R472" s="30" t="s">
        <v>6393</v>
      </c>
      <c r="S472" s="26" t="b">
        <v>1</v>
      </c>
      <c r="T472" s="27" t="b">
        <v>0</v>
      </c>
      <c r="U472" s="26" t="b">
        <v>1</v>
      </c>
      <c r="V472" s="27" t="b">
        <v>0</v>
      </c>
      <c r="W472" s="27" t="b">
        <v>0</v>
      </c>
      <c r="X472" s="27" t="b">
        <v>0</v>
      </c>
      <c r="Y472" s="26" t="str">
        <f t="shared" si="47"/>
        <v>NO</v>
      </c>
      <c r="Z472" s="27"/>
    </row>
    <row r="473" spans="1:26" ht="13">
      <c r="A473" s="71" t="e">
        <f>VLOOKUP(H473,Papers_ACM!D:D,1,FALSE)</f>
        <v>#N/A</v>
      </c>
      <c r="B473" s="71" t="e">
        <f>VLOOKUP(H473,Papers_IEEE!D:D,1,FALSE)</f>
        <v>#N/A</v>
      </c>
      <c r="C473" s="71" t="e">
        <f>VLOOKUP(G473,Papers_SpringerLink!D:D,1,FALSE)</f>
        <v>#N/A</v>
      </c>
      <c r="D473" s="71" t="e">
        <f>VLOOKUP(F485,Papers_ScienceDirect!J:J,1,FALSE)</f>
        <v>#N/A</v>
      </c>
      <c r="E473" s="28" t="s">
        <v>62</v>
      </c>
      <c r="F473" s="27"/>
      <c r="G473" s="28" t="s">
        <v>6394</v>
      </c>
      <c r="H473" s="28" t="s">
        <v>6395</v>
      </c>
      <c r="I473" s="27"/>
      <c r="J473" s="28" t="s">
        <v>6396</v>
      </c>
      <c r="K473" s="27" t="str">
        <f t="shared" si="62"/>
        <v>63-79</v>
      </c>
      <c r="L473" s="28">
        <v>63</v>
      </c>
      <c r="M473" s="28">
        <v>79</v>
      </c>
      <c r="N473" s="28">
        <f t="shared" si="61"/>
        <v>17</v>
      </c>
      <c r="O473" s="28">
        <v>2015</v>
      </c>
      <c r="P473" s="28" t="s">
        <v>3884</v>
      </c>
      <c r="Q473" s="28" t="s">
        <v>6397</v>
      </c>
      <c r="R473" s="30" t="s">
        <v>6398</v>
      </c>
      <c r="S473" s="26" t="b">
        <v>1</v>
      </c>
      <c r="T473" s="27" t="b">
        <v>0</v>
      </c>
      <c r="U473" s="26" t="b">
        <v>1</v>
      </c>
      <c r="V473" s="27" t="b">
        <v>0</v>
      </c>
      <c r="W473" s="27" t="b">
        <v>0</v>
      </c>
      <c r="X473" s="27" t="b">
        <v>0</v>
      </c>
      <c r="Y473" s="26" t="str">
        <f t="shared" si="47"/>
        <v>NO</v>
      </c>
      <c r="Z473" s="27"/>
    </row>
    <row r="474" spans="1:26" ht="13">
      <c r="A474" s="71" t="str">
        <f>VLOOKUP(H474,Papers_ACM!D:D,1,FALSE)</f>
        <v>Performance Clarity As a First-class Design Principle</v>
      </c>
      <c r="B474" s="71" t="e">
        <f>VLOOKUP(H474,Papers_IEEE!D:D,1,FALSE)</f>
        <v>#N/A</v>
      </c>
      <c r="C474" s="71" t="e">
        <f>VLOOKUP(G474,Papers_SpringerLink!D:D,1,FALSE)</f>
        <v>#N/A</v>
      </c>
      <c r="D474" s="71" t="e">
        <f>VLOOKUP(F486,Papers_ScienceDirect!J:J,1,FALSE)</f>
        <v>#N/A</v>
      </c>
      <c r="E474" s="34" t="s">
        <v>62</v>
      </c>
      <c r="F474" s="35"/>
      <c r="G474" s="34" t="s">
        <v>6399</v>
      </c>
      <c r="H474" s="34" t="s">
        <v>6400</v>
      </c>
      <c r="I474" s="35"/>
      <c r="J474" s="34" t="s">
        <v>6401</v>
      </c>
      <c r="K474" s="27" t="str">
        <f t="shared" si="62"/>
        <v>1-6</v>
      </c>
      <c r="L474" s="34">
        <v>1</v>
      </c>
      <c r="M474" s="34">
        <v>6</v>
      </c>
      <c r="N474" s="34">
        <f t="shared" si="61"/>
        <v>6</v>
      </c>
      <c r="O474" s="34">
        <v>2017</v>
      </c>
      <c r="P474" s="34" t="s">
        <v>91</v>
      </c>
      <c r="Q474" s="34" t="s">
        <v>1026</v>
      </c>
      <c r="R474" s="75" t="s">
        <v>6402</v>
      </c>
      <c r="S474" s="32" t="b">
        <v>1</v>
      </c>
      <c r="T474" s="32" t="b">
        <v>0</v>
      </c>
      <c r="U474" s="32" t="b">
        <v>1</v>
      </c>
      <c r="V474" s="35" t="b">
        <v>0</v>
      </c>
      <c r="W474" s="35" t="b">
        <v>0</v>
      </c>
      <c r="X474" s="35" t="b">
        <v>0</v>
      </c>
      <c r="Y474" s="32" t="str">
        <f t="shared" si="47"/>
        <v>NO</v>
      </c>
      <c r="Z474" s="32" t="s">
        <v>6403</v>
      </c>
    </row>
    <row r="475" spans="1:26" ht="13">
      <c r="A475" s="71" t="e">
        <f>VLOOKUP(H475,Papers_ACM!D:D,1,FALSE)</f>
        <v>#N/A</v>
      </c>
      <c r="B475" s="71" t="e">
        <f>VLOOKUP(H475,Papers_IEEE!D:D,1,FALSE)</f>
        <v>#N/A</v>
      </c>
      <c r="C475" s="71" t="e">
        <f>VLOOKUP(G475,Papers_SpringerLink!D:D,1,FALSE)</f>
        <v>#N/A</v>
      </c>
      <c r="D475" s="71" t="e">
        <f>VLOOKUP(F487,Papers_ScienceDirect!J:J,1,FALSE)</f>
        <v>#N/A</v>
      </c>
      <c r="E475" s="28" t="s">
        <v>62</v>
      </c>
      <c r="F475" s="27"/>
      <c r="G475" s="28" t="s">
        <v>6404</v>
      </c>
      <c r="H475" s="28" t="s">
        <v>1877</v>
      </c>
      <c r="I475" s="27"/>
      <c r="J475" s="28" t="s">
        <v>1706</v>
      </c>
      <c r="K475" s="27" t="str">
        <f t="shared" si="62"/>
        <v>228-246</v>
      </c>
      <c r="L475" s="28">
        <v>228</v>
      </c>
      <c r="M475" s="28">
        <v>246</v>
      </c>
      <c r="N475" s="28">
        <f t="shared" si="61"/>
        <v>19</v>
      </c>
      <c r="O475" s="28">
        <v>2014</v>
      </c>
      <c r="P475" s="28" t="s">
        <v>3884</v>
      </c>
      <c r="Q475" s="28" t="s">
        <v>6405</v>
      </c>
      <c r="R475" s="30" t="s">
        <v>6406</v>
      </c>
      <c r="S475" s="26" t="b">
        <v>1</v>
      </c>
      <c r="T475" s="27" t="b">
        <v>0</v>
      </c>
      <c r="U475" s="26" t="b">
        <v>1</v>
      </c>
      <c r="V475" s="27" t="b">
        <v>0</v>
      </c>
      <c r="W475" s="27" t="b">
        <v>0</v>
      </c>
      <c r="X475" s="27" t="b">
        <v>0</v>
      </c>
      <c r="Y475" s="26" t="str">
        <f t="shared" si="47"/>
        <v>NO</v>
      </c>
      <c r="Z475" s="27"/>
    </row>
    <row r="476" spans="1:26" ht="13">
      <c r="A476" s="71" t="e">
        <f>VLOOKUP(H476,Papers_ACM!D:D,1,FALSE)</f>
        <v>#N/A</v>
      </c>
      <c r="B476" s="71" t="str">
        <f>VLOOKUP(H476,Papers_IEEE!D:D,1,FALSE)</f>
        <v>Content-Based Prediction of Movie Style, Aesthetics, and Affect: Data Set and Baseline Experiments</v>
      </c>
      <c r="C476" s="71" t="e">
        <f>VLOOKUP(G476,Papers_SpringerLink!D:D,1,FALSE)</f>
        <v>#N/A</v>
      </c>
      <c r="D476" s="71" t="e">
        <f>VLOOKUP(F488,Papers_ScienceDirect!J:J,1,FALSE)</f>
        <v>#N/A</v>
      </c>
      <c r="E476" s="28" t="s">
        <v>62</v>
      </c>
      <c r="F476" s="27"/>
      <c r="G476" s="28" t="s">
        <v>6407</v>
      </c>
      <c r="H476" s="28" t="s">
        <v>6408</v>
      </c>
      <c r="I476" s="27"/>
      <c r="J476" s="28" t="s">
        <v>2308</v>
      </c>
      <c r="K476" s="27" t="str">
        <f t="shared" si="62"/>
        <v>2085-2098</v>
      </c>
      <c r="L476" s="28">
        <v>2085</v>
      </c>
      <c r="M476" s="28">
        <v>2098</v>
      </c>
      <c r="N476" s="28">
        <f t="shared" si="61"/>
        <v>14</v>
      </c>
      <c r="O476" s="28">
        <v>2014</v>
      </c>
      <c r="P476" s="28" t="s">
        <v>1538</v>
      </c>
      <c r="Q476" s="28" t="s">
        <v>4180</v>
      </c>
      <c r="R476" s="30" t="s">
        <v>6409</v>
      </c>
      <c r="S476" s="26" t="b">
        <v>1</v>
      </c>
      <c r="T476" s="27" t="b">
        <v>0</v>
      </c>
      <c r="U476" s="26" t="b">
        <v>1</v>
      </c>
      <c r="V476" s="27" t="b">
        <v>0</v>
      </c>
      <c r="W476" s="27" t="b">
        <v>0</v>
      </c>
      <c r="X476" s="27" t="b">
        <v>0</v>
      </c>
      <c r="Y476" s="26" t="str">
        <f t="shared" si="47"/>
        <v>NO</v>
      </c>
      <c r="Z476" s="27"/>
    </row>
    <row r="477" spans="1:26" ht="13">
      <c r="A477" s="71" t="e">
        <f>VLOOKUP(H477,Papers_ACM!D:D,1,FALSE)</f>
        <v>#N/A</v>
      </c>
      <c r="B477" s="71" t="e">
        <f>VLOOKUP(H477,Papers_IEEE!D:D,1,FALSE)</f>
        <v>#N/A</v>
      </c>
      <c r="C477" s="71" t="e">
        <f>VLOOKUP(G477,Papers_SpringerLink!D:D,1,FALSE)</f>
        <v>#N/A</v>
      </c>
      <c r="D477" s="71" t="e">
        <f>VLOOKUP(F489,Papers_ScienceDirect!J:J,1,FALSE)</f>
        <v>#N/A</v>
      </c>
      <c r="E477" s="28" t="s">
        <v>62</v>
      </c>
      <c r="F477" s="27"/>
      <c r="G477" s="28" t="s">
        <v>6410</v>
      </c>
      <c r="H477" s="28" t="s">
        <v>6411</v>
      </c>
      <c r="I477" s="27"/>
      <c r="J477" s="28" t="s">
        <v>6412</v>
      </c>
      <c r="K477" s="27" t="str">
        <f t="shared" si="62"/>
        <v>2213-2222</v>
      </c>
      <c r="L477" s="28">
        <v>2213</v>
      </c>
      <c r="M477" s="28">
        <v>2222</v>
      </c>
      <c r="N477" s="28">
        <f t="shared" si="61"/>
        <v>10</v>
      </c>
      <c r="O477" s="28">
        <v>2014</v>
      </c>
      <c r="P477" s="28" t="s">
        <v>6413</v>
      </c>
      <c r="Q477" s="28" t="s">
        <v>6414</v>
      </c>
      <c r="R477" s="30" t="s">
        <v>6415</v>
      </c>
      <c r="S477" s="26" t="b">
        <v>1</v>
      </c>
      <c r="T477" s="27" t="b">
        <v>0</v>
      </c>
      <c r="U477" s="26" t="b">
        <v>1</v>
      </c>
      <c r="V477" s="27" t="b">
        <v>0</v>
      </c>
      <c r="W477" s="27" t="b">
        <v>0</v>
      </c>
      <c r="X477" s="27" t="b">
        <v>0</v>
      </c>
      <c r="Y477" s="26" t="str">
        <f t="shared" si="47"/>
        <v>NO</v>
      </c>
      <c r="Z477" s="27"/>
    </row>
    <row r="478" spans="1:26" ht="13">
      <c r="A478" s="71" t="e">
        <f>VLOOKUP(H478,Papers_ACM!D:D,1,FALSE)</f>
        <v>#N/A</v>
      </c>
      <c r="B478" s="71" t="e">
        <f>VLOOKUP(H478,Papers_IEEE!D:D,1,FALSE)</f>
        <v>#N/A</v>
      </c>
      <c r="C478" s="71" t="e">
        <f>VLOOKUP(G478,Papers_SpringerLink!D:D,1,FALSE)</f>
        <v>#N/A</v>
      </c>
      <c r="D478" s="71" t="e">
        <f>VLOOKUP(F490,Papers_ScienceDirect!J:J,1,FALSE)</f>
        <v>#N/A</v>
      </c>
      <c r="E478" s="28" t="s">
        <v>62</v>
      </c>
      <c r="F478" s="27"/>
      <c r="G478" s="28" t="s">
        <v>6416</v>
      </c>
      <c r="H478" s="28" t="s">
        <v>6417</v>
      </c>
      <c r="I478" s="27"/>
      <c r="J478" s="28" t="s">
        <v>1408</v>
      </c>
      <c r="K478" s="27" t="str">
        <f t="shared" si="62"/>
        <v>3-12</v>
      </c>
      <c r="L478" s="28">
        <v>3</v>
      </c>
      <c r="M478" s="28">
        <v>12</v>
      </c>
      <c r="N478" s="28">
        <f t="shared" si="61"/>
        <v>10</v>
      </c>
      <c r="O478" s="28">
        <v>2014</v>
      </c>
      <c r="P478" s="28" t="s">
        <v>5461</v>
      </c>
      <c r="Q478" s="28" t="s">
        <v>6418</v>
      </c>
      <c r="R478" s="30" t="s">
        <v>6419</v>
      </c>
      <c r="S478" s="26" t="b">
        <v>1</v>
      </c>
      <c r="T478" s="27" t="b">
        <v>0</v>
      </c>
      <c r="U478" s="26" t="b">
        <v>1</v>
      </c>
      <c r="V478" s="27" t="b">
        <v>0</v>
      </c>
      <c r="W478" s="27" t="b">
        <v>0</v>
      </c>
      <c r="X478" s="27" t="b">
        <v>0</v>
      </c>
      <c r="Y478" s="26" t="str">
        <f t="shared" si="47"/>
        <v>NO</v>
      </c>
      <c r="Z478" s="27"/>
    </row>
    <row r="479" spans="1:26" ht="13">
      <c r="A479" s="71" t="e">
        <f>VLOOKUP(H479,Papers_ACM!D:D,1,FALSE)</f>
        <v>#N/A</v>
      </c>
      <c r="B479" s="71" t="str">
        <f>VLOOKUP(H479,Papers_IEEE!D:D,1,FALSE)</f>
        <v>Domain invariant speech features using a new divergence measure</v>
      </c>
      <c r="C479" s="71" t="e">
        <f>VLOOKUP(G479,Papers_SpringerLink!D:D,1,FALSE)</f>
        <v>#N/A</v>
      </c>
      <c r="D479" s="71" t="e">
        <f>VLOOKUP(F491,Papers_ScienceDirect!J:J,1,FALSE)</f>
        <v>#N/A</v>
      </c>
      <c r="E479" s="28" t="s">
        <v>62</v>
      </c>
      <c r="F479" s="27"/>
      <c r="G479" s="28" t="s">
        <v>6420</v>
      </c>
      <c r="H479" s="28" t="s">
        <v>3861</v>
      </c>
      <c r="I479" s="27"/>
      <c r="J479" s="28" t="s">
        <v>6421</v>
      </c>
      <c r="K479" s="27" t="str">
        <f t="shared" si="62"/>
        <v>77-82</v>
      </c>
      <c r="L479" s="28">
        <v>77</v>
      </c>
      <c r="M479" s="28">
        <v>82</v>
      </c>
      <c r="N479" s="28">
        <f t="shared" si="61"/>
        <v>6</v>
      </c>
      <c r="O479" s="28">
        <v>2014</v>
      </c>
      <c r="P479" s="28" t="s">
        <v>1538</v>
      </c>
      <c r="Q479" s="28" t="s">
        <v>3863</v>
      </c>
      <c r="R479" s="30" t="s">
        <v>6422</v>
      </c>
      <c r="S479" s="26" t="b">
        <v>1</v>
      </c>
      <c r="T479" s="27" t="b">
        <v>0</v>
      </c>
      <c r="U479" s="26" t="b">
        <v>1</v>
      </c>
      <c r="V479" s="27" t="b">
        <v>0</v>
      </c>
      <c r="W479" s="27" t="b">
        <v>0</v>
      </c>
      <c r="X479" s="27" t="b">
        <v>0</v>
      </c>
      <c r="Y479" s="26" t="str">
        <f t="shared" si="47"/>
        <v>NO</v>
      </c>
      <c r="Z479" s="27"/>
    </row>
    <row r="480" spans="1:26" ht="13">
      <c r="A480" s="71" t="e">
        <f>VLOOKUP(H480,Papers_ACM!D:D,1,FALSE)</f>
        <v>#N/A</v>
      </c>
      <c r="B480" s="71" t="str">
        <f>VLOOKUP(H480,Papers_IEEE!D:D,1,FALSE)</f>
        <v>A study on prediction of user's tendency toward purchases in websites based on behavior models</v>
      </c>
      <c r="C480" s="71" t="e">
        <f>VLOOKUP(G480,Papers_SpringerLink!D:D,1,FALSE)</f>
        <v>#N/A</v>
      </c>
      <c r="D480" s="71" t="e">
        <f>VLOOKUP(F492,Papers_ScienceDirect!J:J,1,FALSE)</f>
        <v>#N/A</v>
      </c>
      <c r="E480" s="28" t="s">
        <v>62</v>
      </c>
      <c r="F480" s="27"/>
      <c r="G480" s="28" t="s">
        <v>6423</v>
      </c>
      <c r="H480" s="28" t="s">
        <v>5569</v>
      </c>
      <c r="I480" s="27"/>
      <c r="J480" s="28" t="s">
        <v>6424</v>
      </c>
      <c r="K480" s="27" t="str">
        <f t="shared" si="62"/>
        <v>61-66</v>
      </c>
      <c r="L480" s="28">
        <v>61</v>
      </c>
      <c r="M480" s="28">
        <v>66</v>
      </c>
      <c r="N480" s="28">
        <f t="shared" si="61"/>
        <v>6</v>
      </c>
      <c r="O480" s="28">
        <v>2014</v>
      </c>
      <c r="P480" s="28" t="s">
        <v>1538</v>
      </c>
      <c r="Q480" s="28" t="s">
        <v>5571</v>
      </c>
      <c r="R480" s="30" t="s">
        <v>6425</v>
      </c>
      <c r="S480" s="26" t="b">
        <v>1</v>
      </c>
      <c r="T480" s="27" t="b">
        <v>0</v>
      </c>
      <c r="U480" s="26" t="b">
        <v>1</v>
      </c>
      <c r="V480" s="27" t="b">
        <v>0</v>
      </c>
      <c r="W480" s="27" t="b">
        <v>0</v>
      </c>
      <c r="X480" s="27" t="b">
        <v>0</v>
      </c>
      <c r="Y480" s="26" t="str">
        <f t="shared" si="47"/>
        <v>NO</v>
      </c>
      <c r="Z480" s="27"/>
    </row>
    <row r="481" spans="1:26" ht="13">
      <c r="A481" s="71" t="e">
        <f>VLOOKUP(H481,Papers_ACM!D:D,1,FALSE)</f>
        <v>#N/A</v>
      </c>
      <c r="B481" s="71" t="e">
        <f>VLOOKUP(H481,Papers_IEEE!D:D,1,FALSE)</f>
        <v>#N/A</v>
      </c>
      <c r="C481" s="71" t="e">
        <f>VLOOKUP(G481,Papers_SpringerLink!D:D,1,FALSE)</f>
        <v>#N/A</v>
      </c>
      <c r="D481" s="71" t="e">
        <f>VLOOKUP(F493,Papers_ScienceDirect!J:J,1,FALSE)</f>
        <v>#N/A</v>
      </c>
      <c r="E481" s="28" t="s">
        <v>62</v>
      </c>
      <c r="F481" s="27"/>
      <c r="G481" s="28" t="s">
        <v>6426</v>
      </c>
      <c r="H481" s="28" t="s">
        <v>6427</v>
      </c>
      <c r="I481" s="27"/>
      <c r="J481" s="28" t="s">
        <v>6428</v>
      </c>
      <c r="K481" s="27" t="str">
        <f t="shared" si="62"/>
        <v>625-638</v>
      </c>
      <c r="L481" s="28">
        <v>625</v>
      </c>
      <c r="M481" s="28">
        <v>638</v>
      </c>
      <c r="N481" s="28">
        <f t="shared" si="61"/>
        <v>14</v>
      </c>
      <c r="O481" s="28">
        <v>2014</v>
      </c>
      <c r="P481" s="36"/>
      <c r="Q481" s="36"/>
      <c r="R481" s="30" t="s">
        <v>6429</v>
      </c>
      <c r="S481" s="26" t="b">
        <v>1</v>
      </c>
      <c r="T481" s="27" t="b">
        <v>0</v>
      </c>
      <c r="U481" s="26" t="b">
        <v>1</v>
      </c>
      <c r="V481" s="27" t="b">
        <v>0</v>
      </c>
      <c r="W481" s="27" t="b">
        <v>0</v>
      </c>
      <c r="X481" s="27" t="b">
        <v>0</v>
      </c>
      <c r="Y481" s="26" t="str">
        <f t="shared" si="47"/>
        <v>NO</v>
      </c>
      <c r="Z481" s="27"/>
    </row>
    <row r="482" spans="1:26" ht="13">
      <c r="A482" s="71" t="e">
        <f>VLOOKUP(H482,Papers_ACM!D:D,1,FALSE)</f>
        <v>#N/A</v>
      </c>
      <c r="B482" s="71" t="e">
        <f>VLOOKUP(H482,Papers_IEEE!D:D,1,FALSE)</f>
        <v>#N/A</v>
      </c>
      <c r="C482" s="71" t="e">
        <f>VLOOKUP(G482,Papers_SpringerLink!D:D,1,FALSE)</f>
        <v>#N/A</v>
      </c>
      <c r="D482" s="71" t="e">
        <f>VLOOKUP(F494,Papers_ScienceDirect!J:J,1,FALSE)</f>
        <v>#N/A</v>
      </c>
      <c r="E482" s="28" t="s">
        <v>62</v>
      </c>
      <c r="F482" s="27"/>
      <c r="G482" s="28" t="s">
        <v>6430</v>
      </c>
      <c r="H482" s="28" t="s">
        <v>6431</v>
      </c>
      <c r="I482" s="27"/>
      <c r="J482" s="28" t="s">
        <v>6432</v>
      </c>
      <c r="K482" s="27" t="str">
        <f t="shared" si="62"/>
        <v>3983-3991</v>
      </c>
      <c r="L482" s="28">
        <v>3983</v>
      </c>
      <c r="M482" s="28">
        <v>3991</v>
      </c>
      <c r="N482" s="28">
        <f t="shared" si="61"/>
        <v>9</v>
      </c>
      <c r="O482" s="28">
        <v>2014</v>
      </c>
      <c r="P482" s="28" t="s">
        <v>6433</v>
      </c>
      <c r="Q482" s="28" t="s">
        <v>6434</v>
      </c>
      <c r="R482" s="30" t="s">
        <v>6435</v>
      </c>
      <c r="S482" s="26" t="b">
        <v>1</v>
      </c>
      <c r="T482" s="27" t="b">
        <v>0</v>
      </c>
      <c r="U482" s="26" t="b">
        <v>1</v>
      </c>
      <c r="V482" s="27" t="b">
        <v>0</v>
      </c>
      <c r="W482" s="27" t="b">
        <v>0</v>
      </c>
      <c r="X482" s="27" t="b">
        <v>0</v>
      </c>
      <c r="Y482" s="26" t="str">
        <f t="shared" si="47"/>
        <v>NO</v>
      </c>
      <c r="Z482" s="27"/>
    </row>
    <row r="483" spans="1:26" ht="13">
      <c r="A483" s="71" t="e">
        <f>VLOOKUP(H483,Papers_ACM!D:D,1,FALSE)</f>
        <v>#N/A</v>
      </c>
      <c r="B483" s="71" t="str">
        <f>VLOOKUP(H483,Papers_IEEE!D:D,1,FALSE)</f>
        <v>An Adaptive Auto-configuration Tool for Hadoop</v>
      </c>
      <c r="C483" s="71" t="e">
        <f>VLOOKUP(G483,Papers_SpringerLink!D:D,1,FALSE)</f>
        <v>#N/A</v>
      </c>
      <c r="D483" s="71" t="e">
        <f>VLOOKUP(F495,Papers_ScienceDirect!J:J,1,FALSE)</f>
        <v>#N/A</v>
      </c>
      <c r="E483" s="28" t="s">
        <v>62</v>
      </c>
      <c r="F483" s="27"/>
      <c r="G483" s="28" t="s">
        <v>6436</v>
      </c>
      <c r="H483" s="28" t="s">
        <v>6437</v>
      </c>
      <c r="I483" s="27"/>
      <c r="J483" s="28" t="s">
        <v>3731</v>
      </c>
      <c r="K483" s="27" t="str">
        <f t="shared" si="62"/>
        <v>69-72</v>
      </c>
      <c r="L483" s="28">
        <v>69</v>
      </c>
      <c r="M483" s="28">
        <v>72</v>
      </c>
      <c r="N483" s="28">
        <f t="shared" si="61"/>
        <v>4</v>
      </c>
      <c r="O483" s="28">
        <v>2014</v>
      </c>
      <c r="P483" s="28" t="s">
        <v>1538</v>
      </c>
      <c r="Q483" s="28" t="s">
        <v>5303</v>
      </c>
      <c r="R483" s="30" t="s">
        <v>6438</v>
      </c>
      <c r="S483" s="27" t="b">
        <v>0</v>
      </c>
      <c r="T483" s="27" t="b">
        <v>0</v>
      </c>
      <c r="U483" s="27" t="b">
        <v>0</v>
      </c>
      <c r="V483" s="27" t="b">
        <v>0</v>
      </c>
      <c r="W483" s="26" t="b">
        <v>1</v>
      </c>
      <c r="X483" s="27" t="b">
        <v>0</v>
      </c>
      <c r="Y483" s="26" t="str">
        <f t="shared" si="47"/>
        <v>NO</v>
      </c>
      <c r="Z483" s="26" t="s">
        <v>281</v>
      </c>
    </row>
    <row r="484" spans="1:26" ht="13">
      <c r="A484" s="71" t="e">
        <f>VLOOKUP(H484,Papers_ACM!D:D,1,FALSE)</f>
        <v>#N/A</v>
      </c>
      <c r="B484" s="71" t="e">
        <f>VLOOKUP(H484,Papers_IEEE!D:D,1,FALSE)</f>
        <v>#N/A</v>
      </c>
      <c r="C484" s="71" t="e">
        <f>VLOOKUP(G484,Papers_SpringerLink!D:D,1,FALSE)</f>
        <v>#N/A</v>
      </c>
      <c r="D484" s="71" t="e">
        <f>VLOOKUP(F496,Papers_ScienceDirect!J:J,1,FALSE)</f>
        <v>#N/A</v>
      </c>
      <c r="E484" s="28" t="s">
        <v>62</v>
      </c>
      <c r="F484" s="27"/>
      <c r="G484" s="28" t="s">
        <v>6439</v>
      </c>
      <c r="H484" s="28" t="s">
        <v>6440</v>
      </c>
      <c r="I484" s="27"/>
      <c r="J484" s="28" t="s">
        <v>6441</v>
      </c>
      <c r="K484" s="27" t="str">
        <f t="shared" si="62"/>
        <v>12-23</v>
      </c>
      <c r="L484" s="28">
        <v>12</v>
      </c>
      <c r="M484" s="28">
        <v>23</v>
      </c>
      <c r="N484" s="28">
        <f t="shared" si="61"/>
        <v>12</v>
      </c>
      <c r="O484" s="28">
        <v>2014</v>
      </c>
      <c r="P484" s="28" t="s">
        <v>6442</v>
      </c>
      <c r="Q484" s="36"/>
      <c r="R484" s="30" t="s">
        <v>6443</v>
      </c>
      <c r="S484" s="26" t="b">
        <v>1</v>
      </c>
      <c r="T484" s="27" t="b">
        <v>0</v>
      </c>
      <c r="U484" s="26" t="b">
        <v>1</v>
      </c>
      <c r="V484" s="27" t="b">
        <v>0</v>
      </c>
      <c r="W484" s="27" t="b">
        <v>0</v>
      </c>
      <c r="X484" s="27" t="b">
        <v>0</v>
      </c>
      <c r="Y484" s="26" t="str">
        <f t="shared" si="47"/>
        <v>NO</v>
      </c>
      <c r="Z484" s="27"/>
    </row>
    <row r="485" spans="1:26" ht="13">
      <c r="A485" s="71" t="e">
        <f>VLOOKUP(H485,Papers_ACM!D:D,1,FALSE)</f>
        <v>#N/A</v>
      </c>
      <c r="B485" s="71" t="e">
        <f>VLOOKUP(H485,Papers_IEEE!D:D,1,FALSE)</f>
        <v>#N/A</v>
      </c>
      <c r="C485" s="71" t="e">
        <f>VLOOKUP(G485,Papers_SpringerLink!D:D,1,FALSE)</f>
        <v>#N/A</v>
      </c>
      <c r="D485" s="71" t="e">
        <f>VLOOKUP(F497,Papers_ScienceDirect!J:J,1,FALSE)</f>
        <v>#N/A</v>
      </c>
      <c r="E485" s="28" t="s">
        <v>62</v>
      </c>
      <c r="F485" s="27"/>
      <c r="G485" s="28" t="s">
        <v>6444</v>
      </c>
      <c r="H485" s="28" t="s">
        <v>6445</v>
      </c>
      <c r="I485" s="27"/>
      <c r="J485" s="28" t="s">
        <v>6446</v>
      </c>
      <c r="K485" s="27" t="str">
        <f t="shared" si="62"/>
        <v>2253-2261</v>
      </c>
      <c r="L485" s="28">
        <v>2253</v>
      </c>
      <c r="M485" s="28">
        <v>2261</v>
      </c>
      <c r="N485" s="28">
        <f t="shared" si="61"/>
        <v>9</v>
      </c>
      <c r="O485" s="28">
        <v>2014</v>
      </c>
      <c r="P485" s="28" t="s">
        <v>6447</v>
      </c>
      <c r="Q485" s="28" t="s">
        <v>6448</v>
      </c>
      <c r="R485" s="30" t="s">
        <v>6449</v>
      </c>
      <c r="S485" s="26" t="b">
        <v>1</v>
      </c>
      <c r="T485" s="27" t="b">
        <v>0</v>
      </c>
      <c r="U485" s="26" t="b">
        <v>1</v>
      </c>
      <c r="V485" s="27" t="b">
        <v>0</v>
      </c>
      <c r="W485" s="27" t="b">
        <v>0</v>
      </c>
      <c r="X485" s="27" t="b">
        <v>0</v>
      </c>
      <c r="Y485" s="26" t="str">
        <f t="shared" si="47"/>
        <v>NO</v>
      </c>
      <c r="Z485" s="27"/>
    </row>
    <row r="486" spans="1:26" ht="13">
      <c r="A486" s="71" t="e">
        <f>VLOOKUP(H486,Papers_ACM!D:D,1,FALSE)</f>
        <v>#N/A</v>
      </c>
      <c r="B486" s="71" t="str">
        <f>VLOOKUP(H486,Papers_IEEE!D:D,1,FALSE)</f>
        <v>A Hybrid Feature Selection Method for Classification Purposes</v>
      </c>
      <c r="C486" s="71" t="e">
        <f>VLOOKUP(G486,Papers_SpringerLink!D:D,1,FALSE)</f>
        <v>#N/A</v>
      </c>
      <c r="D486" s="71" t="e">
        <f>VLOOKUP(F498,Papers_ScienceDirect!J:J,1,FALSE)</f>
        <v>#N/A</v>
      </c>
      <c r="E486" s="28" t="s">
        <v>62</v>
      </c>
      <c r="F486" s="27"/>
      <c r="G486" s="28" t="s">
        <v>6450</v>
      </c>
      <c r="H486" s="28" t="s">
        <v>6451</v>
      </c>
      <c r="I486" s="27"/>
      <c r="J486" s="28" t="s">
        <v>6452</v>
      </c>
      <c r="K486" s="27" t="str">
        <f t="shared" si="62"/>
        <v>39-44</v>
      </c>
      <c r="L486" s="28">
        <v>39</v>
      </c>
      <c r="M486" s="28">
        <v>44</v>
      </c>
      <c r="N486" s="28">
        <f t="shared" si="61"/>
        <v>6</v>
      </c>
      <c r="O486" s="28">
        <v>2014</v>
      </c>
      <c r="P486" s="28" t="s">
        <v>1538</v>
      </c>
      <c r="Q486" s="28" t="s">
        <v>2096</v>
      </c>
      <c r="R486" s="30" t="s">
        <v>6453</v>
      </c>
      <c r="S486" s="26" t="b">
        <v>1</v>
      </c>
      <c r="T486" s="27" t="b">
        <v>0</v>
      </c>
      <c r="U486" s="26" t="b">
        <v>1</v>
      </c>
      <c r="V486" s="27" t="b">
        <v>0</v>
      </c>
      <c r="W486" s="27" t="b">
        <v>0</v>
      </c>
      <c r="X486" s="27" t="b">
        <v>0</v>
      </c>
      <c r="Y486" s="26" t="str">
        <f t="shared" si="47"/>
        <v>NO</v>
      </c>
      <c r="Z486" s="27"/>
    </row>
    <row r="487" spans="1:26" ht="13">
      <c r="A487" s="71" t="e">
        <f>VLOOKUP(H487,Papers_ACM!D:D,1,FALSE)</f>
        <v>#N/A</v>
      </c>
      <c r="B487" s="71" t="e">
        <f>VLOOKUP(H487,Papers_IEEE!D:D,1,FALSE)</f>
        <v>#N/A</v>
      </c>
      <c r="C487" s="71" t="e">
        <f>VLOOKUP(G487,Papers_SpringerLink!D:D,1,FALSE)</f>
        <v>#N/A</v>
      </c>
      <c r="D487" s="71" t="e">
        <f>VLOOKUP(F499,Papers_ScienceDirect!J:J,1,FALSE)</f>
        <v>#N/A</v>
      </c>
      <c r="E487" s="28" t="s">
        <v>62</v>
      </c>
      <c r="F487" s="27"/>
      <c r="G487" s="28" t="s">
        <v>6454</v>
      </c>
      <c r="H487" s="28" t="s">
        <v>2114</v>
      </c>
      <c r="I487" s="27"/>
      <c r="J487" s="28" t="s">
        <v>3818</v>
      </c>
      <c r="K487" s="27" t="str">
        <f t="shared" si="62"/>
        <v>81-87</v>
      </c>
      <c r="L487" s="28">
        <v>81</v>
      </c>
      <c r="M487" s="28">
        <v>87</v>
      </c>
      <c r="N487" s="28">
        <f t="shared" si="61"/>
        <v>7</v>
      </c>
      <c r="O487" s="28">
        <v>2014</v>
      </c>
      <c r="P487" s="36"/>
      <c r="Q487" s="28" t="s">
        <v>6455</v>
      </c>
      <c r="R487" s="30" t="s">
        <v>6456</v>
      </c>
      <c r="S487" s="26" t="b">
        <v>1</v>
      </c>
      <c r="T487" s="27" t="b">
        <v>0</v>
      </c>
      <c r="U487" s="26" t="b">
        <v>1</v>
      </c>
      <c r="V487" s="27" t="b">
        <v>0</v>
      </c>
      <c r="W487" s="27" t="b">
        <v>0</v>
      </c>
      <c r="X487" s="27" t="b">
        <v>0</v>
      </c>
      <c r="Y487" s="26" t="str">
        <f t="shared" si="47"/>
        <v>NO</v>
      </c>
      <c r="Z487" s="27"/>
    </row>
    <row r="488" spans="1:26" ht="13">
      <c r="A488" s="71" t="e">
        <f>VLOOKUP(H488,Papers_ACM!D:D,1,FALSE)</f>
        <v>#N/A</v>
      </c>
      <c r="B488" s="71" t="e">
        <f>VLOOKUP(H488,Papers_IEEE!D:D,1,FALSE)</f>
        <v>#N/A</v>
      </c>
      <c r="C488" s="71" t="e">
        <f>VLOOKUP(G488,Papers_SpringerLink!D:D,1,FALSE)</f>
        <v>#N/A</v>
      </c>
      <c r="D488" s="71" t="e">
        <f>VLOOKUP(F500,Papers_ScienceDirect!J:J,1,FALSE)</f>
        <v>#N/A</v>
      </c>
      <c r="E488" s="28" t="s">
        <v>62</v>
      </c>
      <c r="F488" s="27"/>
      <c r="G488" s="28" t="s">
        <v>6457</v>
      </c>
      <c r="H488" s="28" t="s">
        <v>6458</v>
      </c>
      <c r="I488" s="27"/>
      <c r="J488" s="28" t="s">
        <v>6459</v>
      </c>
      <c r="K488" s="27" t="str">
        <f t="shared" si="62"/>
        <v>167-179</v>
      </c>
      <c r="L488" s="28">
        <v>167</v>
      </c>
      <c r="M488" s="28">
        <v>179</v>
      </c>
      <c r="N488" s="28">
        <f t="shared" si="61"/>
        <v>13</v>
      </c>
      <c r="O488" s="28">
        <v>2014</v>
      </c>
      <c r="P488" s="36"/>
      <c r="Q488" s="28" t="s">
        <v>6460</v>
      </c>
      <c r="R488" s="30" t="s">
        <v>6461</v>
      </c>
      <c r="S488" s="26" t="b">
        <v>1</v>
      </c>
      <c r="T488" s="27" t="b">
        <v>0</v>
      </c>
      <c r="U488" s="26" t="b">
        <v>1</v>
      </c>
      <c r="V488" s="27" t="b">
        <v>0</v>
      </c>
      <c r="W488" s="27" t="b">
        <v>0</v>
      </c>
      <c r="X488" s="27" t="b">
        <v>0</v>
      </c>
      <c r="Y488" s="26" t="str">
        <f t="shared" si="47"/>
        <v>NO</v>
      </c>
      <c r="Z488" s="27"/>
    </row>
    <row r="489" spans="1:26" ht="13">
      <c r="A489" s="71" t="e">
        <f>VLOOKUP(H489,Papers_ACM!D:D,1,FALSE)</f>
        <v>#N/A</v>
      </c>
      <c r="B489" s="71" t="e">
        <f>VLOOKUP(H489,Papers_IEEE!D:D,1,FALSE)</f>
        <v>#N/A</v>
      </c>
      <c r="C489" s="71" t="e">
        <f>VLOOKUP(G489,Papers_SpringerLink!D:D,1,FALSE)</f>
        <v>#N/A</v>
      </c>
      <c r="D489" s="71" t="e">
        <f>VLOOKUP(F501,Papers_ScienceDirect!J:J,1,FALSE)</f>
        <v>#N/A</v>
      </c>
      <c r="E489" s="28" t="s">
        <v>62</v>
      </c>
      <c r="F489" s="27"/>
      <c r="G489" s="28" t="s">
        <v>6462</v>
      </c>
      <c r="H489" s="28" t="s">
        <v>6463</v>
      </c>
      <c r="I489" s="27"/>
      <c r="J489" s="28" t="s">
        <v>6464</v>
      </c>
      <c r="K489" s="27" t="str">
        <f t="shared" si="62"/>
        <v>543-555</v>
      </c>
      <c r="L489" s="28">
        <v>543</v>
      </c>
      <c r="M489" s="28">
        <v>555</v>
      </c>
      <c r="N489" s="28">
        <f t="shared" si="61"/>
        <v>13</v>
      </c>
      <c r="O489" s="28">
        <v>2014</v>
      </c>
      <c r="P489" s="28" t="s">
        <v>6465</v>
      </c>
      <c r="Q489" s="28" t="s">
        <v>6466</v>
      </c>
      <c r="R489" s="30" t="s">
        <v>6467</v>
      </c>
      <c r="S489" s="26" t="b">
        <v>1</v>
      </c>
      <c r="T489" s="27" t="b">
        <v>0</v>
      </c>
      <c r="U489" s="26" t="b">
        <v>1</v>
      </c>
      <c r="V489" s="27" t="b">
        <v>0</v>
      </c>
      <c r="W489" s="27" t="b">
        <v>0</v>
      </c>
      <c r="X489" s="27" t="b">
        <v>0</v>
      </c>
      <c r="Y489" s="26" t="str">
        <f t="shared" si="47"/>
        <v>NO</v>
      </c>
      <c r="Z489" s="27"/>
    </row>
    <row r="490" spans="1:26" ht="13">
      <c r="A490" s="71" t="e">
        <f>VLOOKUP(H490,Papers_ACM!D:D,1,FALSE)</f>
        <v>#N/A</v>
      </c>
      <c r="B490" s="71" t="e">
        <f>VLOOKUP(H490,Papers_IEEE!D:D,1,FALSE)</f>
        <v>#N/A</v>
      </c>
      <c r="C490" s="71" t="e">
        <f>VLOOKUP(G490,Papers_SpringerLink!D:D,1,FALSE)</f>
        <v>#N/A</v>
      </c>
      <c r="D490" s="71" t="e">
        <f>VLOOKUP(F502,Papers_ScienceDirect!J:J,1,FALSE)</f>
        <v>#N/A</v>
      </c>
      <c r="E490" s="28" t="s">
        <v>62</v>
      </c>
      <c r="F490" s="27"/>
      <c r="G490" s="28" t="s">
        <v>6468</v>
      </c>
      <c r="H490" s="28" t="s">
        <v>6469</v>
      </c>
      <c r="I490" s="27"/>
      <c r="J490" s="28" t="s">
        <v>1547</v>
      </c>
      <c r="K490" s="27" t="str">
        <f t="shared" si="62"/>
        <v>53-61</v>
      </c>
      <c r="L490" s="28">
        <v>53</v>
      </c>
      <c r="M490" s="28">
        <v>61</v>
      </c>
      <c r="N490" s="28">
        <f t="shared" si="61"/>
        <v>9</v>
      </c>
      <c r="O490" s="28">
        <v>2014</v>
      </c>
      <c r="P490" s="28" t="s">
        <v>1338</v>
      </c>
      <c r="Q490" s="28" t="s">
        <v>6470</v>
      </c>
      <c r="R490" s="30" t="s">
        <v>6471</v>
      </c>
      <c r="S490" s="26" t="b">
        <v>1</v>
      </c>
      <c r="T490" s="27" t="b">
        <v>0</v>
      </c>
      <c r="U490" s="26" t="b">
        <v>1</v>
      </c>
      <c r="V490" s="27" t="b">
        <v>0</v>
      </c>
      <c r="W490" s="27" t="b">
        <v>0</v>
      </c>
      <c r="X490" s="27" t="b">
        <v>0</v>
      </c>
      <c r="Y490" s="26" t="str">
        <f t="shared" si="47"/>
        <v>NO</v>
      </c>
      <c r="Z490" s="27"/>
    </row>
    <row r="491" spans="1:26" ht="13">
      <c r="A491" s="71" t="e">
        <f>VLOOKUP(H491,Papers_ACM!D:D,1,FALSE)</f>
        <v>#N/A</v>
      </c>
      <c r="B491" s="71" t="e">
        <f>VLOOKUP(H491,Papers_IEEE!D:D,1,FALSE)</f>
        <v>#N/A</v>
      </c>
      <c r="C491" s="71" t="e">
        <f>VLOOKUP(G491,Papers_SpringerLink!D:D,1,FALSE)</f>
        <v>#N/A</v>
      </c>
      <c r="D491" s="71" t="e">
        <f>VLOOKUP(F503,Papers_ScienceDirect!J:J,1,FALSE)</f>
        <v>#N/A</v>
      </c>
      <c r="E491" s="28" t="s">
        <v>62</v>
      </c>
      <c r="F491" s="27"/>
      <c r="G491" s="28" t="s">
        <v>6472</v>
      </c>
      <c r="H491" s="28" t="s">
        <v>6473</v>
      </c>
      <c r="I491" s="27"/>
      <c r="J491" s="28" t="s">
        <v>6474</v>
      </c>
      <c r="K491" s="27" t="str">
        <f t="shared" si="62"/>
        <v>380-386</v>
      </c>
      <c r="L491" s="28">
        <v>380</v>
      </c>
      <c r="M491" s="28">
        <v>386</v>
      </c>
      <c r="N491" s="28">
        <f t="shared" si="61"/>
        <v>7</v>
      </c>
      <c r="O491" s="28">
        <v>2014</v>
      </c>
      <c r="P491" s="28" t="s">
        <v>4859</v>
      </c>
      <c r="Q491" s="36"/>
      <c r="R491" s="30" t="s">
        <v>6475</v>
      </c>
      <c r="S491" s="26" t="b">
        <v>1</v>
      </c>
      <c r="T491" s="27" t="b">
        <v>0</v>
      </c>
      <c r="U491" s="26" t="b">
        <v>1</v>
      </c>
      <c r="V491" s="27" t="b">
        <v>0</v>
      </c>
      <c r="W491" s="27" t="b">
        <v>0</v>
      </c>
      <c r="X491" s="27" t="b">
        <v>0</v>
      </c>
      <c r="Y491" s="26" t="str">
        <f t="shared" si="47"/>
        <v>NO</v>
      </c>
      <c r="Z491" s="27"/>
    </row>
    <row r="492" spans="1:26" ht="13">
      <c r="A492" s="71" t="e">
        <f>VLOOKUP(H492,Papers_ACM!D:D,1,FALSE)</f>
        <v>#N/A</v>
      </c>
      <c r="B492" s="71" t="e">
        <f>VLOOKUP(H492,Papers_IEEE!D:D,1,FALSE)</f>
        <v>#N/A</v>
      </c>
      <c r="C492" s="71" t="e">
        <f>VLOOKUP(G492,Papers_SpringerLink!D:D,1,FALSE)</f>
        <v>#N/A</v>
      </c>
      <c r="D492" s="71" t="e">
        <f>VLOOKUP(F504,Papers_ScienceDirect!J:J,1,FALSE)</f>
        <v>#N/A</v>
      </c>
      <c r="E492" s="28" t="s">
        <v>62</v>
      </c>
      <c r="F492" s="27"/>
      <c r="G492" s="28" t="s">
        <v>6476</v>
      </c>
      <c r="H492" s="28" t="s">
        <v>6477</v>
      </c>
      <c r="I492" s="27"/>
      <c r="J492" s="28" t="s">
        <v>6432</v>
      </c>
      <c r="K492" s="27" t="str">
        <f t="shared" si="62"/>
        <v>201-210</v>
      </c>
      <c r="L492" s="28">
        <v>201</v>
      </c>
      <c r="M492" s="28">
        <v>210</v>
      </c>
      <c r="N492" s="28">
        <f t="shared" si="61"/>
        <v>10</v>
      </c>
      <c r="O492" s="28">
        <v>2014</v>
      </c>
      <c r="P492" s="36"/>
      <c r="Q492" s="28" t="s">
        <v>6478</v>
      </c>
      <c r="R492" s="30" t="s">
        <v>6479</v>
      </c>
      <c r="S492" s="26" t="b">
        <v>1</v>
      </c>
      <c r="T492" s="27" t="b">
        <v>0</v>
      </c>
      <c r="U492" s="26" t="b">
        <v>1</v>
      </c>
      <c r="V492" s="27" t="b">
        <v>0</v>
      </c>
      <c r="W492" s="27" t="b">
        <v>0</v>
      </c>
      <c r="X492" s="27" t="b">
        <v>0</v>
      </c>
      <c r="Y492" s="26" t="str">
        <f t="shared" si="47"/>
        <v>NO</v>
      </c>
      <c r="Z492" s="27"/>
    </row>
    <row r="493" spans="1:26" ht="13">
      <c r="A493" s="71" t="e">
        <f>VLOOKUP(H493,Papers_ACM!D:D,1,FALSE)</f>
        <v>#N/A</v>
      </c>
      <c r="B493" s="71" t="e">
        <f>VLOOKUP(H493,Papers_IEEE!D:D,1,FALSE)</f>
        <v>#N/A</v>
      </c>
      <c r="C493" s="71" t="e">
        <f>VLOOKUP(G493,Papers_SpringerLink!D:D,1,FALSE)</f>
        <v>#N/A</v>
      </c>
      <c r="D493" s="71" t="e">
        <f>VLOOKUP(F505,Papers_ScienceDirect!J:J,1,FALSE)</f>
        <v>#N/A</v>
      </c>
      <c r="E493" s="28" t="s">
        <v>62</v>
      </c>
      <c r="F493" s="27"/>
      <c r="G493" s="28" t="s">
        <v>6480</v>
      </c>
      <c r="H493" s="28" t="s">
        <v>6481</v>
      </c>
      <c r="I493" s="27"/>
      <c r="J493" s="28" t="s">
        <v>6482</v>
      </c>
      <c r="K493" s="27" t="str">
        <f t="shared" si="62"/>
        <v>171-181</v>
      </c>
      <c r="L493" s="28">
        <v>171</v>
      </c>
      <c r="M493" s="28">
        <v>181</v>
      </c>
      <c r="N493" s="28">
        <f t="shared" si="61"/>
        <v>11</v>
      </c>
      <c r="O493" s="28">
        <v>2014</v>
      </c>
      <c r="P493" s="28" t="s">
        <v>323</v>
      </c>
      <c r="Q493" s="28" t="s">
        <v>6483</v>
      </c>
      <c r="R493" s="30" t="s">
        <v>6484</v>
      </c>
      <c r="S493" s="26" t="b">
        <v>1</v>
      </c>
      <c r="T493" s="27" t="b">
        <v>0</v>
      </c>
      <c r="U493" s="26" t="b">
        <v>1</v>
      </c>
      <c r="V493" s="27" t="b">
        <v>0</v>
      </c>
      <c r="W493" s="27" t="b">
        <v>0</v>
      </c>
      <c r="X493" s="27" t="b">
        <v>0</v>
      </c>
      <c r="Y493" s="26" t="str">
        <f t="shared" si="47"/>
        <v>NO</v>
      </c>
      <c r="Z493" s="27"/>
    </row>
    <row r="494" spans="1:26" ht="13">
      <c r="A494" s="71" t="e">
        <f>VLOOKUP(H494,Papers_ACM!D:D,1,FALSE)</f>
        <v>#N/A</v>
      </c>
      <c r="B494" s="71" t="e">
        <f>VLOOKUP(H494,Papers_IEEE!D:D,1,FALSE)</f>
        <v>#N/A</v>
      </c>
      <c r="C494" s="71" t="e">
        <f>VLOOKUP(G494,Papers_SpringerLink!D:D,1,FALSE)</f>
        <v>#N/A</v>
      </c>
      <c r="D494" s="71" t="e">
        <f>VLOOKUP(F506,Papers_ScienceDirect!J:J,1,FALSE)</f>
        <v>#N/A</v>
      </c>
      <c r="E494" s="28" t="s">
        <v>62</v>
      </c>
      <c r="F494" s="27"/>
      <c r="G494" s="28" t="s">
        <v>6485</v>
      </c>
      <c r="H494" s="28" t="s">
        <v>6486</v>
      </c>
      <c r="I494" s="27"/>
      <c r="J494" s="28" t="s">
        <v>1547</v>
      </c>
      <c r="K494" s="27" t="str">
        <f t="shared" si="62"/>
        <v>23-33</v>
      </c>
      <c r="L494" s="28">
        <v>23</v>
      </c>
      <c r="M494" s="28">
        <v>33</v>
      </c>
      <c r="N494" s="28">
        <f t="shared" si="61"/>
        <v>11</v>
      </c>
      <c r="O494" s="28">
        <v>2014</v>
      </c>
      <c r="P494" s="28" t="s">
        <v>1338</v>
      </c>
      <c r="Q494" s="28" t="s">
        <v>6487</v>
      </c>
      <c r="R494" s="30" t="s">
        <v>6488</v>
      </c>
      <c r="S494" s="26" t="b">
        <v>1</v>
      </c>
      <c r="T494" s="27" t="b">
        <v>0</v>
      </c>
      <c r="U494" s="26" t="b">
        <v>1</v>
      </c>
      <c r="V494" s="27" t="b">
        <v>0</v>
      </c>
      <c r="W494" s="27" t="b">
        <v>0</v>
      </c>
      <c r="X494" s="27" t="b">
        <v>0</v>
      </c>
      <c r="Y494" s="26" t="str">
        <f t="shared" si="47"/>
        <v>NO</v>
      </c>
      <c r="Z494" s="27"/>
    </row>
    <row r="495" spans="1:26" ht="13">
      <c r="A495" s="71" t="e">
        <f>VLOOKUP(H495,Papers_ACM!D:D,1,FALSE)</f>
        <v>#N/A</v>
      </c>
      <c r="B495" s="71" t="e">
        <f>VLOOKUP(H495,Papers_IEEE!D:D,1,FALSE)</f>
        <v>#N/A</v>
      </c>
      <c r="C495" s="71" t="e">
        <f>VLOOKUP(G495,Papers_SpringerLink!D:D,1,FALSE)</f>
        <v>#N/A</v>
      </c>
      <c r="D495" s="71" t="e">
        <f>VLOOKUP(F507,Papers_ScienceDirect!J:J,1,FALSE)</f>
        <v>#N/A</v>
      </c>
      <c r="E495" s="28" t="s">
        <v>62</v>
      </c>
      <c r="F495" s="27"/>
      <c r="G495" s="28" t="s">
        <v>6489</v>
      </c>
      <c r="H495" s="28" t="s">
        <v>6490</v>
      </c>
      <c r="I495" s="27"/>
      <c r="J495" s="28" t="s">
        <v>1547</v>
      </c>
      <c r="K495" s="27" t="str">
        <f t="shared" si="62"/>
        <v>194-205</v>
      </c>
      <c r="L495" s="28">
        <v>194</v>
      </c>
      <c r="M495" s="28">
        <v>205</v>
      </c>
      <c r="N495" s="28">
        <f t="shared" si="61"/>
        <v>12</v>
      </c>
      <c r="O495" s="28">
        <v>2014</v>
      </c>
      <c r="P495" s="28" t="s">
        <v>1338</v>
      </c>
      <c r="Q495" s="28" t="s">
        <v>6491</v>
      </c>
      <c r="R495" s="30" t="s">
        <v>6492</v>
      </c>
      <c r="S495" s="26" t="b">
        <v>1</v>
      </c>
      <c r="T495" s="27" t="b">
        <v>0</v>
      </c>
      <c r="U495" s="26" t="b">
        <v>1</v>
      </c>
      <c r="V495" s="27" t="b">
        <v>0</v>
      </c>
      <c r="W495" s="27" t="b">
        <v>0</v>
      </c>
      <c r="X495" s="27" t="b">
        <v>0</v>
      </c>
      <c r="Y495" s="26" t="str">
        <f t="shared" si="47"/>
        <v>NO</v>
      </c>
      <c r="Z495" s="27"/>
    </row>
    <row r="496" spans="1:26" ht="13">
      <c r="A496" s="71" t="e">
        <f>VLOOKUP(H496,Papers_ACM!D:D,1,FALSE)</f>
        <v>#N/A</v>
      </c>
      <c r="B496" s="71" t="e">
        <f>VLOOKUP(H496,Papers_IEEE!D:D,1,FALSE)</f>
        <v>#N/A</v>
      </c>
      <c r="C496" s="71" t="e">
        <f>VLOOKUP(G496,Papers_SpringerLink!D:D,1,FALSE)</f>
        <v>#N/A</v>
      </c>
      <c r="D496" s="71" t="e">
        <f>VLOOKUP(F508,Papers_ScienceDirect!J:J,1,FALSE)</f>
        <v>#N/A</v>
      </c>
      <c r="E496" s="28" t="s">
        <v>62</v>
      </c>
      <c r="F496" s="27"/>
      <c r="G496" s="28" t="s">
        <v>1909</v>
      </c>
      <c r="H496" s="28" t="s">
        <v>6493</v>
      </c>
      <c r="I496" s="27"/>
      <c r="J496" s="28" t="s">
        <v>1335</v>
      </c>
      <c r="K496" s="27" t="str">
        <f t="shared" si="62"/>
        <v>1-241</v>
      </c>
      <c r="L496" s="28">
        <v>1</v>
      </c>
      <c r="M496" s="28">
        <v>241</v>
      </c>
      <c r="N496" s="28">
        <f t="shared" si="61"/>
        <v>241</v>
      </c>
      <c r="O496" s="28">
        <v>2014</v>
      </c>
      <c r="P496" s="28" t="s">
        <v>1338</v>
      </c>
      <c r="Q496" s="36"/>
      <c r="R496" s="30" t="s">
        <v>6494</v>
      </c>
      <c r="S496" s="27" t="b">
        <v>0</v>
      </c>
      <c r="T496" s="27" t="b">
        <v>0</v>
      </c>
      <c r="U496" s="27" t="b">
        <v>0</v>
      </c>
      <c r="V496" s="26" t="b">
        <v>1</v>
      </c>
      <c r="W496" s="27" t="b">
        <v>0</v>
      </c>
      <c r="X496" s="27" t="b">
        <v>0</v>
      </c>
      <c r="Y496" s="26" t="str">
        <f t="shared" si="47"/>
        <v>NO</v>
      </c>
      <c r="Z496" s="26" t="s">
        <v>1917</v>
      </c>
    </row>
    <row r="497" spans="1:26" ht="13">
      <c r="A497" s="71" t="e">
        <f>VLOOKUP(H497,Papers_ACM!D:D,1,FALSE)</f>
        <v>#N/A</v>
      </c>
      <c r="B497" s="71" t="str">
        <f>VLOOKUP(H497,Papers_IEEE!D:D,1,FALSE)</f>
        <v>Label Construction for Multi-label Feature Selection</v>
      </c>
      <c r="C497" s="71" t="e">
        <f>VLOOKUP(G497,Papers_SpringerLink!D:D,1,FALSE)</f>
        <v>#N/A</v>
      </c>
      <c r="D497" s="71" t="e">
        <f>VLOOKUP(F509,Papers_ScienceDirect!J:J,1,FALSE)</f>
        <v>#N/A</v>
      </c>
      <c r="E497" s="28" t="s">
        <v>62</v>
      </c>
      <c r="F497" s="27"/>
      <c r="G497" s="28" t="s">
        <v>6495</v>
      </c>
      <c r="H497" s="28" t="s">
        <v>6496</v>
      </c>
      <c r="I497" s="27"/>
      <c r="J497" s="28" t="s">
        <v>6497</v>
      </c>
      <c r="K497" s="27" t="str">
        <f t="shared" si="62"/>
        <v>247-252</v>
      </c>
      <c r="L497" s="28">
        <v>247</v>
      </c>
      <c r="M497" s="28">
        <v>252</v>
      </c>
      <c r="N497" s="28">
        <f t="shared" si="61"/>
        <v>6</v>
      </c>
      <c r="O497" s="28">
        <v>2014</v>
      </c>
      <c r="P497" s="28" t="s">
        <v>1538</v>
      </c>
      <c r="Q497" s="28" t="s">
        <v>3403</v>
      </c>
      <c r="R497" s="30" t="s">
        <v>6498</v>
      </c>
      <c r="S497" s="26" t="b">
        <v>1</v>
      </c>
      <c r="T497" s="27" t="b">
        <v>0</v>
      </c>
      <c r="U497" s="26" t="b">
        <v>1</v>
      </c>
      <c r="V497" s="27" t="b">
        <v>0</v>
      </c>
      <c r="W497" s="27" t="b">
        <v>0</v>
      </c>
      <c r="X497" s="27" t="b">
        <v>0</v>
      </c>
      <c r="Y497" s="26" t="str">
        <f t="shared" si="47"/>
        <v>NO</v>
      </c>
      <c r="Z497" s="27"/>
    </row>
    <row r="498" spans="1:26" ht="13">
      <c r="A498" s="71" t="e">
        <f>VLOOKUP(H498,Papers_ACM!D:D,1,FALSE)</f>
        <v>#N/A</v>
      </c>
      <c r="B498" s="71" t="e">
        <f>VLOOKUP(H498,Papers_IEEE!D:D,1,FALSE)</f>
        <v>#N/A</v>
      </c>
      <c r="C498" s="71" t="e">
        <f>VLOOKUP(G498,Papers_SpringerLink!D:D,1,FALSE)</f>
        <v>#N/A</v>
      </c>
      <c r="D498" s="71" t="e">
        <f>VLOOKUP(F510,Papers_ScienceDirect!J:J,1,FALSE)</f>
        <v>#N/A</v>
      </c>
      <c r="E498" s="28" t="s">
        <v>62</v>
      </c>
      <c r="F498" s="27"/>
      <c r="G498" s="28" t="s">
        <v>6499</v>
      </c>
      <c r="H498" s="28" t="s">
        <v>6500</v>
      </c>
      <c r="I498" s="27"/>
      <c r="J498" s="28" t="s">
        <v>1547</v>
      </c>
      <c r="K498" s="27" t="str">
        <f t="shared" si="62"/>
        <v>181-188</v>
      </c>
      <c r="L498" s="28">
        <v>181</v>
      </c>
      <c r="M498" s="28">
        <v>188</v>
      </c>
      <c r="N498" s="28">
        <f t="shared" si="61"/>
        <v>8</v>
      </c>
      <c r="O498" s="28">
        <v>2014</v>
      </c>
      <c r="P498" s="28" t="s">
        <v>1338</v>
      </c>
      <c r="Q498" s="28" t="s">
        <v>6501</v>
      </c>
      <c r="R498" s="30" t="s">
        <v>6502</v>
      </c>
      <c r="S498" s="26" t="b">
        <v>1</v>
      </c>
      <c r="T498" s="27" t="b">
        <v>0</v>
      </c>
      <c r="U498" s="26" t="b">
        <v>1</v>
      </c>
      <c r="V498" s="27" t="b">
        <v>0</v>
      </c>
      <c r="W498" s="27" t="b">
        <v>0</v>
      </c>
      <c r="X498" s="27" t="b">
        <v>0</v>
      </c>
      <c r="Y498" s="26" t="str">
        <f t="shared" si="47"/>
        <v>NO</v>
      </c>
      <c r="Z498" s="27"/>
    </row>
    <row r="499" spans="1:26" ht="13">
      <c r="A499" s="71" t="e">
        <f>VLOOKUP(H499,Papers_ACM!D:D,1,FALSE)</f>
        <v>#N/A</v>
      </c>
      <c r="B499" s="71" t="e">
        <f>VLOOKUP(H499,Papers_IEEE!D:D,1,FALSE)</f>
        <v>#N/A</v>
      </c>
      <c r="C499" s="71" t="e">
        <f>VLOOKUP(G499,Papers_SpringerLink!D:D,1,FALSE)</f>
        <v>#N/A</v>
      </c>
      <c r="D499" s="71" t="e">
        <f>VLOOKUP(F511,Papers_ScienceDirect!J:J,1,FALSE)</f>
        <v>#N/A</v>
      </c>
      <c r="E499" s="28" t="s">
        <v>62</v>
      </c>
      <c r="F499" s="27"/>
      <c r="G499" s="28" t="s">
        <v>6503</v>
      </c>
      <c r="H499" s="28" t="s">
        <v>6504</v>
      </c>
      <c r="I499" s="27"/>
      <c r="J499" s="28" t="s">
        <v>6505</v>
      </c>
      <c r="K499" s="27" t="str">
        <f t="shared" si="62"/>
        <v>93-98</v>
      </c>
      <c r="L499" s="28">
        <v>93</v>
      </c>
      <c r="M499" s="28">
        <v>98</v>
      </c>
      <c r="N499" s="28">
        <f t="shared" si="61"/>
        <v>6</v>
      </c>
      <c r="O499" s="28">
        <v>2014</v>
      </c>
      <c r="P499" s="30" t="s">
        <v>6506</v>
      </c>
      <c r="Q499" s="36"/>
      <c r="R499" s="30" t="s">
        <v>6507</v>
      </c>
      <c r="S499" s="26" t="b">
        <v>1</v>
      </c>
      <c r="T499" s="27" t="b">
        <v>0</v>
      </c>
      <c r="U499" s="26" t="b">
        <v>1</v>
      </c>
      <c r="V499" s="27" t="b">
        <v>0</v>
      </c>
      <c r="W499" s="27" t="b">
        <v>0</v>
      </c>
      <c r="X499" s="27" t="b">
        <v>0</v>
      </c>
      <c r="Y499" s="26" t="str">
        <f t="shared" si="47"/>
        <v>NO</v>
      </c>
      <c r="Z499" s="27"/>
    </row>
    <row r="500" spans="1:26" ht="13">
      <c r="A500" s="71" t="e">
        <f>VLOOKUP(H500,Papers_ACM!D:D,1,FALSE)</f>
        <v>#N/A</v>
      </c>
      <c r="B500" s="71" t="e">
        <f>VLOOKUP(H500,Papers_IEEE!D:D,1,FALSE)</f>
        <v>#N/A</v>
      </c>
      <c r="C500" s="71" t="e">
        <f>VLOOKUP(G500,Papers_SpringerLink!D:D,1,FALSE)</f>
        <v>#N/A</v>
      </c>
      <c r="D500" s="71" t="e">
        <f>VLOOKUP(F512,Papers_ScienceDirect!J:J,1,FALSE)</f>
        <v>#N/A</v>
      </c>
      <c r="E500" s="28" t="s">
        <v>62</v>
      </c>
      <c r="F500" s="27"/>
      <c r="G500" s="28" t="s">
        <v>6508</v>
      </c>
      <c r="H500" s="28" t="s">
        <v>6509</v>
      </c>
      <c r="I500" s="27"/>
      <c r="J500" s="28" t="s">
        <v>6510</v>
      </c>
      <c r="K500" s="27" t="str">
        <f t="shared" si="62"/>
        <v>403-418</v>
      </c>
      <c r="L500" s="28">
        <v>403</v>
      </c>
      <c r="M500" s="28">
        <v>418</v>
      </c>
      <c r="N500" s="28">
        <f t="shared" si="61"/>
        <v>16</v>
      </c>
      <c r="O500" s="28">
        <v>2014</v>
      </c>
      <c r="P500" s="28" t="s">
        <v>1338</v>
      </c>
      <c r="Q500" s="28" t="s">
        <v>6511</v>
      </c>
      <c r="R500" s="30" t="s">
        <v>6512</v>
      </c>
      <c r="S500" s="26" t="b">
        <v>1</v>
      </c>
      <c r="T500" s="27" t="b">
        <v>0</v>
      </c>
      <c r="U500" s="26" t="b">
        <v>1</v>
      </c>
      <c r="V500" s="27" t="b">
        <v>0</v>
      </c>
      <c r="W500" s="27" t="b">
        <v>0</v>
      </c>
      <c r="X500" s="27" t="b">
        <v>0</v>
      </c>
      <c r="Y500" s="26" t="str">
        <f t="shared" si="47"/>
        <v>NO</v>
      </c>
      <c r="Z500" s="27"/>
    </row>
    <row r="501" spans="1:26" ht="13">
      <c r="A501" s="71" t="e">
        <f>VLOOKUP(H501,Papers_ACM!D:D,1,FALSE)</f>
        <v>#N/A</v>
      </c>
      <c r="B501" s="71" t="e">
        <f>VLOOKUP(H501,Papers_IEEE!D:D,1,FALSE)</f>
        <v>#N/A</v>
      </c>
      <c r="C501" s="71" t="e">
        <f>VLOOKUP(G501,Papers_SpringerLink!D:D,1,FALSE)</f>
        <v>#N/A</v>
      </c>
      <c r="D501" s="71" t="e">
        <f>VLOOKUP(F513,Papers_ScienceDirect!J:J,1,FALSE)</f>
        <v>#N/A</v>
      </c>
      <c r="E501" s="28" t="s">
        <v>62</v>
      </c>
      <c r="F501" s="27"/>
      <c r="G501" s="28" t="s">
        <v>6513</v>
      </c>
      <c r="H501" s="28" t="s">
        <v>6514</v>
      </c>
      <c r="I501" s="27"/>
      <c r="J501" s="28" t="s">
        <v>6515</v>
      </c>
      <c r="K501" s="27" t="str">
        <f t="shared" si="62"/>
        <v>135-142</v>
      </c>
      <c r="L501" s="28">
        <v>135</v>
      </c>
      <c r="M501" s="28">
        <v>142</v>
      </c>
      <c r="N501" s="28">
        <f t="shared" si="61"/>
        <v>8</v>
      </c>
      <c r="O501" s="28">
        <v>2014</v>
      </c>
      <c r="P501" s="28" t="s">
        <v>6516</v>
      </c>
      <c r="Q501" s="28" t="s">
        <v>6517</v>
      </c>
      <c r="R501" s="30" t="s">
        <v>6518</v>
      </c>
      <c r="S501" s="26" t="b">
        <v>1</v>
      </c>
      <c r="T501" s="27" t="b">
        <v>0</v>
      </c>
      <c r="U501" s="26" t="b">
        <v>1</v>
      </c>
      <c r="V501" s="27" t="b">
        <v>0</v>
      </c>
      <c r="W501" s="27" t="b">
        <v>0</v>
      </c>
      <c r="X501" s="27" t="b">
        <v>0</v>
      </c>
      <c r="Y501" s="26" t="str">
        <f t="shared" si="47"/>
        <v>NO</v>
      </c>
      <c r="Z501" s="27"/>
    </row>
    <row r="502" spans="1:26" ht="13">
      <c r="A502" s="71" t="e">
        <f>VLOOKUP(H502,Papers_ACM!D:D,1,FALSE)</f>
        <v>#N/A</v>
      </c>
      <c r="B502" s="71" t="e">
        <f>VLOOKUP(H502,Papers_IEEE!D:D,1,FALSE)</f>
        <v>#N/A</v>
      </c>
      <c r="C502" s="71" t="e">
        <f>VLOOKUP(G502,Papers_SpringerLink!D:D,1,FALSE)</f>
        <v>#N/A</v>
      </c>
      <c r="D502" s="71" t="e">
        <f>VLOOKUP(F514,Papers_ScienceDirect!J:J,1,FALSE)</f>
        <v>#N/A</v>
      </c>
      <c r="E502" s="28" t="s">
        <v>62</v>
      </c>
      <c r="F502" s="27"/>
      <c r="G502" s="28" t="s">
        <v>6519</v>
      </c>
      <c r="H502" s="28" t="s">
        <v>6520</v>
      </c>
      <c r="I502" s="27"/>
      <c r="J502" s="28" t="s">
        <v>2967</v>
      </c>
      <c r="K502" s="27" t="str">
        <f t="shared" si="62"/>
        <v>208-214</v>
      </c>
      <c r="L502" s="28">
        <v>208</v>
      </c>
      <c r="M502" s="28">
        <v>214</v>
      </c>
      <c r="N502" s="28">
        <f t="shared" si="61"/>
        <v>7</v>
      </c>
      <c r="O502" s="28">
        <v>2017</v>
      </c>
      <c r="P502" s="28" t="s">
        <v>2972</v>
      </c>
      <c r="Q502" s="36"/>
      <c r="R502" s="30" t="s">
        <v>6521</v>
      </c>
      <c r="S502" s="26" t="b">
        <v>1</v>
      </c>
      <c r="T502" s="26" t="b">
        <v>0</v>
      </c>
      <c r="U502" s="26" t="b">
        <v>1</v>
      </c>
      <c r="V502" s="27" t="b">
        <v>0</v>
      </c>
      <c r="W502" s="27" t="b">
        <v>0</v>
      </c>
      <c r="X502" s="27" t="b">
        <v>0</v>
      </c>
      <c r="Y502" s="26" t="str">
        <f t="shared" si="47"/>
        <v>NO</v>
      </c>
      <c r="Z502" s="26" t="s">
        <v>3394</v>
      </c>
    </row>
    <row r="503" spans="1:26" ht="13">
      <c r="A503" s="71" t="e">
        <f>VLOOKUP(H503,Papers_ACM!D:D,1,FALSE)</f>
        <v>#N/A</v>
      </c>
      <c r="B503" s="71" t="e">
        <f>VLOOKUP(H503,Papers_IEEE!D:D,1,FALSE)</f>
        <v>#N/A</v>
      </c>
      <c r="C503" s="71" t="e">
        <f>VLOOKUP(G503,Papers_SpringerLink!D:D,1,FALSE)</f>
        <v>#N/A</v>
      </c>
      <c r="D503" s="71" t="e">
        <f>VLOOKUP(F515,Papers_ScienceDirect!J:J,1,FALSE)</f>
        <v>#N/A</v>
      </c>
      <c r="E503" s="28" t="s">
        <v>62</v>
      </c>
      <c r="F503" s="27"/>
      <c r="G503" s="28" t="s">
        <v>6522</v>
      </c>
      <c r="H503" s="28" t="s">
        <v>6523</v>
      </c>
      <c r="I503" s="27"/>
      <c r="J503" s="28" t="s">
        <v>5815</v>
      </c>
      <c r="K503" s="27" t="str">
        <f t="shared" si="62"/>
        <v>-</v>
      </c>
      <c r="L503" s="36"/>
      <c r="M503" s="36"/>
      <c r="N503" s="28"/>
      <c r="O503" s="28">
        <v>2014</v>
      </c>
      <c r="P503" s="28" t="s">
        <v>6524</v>
      </c>
      <c r="Q503" s="28" t="s">
        <v>6525</v>
      </c>
      <c r="R503" s="30" t="s">
        <v>6526</v>
      </c>
      <c r="S503" s="26" t="b">
        <v>1</v>
      </c>
      <c r="T503" s="27" t="b">
        <v>0</v>
      </c>
      <c r="U503" s="26" t="b">
        <v>1</v>
      </c>
      <c r="V503" s="27" t="b">
        <v>0</v>
      </c>
      <c r="W503" s="27" t="b">
        <v>0</v>
      </c>
      <c r="X503" s="27" t="b">
        <v>0</v>
      </c>
      <c r="Y503" s="26" t="str">
        <f t="shared" si="47"/>
        <v>NO</v>
      </c>
      <c r="Z503" s="27"/>
    </row>
    <row r="504" spans="1:26" ht="13">
      <c r="A504" s="71" t="e">
        <f>VLOOKUP(H504,Papers_ACM!D:D,1,FALSE)</f>
        <v>#N/A</v>
      </c>
      <c r="B504" s="71" t="e">
        <f>VLOOKUP(H504,Papers_IEEE!D:D,1,FALSE)</f>
        <v>#N/A</v>
      </c>
      <c r="C504" s="71" t="e">
        <f>VLOOKUP(G504,Papers_SpringerLink!D:D,1,FALSE)</f>
        <v>#N/A</v>
      </c>
      <c r="D504" s="71" t="e">
        <f>VLOOKUP(F516,Papers_ScienceDirect!J:J,1,FALSE)</f>
        <v>#N/A</v>
      </c>
      <c r="E504" s="28" t="s">
        <v>62</v>
      </c>
      <c r="F504" s="27"/>
      <c r="G504" s="28" t="s">
        <v>6527</v>
      </c>
      <c r="H504" s="28" t="s">
        <v>6528</v>
      </c>
      <c r="I504" s="27"/>
      <c r="J504" s="28" t="s">
        <v>1547</v>
      </c>
      <c r="K504" s="27" t="str">
        <f t="shared" si="62"/>
        <v>225-236</v>
      </c>
      <c r="L504" s="28">
        <v>225</v>
      </c>
      <c r="M504" s="28">
        <v>236</v>
      </c>
      <c r="N504" s="28">
        <f t="shared" ref="N504:N508" si="63">(M504-L504)+1</f>
        <v>12</v>
      </c>
      <c r="O504" s="28">
        <v>2014</v>
      </c>
      <c r="P504" s="28" t="s">
        <v>1338</v>
      </c>
      <c r="Q504" s="28" t="s">
        <v>6529</v>
      </c>
      <c r="R504" s="30" t="s">
        <v>6530</v>
      </c>
      <c r="S504" s="26" t="b">
        <v>1</v>
      </c>
      <c r="T504" s="27" t="b">
        <v>0</v>
      </c>
      <c r="U504" s="26" t="b">
        <v>1</v>
      </c>
      <c r="V504" s="27" t="b">
        <v>0</v>
      </c>
      <c r="W504" s="27" t="b">
        <v>0</v>
      </c>
      <c r="X504" s="27" t="b">
        <v>0</v>
      </c>
      <c r="Y504" s="26" t="str">
        <f t="shared" si="47"/>
        <v>NO</v>
      </c>
      <c r="Z504" s="27"/>
    </row>
    <row r="505" spans="1:26" ht="13">
      <c r="A505" s="71" t="e">
        <f>VLOOKUP(H505,Papers_ACM!D:D,1,FALSE)</f>
        <v>#N/A</v>
      </c>
      <c r="B505" s="71" t="str">
        <f>VLOOKUP(H505,Papers_IEEE!D:D,1,FALSE)</f>
        <v>A Unifying Framework for Typical Multitask Multiple Kernel Learning Problems</v>
      </c>
      <c r="C505" s="71" t="e">
        <f>VLOOKUP(G505,Papers_SpringerLink!D:D,1,FALSE)</f>
        <v>#N/A</v>
      </c>
      <c r="D505" s="71" t="e">
        <f>VLOOKUP(F517,Papers_ScienceDirect!J:J,1,FALSE)</f>
        <v>#N/A</v>
      </c>
      <c r="E505" s="28" t="s">
        <v>62</v>
      </c>
      <c r="F505" s="27"/>
      <c r="G505" s="28" t="s">
        <v>6531</v>
      </c>
      <c r="H505" s="28" t="s">
        <v>6532</v>
      </c>
      <c r="I505" s="27"/>
      <c r="J505" s="28" t="s">
        <v>1745</v>
      </c>
      <c r="K505" s="27" t="str">
        <f t="shared" si="62"/>
        <v>1287-1297</v>
      </c>
      <c r="L505" s="28">
        <v>1287</v>
      </c>
      <c r="M505" s="28">
        <v>1297</v>
      </c>
      <c r="N505" s="28">
        <f t="shared" si="63"/>
        <v>11</v>
      </c>
      <c r="O505" s="28">
        <v>2014</v>
      </c>
      <c r="P505" s="28" t="s">
        <v>1538</v>
      </c>
      <c r="Q505" s="28" t="s">
        <v>4108</v>
      </c>
      <c r="R505" s="30" t="s">
        <v>6533</v>
      </c>
      <c r="S505" s="26" t="b">
        <v>1</v>
      </c>
      <c r="T505" s="27" t="b">
        <v>0</v>
      </c>
      <c r="U505" s="26" t="b">
        <v>1</v>
      </c>
      <c r="V505" s="27" t="b">
        <v>0</v>
      </c>
      <c r="W505" s="27" t="b">
        <v>0</v>
      </c>
      <c r="X505" s="27" t="b">
        <v>0</v>
      </c>
      <c r="Y505" s="26" t="str">
        <f t="shared" si="47"/>
        <v>NO</v>
      </c>
      <c r="Z505" s="27"/>
    </row>
    <row r="506" spans="1:26" ht="13">
      <c r="A506" s="71" t="e">
        <f>VLOOKUP(H506,Papers_ACM!D:D,1,FALSE)</f>
        <v>#N/A</v>
      </c>
      <c r="B506" s="71" t="str">
        <f>VLOOKUP(H506,Papers_IEEE!D:D,1,FALSE)</f>
        <v>Rough fuzzy consistency measure with evolutionary algorithm for attribute reduction</v>
      </c>
      <c r="C506" s="71" t="e">
        <f>VLOOKUP(G506,Papers_SpringerLink!D:D,1,FALSE)</f>
        <v>#N/A</v>
      </c>
      <c r="D506" s="71" t="e">
        <f>VLOOKUP(F518,Papers_ScienceDirect!J:J,1,FALSE)</f>
        <v>#N/A</v>
      </c>
      <c r="E506" s="28" t="s">
        <v>62</v>
      </c>
      <c r="F506" s="27"/>
      <c r="G506" s="28" t="s">
        <v>6534</v>
      </c>
      <c r="H506" s="28" t="s">
        <v>1659</v>
      </c>
      <c r="I506" s="27"/>
      <c r="J506" s="28" t="s">
        <v>2033</v>
      </c>
      <c r="K506" s="27" t="str">
        <f t="shared" si="62"/>
        <v>723-728</v>
      </c>
      <c r="L506" s="28">
        <v>723</v>
      </c>
      <c r="M506" s="28">
        <v>728</v>
      </c>
      <c r="N506" s="28">
        <f t="shared" si="63"/>
        <v>6</v>
      </c>
      <c r="O506" s="28">
        <v>2014</v>
      </c>
      <c r="P506" s="28" t="s">
        <v>1538</v>
      </c>
      <c r="Q506" s="28" t="s">
        <v>1661</v>
      </c>
      <c r="R506" s="30" t="s">
        <v>6535</v>
      </c>
      <c r="S506" s="26" t="b">
        <v>1</v>
      </c>
      <c r="T506" s="27" t="b">
        <v>0</v>
      </c>
      <c r="U506" s="26" t="b">
        <v>1</v>
      </c>
      <c r="V506" s="27" t="b">
        <v>0</v>
      </c>
      <c r="W506" s="27" t="b">
        <v>0</v>
      </c>
      <c r="X506" s="27" t="b">
        <v>0</v>
      </c>
      <c r="Y506" s="26" t="str">
        <f t="shared" si="47"/>
        <v>NO</v>
      </c>
      <c r="Z506" s="27"/>
    </row>
    <row r="507" spans="1:26" ht="13">
      <c r="A507" s="71" t="e">
        <f>VLOOKUP(H507,Papers_ACM!D:D,1,FALSE)</f>
        <v>#N/A</v>
      </c>
      <c r="B507" s="71" t="str">
        <f>VLOOKUP(H507,Papers_IEEE!D:D,1,FALSE)</f>
        <v>A new feature selection method for text categorization based on information gain and particle swarm optimization</v>
      </c>
      <c r="C507" s="71" t="e">
        <f>VLOOKUP(G507,Papers_SpringerLink!D:D,1,FALSE)</f>
        <v>#N/A</v>
      </c>
      <c r="D507" s="71" t="e">
        <f>VLOOKUP(F519,Papers_ScienceDirect!J:J,1,FALSE)</f>
        <v>#N/A</v>
      </c>
      <c r="E507" s="28" t="s">
        <v>62</v>
      </c>
      <c r="F507" s="27"/>
      <c r="G507" s="28" t="s">
        <v>6536</v>
      </c>
      <c r="H507" s="28" t="s">
        <v>2234</v>
      </c>
      <c r="I507" s="27"/>
      <c r="J507" s="28" t="s">
        <v>6537</v>
      </c>
      <c r="K507" s="27" t="str">
        <f t="shared" si="62"/>
        <v>523-529</v>
      </c>
      <c r="L507" s="28">
        <v>523</v>
      </c>
      <c r="M507" s="28">
        <v>529</v>
      </c>
      <c r="N507" s="28">
        <f t="shared" si="63"/>
        <v>7</v>
      </c>
      <c r="O507" s="28">
        <v>2014</v>
      </c>
      <c r="P507" s="28" t="s">
        <v>1538</v>
      </c>
      <c r="Q507" s="28" t="s">
        <v>2236</v>
      </c>
      <c r="R507" s="30" t="s">
        <v>6538</v>
      </c>
      <c r="S507" s="26" t="b">
        <v>1</v>
      </c>
      <c r="T507" s="27" t="b">
        <v>0</v>
      </c>
      <c r="U507" s="26" t="b">
        <v>1</v>
      </c>
      <c r="V507" s="27" t="b">
        <v>0</v>
      </c>
      <c r="W507" s="27" t="b">
        <v>0</v>
      </c>
      <c r="X507" s="27" t="b">
        <v>0</v>
      </c>
      <c r="Y507" s="26" t="str">
        <f t="shared" si="47"/>
        <v>NO</v>
      </c>
      <c r="Z507" s="27"/>
    </row>
    <row r="508" spans="1:26" ht="13">
      <c r="A508" s="71" t="e">
        <f>VLOOKUP(H508,Papers_ACM!D:D,1,FALSE)</f>
        <v>#N/A</v>
      </c>
      <c r="B508" s="71" t="str">
        <f>VLOOKUP(H508,Papers_IEEE!D:D,1,FALSE)</f>
        <v>Multi-objective genetic algorithm approach to feature subset optimization</v>
      </c>
      <c r="C508" s="71" t="e">
        <f>VLOOKUP(G508,Papers_SpringerLink!D:D,1,FALSE)</f>
        <v>#N/A</v>
      </c>
      <c r="D508" s="71" t="e">
        <f>VLOOKUP(F520,Papers_ScienceDirect!J:J,1,FALSE)</f>
        <v>#N/A</v>
      </c>
      <c r="E508" s="28" t="s">
        <v>62</v>
      </c>
      <c r="F508" s="27"/>
      <c r="G508" s="28" t="s">
        <v>6539</v>
      </c>
      <c r="H508" s="28" t="s">
        <v>4224</v>
      </c>
      <c r="I508" s="27"/>
      <c r="J508" s="28" t="s">
        <v>6540</v>
      </c>
      <c r="K508" s="27" t="str">
        <f t="shared" si="62"/>
        <v>544-548</v>
      </c>
      <c r="L508" s="28">
        <v>544</v>
      </c>
      <c r="M508" s="28">
        <v>548</v>
      </c>
      <c r="N508" s="28">
        <f t="shared" si="63"/>
        <v>5</v>
      </c>
      <c r="O508" s="28">
        <v>2014</v>
      </c>
      <c r="P508" s="28" t="s">
        <v>91</v>
      </c>
      <c r="Q508" s="28" t="s">
        <v>4226</v>
      </c>
      <c r="R508" s="30" t="s">
        <v>6541</v>
      </c>
      <c r="S508" s="26" t="b">
        <v>1</v>
      </c>
      <c r="T508" s="27" t="b">
        <v>0</v>
      </c>
      <c r="U508" s="26" t="b">
        <v>1</v>
      </c>
      <c r="V508" s="27" t="b">
        <v>0</v>
      </c>
      <c r="W508" s="27" t="b">
        <v>0</v>
      </c>
      <c r="X508" s="27" t="b">
        <v>0</v>
      </c>
      <c r="Y508" s="26" t="str">
        <f t="shared" si="47"/>
        <v>NO</v>
      </c>
      <c r="Z508" s="27"/>
    </row>
    <row r="509" spans="1:26" ht="13">
      <c r="A509" s="71" t="e">
        <f>VLOOKUP(H509,Papers_ACM!D:D,1,FALSE)</f>
        <v>#N/A</v>
      </c>
      <c r="B509" s="71" t="str">
        <f>VLOOKUP(H509,Papers_IEEE!D:D,1,FALSE)</f>
        <v>Ultra-low-power voice-activity-detector through context- and resource-cost-aware feature selection in decision trees</v>
      </c>
      <c r="C509" s="71" t="e">
        <f>VLOOKUP(G509,Papers_SpringerLink!D:D,1,FALSE)</f>
        <v>#N/A</v>
      </c>
      <c r="D509" s="71" t="e">
        <f>VLOOKUP(F521,Papers_ScienceDirect!J:J,1,FALSE)</f>
        <v>#N/A</v>
      </c>
      <c r="E509" s="28" t="s">
        <v>62</v>
      </c>
      <c r="F509" s="27"/>
      <c r="G509" s="28" t="s">
        <v>6542</v>
      </c>
      <c r="H509" s="28" t="s">
        <v>241</v>
      </c>
      <c r="I509" s="27"/>
      <c r="J509" s="28" t="s">
        <v>6543</v>
      </c>
      <c r="K509" s="27" t="str">
        <f t="shared" si="62"/>
        <v>-</v>
      </c>
      <c r="L509" s="36"/>
      <c r="M509" s="36"/>
      <c r="N509" s="28"/>
      <c r="O509" s="28">
        <v>2014</v>
      </c>
      <c r="P509" s="28" t="s">
        <v>91</v>
      </c>
      <c r="Q509" s="28" t="s">
        <v>244</v>
      </c>
      <c r="R509" s="30" t="s">
        <v>6544</v>
      </c>
      <c r="S509" s="26" t="b">
        <v>1</v>
      </c>
      <c r="T509" s="27" t="b">
        <v>0</v>
      </c>
      <c r="U509" s="26" t="b">
        <v>1</v>
      </c>
      <c r="V509" s="27" t="b">
        <v>0</v>
      </c>
      <c r="W509" s="27" t="b">
        <v>0</v>
      </c>
      <c r="X509" s="27" t="b">
        <v>0</v>
      </c>
      <c r="Y509" s="26" t="str">
        <f t="shared" si="47"/>
        <v>NO</v>
      </c>
      <c r="Z509" s="27"/>
    </row>
    <row r="510" spans="1:26" ht="13">
      <c r="A510" s="71" t="e">
        <f>VLOOKUP(H510,Papers_ACM!D:D,1,FALSE)</f>
        <v>#N/A</v>
      </c>
      <c r="B510" s="71" t="e">
        <f>VLOOKUP(H510,Papers_IEEE!D:D,1,FALSE)</f>
        <v>#N/A</v>
      </c>
      <c r="C510" s="71" t="e">
        <f>VLOOKUP(G510,Papers_SpringerLink!D:D,1,FALSE)</f>
        <v>#N/A</v>
      </c>
      <c r="D510" s="71" t="e">
        <f>VLOOKUP(F522,Papers_ScienceDirect!J:J,1,FALSE)</f>
        <v>#N/A</v>
      </c>
      <c r="E510" s="28" t="s">
        <v>62</v>
      </c>
      <c r="F510" s="27"/>
      <c r="G510" s="28" t="s">
        <v>6545</v>
      </c>
      <c r="H510" s="28" t="s">
        <v>6546</v>
      </c>
      <c r="I510" s="27"/>
      <c r="J510" s="28" t="s">
        <v>1547</v>
      </c>
      <c r="K510" s="27" t="str">
        <f t="shared" si="62"/>
        <v>29-38</v>
      </c>
      <c r="L510" s="28">
        <v>29</v>
      </c>
      <c r="M510" s="28">
        <v>38</v>
      </c>
      <c r="N510" s="28">
        <f t="shared" ref="N510:N512" si="64">(M510-L510)+1</f>
        <v>10</v>
      </c>
      <c r="O510" s="28">
        <v>2014</v>
      </c>
      <c r="P510" s="28" t="s">
        <v>1338</v>
      </c>
      <c r="Q510" s="28" t="s">
        <v>6547</v>
      </c>
      <c r="R510" s="30" t="s">
        <v>6548</v>
      </c>
      <c r="S510" s="26" t="b">
        <v>1</v>
      </c>
      <c r="T510" s="27" t="b">
        <v>0</v>
      </c>
      <c r="U510" s="26" t="b">
        <v>1</v>
      </c>
      <c r="V510" s="27" t="b">
        <v>0</v>
      </c>
      <c r="W510" s="27" t="b">
        <v>0</v>
      </c>
      <c r="X510" s="27" t="b">
        <v>0</v>
      </c>
      <c r="Y510" s="26" t="str">
        <f t="shared" si="47"/>
        <v>NO</v>
      </c>
      <c r="Z510" s="27"/>
    </row>
    <row r="511" spans="1:26" ht="13">
      <c r="A511" s="71" t="e">
        <f>VLOOKUP(H511,Papers_ACM!D:D,1,FALSE)</f>
        <v>#N/A</v>
      </c>
      <c r="B511" s="71" t="e">
        <f>VLOOKUP(H511,Papers_IEEE!D:D,1,FALSE)</f>
        <v>#N/A</v>
      </c>
      <c r="C511" s="71" t="e">
        <f>VLOOKUP(G511,Papers_SpringerLink!D:D,1,FALSE)</f>
        <v>#N/A</v>
      </c>
      <c r="D511" s="71" t="e">
        <f>VLOOKUP(F523,Papers_ScienceDirect!J:J,1,FALSE)</f>
        <v>#N/A</v>
      </c>
      <c r="E511" s="28" t="s">
        <v>62</v>
      </c>
      <c r="F511" s="27"/>
      <c r="G511" s="28" t="s">
        <v>6549</v>
      </c>
      <c r="H511" s="28" t="s">
        <v>6550</v>
      </c>
      <c r="I511" s="27"/>
      <c r="J511" s="28" t="s">
        <v>6551</v>
      </c>
      <c r="K511" s="27" t="str">
        <f t="shared" si="62"/>
        <v>41-50</v>
      </c>
      <c r="L511" s="28">
        <v>41</v>
      </c>
      <c r="M511" s="28">
        <v>50</v>
      </c>
      <c r="N511" s="28">
        <f t="shared" si="64"/>
        <v>10</v>
      </c>
      <c r="O511" s="28">
        <v>2014</v>
      </c>
      <c r="P511" s="28" t="s">
        <v>91</v>
      </c>
      <c r="Q511" s="28" t="s">
        <v>6552</v>
      </c>
      <c r="R511" s="30" t="s">
        <v>6553</v>
      </c>
      <c r="S511" s="26" t="b">
        <v>1</v>
      </c>
      <c r="T511" s="27" t="b">
        <v>0</v>
      </c>
      <c r="U511" s="26" t="b">
        <v>1</v>
      </c>
      <c r="V511" s="27" t="b">
        <v>0</v>
      </c>
      <c r="W511" s="27" t="b">
        <v>0</v>
      </c>
      <c r="X511" s="27" t="b">
        <v>0</v>
      </c>
      <c r="Y511" s="26" t="str">
        <f t="shared" si="47"/>
        <v>NO</v>
      </c>
      <c r="Z511" s="27"/>
    </row>
    <row r="512" spans="1:26" ht="13">
      <c r="A512" s="71" t="e">
        <f>VLOOKUP(H512,Papers_ACM!D:D,1,FALSE)</f>
        <v>#N/A</v>
      </c>
      <c r="B512" s="71" t="e">
        <f>VLOOKUP(H512,Papers_IEEE!D:D,1,FALSE)</f>
        <v>#N/A</v>
      </c>
      <c r="C512" s="71" t="e">
        <f>VLOOKUP(G512,Papers_SpringerLink!D:D,1,FALSE)</f>
        <v>#N/A</v>
      </c>
      <c r="D512" s="71" t="e">
        <f>VLOOKUP(F524,Papers_ScienceDirect!J:J,1,FALSE)</f>
        <v>#N/A</v>
      </c>
      <c r="E512" s="28" t="s">
        <v>62</v>
      </c>
      <c r="F512" s="27"/>
      <c r="G512" s="28" t="s">
        <v>6554</v>
      </c>
      <c r="H512" s="28" t="s">
        <v>6555</v>
      </c>
      <c r="I512" s="27"/>
      <c r="J512" s="28" t="s">
        <v>6556</v>
      </c>
      <c r="K512" s="27" t="str">
        <f t="shared" si="62"/>
        <v>654-661</v>
      </c>
      <c r="L512" s="28">
        <v>654</v>
      </c>
      <c r="M512" s="28">
        <v>661</v>
      </c>
      <c r="N512" s="28">
        <f t="shared" si="64"/>
        <v>8</v>
      </c>
      <c r="O512" s="28">
        <v>2014</v>
      </c>
      <c r="P512" s="28" t="s">
        <v>4859</v>
      </c>
      <c r="Q512" s="36"/>
      <c r="R512" s="30" t="s">
        <v>6557</v>
      </c>
      <c r="S512" s="26" t="b">
        <v>1</v>
      </c>
      <c r="T512" s="27" t="b">
        <v>0</v>
      </c>
      <c r="U512" s="26" t="b">
        <v>1</v>
      </c>
      <c r="V512" s="27" t="b">
        <v>0</v>
      </c>
      <c r="W512" s="27" t="b">
        <v>0</v>
      </c>
      <c r="X512" s="27" t="b">
        <v>0</v>
      </c>
      <c r="Y512" s="26" t="str">
        <f t="shared" si="47"/>
        <v>NO</v>
      </c>
      <c r="Z512" s="27"/>
    </row>
    <row r="513" spans="1:26" ht="13">
      <c r="A513" s="71" t="str">
        <f>VLOOKUP(H513,Papers_ACM!D:D,1,FALSE)</f>
        <v>An Efficient Prediction for Heavy Rain from Big Weather Data Using Genetic Algorithm</v>
      </c>
      <c r="B513" s="71" t="e">
        <f>VLOOKUP(H513,Papers_IEEE!D:D,1,FALSE)</f>
        <v>#N/A</v>
      </c>
      <c r="C513" s="71" t="e">
        <f>VLOOKUP(G513,Papers_SpringerLink!D:D,1,FALSE)</f>
        <v>#N/A</v>
      </c>
      <c r="D513" s="71" t="e">
        <f>VLOOKUP(F525,Papers_ScienceDirect!J:J,1,FALSE)</f>
        <v>#N/A</v>
      </c>
      <c r="E513" s="28" t="s">
        <v>62</v>
      </c>
      <c r="F513" s="27"/>
      <c r="G513" s="28" t="s">
        <v>6558</v>
      </c>
      <c r="H513" s="28" t="s">
        <v>6559</v>
      </c>
      <c r="I513" s="27"/>
      <c r="J513" s="28" t="s">
        <v>6560</v>
      </c>
      <c r="K513" s="27" t="str">
        <f t="shared" si="62"/>
        <v>-</v>
      </c>
      <c r="L513" s="36"/>
      <c r="M513" s="36"/>
      <c r="N513" s="28"/>
      <c r="O513" s="28">
        <v>2014</v>
      </c>
      <c r="P513" s="28" t="s">
        <v>1719</v>
      </c>
      <c r="Q513" s="28" t="s">
        <v>1418</v>
      </c>
      <c r="R513" s="30" t="s">
        <v>6561</v>
      </c>
      <c r="S513" s="26" t="b">
        <v>1</v>
      </c>
      <c r="T513" s="27" t="b">
        <v>0</v>
      </c>
      <c r="U513" s="26" t="b">
        <v>1</v>
      </c>
      <c r="V513" s="27" t="b">
        <v>0</v>
      </c>
      <c r="W513" s="27" t="b">
        <v>0</v>
      </c>
      <c r="X513" s="27" t="b">
        <v>0</v>
      </c>
      <c r="Y513" s="26" t="str">
        <f t="shared" si="47"/>
        <v>NO</v>
      </c>
      <c r="Z513" s="27"/>
    </row>
    <row r="514" spans="1:26" ht="13">
      <c r="A514" s="71" t="e">
        <f>VLOOKUP(H514,Papers_ACM!D:D,1,FALSE)</f>
        <v>#N/A</v>
      </c>
      <c r="B514" s="71" t="e">
        <f>VLOOKUP(H514,Papers_IEEE!D:D,1,FALSE)</f>
        <v>#N/A</v>
      </c>
      <c r="C514" s="71" t="e">
        <f>VLOOKUP(G514,Papers_SpringerLink!D:D,1,FALSE)</f>
        <v>#N/A</v>
      </c>
      <c r="D514" s="71" t="e">
        <f>VLOOKUP(F526,Papers_ScienceDirect!J:J,1,FALSE)</f>
        <v>#N/A</v>
      </c>
      <c r="E514" s="28" t="s">
        <v>62</v>
      </c>
      <c r="F514" s="27"/>
      <c r="G514" s="28" t="s">
        <v>6562</v>
      </c>
      <c r="H514" s="28" t="s">
        <v>6563</v>
      </c>
      <c r="I514" s="27"/>
      <c r="J514" s="28" t="s">
        <v>3868</v>
      </c>
      <c r="K514" s="27" t="str">
        <f t="shared" si="62"/>
        <v>22-31</v>
      </c>
      <c r="L514" s="28">
        <v>22</v>
      </c>
      <c r="M514" s="28">
        <v>31</v>
      </c>
      <c r="N514" s="28">
        <f>(M514-L514)+1</f>
        <v>10</v>
      </c>
      <c r="O514" s="28">
        <v>2014</v>
      </c>
      <c r="P514" s="36"/>
      <c r="Q514" s="36"/>
      <c r="R514" s="30" t="s">
        <v>6564</v>
      </c>
      <c r="S514" s="26" t="b">
        <v>1</v>
      </c>
      <c r="T514" s="27" t="b">
        <v>0</v>
      </c>
      <c r="U514" s="26" t="b">
        <v>1</v>
      </c>
      <c r="V514" s="27" t="b">
        <v>0</v>
      </c>
      <c r="W514" s="27" t="b">
        <v>0</v>
      </c>
      <c r="X514" s="27" t="b">
        <v>0</v>
      </c>
      <c r="Y514" s="26" t="str">
        <f t="shared" si="47"/>
        <v>NO</v>
      </c>
      <c r="Z514" s="27"/>
    </row>
    <row r="515" spans="1:26" ht="13">
      <c r="A515" s="71" t="e">
        <f>VLOOKUP(H515,Papers_ACM!D:D,1,FALSE)</f>
        <v>#N/A</v>
      </c>
      <c r="B515" s="71" t="e">
        <f>VLOOKUP(H515,Papers_IEEE!D:D,1,FALSE)</f>
        <v>#N/A</v>
      </c>
      <c r="C515" s="71" t="e">
        <f>VLOOKUP(G515,Papers_SpringerLink!D:D,1,FALSE)</f>
        <v>#N/A</v>
      </c>
      <c r="D515" s="71" t="e">
        <f>VLOOKUP(F527,Papers_ScienceDirect!J:J,1,FALSE)</f>
        <v>#N/A</v>
      </c>
      <c r="E515" s="28" t="s">
        <v>62</v>
      </c>
      <c r="F515" s="27"/>
      <c r="G515" s="28" t="s">
        <v>1909</v>
      </c>
      <c r="H515" s="28" t="s">
        <v>6565</v>
      </c>
      <c r="I515" s="27"/>
      <c r="J515" s="28" t="s">
        <v>6565</v>
      </c>
      <c r="K515" s="27" t="str">
        <f t="shared" si="62"/>
        <v>-</v>
      </c>
      <c r="L515" s="36"/>
      <c r="M515" s="36"/>
      <c r="N515" s="28"/>
      <c r="O515" s="28">
        <v>2014</v>
      </c>
      <c r="P515" s="28" t="s">
        <v>1538</v>
      </c>
      <c r="Q515" s="36"/>
      <c r="R515" s="30" t="s">
        <v>6566</v>
      </c>
      <c r="S515" s="27" t="b">
        <v>0</v>
      </c>
      <c r="T515" s="27" t="b">
        <v>0</v>
      </c>
      <c r="U515" s="27" t="b">
        <v>0</v>
      </c>
      <c r="V515" s="26" t="b">
        <v>1</v>
      </c>
      <c r="W515" s="27" t="b">
        <v>0</v>
      </c>
      <c r="X515" s="27" t="b">
        <v>0</v>
      </c>
      <c r="Y515" s="26" t="str">
        <f t="shared" si="47"/>
        <v>NO</v>
      </c>
      <c r="Z515" s="26" t="s">
        <v>1917</v>
      </c>
    </row>
    <row r="516" spans="1:26" ht="13">
      <c r="A516" s="71" t="e">
        <f>VLOOKUP(H516,Papers_ACM!D:D,1,FALSE)</f>
        <v>#N/A</v>
      </c>
      <c r="B516" s="71" t="str">
        <f>VLOOKUP(H516,Papers_IEEE!D:D,1,FALSE)</f>
        <v>Feature grouping-based fuzzy-rough feature selection</v>
      </c>
      <c r="C516" s="71" t="e">
        <f>VLOOKUP(G516,Papers_SpringerLink!D:D,1,FALSE)</f>
        <v>#N/A</v>
      </c>
      <c r="D516" s="71" t="e">
        <f>VLOOKUP(F528,Papers_ScienceDirect!J:J,1,FALSE)</f>
        <v>#N/A</v>
      </c>
      <c r="E516" s="28" t="s">
        <v>62</v>
      </c>
      <c r="F516" s="27"/>
      <c r="G516" s="28" t="s">
        <v>6567</v>
      </c>
      <c r="H516" s="28" t="s">
        <v>3443</v>
      </c>
      <c r="I516" s="27"/>
      <c r="J516" s="28" t="s">
        <v>3973</v>
      </c>
      <c r="K516" s="27" t="str">
        <f t="shared" ref="K516:K568" si="65">CONCATENATE(CONCATENATE(L516,"-"),M516)</f>
        <v>1488-1495</v>
      </c>
      <c r="L516" s="28">
        <v>1488</v>
      </c>
      <c r="M516" s="28">
        <v>1495</v>
      </c>
      <c r="N516" s="28">
        <f t="shared" ref="N516:N526" si="66">(M516-L516)+1</f>
        <v>8</v>
      </c>
      <c r="O516" s="28">
        <v>2014</v>
      </c>
      <c r="P516" s="28" t="s">
        <v>1538</v>
      </c>
      <c r="Q516" s="28" t="s">
        <v>3445</v>
      </c>
      <c r="R516" s="30" t="s">
        <v>6568</v>
      </c>
      <c r="S516" s="26" t="b">
        <v>1</v>
      </c>
      <c r="T516" s="27" t="b">
        <v>0</v>
      </c>
      <c r="U516" s="26" t="b">
        <v>1</v>
      </c>
      <c r="V516" s="27" t="b">
        <v>0</v>
      </c>
      <c r="W516" s="27" t="b">
        <v>0</v>
      </c>
      <c r="X516" s="27" t="b">
        <v>0</v>
      </c>
      <c r="Y516" s="26" t="str">
        <f t="shared" si="47"/>
        <v>NO</v>
      </c>
      <c r="Z516" s="27"/>
    </row>
    <row r="517" spans="1:26" ht="13">
      <c r="A517" s="71" t="e">
        <f>VLOOKUP(H517,Papers_ACM!D:D,1,FALSE)</f>
        <v>#N/A</v>
      </c>
      <c r="B517" s="71" t="e">
        <f>VLOOKUP(H517,Papers_IEEE!D:D,1,FALSE)</f>
        <v>#N/A</v>
      </c>
      <c r="C517" s="71" t="e">
        <f>VLOOKUP(G517,Papers_SpringerLink!D:D,1,FALSE)</f>
        <v>#N/A</v>
      </c>
      <c r="D517" s="71" t="e">
        <f>VLOOKUP(F529,Papers_ScienceDirect!J:J,1,FALSE)</f>
        <v>#N/A</v>
      </c>
      <c r="E517" s="28" t="s">
        <v>62</v>
      </c>
      <c r="F517" s="27"/>
      <c r="G517" s="28" t="s">
        <v>6569</v>
      </c>
      <c r="H517" s="28" t="s">
        <v>6570</v>
      </c>
      <c r="I517" s="27"/>
      <c r="J517" s="28" t="s">
        <v>5744</v>
      </c>
      <c r="K517" s="27" t="str">
        <f t="shared" si="65"/>
        <v>2087-2095</v>
      </c>
      <c r="L517" s="28">
        <v>2087</v>
      </c>
      <c r="M517" s="28">
        <v>2095</v>
      </c>
      <c r="N517" s="28">
        <f t="shared" si="66"/>
        <v>9</v>
      </c>
      <c r="O517" s="28">
        <v>2014</v>
      </c>
      <c r="P517" s="28" t="s">
        <v>5745</v>
      </c>
      <c r="Q517" s="36"/>
      <c r="R517" s="30" t="s">
        <v>6571</v>
      </c>
      <c r="S517" s="26" t="b">
        <v>1</v>
      </c>
      <c r="T517" s="27" t="b">
        <v>0</v>
      </c>
      <c r="U517" s="26" t="b">
        <v>1</v>
      </c>
      <c r="V517" s="27" t="b">
        <v>0</v>
      </c>
      <c r="W517" s="27" t="b">
        <v>0</v>
      </c>
      <c r="X517" s="27" t="b">
        <v>0</v>
      </c>
      <c r="Y517" s="26" t="str">
        <f t="shared" si="47"/>
        <v>NO</v>
      </c>
      <c r="Z517" s="27"/>
    </row>
    <row r="518" spans="1:26" ht="13">
      <c r="A518" s="71" t="e">
        <f>VLOOKUP(H518,Papers_ACM!D:D,1,FALSE)</f>
        <v>#N/A</v>
      </c>
      <c r="B518" s="71" t="e">
        <f>VLOOKUP(H518,Papers_IEEE!D:D,1,FALSE)</f>
        <v>#N/A</v>
      </c>
      <c r="C518" s="71" t="e">
        <f>VLOOKUP(G518,Papers_SpringerLink!D:D,1,FALSE)</f>
        <v>#N/A</v>
      </c>
      <c r="D518" s="71" t="e">
        <f>VLOOKUP(F530,Papers_ScienceDirect!J:J,1,FALSE)</f>
        <v>#N/A</v>
      </c>
      <c r="E518" s="28" t="s">
        <v>62</v>
      </c>
      <c r="F518" s="27"/>
      <c r="G518" s="28" t="s">
        <v>6572</v>
      </c>
      <c r="H518" s="28" t="s">
        <v>6573</v>
      </c>
      <c r="I518" s="27"/>
      <c r="J518" s="28" t="s">
        <v>1547</v>
      </c>
      <c r="K518" s="27" t="str">
        <f t="shared" si="65"/>
        <v>257-264</v>
      </c>
      <c r="L518" s="28">
        <v>257</v>
      </c>
      <c r="M518" s="28">
        <v>264</v>
      </c>
      <c r="N518" s="28">
        <f t="shared" si="66"/>
        <v>8</v>
      </c>
      <c r="O518" s="28">
        <v>2014</v>
      </c>
      <c r="P518" s="28" t="s">
        <v>1338</v>
      </c>
      <c r="Q518" s="28" t="s">
        <v>6574</v>
      </c>
      <c r="R518" s="30" t="s">
        <v>6575</v>
      </c>
      <c r="S518" s="26" t="b">
        <v>1</v>
      </c>
      <c r="T518" s="27" t="b">
        <v>0</v>
      </c>
      <c r="U518" s="26" t="b">
        <v>1</v>
      </c>
      <c r="V518" s="27" t="b">
        <v>0</v>
      </c>
      <c r="W518" s="27" t="b">
        <v>0</v>
      </c>
      <c r="X518" s="27" t="b">
        <v>0</v>
      </c>
      <c r="Y518" s="26" t="str">
        <f t="shared" si="47"/>
        <v>NO</v>
      </c>
      <c r="Z518" s="27"/>
    </row>
    <row r="519" spans="1:26" ht="13">
      <c r="A519" s="71" t="e">
        <f>VLOOKUP(H519,Papers_ACM!D:D,1,FALSE)</f>
        <v>#N/A</v>
      </c>
      <c r="B519" s="71" t="e">
        <f>VLOOKUP(H519,Papers_IEEE!D:D,1,FALSE)</f>
        <v>#N/A</v>
      </c>
      <c r="C519" s="71" t="e">
        <f>VLOOKUP(G519,Papers_SpringerLink!D:D,1,FALSE)</f>
        <v>#N/A</v>
      </c>
      <c r="D519" s="71" t="e">
        <f>VLOOKUP(F531,Papers_ScienceDirect!J:J,1,FALSE)</f>
        <v>#N/A</v>
      </c>
      <c r="E519" s="28" t="s">
        <v>62</v>
      </c>
      <c r="F519" s="27"/>
      <c r="G519" s="28" t="s">
        <v>6576</v>
      </c>
      <c r="H519" s="28" t="s">
        <v>6577</v>
      </c>
      <c r="I519" s="27"/>
      <c r="J519" s="28" t="s">
        <v>2754</v>
      </c>
      <c r="K519" s="27" t="str">
        <f t="shared" si="65"/>
        <v>53-67</v>
      </c>
      <c r="L519" s="28">
        <v>53</v>
      </c>
      <c r="M519" s="28">
        <v>67</v>
      </c>
      <c r="N519" s="28">
        <f t="shared" si="66"/>
        <v>15</v>
      </c>
      <c r="O519" s="28">
        <v>2014</v>
      </c>
      <c r="P519" s="28" t="s">
        <v>2755</v>
      </c>
      <c r="Q519" s="36"/>
      <c r="R519" s="30" t="s">
        <v>6578</v>
      </c>
      <c r="S519" s="26" t="b">
        <v>1</v>
      </c>
      <c r="T519" s="27" t="b">
        <v>0</v>
      </c>
      <c r="U519" s="26" t="b">
        <v>1</v>
      </c>
      <c r="V519" s="27" t="b">
        <v>0</v>
      </c>
      <c r="W519" s="27" t="b">
        <v>0</v>
      </c>
      <c r="X519" s="27" t="b">
        <v>0</v>
      </c>
      <c r="Y519" s="26" t="str">
        <f t="shared" si="47"/>
        <v>NO</v>
      </c>
      <c r="Z519" s="27"/>
    </row>
    <row r="520" spans="1:26" ht="13">
      <c r="A520" s="71" t="e">
        <f>VLOOKUP(H520,Papers_ACM!D:D,1,FALSE)</f>
        <v>#N/A</v>
      </c>
      <c r="B520" s="71" t="str">
        <f>VLOOKUP(H520,Papers_IEEE!D:D,1,FALSE)</f>
        <v>A Digital Forensics Triage methodology based on feature manipulation techniques</v>
      </c>
      <c r="C520" s="71" t="e">
        <f>VLOOKUP(G520,Papers_SpringerLink!D:D,1,FALSE)</f>
        <v>#N/A</v>
      </c>
      <c r="D520" s="71" t="e">
        <f>VLOOKUP(F532,Papers_ScienceDirect!J:J,1,FALSE)</f>
        <v>#N/A</v>
      </c>
      <c r="E520" s="28" t="s">
        <v>62</v>
      </c>
      <c r="F520" s="27"/>
      <c r="G520" s="28" t="s">
        <v>6579</v>
      </c>
      <c r="H520" s="28" t="s">
        <v>4738</v>
      </c>
      <c r="I520" s="27"/>
      <c r="J520" s="28" t="s">
        <v>6580</v>
      </c>
      <c r="K520" s="27" t="str">
        <f t="shared" si="65"/>
        <v>676-681</v>
      </c>
      <c r="L520" s="28">
        <v>676</v>
      </c>
      <c r="M520" s="28">
        <v>681</v>
      </c>
      <c r="N520" s="28">
        <f t="shared" si="66"/>
        <v>6</v>
      </c>
      <c r="O520" s="28">
        <v>2014</v>
      </c>
      <c r="P520" s="28" t="s">
        <v>91</v>
      </c>
      <c r="Q520" s="28" t="s">
        <v>4742</v>
      </c>
      <c r="R520" s="30" t="s">
        <v>6581</v>
      </c>
      <c r="S520" s="26" t="b">
        <v>1</v>
      </c>
      <c r="T520" s="27" t="b">
        <v>0</v>
      </c>
      <c r="U520" s="26" t="b">
        <v>1</v>
      </c>
      <c r="V520" s="27" t="b">
        <v>0</v>
      </c>
      <c r="W520" s="27" t="b">
        <v>0</v>
      </c>
      <c r="X520" s="27" t="b">
        <v>0</v>
      </c>
      <c r="Y520" s="26" t="str">
        <f t="shared" si="47"/>
        <v>NO</v>
      </c>
      <c r="Z520" s="27"/>
    </row>
    <row r="521" spans="1:26" ht="13">
      <c r="A521" s="71" t="e">
        <f>VLOOKUP(H521,Papers_ACM!D:D,1,FALSE)</f>
        <v>#N/A</v>
      </c>
      <c r="B521" s="71" t="e">
        <f>VLOOKUP(H521,Papers_IEEE!D:D,1,FALSE)</f>
        <v>#N/A</v>
      </c>
      <c r="C521" s="71" t="e">
        <f>VLOOKUP(G521,Papers_SpringerLink!D:D,1,FALSE)</f>
        <v>#N/A</v>
      </c>
      <c r="D521" s="71" t="e">
        <f>VLOOKUP(F533,Papers_ScienceDirect!J:J,1,FALSE)</f>
        <v>#N/A</v>
      </c>
      <c r="E521" s="28" t="s">
        <v>62</v>
      </c>
      <c r="F521" s="27"/>
      <c r="G521" s="28" t="s">
        <v>2391</v>
      </c>
      <c r="H521" s="28" t="s">
        <v>6582</v>
      </c>
      <c r="I521" s="27"/>
      <c r="J521" s="28" t="s">
        <v>1718</v>
      </c>
      <c r="K521" s="27" t="str">
        <f t="shared" si="65"/>
        <v>172-180</v>
      </c>
      <c r="L521" s="28">
        <v>172</v>
      </c>
      <c r="M521" s="28">
        <v>180</v>
      </c>
      <c r="N521" s="28">
        <f t="shared" si="66"/>
        <v>9</v>
      </c>
      <c r="O521" s="28">
        <v>2017</v>
      </c>
      <c r="P521" s="28" t="s">
        <v>1719</v>
      </c>
      <c r="Q521" s="28" t="s">
        <v>6583</v>
      </c>
      <c r="R521" s="30" t="s">
        <v>6584</v>
      </c>
      <c r="S521" s="26" t="b">
        <v>1</v>
      </c>
      <c r="T521" s="26" t="b">
        <v>0</v>
      </c>
      <c r="U521" s="26" t="b">
        <v>1</v>
      </c>
      <c r="V521" s="27" t="b">
        <v>0</v>
      </c>
      <c r="W521" s="27" t="b">
        <v>0</v>
      </c>
      <c r="X521" s="27" t="b">
        <v>0</v>
      </c>
      <c r="Y521" s="26" t="str">
        <f t="shared" si="47"/>
        <v>NO</v>
      </c>
      <c r="Z521" s="27"/>
    </row>
    <row r="522" spans="1:26" ht="13">
      <c r="A522" s="71" t="e">
        <f>VLOOKUP(H522,Papers_ACM!D:D,1,FALSE)</f>
        <v>#N/A</v>
      </c>
      <c r="B522" s="71" t="e">
        <f>VLOOKUP(H522,Papers_IEEE!D:D,1,FALSE)</f>
        <v>#N/A</v>
      </c>
      <c r="C522" s="71" t="e">
        <f>VLOOKUP(G522,Papers_SpringerLink!D:D,1,FALSE)</f>
        <v>#N/A</v>
      </c>
      <c r="D522" s="71" t="e">
        <f>VLOOKUP(F534,Papers_ScienceDirect!J:J,1,FALSE)</f>
        <v>#N/A</v>
      </c>
      <c r="E522" s="28" t="s">
        <v>62</v>
      </c>
      <c r="F522" s="27"/>
      <c r="G522" s="28" t="s">
        <v>6585</v>
      </c>
      <c r="H522" s="28" t="s">
        <v>6586</v>
      </c>
      <c r="I522" s="27"/>
      <c r="J522" s="28" t="s">
        <v>2754</v>
      </c>
      <c r="K522" s="27" t="str">
        <f t="shared" si="65"/>
        <v>119-130</v>
      </c>
      <c r="L522" s="28">
        <v>119</v>
      </c>
      <c r="M522" s="28">
        <v>130</v>
      </c>
      <c r="N522" s="28">
        <f t="shared" si="66"/>
        <v>12</v>
      </c>
      <c r="O522" s="28">
        <v>2014</v>
      </c>
      <c r="P522" s="28" t="s">
        <v>2755</v>
      </c>
      <c r="Q522" s="36"/>
      <c r="R522" s="30" t="s">
        <v>6587</v>
      </c>
      <c r="S522" s="26" t="b">
        <v>1</v>
      </c>
      <c r="T522" s="27" t="b">
        <v>0</v>
      </c>
      <c r="U522" s="26" t="b">
        <v>1</v>
      </c>
      <c r="V522" s="27" t="b">
        <v>0</v>
      </c>
      <c r="W522" s="27" t="b">
        <v>0</v>
      </c>
      <c r="X522" s="27" t="b">
        <v>0</v>
      </c>
      <c r="Y522" s="26" t="str">
        <f t="shared" si="47"/>
        <v>NO</v>
      </c>
      <c r="Z522" s="27"/>
    </row>
    <row r="523" spans="1:26" ht="13">
      <c r="A523" s="71" t="e">
        <f>VLOOKUP(H523,Papers_ACM!D:D,1,FALSE)</f>
        <v>#N/A</v>
      </c>
      <c r="B523" s="71" t="e">
        <f>VLOOKUP(H523,Papers_IEEE!D:D,1,FALSE)</f>
        <v>#N/A</v>
      </c>
      <c r="C523" s="71" t="e">
        <f>VLOOKUP(G523,Papers_SpringerLink!D:D,1,FALSE)</f>
        <v>#N/A</v>
      </c>
      <c r="D523" s="71" t="e">
        <f>VLOOKUP(F535,Papers_ScienceDirect!J:J,1,FALSE)</f>
        <v>#N/A</v>
      </c>
      <c r="E523" s="28" t="s">
        <v>62</v>
      </c>
      <c r="F523" s="27"/>
      <c r="G523" s="28" t="s">
        <v>1909</v>
      </c>
      <c r="H523" s="28" t="s">
        <v>6588</v>
      </c>
      <c r="I523" s="27"/>
      <c r="J523" s="28" t="s">
        <v>1335</v>
      </c>
      <c r="K523" s="27" t="str">
        <f t="shared" si="65"/>
        <v>1-465</v>
      </c>
      <c r="L523" s="28">
        <v>1</v>
      </c>
      <c r="M523" s="28">
        <v>465</v>
      </c>
      <c r="N523" s="28">
        <f t="shared" si="66"/>
        <v>465</v>
      </c>
      <c r="O523" s="28">
        <v>2014</v>
      </c>
      <c r="P523" s="28" t="s">
        <v>1338</v>
      </c>
      <c r="Q523" s="36"/>
      <c r="R523" s="30" t="s">
        <v>6589</v>
      </c>
      <c r="S523" s="27" t="b">
        <v>0</v>
      </c>
      <c r="T523" s="27" t="b">
        <v>0</v>
      </c>
      <c r="U523" s="27" t="b">
        <v>0</v>
      </c>
      <c r="V523" s="26" t="b">
        <v>1</v>
      </c>
      <c r="W523" s="27" t="b">
        <v>0</v>
      </c>
      <c r="X523" s="27" t="b">
        <v>0</v>
      </c>
      <c r="Y523" s="26" t="str">
        <f t="shared" si="47"/>
        <v>NO</v>
      </c>
      <c r="Z523" s="26" t="s">
        <v>1917</v>
      </c>
    </row>
    <row r="524" spans="1:26" ht="13">
      <c r="A524" s="71" t="e">
        <f>VLOOKUP(H524,Papers_ACM!D:D,1,FALSE)</f>
        <v>#N/A</v>
      </c>
      <c r="B524" s="71" t="e">
        <f>VLOOKUP(H524,Papers_IEEE!D:D,1,FALSE)</f>
        <v>#N/A</v>
      </c>
      <c r="C524" s="71" t="e">
        <f>VLOOKUP(G524,Papers_SpringerLink!D:D,1,FALSE)</f>
        <v>#N/A</v>
      </c>
      <c r="D524" s="71" t="e">
        <f>VLOOKUP(F536,Papers_ScienceDirect!J:J,1,FALSE)</f>
        <v>#N/A</v>
      </c>
      <c r="E524" s="28" t="s">
        <v>62</v>
      </c>
      <c r="F524" s="27"/>
      <c r="G524" s="28" t="s">
        <v>6590</v>
      </c>
      <c r="H524" s="28" t="s">
        <v>6591</v>
      </c>
      <c r="I524" s="27"/>
      <c r="J524" s="28" t="s">
        <v>6464</v>
      </c>
      <c r="K524" s="27" t="str">
        <f t="shared" si="65"/>
        <v>647-662</v>
      </c>
      <c r="L524" s="28">
        <v>647</v>
      </c>
      <c r="M524" s="28">
        <v>662</v>
      </c>
      <c r="N524" s="28">
        <f t="shared" si="66"/>
        <v>16</v>
      </c>
      <c r="O524" s="28">
        <v>2017</v>
      </c>
      <c r="P524" s="28" t="s">
        <v>6413</v>
      </c>
      <c r="Q524" s="28" t="s">
        <v>6592</v>
      </c>
      <c r="R524" s="30" t="s">
        <v>6593</v>
      </c>
      <c r="S524" s="26" t="b">
        <v>1</v>
      </c>
      <c r="T524" s="26" t="b">
        <v>0</v>
      </c>
      <c r="U524" s="26" t="b">
        <v>1</v>
      </c>
      <c r="V524" s="27" t="b">
        <v>0</v>
      </c>
      <c r="W524" s="27" t="b">
        <v>0</v>
      </c>
      <c r="X524" s="27" t="b">
        <v>0</v>
      </c>
      <c r="Y524" s="26" t="str">
        <f t="shared" si="47"/>
        <v>NO</v>
      </c>
      <c r="Z524" s="26" t="s">
        <v>3394</v>
      </c>
    </row>
    <row r="525" spans="1:26" ht="13">
      <c r="A525" s="71" t="e">
        <f>VLOOKUP(H525,Papers_ACM!D:D,1,FALSE)</f>
        <v>#N/A</v>
      </c>
      <c r="B525" s="71" t="e">
        <f>VLOOKUP(H525,Papers_IEEE!D:D,1,FALSE)</f>
        <v>#N/A</v>
      </c>
      <c r="C525" s="71" t="e">
        <f>VLOOKUP(G525,Papers_SpringerLink!D:D,1,FALSE)</f>
        <v>#N/A</v>
      </c>
      <c r="D525" s="71" t="e">
        <f>VLOOKUP(F537,Papers_ScienceDirect!J:J,1,FALSE)</f>
        <v>#N/A</v>
      </c>
      <c r="E525" s="28" t="s">
        <v>62</v>
      </c>
      <c r="F525" s="27"/>
      <c r="G525" s="28" t="s">
        <v>6594</v>
      </c>
      <c r="H525" s="28" t="s">
        <v>6595</v>
      </c>
      <c r="I525" s="27"/>
      <c r="J525" s="28" t="s">
        <v>6596</v>
      </c>
      <c r="K525" s="27" t="str">
        <f t="shared" si="65"/>
        <v>761-770</v>
      </c>
      <c r="L525" s="28">
        <v>761</v>
      </c>
      <c r="M525" s="28">
        <v>770</v>
      </c>
      <c r="N525" s="28">
        <f t="shared" si="66"/>
        <v>10</v>
      </c>
      <c r="O525" s="28">
        <v>2014</v>
      </c>
      <c r="P525" s="28" t="s">
        <v>1719</v>
      </c>
      <c r="Q525" s="28" t="s">
        <v>6597</v>
      </c>
      <c r="R525" s="30" t="s">
        <v>6598</v>
      </c>
      <c r="S525" s="26" t="b">
        <v>1</v>
      </c>
      <c r="T525" s="27" t="b">
        <v>0</v>
      </c>
      <c r="U525" s="26" t="b">
        <v>1</v>
      </c>
      <c r="V525" s="27" t="b">
        <v>0</v>
      </c>
      <c r="W525" s="27" t="b">
        <v>0</v>
      </c>
      <c r="X525" s="27" t="b">
        <v>0</v>
      </c>
      <c r="Y525" s="26" t="str">
        <f t="shared" si="47"/>
        <v>NO</v>
      </c>
      <c r="Z525" s="27"/>
    </row>
    <row r="526" spans="1:26" ht="13">
      <c r="A526" s="71" t="e">
        <f>VLOOKUP(H526,Papers_ACM!D:D,1,FALSE)</f>
        <v>#N/A</v>
      </c>
      <c r="B526" s="71" t="e">
        <f>VLOOKUP(H526,Papers_IEEE!D:D,1,FALSE)</f>
        <v>#N/A</v>
      </c>
      <c r="C526" s="71" t="e">
        <f>VLOOKUP(G526,Papers_SpringerLink!D:D,1,FALSE)</f>
        <v>#N/A</v>
      </c>
      <c r="D526" s="71" t="e">
        <f>VLOOKUP(F538,Papers_ScienceDirect!J:J,1,FALSE)</f>
        <v>#N/A</v>
      </c>
      <c r="E526" s="28" t="s">
        <v>62</v>
      </c>
      <c r="F526" s="27"/>
      <c r="G526" s="28" t="s">
        <v>6599</v>
      </c>
      <c r="H526" s="28" t="s">
        <v>6600</v>
      </c>
      <c r="I526" s="27"/>
      <c r="J526" s="28" t="s">
        <v>1547</v>
      </c>
      <c r="K526" s="27" t="str">
        <f t="shared" si="65"/>
        <v>389-403</v>
      </c>
      <c r="L526" s="28">
        <v>389</v>
      </c>
      <c r="M526" s="28">
        <v>403</v>
      </c>
      <c r="N526" s="28">
        <f t="shared" si="66"/>
        <v>15</v>
      </c>
      <c r="O526" s="28">
        <v>2013</v>
      </c>
      <c r="P526" s="36"/>
      <c r="Q526" s="28" t="s">
        <v>6601</v>
      </c>
      <c r="R526" s="30" t="s">
        <v>6602</v>
      </c>
      <c r="S526" s="26" t="b">
        <v>1</v>
      </c>
      <c r="T526" s="27" t="b">
        <v>0</v>
      </c>
      <c r="U526" s="26" t="b">
        <v>1</v>
      </c>
      <c r="V526" s="27" t="b">
        <v>0</v>
      </c>
      <c r="W526" s="27" t="b">
        <v>0</v>
      </c>
      <c r="X526" s="27" t="b">
        <v>0</v>
      </c>
      <c r="Y526" s="26" t="str">
        <f t="shared" si="47"/>
        <v>NO</v>
      </c>
      <c r="Z526" s="27"/>
    </row>
    <row r="527" spans="1:26" ht="13">
      <c r="A527" s="71" t="e">
        <f>VLOOKUP(H527,Papers_ACM!D:D,1,FALSE)</f>
        <v>#N/A</v>
      </c>
      <c r="B527" s="71" t="e">
        <f>VLOOKUP(H527,Papers_IEEE!D:D,1,FALSE)</f>
        <v>#N/A</v>
      </c>
      <c r="C527" s="71" t="e">
        <f>VLOOKUP(G527,Papers_SpringerLink!D:D,1,FALSE)</f>
        <v>#N/A</v>
      </c>
      <c r="D527" s="71" t="e">
        <f>VLOOKUP(F539,Papers_ScienceDirect!J:J,1,FALSE)</f>
        <v>#N/A</v>
      </c>
      <c r="E527" s="34" t="s">
        <v>62</v>
      </c>
      <c r="F527" s="35"/>
      <c r="G527" s="34" t="s">
        <v>6603</v>
      </c>
      <c r="H527" s="34" t="s">
        <v>3038</v>
      </c>
      <c r="I527" s="35"/>
      <c r="J527" s="34" t="s">
        <v>2430</v>
      </c>
      <c r="K527" s="27" t="str">
        <f t="shared" si="65"/>
        <v>-</v>
      </c>
      <c r="L527" s="37"/>
      <c r="M527" s="37"/>
      <c r="N527" s="34">
        <v>17</v>
      </c>
      <c r="O527" s="34">
        <v>2018</v>
      </c>
      <c r="P527" s="34" t="s">
        <v>1538</v>
      </c>
      <c r="Q527" s="34" t="s">
        <v>6604</v>
      </c>
      <c r="R527" s="75" t="s">
        <v>6605</v>
      </c>
      <c r="S527" s="32" t="b">
        <v>1</v>
      </c>
      <c r="T527" s="32" t="b">
        <v>1</v>
      </c>
      <c r="U527" s="32" t="b">
        <v>1</v>
      </c>
      <c r="V527" s="35" t="b">
        <v>0</v>
      </c>
      <c r="W527" s="35" t="b">
        <v>0</v>
      </c>
      <c r="X527" s="35" t="b">
        <v>0</v>
      </c>
      <c r="Y527" s="32" t="str">
        <f t="shared" si="47"/>
        <v>YES</v>
      </c>
      <c r="Z527" s="35"/>
    </row>
    <row r="528" spans="1:26" ht="13">
      <c r="A528" s="71" t="e">
        <f>VLOOKUP(H528,Papers_ACM!D:D,1,FALSE)</f>
        <v>#N/A</v>
      </c>
      <c r="B528" s="71" t="e">
        <f>VLOOKUP(H528,Papers_IEEE!D:D,1,FALSE)</f>
        <v>#N/A</v>
      </c>
      <c r="C528" s="71" t="e">
        <f>VLOOKUP(G528,Papers_SpringerLink!D:D,1,FALSE)</f>
        <v>#N/A</v>
      </c>
      <c r="D528" s="71" t="e">
        <f>VLOOKUP(F540,Papers_ScienceDirect!J:J,1,FALSE)</f>
        <v>#N/A</v>
      </c>
      <c r="E528" s="28" t="s">
        <v>62</v>
      </c>
      <c r="F528" s="27"/>
      <c r="G528" s="28" t="s">
        <v>6606</v>
      </c>
      <c r="H528" s="28" t="s">
        <v>6607</v>
      </c>
      <c r="I528" s="27"/>
      <c r="J528" s="28" t="s">
        <v>6608</v>
      </c>
      <c r="K528" s="27" t="str">
        <f t="shared" si="65"/>
        <v>504-511</v>
      </c>
      <c r="L528" s="28">
        <v>504</v>
      </c>
      <c r="M528" s="28">
        <v>511</v>
      </c>
      <c r="N528" s="28">
        <f t="shared" ref="N528:N549" si="67">(M528-L528)+1</f>
        <v>8</v>
      </c>
      <c r="O528" s="28">
        <v>2013</v>
      </c>
      <c r="P528" s="36"/>
      <c r="Q528" s="36"/>
      <c r="R528" s="30" t="s">
        <v>6609</v>
      </c>
      <c r="S528" s="26" t="b">
        <v>1</v>
      </c>
      <c r="T528" s="27" t="b">
        <v>0</v>
      </c>
      <c r="U528" s="26" t="b">
        <v>1</v>
      </c>
      <c r="V528" s="27" t="b">
        <v>0</v>
      </c>
      <c r="W528" s="27" t="b">
        <v>0</v>
      </c>
      <c r="X528" s="27" t="b">
        <v>0</v>
      </c>
      <c r="Y528" s="26" t="str">
        <f t="shared" si="47"/>
        <v>NO</v>
      </c>
      <c r="Z528" s="27"/>
    </row>
    <row r="529" spans="1:26" ht="13">
      <c r="A529" s="71" t="e">
        <f>VLOOKUP(H529,Papers_ACM!D:D,1,FALSE)</f>
        <v>#N/A</v>
      </c>
      <c r="B529" s="71" t="str">
        <f>VLOOKUP(H529,Papers_IEEE!D:D,1,FALSE)</f>
        <v>Exploring sketches for probability estimation with sublinear memory</v>
      </c>
      <c r="C529" s="71" t="e">
        <f>VLOOKUP(G529,Papers_SpringerLink!D:D,1,FALSE)</f>
        <v>#N/A</v>
      </c>
      <c r="D529" s="71" t="e">
        <f>VLOOKUP(F541,Papers_ScienceDirect!J:J,1,FALSE)</f>
        <v>#N/A</v>
      </c>
      <c r="E529" s="28" t="s">
        <v>62</v>
      </c>
      <c r="F529" s="27"/>
      <c r="G529" s="28" t="s">
        <v>6610</v>
      </c>
      <c r="H529" s="28" t="s">
        <v>2667</v>
      </c>
      <c r="I529" s="27"/>
      <c r="J529" s="28" t="s">
        <v>6611</v>
      </c>
      <c r="K529" s="27" t="str">
        <f t="shared" si="65"/>
        <v>79-86</v>
      </c>
      <c r="L529" s="28">
        <v>79</v>
      </c>
      <c r="M529" s="28">
        <v>86</v>
      </c>
      <c r="N529" s="28">
        <f t="shared" si="67"/>
        <v>8</v>
      </c>
      <c r="O529" s="28">
        <v>2013</v>
      </c>
      <c r="P529" s="36"/>
      <c r="Q529" s="28" t="s">
        <v>2670</v>
      </c>
      <c r="R529" s="30" t="s">
        <v>6612</v>
      </c>
      <c r="S529" s="26" t="b">
        <v>1</v>
      </c>
      <c r="T529" s="27" t="b">
        <v>0</v>
      </c>
      <c r="U529" s="26" t="b">
        <v>1</v>
      </c>
      <c r="V529" s="27" t="b">
        <v>0</v>
      </c>
      <c r="W529" s="27" t="b">
        <v>0</v>
      </c>
      <c r="X529" s="27" t="b">
        <v>0</v>
      </c>
      <c r="Y529" s="26" t="str">
        <f t="shared" si="47"/>
        <v>NO</v>
      </c>
      <c r="Z529" s="27"/>
    </row>
    <row r="530" spans="1:26" ht="13">
      <c r="A530" s="71" t="e">
        <f>VLOOKUP(H530,Papers_ACM!D:D,1,FALSE)</f>
        <v>#N/A</v>
      </c>
      <c r="B530" s="71" t="str">
        <f>VLOOKUP(H530,Papers_IEEE!D:D,1,FALSE)</f>
        <v>A Learning-Based Bug Predicition Method for Object-Oriented Systems</v>
      </c>
      <c r="C530" s="71" t="e">
        <f>VLOOKUP(G530,Papers_SpringerLink!D:D,1,FALSE)</f>
        <v>#N/A</v>
      </c>
      <c r="D530" s="71" t="e">
        <f>VLOOKUP(F542,Papers_ScienceDirect!J:J,1,FALSE)</f>
        <v>#N/A</v>
      </c>
      <c r="E530" s="28" t="s">
        <v>62</v>
      </c>
      <c r="F530" s="27"/>
      <c r="G530" s="28" t="s">
        <v>6613</v>
      </c>
      <c r="H530" s="28" t="s">
        <v>5025</v>
      </c>
      <c r="I530" s="27"/>
      <c r="J530" s="28" t="s">
        <v>6614</v>
      </c>
      <c r="K530" s="27" t="str">
        <f t="shared" si="65"/>
        <v>217-223</v>
      </c>
      <c r="L530" s="28">
        <v>217</v>
      </c>
      <c r="M530" s="28">
        <v>223</v>
      </c>
      <c r="N530" s="28">
        <f t="shared" si="67"/>
        <v>7</v>
      </c>
      <c r="O530" s="28">
        <v>2018</v>
      </c>
      <c r="P530" s="28" t="s">
        <v>1538</v>
      </c>
      <c r="Q530" s="28" t="s">
        <v>5028</v>
      </c>
      <c r="R530" s="30" t="s">
        <v>6615</v>
      </c>
      <c r="S530" s="26" t="b">
        <v>1</v>
      </c>
      <c r="T530" s="26" t="b">
        <v>0</v>
      </c>
      <c r="U530" s="26" t="b">
        <v>1</v>
      </c>
      <c r="V530" s="27" t="b">
        <v>0</v>
      </c>
      <c r="W530" s="27" t="b">
        <v>0</v>
      </c>
      <c r="X530" s="27" t="b">
        <v>0</v>
      </c>
      <c r="Y530" s="26" t="str">
        <f t="shared" si="47"/>
        <v>NO</v>
      </c>
      <c r="Z530" s="26" t="s">
        <v>3394</v>
      </c>
    </row>
    <row r="531" spans="1:26" ht="13">
      <c r="A531" s="71" t="e">
        <f>VLOOKUP(H531,Papers_ACM!D:D,1,FALSE)</f>
        <v>#N/A</v>
      </c>
      <c r="B531" s="71" t="e">
        <f>VLOOKUP(H531,Papers_IEEE!D:D,1,FALSE)</f>
        <v>#N/A</v>
      </c>
      <c r="C531" s="71" t="e">
        <f>VLOOKUP(G531,Papers_SpringerLink!D:D,1,FALSE)</f>
        <v>#N/A</v>
      </c>
      <c r="D531" s="71" t="e">
        <f>VLOOKUP(F543,Papers_ScienceDirect!J:J,1,FALSE)</f>
        <v>#N/A</v>
      </c>
      <c r="E531" s="28" t="s">
        <v>62</v>
      </c>
      <c r="F531" s="27"/>
      <c r="G531" s="28" t="s">
        <v>6616</v>
      </c>
      <c r="H531" s="28" t="s">
        <v>6617</v>
      </c>
      <c r="I531" s="27"/>
      <c r="J531" s="28" t="s">
        <v>4577</v>
      </c>
      <c r="K531" s="27" t="str">
        <f t="shared" si="65"/>
        <v>3215-3216</v>
      </c>
      <c r="L531" s="28">
        <v>3215</v>
      </c>
      <c r="M531" s="28">
        <v>3216</v>
      </c>
      <c r="N531" s="28">
        <f t="shared" si="67"/>
        <v>2</v>
      </c>
      <c r="O531" s="28">
        <v>2013</v>
      </c>
      <c r="P531" s="36"/>
      <c r="Q531" s="36"/>
      <c r="R531" s="30" t="s">
        <v>6618</v>
      </c>
      <c r="S531" s="27" t="b">
        <v>0</v>
      </c>
      <c r="T531" s="27" t="b">
        <v>0</v>
      </c>
      <c r="U531" s="27" t="b">
        <v>0</v>
      </c>
      <c r="V531" s="27" t="b">
        <v>0</v>
      </c>
      <c r="W531" s="26" t="b">
        <v>1</v>
      </c>
      <c r="X531" s="27" t="b">
        <v>0</v>
      </c>
      <c r="Y531" s="26" t="str">
        <f t="shared" si="47"/>
        <v>NO</v>
      </c>
      <c r="Z531" s="26" t="s">
        <v>281</v>
      </c>
    </row>
    <row r="532" spans="1:26" ht="13">
      <c r="A532" s="71" t="e">
        <f>VLOOKUP(H532,Papers_ACM!D:D,1,FALSE)</f>
        <v>#N/A</v>
      </c>
      <c r="B532" s="71" t="str">
        <f>VLOOKUP(H532,Papers_IEEE!D:D,1,FALSE)</f>
        <v>Fuzzy Consistency Measure with Particle Swarm Optimization for Feature Selection</v>
      </c>
      <c r="C532" s="71" t="e">
        <f>VLOOKUP(G532,Papers_SpringerLink!D:D,1,FALSE)</f>
        <v>#N/A</v>
      </c>
      <c r="D532" s="71" t="e">
        <f>VLOOKUP(F544,Papers_ScienceDirect!J:J,1,FALSE)</f>
        <v>#N/A</v>
      </c>
      <c r="E532" s="28" t="s">
        <v>62</v>
      </c>
      <c r="F532" s="27"/>
      <c r="G532" s="28" t="s">
        <v>6619</v>
      </c>
      <c r="H532" s="28" t="s">
        <v>6620</v>
      </c>
      <c r="I532" s="27"/>
      <c r="J532" s="28" t="s">
        <v>6621</v>
      </c>
      <c r="K532" s="27" t="str">
        <f t="shared" si="65"/>
        <v>4311-4315</v>
      </c>
      <c r="L532" s="28">
        <v>4311</v>
      </c>
      <c r="M532" s="28">
        <v>4315</v>
      </c>
      <c r="N532" s="28">
        <f t="shared" si="67"/>
        <v>5</v>
      </c>
      <c r="O532" s="28">
        <v>2013</v>
      </c>
      <c r="P532" s="36"/>
      <c r="Q532" s="28" t="s">
        <v>1276</v>
      </c>
      <c r="R532" s="30" t="s">
        <v>6622</v>
      </c>
      <c r="S532" s="26" t="b">
        <v>1</v>
      </c>
      <c r="T532" s="27" t="b">
        <v>0</v>
      </c>
      <c r="U532" s="26" t="b">
        <v>1</v>
      </c>
      <c r="V532" s="27" t="b">
        <v>0</v>
      </c>
      <c r="W532" s="27" t="b">
        <v>0</v>
      </c>
      <c r="X532" s="27" t="b">
        <v>0</v>
      </c>
      <c r="Y532" s="26" t="str">
        <f t="shared" si="47"/>
        <v>NO</v>
      </c>
      <c r="Z532" s="27"/>
    </row>
    <row r="533" spans="1:26" ht="13">
      <c r="A533" s="71" t="e">
        <f>VLOOKUP(H533,Papers_ACM!D:D,1,FALSE)</f>
        <v>#N/A</v>
      </c>
      <c r="B533" s="71" t="str">
        <f>VLOOKUP(H533,Papers_IEEE!D:D,1,FALSE)</f>
        <v>Relationship between Naïve Bayes error and max-dependency criterion in feature selection problems</v>
      </c>
      <c r="C533" s="71" t="e">
        <f>VLOOKUP(G533,Papers_SpringerLink!D:D,1,FALSE)</f>
        <v>#N/A</v>
      </c>
      <c r="D533" s="71" t="e">
        <f>VLOOKUP(F545,Papers_ScienceDirect!J:J,1,FALSE)</f>
        <v>#N/A</v>
      </c>
      <c r="E533" s="28" t="s">
        <v>62</v>
      </c>
      <c r="F533" s="27"/>
      <c r="G533" s="28" t="s">
        <v>6623</v>
      </c>
      <c r="H533" s="28" t="s">
        <v>4038</v>
      </c>
      <c r="I533" s="27"/>
      <c r="J533" s="28" t="s">
        <v>6624</v>
      </c>
      <c r="K533" s="27" t="str">
        <f t="shared" si="65"/>
        <v>262-266</v>
      </c>
      <c r="L533" s="28">
        <v>262</v>
      </c>
      <c r="M533" s="28">
        <v>266</v>
      </c>
      <c r="N533" s="28">
        <f t="shared" si="67"/>
        <v>5</v>
      </c>
      <c r="O533" s="28">
        <v>2013</v>
      </c>
      <c r="P533" s="36"/>
      <c r="Q533" s="28" t="s">
        <v>4040</v>
      </c>
      <c r="R533" s="30" t="s">
        <v>6625</v>
      </c>
      <c r="S533" s="26" t="b">
        <v>1</v>
      </c>
      <c r="T533" s="27" t="b">
        <v>0</v>
      </c>
      <c r="U533" s="26" t="b">
        <v>1</v>
      </c>
      <c r="V533" s="27" t="b">
        <v>0</v>
      </c>
      <c r="W533" s="27" t="b">
        <v>0</v>
      </c>
      <c r="X533" s="27" t="b">
        <v>0</v>
      </c>
      <c r="Y533" s="26" t="str">
        <f t="shared" si="47"/>
        <v>NO</v>
      </c>
      <c r="Z533" s="27"/>
    </row>
    <row r="534" spans="1:26" ht="13">
      <c r="A534" s="71" t="e">
        <f>VLOOKUP(H534,Papers_ACM!D:D,1,FALSE)</f>
        <v>#N/A</v>
      </c>
      <c r="B534" s="71" t="str">
        <f>VLOOKUP(H534,Papers_IEEE!D:D,1,FALSE)</f>
        <v>Two stage genetic approach for bio-chemical named entity recognition</v>
      </c>
      <c r="C534" s="71" t="e">
        <f>VLOOKUP(G534,Papers_SpringerLink!D:D,1,FALSE)</f>
        <v>#N/A</v>
      </c>
      <c r="D534" s="71" t="e">
        <f>VLOOKUP(F546,Papers_ScienceDirect!J:J,1,FALSE)</f>
        <v>#N/A</v>
      </c>
      <c r="E534" s="28" t="s">
        <v>62</v>
      </c>
      <c r="F534" s="27"/>
      <c r="G534" s="28" t="s">
        <v>5246</v>
      </c>
      <c r="H534" s="28" t="s">
        <v>4571</v>
      </c>
      <c r="I534" s="27"/>
      <c r="J534" s="28" t="s">
        <v>6626</v>
      </c>
      <c r="K534" s="27" t="str">
        <f t="shared" si="65"/>
        <v>709-713</v>
      </c>
      <c r="L534" s="28">
        <v>709</v>
      </c>
      <c r="M534" s="28">
        <v>713</v>
      </c>
      <c r="N534" s="28">
        <f t="shared" si="67"/>
        <v>5</v>
      </c>
      <c r="O534" s="28">
        <v>2013</v>
      </c>
      <c r="P534" s="36"/>
      <c r="Q534" s="28" t="s">
        <v>4573</v>
      </c>
      <c r="R534" s="30" t="s">
        <v>6627</v>
      </c>
      <c r="S534" s="26" t="b">
        <v>1</v>
      </c>
      <c r="T534" s="27" t="b">
        <v>0</v>
      </c>
      <c r="U534" s="26" t="b">
        <v>1</v>
      </c>
      <c r="V534" s="27" t="b">
        <v>0</v>
      </c>
      <c r="W534" s="27" t="b">
        <v>0</v>
      </c>
      <c r="X534" s="27" t="b">
        <v>0</v>
      </c>
      <c r="Y534" s="26" t="str">
        <f t="shared" si="47"/>
        <v>NO</v>
      </c>
      <c r="Z534" s="27"/>
    </row>
    <row r="535" spans="1:26" ht="13">
      <c r="A535" s="71" t="e">
        <f>VLOOKUP(H535,Papers_ACM!D:D,1,FALSE)</f>
        <v>#N/A</v>
      </c>
      <c r="B535" s="71" t="e">
        <f>VLOOKUP(H535,Papers_IEEE!D:D,1,FALSE)</f>
        <v>#N/A</v>
      </c>
      <c r="C535" s="71" t="e">
        <f>VLOOKUP(G535,Papers_SpringerLink!D:D,1,FALSE)</f>
        <v>#N/A</v>
      </c>
      <c r="D535" s="71" t="e">
        <f>VLOOKUP(F547,Papers_ScienceDirect!J:J,1,FALSE)</f>
        <v>#N/A</v>
      </c>
      <c r="E535" s="28" t="s">
        <v>62</v>
      </c>
      <c r="F535" s="27"/>
      <c r="G535" s="28" t="s">
        <v>6628</v>
      </c>
      <c r="H535" s="28" t="s">
        <v>6629</v>
      </c>
      <c r="I535" s="27"/>
      <c r="J535" s="28" t="s">
        <v>6630</v>
      </c>
      <c r="K535" s="27" t="str">
        <f t="shared" si="65"/>
        <v>233-245</v>
      </c>
      <c r="L535" s="28">
        <v>233</v>
      </c>
      <c r="M535" s="28">
        <v>245</v>
      </c>
      <c r="N535" s="28">
        <f t="shared" si="67"/>
        <v>13</v>
      </c>
      <c r="O535" s="28">
        <v>2013</v>
      </c>
      <c r="P535" s="36"/>
      <c r="Q535" s="28" t="s">
        <v>6631</v>
      </c>
      <c r="R535" s="30" t="s">
        <v>6632</v>
      </c>
      <c r="S535" s="26" t="b">
        <v>1</v>
      </c>
      <c r="T535" s="27" t="b">
        <v>0</v>
      </c>
      <c r="U535" s="26" t="b">
        <v>1</v>
      </c>
      <c r="V535" s="27" t="b">
        <v>0</v>
      </c>
      <c r="W535" s="27" t="b">
        <v>0</v>
      </c>
      <c r="X535" s="27" t="b">
        <v>0</v>
      </c>
      <c r="Y535" s="26" t="str">
        <f t="shared" si="47"/>
        <v>NO</v>
      </c>
      <c r="Z535" s="27"/>
    </row>
    <row r="536" spans="1:26" ht="13">
      <c r="A536" s="71" t="e">
        <f>VLOOKUP(H536,Papers_ACM!D:D,1,FALSE)</f>
        <v>#N/A</v>
      </c>
      <c r="B536" s="71" t="str">
        <f>VLOOKUP(H536,Papers_IEEE!D:D,1,FALSE)</f>
        <v>Visual complexity assessment of painting images</v>
      </c>
      <c r="C536" s="71" t="e">
        <f>VLOOKUP(G536,Papers_SpringerLink!D:D,1,FALSE)</f>
        <v>#N/A</v>
      </c>
      <c r="D536" s="71" t="e">
        <f>VLOOKUP(F548,Papers_ScienceDirect!J:J,1,FALSE)</f>
        <v>#N/A</v>
      </c>
      <c r="E536" s="28" t="s">
        <v>62</v>
      </c>
      <c r="F536" s="27"/>
      <c r="G536" s="28" t="s">
        <v>6633</v>
      </c>
      <c r="H536" s="28" t="s">
        <v>5549</v>
      </c>
      <c r="I536" s="27"/>
      <c r="J536" s="28" t="s">
        <v>6634</v>
      </c>
      <c r="K536" s="27" t="str">
        <f t="shared" si="65"/>
        <v>388-392</v>
      </c>
      <c r="L536" s="28">
        <v>388</v>
      </c>
      <c r="M536" s="28">
        <v>392</v>
      </c>
      <c r="N536" s="28">
        <f t="shared" si="67"/>
        <v>5</v>
      </c>
      <c r="O536" s="28">
        <v>2013</v>
      </c>
      <c r="P536" s="36"/>
      <c r="Q536" s="28" t="s">
        <v>5551</v>
      </c>
      <c r="R536" s="30" t="s">
        <v>6635</v>
      </c>
      <c r="S536" s="26" t="b">
        <v>1</v>
      </c>
      <c r="T536" s="27" t="b">
        <v>0</v>
      </c>
      <c r="U536" s="26" t="b">
        <v>1</v>
      </c>
      <c r="V536" s="27" t="b">
        <v>0</v>
      </c>
      <c r="W536" s="27" t="b">
        <v>0</v>
      </c>
      <c r="X536" s="27" t="b">
        <v>0</v>
      </c>
      <c r="Y536" s="26" t="str">
        <f t="shared" si="47"/>
        <v>NO</v>
      </c>
      <c r="Z536" s="27"/>
    </row>
    <row r="537" spans="1:26" ht="13">
      <c r="A537" s="71" t="e">
        <f>VLOOKUP(H537,Papers_ACM!D:D,1,FALSE)</f>
        <v>#N/A</v>
      </c>
      <c r="B537" s="71" t="e">
        <f>VLOOKUP(H537,Papers_IEEE!D:D,1,FALSE)</f>
        <v>#N/A</v>
      </c>
      <c r="C537" s="71" t="e">
        <f>VLOOKUP(G537,Papers_SpringerLink!D:D,1,FALSE)</f>
        <v>#N/A</v>
      </c>
      <c r="D537" s="71" t="e">
        <f>VLOOKUP(F549,Papers_ScienceDirect!J:J,1,FALSE)</f>
        <v>#N/A</v>
      </c>
      <c r="E537" s="28" t="s">
        <v>62</v>
      </c>
      <c r="F537" s="27"/>
      <c r="G537" s="28" t="s">
        <v>6636</v>
      </c>
      <c r="H537" s="28" t="s">
        <v>6637</v>
      </c>
      <c r="I537" s="27"/>
      <c r="J537" s="28" t="s">
        <v>1547</v>
      </c>
      <c r="K537" s="27" t="str">
        <f t="shared" si="65"/>
        <v>67-73</v>
      </c>
      <c r="L537" s="28">
        <v>67</v>
      </c>
      <c r="M537" s="28">
        <v>73</v>
      </c>
      <c r="N537" s="28">
        <f t="shared" si="67"/>
        <v>7</v>
      </c>
      <c r="O537" s="28">
        <v>2013</v>
      </c>
      <c r="P537" s="36"/>
      <c r="Q537" s="28" t="s">
        <v>6638</v>
      </c>
      <c r="R537" s="30" t="s">
        <v>6639</v>
      </c>
      <c r="S537" s="26" t="b">
        <v>1</v>
      </c>
      <c r="T537" s="27" t="b">
        <v>0</v>
      </c>
      <c r="U537" s="26" t="b">
        <v>1</v>
      </c>
      <c r="V537" s="27" t="b">
        <v>0</v>
      </c>
      <c r="W537" s="27" t="b">
        <v>0</v>
      </c>
      <c r="X537" s="27" t="b">
        <v>0</v>
      </c>
      <c r="Y537" s="26" t="str">
        <f t="shared" si="47"/>
        <v>NO</v>
      </c>
      <c r="Z537" s="27"/>
    </row>
    <row r="538" spans="1:26" ht="13">
      <c r="A538" s="71" t="e">
        <f>VLOOKUP(H538,Papers_ACM!D:D,1,FALSE)</f>
        <v>#N/A</v>
      </c>
      <c r="B538" s="71" t="str">
        <f>VLOOKUP(H538,Papers_IEEE!D:D,1,FALSE)</f>
        <v>Exploring the relationships between students' learning styles and social media use in educational settings</v>
      </c>
      <c r="C538" s="71" t="e">
        <f>VLOOKUP(G538,Papers_SpringerLink!D:D,1,FALSE)</f>
        <v>#N/A</v>
      </c>
      <c r="D538" s="71" t="e">
        <f>VLOOKUP(F550,Papers_ScienceDirect!J:J,1,FALSE)</f>
        <v>#N/A</v>
      </c>
      <c r="E538" s="28" t="s">
        <v>62</v>
      </c>
      <c r="F538" s="27"/>
      <c r="G538" s="28" t="s">
        <v>6640</v>
      </c>
      <c r="H538" s="28" t="s">
        <v>5213</v>
      </c>
      <c r="I538" s="27"/>
      <c r="J538" s="28" t="s">
        <v>6641</v>
      </c>
      <c r="K538" s="27" t="str">
        <f t="shared" si="65"/>
        <v>657-662</v>
      </c>
      <c r="L538" s="28">
        <v>657</v>
      </c>
      <c r="M538" s="28">
        <v>662</v>
      </c>
      <c r="N538" s="28">
        <f t="shared" si="67"/>
        <v>6</v>
      </c>
      <c r="O538" s="28">
        <v>2013</v>
      </c>
      <c r="P538" s="36"/>
      <c r="Q538" s="28" t="s">
        <v>5217</v>
      </c>
      <c r="R538" s="30" t="s">
        <v>6642</v>
      </c>
      <c r="S538" s="26" t="b">
        <v>1</v>
      </c>
      <c r="T538" s="27" t="b">
        <v>0</v>
      </c>
      <c r="U538" s="26" t="b">
        <v>1</v>
      </c>
      <c r="V538" s="27" t="b">
        <v>0</v>
      </c>
      <c r="W538" s="27" t="b">
        <v>0</v>
      </c>
      <c r="X538" s="27" t="b">
        <v>0</v>
      </c>
      <c r="Y538" s="26" t="str">
        <f t="shared" si="47"/>
        <v>NO</v>
      </c>
      <c r="Z538" s="27"/>
    </row>
    <row r="539" spans="1:26" ht="13">
      <c r="A539" s="71" t="e">
        <f>VLOOKUP(H539,Papers_ACM!D:D,1,FALSE)</f>
        <v>#N/A</v>
      </c>
      <c r="B539" s="71" t="e">
        <f>VLOOKUP(H539,Papers_IEEE!D:D,1,FALSE)</f>
        <v>#N/A</v>
      </c>
      <c r="C539" s="71" t="e">
        <f>VLOOKUP(G539,Papers_SpringerLink!D:D,1,FALSE)</f>
        <v>#N/A</v>
      </c>
      <c r="D539" s="71" t="e">
        <f>VLOOKUP(F551,Papers_ScienceDirect!J:J,1,FALSE)</f>
        <v>#N/A</v>
      </c>
      <c r="E539" s="28" t="s">
        <v>62</v>
      </c>
      <c r="F539" s="27"/>
      <c r="G539" s="28" t="s">
        <v>6643</v>
      </c>
      <c r="H539" s="28" t="s">
        <v>6644</v>
      </c>
      <c r="I539" s="27"/>
      <c r="J539" s="28" t="s">
        <v>1547</v>
      </c>
      <c r="K539" s="27" t="str">
        <f t="shared" si="65"/>
        <v>164-189</v>
      </c>
      <c r="L539" s="28">
        <v>164</v>
      </c>
      <c r="M539" s="28">
        <v>189</v>
      </c>
      <c r="N539" s="28">
        <f t="shared" si="67"/>
        <v>26</v>
      </c>
      <c r="O539" s="28">
        <v>2013</v>
      </c>
      <c r="P539" s="36"/>
      <c r="Q539" s="28" t="s">
        <v>6645</v>
      </c>
      <c r="R539" s="30" t="s">
        <v>6646</v>
      </c>
      <c r="S539" s="26" t="b">
        <v>1</v>
      </c>
      <c r="T539" s="27" t="b">
        <v>0</v>
      </c>
      <c r="U539" s="26" t="b">
        <v>1</v>
      </c>
      <c r="V539" s="27" t="b">
        <v>0</v>
      </c>
      <c r="W539" s="27" t="b">
        <v>0</v>
      </c>
      <c r="X539" s="27" t="b">
        <v>0</v>
      </c>
      <c r="Y539" s="26" t="str">
        <f t="shared" si="47"/>
        <v>NO</v>
      </c>
      <c r="Z539" s="27"/>
    </row>
    <row r="540" spans="1:26" ht="13">
      <c r="A540" s="71" t="e">
        <f>VLOOKUP(H540,Papers_ACM!D:D,1,FALSE)</f>
        <v>#N/A</v>
      </c>
      <c r="B540" s="71" t="e">
        <f>VLOOKUP(H540,Papers_IEEE!D:D,1,FALSE)</f>
        <v>#N/A</v>
      </c>
      <c r="C540" s="71" t="e">
        <f>VLOOKUP(G540,Papers_SpringerLink!D:D,1,FALSE)</f>
        <v>#N/A</v>
      </c>
      <c r="D540" s="71" t="e">
        <f>VLOOKUP(F552,Papers_ScienceDirect!J:J,1,FALSE)</f>
        <v>#N/A</v>
      </c>
      <c r="E540" s="28" t="s">
        <v>62</v>
      </c>
      <c r="F540" s="27"/>
      <c r="G540" s="28" t="s">
        <v>6647</v>
      </c>
      <c r="H540" s="28" t="s">
        <v>6648</v>
      </c>
      <c r="I540" s="27"/>
      <c r="J540" s="28" t="s">
        <v>6649</v>
      </c>
      <c r="K540" s="27" t="str">
        <f t="shared" si="65"/>
        <v>478-484</v>
      </c>
      <c r="L540" s="28">
        <v>478</v>
      </c>
      <c r="M540" s="28">
        <v>484</v>
      </c>
      <c r="N540" s="28">
        <f t="shared" si="67"/>
        <v>7</v>
      </c>
      <c r="O540" s="28">
        <v>2013</v>
      </c>
      <c r="P540" s="36"/>
      <c r="Q540" s="28" t="s">
        <v>6650</v>
      </c>
      <c r="R540" s="30" t="s">
        <v>6651</v>
      </c>
      <c r="S540" s="26" t="b">
        <v>1</v>
      </c>
      <c r="T540" s="27" t="b">
        <v>0</v>
      </c>
      <c r="U540" s="26" t="b">
        <v>1</v>
      </c>
      <c r="V540" s="27" t="b">
        <v>0</v>
      </c>
      <c r="W540" s="27" t="b">
        <v>0</v>
      </c>
      <c r="X540" s="27" t="b">
        <v>0</v>
      </c>
      <c r="Y540" s="26" t="str">
        <f t="shared" si="47"/>
        <v>NO</v>
      </c>
      <c r="Z540" s="27"/>
    </row>
    <row r="541" spans="1:26" ht="13">
      <c r="A541" s="71" t="e">
        <f>VLOOKUP(H541,Papers_ACM!D:D,1,FALSE)</f>
        <v>#N/A</v>
      </c>
      <c r="B541" s="71" t="str">
        <f>VLOOKUP(H541,Papers_IEEE!D:D,1,FALSE)</f>
        <v>Tikhonov or Lasso Regularization: Which Is Better and When</v>
      </c>
      <c r="C541" s="71" t="e">
        <f>VLOOKUP(G541,Papers_SpringerLink!D:D,1,FALSE)</f>
        <v>#N/A</v>
      </c>
      <c r="D541" s="71" t="e">
        <f>VLOOKUP(F553,Papers_ScienceDirect!J:J,1,FALSE)</f>
        <v>#N/A</v>
      </c>
      <c r="E541" s="28" t="s">
        <v>62</v>
      </c>
      <c r="F541" s="27"/>
      <c r="G541" s="28" t="s">
        <v>6652</v>
      </c>
      <c r="H541" s="28" t="s">
        <v>6653</v>
      </c>
      <c r="I541" s="27"/>
      <c r="J541" s="28" t="s">
        <v>6654</v>
      </c>
      <c r="K541" s="27" t="str">
        <f t="shared" si="65"/>
        <v>795-802</v>
      </c>
      <c r="L541" s="28">
        <v>795</v>
      </c>
      <c r="M541" s="28">
        <v>802</v>
      </c>
      <c r="N541" s="28">
        <f t="shared" si="67"/>
        <v>8</v>
      </c>
      <c r="O541" s="28">
        <v>2013</v>
      </c>
      <c r="P541" s="36"/>
      <c r="Q541" s="28" t="s">
        <v>4915</v>
      </c>
      <c r="R541" s="30" t="s">
        <v>6655</v>
      </c>
      <c r="S541" s="26" t="b">
        <v>1</v>
      </c>
      <c r="T541" s="27" t="b">
        <v>0</v>
      </c>
      <c r="U541" s="26" t="b">
        <v>1</v>
      </c>
      <c r="V541" s="27" t="b">
        <v>0</v>
      </c>
      <c r="W541" s="27" t="b">
        <v>0</v>
      </c>
      <c r="X541" s="27" t="b">
        <v>0</v>
      </c>
      <c r="Y541" s="26" t="str">
        <f t="shared" si="47"/>
        <v>NO</v>
      </c>
      <c r="Z541" s="27"/>
    </row>
    <row r="542" spans="1:26" ht="13">
      <c r="A542" s="71" t="e">
        <f>VLOOKUP(H542,Papers_ACM!D:D,1,FALSE)</f>
        <v>#N/A</v>
      </c>
      <c r="B542" s="71" t="e">
        <f>VLOOKUP(H542,Papers_IEEE!D:D,1,FALSE)</f>
        <v>#N/A</v>
      </c>
      <c r="C542" s="71" t="e">
        <f>VLOOKUP(G542,Papers_SpringerLink!D:D,1,FALSE)</f>
        <v>#N/A</v>
      </c>
      <c r="D542" s="71" t="e">
        <f>VLOOKUP(F554,Papers_ScienceDirect!J:J,1,FALSE)</f>
        <v>#N/A</v>
      </c>
      <c r="E542" s="28" t="s">
        <v>62</v>
      </c>
      <c r="F542" s="27"/>
      <c r="G542" s="28" t="s">
        <v>6656</v>
      </c>
      <c r="H542" s="28" t="s">
        <v>6657</v>
      </c>
      <c r="I542" s="27"/>
      <c r="J542" s="28" t="s">
        <v>1547</v>
      </c>
      <c r="K542" s="27" t="str">
        <f t="shared" si="65"/>
        <v>283-294</v>
      </c>
      <c r="L542" s="28">
        <v>283</v>
      </c>
      <c r="M542" s="28">
        <v>294</v>
      </c>
      <c r="N542" s="28">
        <f t="shared" si="67"/>
        <v>12</v>
      </c>
      <c r="O542" s="28">
        <v>2013</v>
      </c>
      <c r="P542" s="36"/>
      <c r="Q542" s="28" t="s">
        <v>6658</v>
      </c>
      <c r="R542" s="30" t="s">
        <v>6659</v>
      </c>
      <c r="S542" s="26" t="b">
        <v>1</v>
      </c>
      <c r="T542" s="27" t="b">
        <v>0</v>
      </c>
      <c r="U542" s="26" t="b">
        <v>1</v>
      </c>
      <c r="V542" s="27" t="b">
        <v>0</v>
      </c>
      <c r="W542" s="27" t="b">
        <v>0</v>
      </c>
      <c r="X542" s="27" t="b">
        <v>0</v>
      </c>
      <c r="Y542" s="26" t="str">
        <f t="shared" si="47"/>
        <v>NO</v>
      </c>
      <c r="Z542" s="27"/>
    </row>
    <row r="543" spans="1:26" ht="13">
      <c r="A543" s="71" t="str">
        <f>VLOOKUP(H543,Papers_ACM!D:D,1,FALSE)</f>
        <v>Execution Time Prediction for Grid Infrastructures Based on Runtime Provenance Data</v>
      </c>
      <c r="B543" s="71" t="e">
        <f>VLOOKUP(H543,Papers_IEEE!D:D,1,FALSE)</f>
        <v>#N/A</v>
      </c>
      <c r="C543" s="71" t="e">
        <f>VLOOKUP(G543,Papers_SpringerLink!D:D,1,FALSE)</f>
        <v>#N/A</v>
      </c>
      <c r="D543" s="71" t="e">
        <f>VLOOKUP(F555,Papers_ScienceDirect!J:J,1,FALSE)</f>
        <v>#N/A</v>
      </c>
      <c r="E543" s="28" t="s">
        <v>62</v>
      </c>
      <c r="F543" s="27"/>
      <c r="G543" s="28" t="s">
        <v>6660</v>
      </c>
      <c r="H543" s="28" t="s">
        <v>6661</v>
      </c>
      <c r="I543" s="27"/>
      <c r="J543" s="28" t="s">
        <v>6662</v>
      </c>
      <c r="K543" s="27" t="str">
        <f t="shared" si="65"/>
        <v>48-57</v>
      </c>
      <c r="L543" s="28">
        <v>48</v>
      </c>
      <c r="M543" s="28">
        <v>57</v>
      </c>
      <c r="N543" s="28">
        <f t="shared" si="67"/>
        <v>10</v>
      </c>
      <c r="O543" s="28">
        <v>2013</v>
      </c>
      <c r="P543" s="28" t="s">
        <v>4008</v>
      </c>
      <c r="Q543" s="28" t="s">
        <v>215</v>
      </c>
      <c r="R543" s="30" t="s">
        <v>6663</v>
      </c>
      <c r="S543" s="26" t="b">
        <v>1</v>
      </c>
      <c r="T543" s="27" t="b">
        <v>0</v>
      </c>
      <c r="U543" s="26" t="b">
        <v>1</v>
      </c>
      <c r="V543" s="27" t="b">
        <v>0</v>
      </c>
      <c r="W543" s="27" t="b">
        <v>0</v>
      </c>
      <c r="X543" s="27" t="b">
        <v>0</v>
      </c>
      <c r="Y543" s="26" t="str">
        <f t="shared" si="47"/>
        <v>NO</v>
      </c>
      <c r="Z543" s="27"/>
    </row>
    <row r="544" spans="1:26" ht="13">
      <c r="A544" s="71" t="e">
        <f>VLOOKUP(H544,Papers_ACM!D:D,1,FALSE)</f>
        <v>#N/A</v>
      </c>
      <c r="B544" s="71" t="e">
        <f>VLOOKUP(H544,Papers_IEEE!D:D,1,FALSE)</f>
        <v>#N/A</v>
      </c>
      <c r="C544" s="71" t="e">
        <f>VLOOKUP(G544,Papers_SpringerLink!D:D,1,FALSE)</f>
        <v>#N/A</v>
      </c>
      <c r="D544" s="71" t="e">
        <f>VLOOKUP(F556,Papers_ScienceDirect!J:J,1,FALSE)</f>
        <v>#N/A</v>
      </c>
      <c r="E544" s="28" t="s">
        <v>62</v>
      </c>
      <c r="F544" s="27"/>
      <c r="G544" s="28" t="s">
        <v>6215</v>
      </c>
      <c r="H544" s="28" t="s">
        <v>6664</v>
      </c>
      <c r="I544" s="27"/>
      <c r="J544" s="28" t="s">
        <v>6665</v>
      </c>
      <c r="K544" s="27" t="str">
        <f t="shared" si="65"/>
        <v>173-178</v>
      </c>
      <c r="L544" s="28">
        <v>173</v>
      </c>
      <c r="M544" s="28">
        <v>178</v>
      </c>
      <c r="N544" s="28">
        <f t="shared" si="67"/>
        <v>6</v>
      </c>
      <c r="O544" s="28">
        <v>2013</v>
      </c>
      <c r="P544" s="36"/>
      <c r="Q544" s="36"/>
      <c r="R544" s="30" t="s">
        <v>6666</v>
      </c>
      <c r="S544" s="26" t="b">
        <v>1</v>
      </c>
      <c r="T544" s="27" t="b">
        <v>0</v>
      </c>
      <c r="U544" s="26" t="b">
        <v>1</v>
      </c>
      <c r="V544" s="27" t="b">
        <v>0</v>
      </c>
      <c r="W544" s="27" t="b">
        <v>0</v>
      </c>
      <c r="X544" s="27" t="b">
        <v>0</v>
      </c>
      <c r="Y544" s="26" t="str">
        <f t="shared" si="47"/>
        <v>NO</v>
      </c>
      <c r="Z544" s="27"/>
    </row>
    <row r="545" spans="1:26" ht="13">
      <c r="A545" s="71" t="e">
        <f>VLOOKUP(H545,Papers_ACM!D:D,1,FALSE)</f>
        <v>#N/A</v>
      </c>
      <c r="B545" s="71" t="str">
        <f>VLOOKUP(H545,Papers_IEEE!D:D,1,FALSE)</f>
        <v>Deep learning for robust feature generation in audiovisual emotion recognition</v>
      </c>
      <c r="C545" s="71" t="e">
        <f>VLOOKUP(G545,Papers_SpringerLink!D:D,1,FALSE)</f>
        <v>#N/A</v>
      </c>
      <c r="D545" s="71" t="e">
        <f>VLOOKUP(F557,Papers_ScienceDirect!J:J,1,FALSE)</f>
        <v>#N/A</v>
      </c>
      <c r="E545" s="28" t="s">
        <v>62</v>
      </c>
      <c r="F545" s="27"/>
      <c r="G545" s="28" t="s">
        <v>6667</v>
      </c>
      <c r="H545" s="28" t="s">
        <v>5455</v>
      </c>
      <c r="I545" s="27"/>
      <c r="J545" s="28" t="s">
        <v>6668</v>
      </c>
      <c r="K545" s="27" t="str">
        <f t="shared" si="65"/>
        <v>3687-3691</v>
      </c>
      <c r="L545" s="28">
        <v>3687</v>
      </c>
      <c r="M545" s="28">
        <v>3691</v>
      </c>
      <c r="N545" s="28">
        <f t="shared" si="67"/>
        <v>5</v>
      </c>
      <c r="O545" s="28">
        <v>2013</v>
      </c>
      <c r="P545" s="36"/>
      <c r="Q545" s="28" t="s">
        <v>5457</v>
      </c>
      <c r="R545" s="30" t="s">
        <v>6669</v>
      </c>
      <c r="S545" s="26" t="b">
        <v>1</v>
      </c>
      <c r="T545" s="27" t="b">
        <v>0</v>
      </c>
      <c r="U545" s="26" t="b">
        <v>1</v>
      </c>
      <c r="V545" s="27" t="b">
        <v>0</v>
      </c>
      <c r="W545" s="27" t="b">
        <v>0</v>
      </c>
      <c r="X545" s="27" t="b">
        <v>0</v>
      </c>
      <c r="Y545" s="26" t="str">
        <f t="shared" si="47"/>
        <v>NO</v>
      </c>
      <c r="Z545" s="27"/>
    </row>
    <row r="546" spans="1:26" ht="13">
      <c r="A546" s="71" t="e">
        <f>VLOOKUP(H546,Papers_ACM!D:D,1,FALSE)</f>
        <v>#N/A</v>
      </c>
      <c r="B546" s="71" t="str">
        <f>VLOOKUP(H546,Papers_IEEE!D:D,1,FALSE)</f>
        <v>Parametric classification over multiple samples</v>
      </c>
      <c r="C546" s="71" t="e">
        <f>VLOOKUP(G546,Papers_SpringerLink!D:D,1,FALSE)</f>
        <v>#N/A</v>
      </c>
      <c r="D546" s="71" t="e">
        <f>VLOOKUP(F558,Papers_ScienceDirect!J:J,1,FALSE)</f>
        <v>#N/A</v>
      </c>
      <c r="E546" s="28" t="s">
        <v>62</v>
      </c>
      <c r="F546" s="27"/>
      <c r="G546" s="28" t="s">
        <v>6670</v>
      </c>
      <c r="H546" s="28" t="s">
        <v>4986</v>
      </c>
      <c r="I546" s="27"/>
      <c r="J546" s="28" t="s">
        <v>6671</v>
      </c>
      <c r="K546" s="27" t="str">
        <f t="shared" si="65"/>
        <v>23-25</v>
      </c>
      <c r="L546" s="28">
        <v>23</v>
      </c>
      <c r="M546" s="28">
        <v>25</v>
      </c>
      <c r="N546" s="28">
        <f t="shared" si="67"/>
        <v>3</v>
      </c>
      <c r="O546" s="28">
        <v>2013</v>
      </c>
      <c r="P546" s="36"/>
      <c r="Q546" s="28" t="s">
        <v>4988</v>
      </c>
      <c r="R546" s="30" t="s">
        <v>6672</v>
      </c>
      <c r="S546" s="27" t="b">
        <v>0</v>
      </c>
      <c r="T546" s="27" t="b">
        <v>0</v>
      </c>
      <c r="U546" s="27" t="b">
        <v>0</v>
      </c>
      <c r="V546" s="27" t="b">
        <v>0</v>
      </c>
      <c r="W546" s="26" t="b">
        <v>1</v>
      </c>
      <c r="X546" s="27" t="b">
        <v>0</v>
      </c>
      <c r="Y546" s="26" t="str">
        <f t="shared" si="47"/>
        <v>NO</v>
      </c>
      <c r="Z546" s="26" t="s">
        <v>281</v>
      </c>
    </row>
    <row r="547" spans="1:26" ht="13">
      <c r="A547" s="71" t="e">
        <f>VLOOKUP(H547,Papers_ACM!D:D,1,FALSE)</f>
        <v>#N/A</v>
      </c>
      <c r="B547" s="71" t="str">
        <f>VLOOKUP(H547,Papers_IEEE!D:D,1,FALSE)</f>
        <v>Machine learning for attack vector identification in malicious source code</v>
      </c>
      <c r="C547" s="71" t="e">
        <f>VLOOKUP(G547,Papers_SpringerLink!D:D,1,FALSE)</f>
        <v>#N/A</v>
      </c>
      <c r="D547" s="71" t="e">
        <f>VLOOKUP(F559,Papers_ScienceDirect!J:J,1,FALSE)</f>
        <v>#N/A</v>
      </c>
      <c r="E547" s="28" t="s">
        <v>62</v>
      </c>
      <c r="F547" s="27"/>
      <c r="G547" s="28" t="s">
        <v>6673</v>
      </c>
      <c r="H547" s="28" t="s">
        <v>3030</v>
      </c>
      <c r="I547" s="27"/>
      <c r="J547" s="28" t="s">
        <v>6674</v>
      </c>
      <c r="K547" s="27" t="str">
        <f t="shared" si="65"/>
        <v>21-23</v>
      </c>
      <c r="L547" s="28">
        <v>21</v>
      </c>
      <c r="M547" s="28">
        <v>23</v>
      </c>
      <c r="N547" s="28">
        <f t="shared" si="67"/>
        <v>3</v>
      </c>
      <c r="O547" s="28">
        <v>2013</v>
      </c>
      <c r="P547" s="36"/>
      <c r="Q547" s="28" t="s">
        <v>3033</v>
      </c>
      <c r="R547" s="30" t="s">
        <v>6675</v>
      </c>
      <c r="S547" s="27" t="b">
        <v>0</v>
      </c>
      <c r="T547" s="27" t="b">
        <v>0</v>
      </c>
      <c r="U547" s="27" t="b">
        <v>0</v>
      </c>
      <c r="V547" s="27" t="b">
        <v>0</v>
      </c>
      <c r="W547" s="26" t="b">
        <v>1</v>
      </c>
      <c r="X547" s="27" t="b">
        <v>0</v>
      </c>
      <c r="Y547" s="26" t="str">
        <f t="shared" si="47"/>
        <v>NO</v>
      </c>
      <c r="Z547" s="26" t="s">
        <v>281</v>
      </c>
    </row>
    <row r="548" spans="1:26" ht="13">
      <c r="A548" s="71" t="e">
        <f>VLOOKUP(H548,Papers_ACM!D:D,1,FALSE)</f>
        <v>#N/A</v>
      </c>
      <c r="B548" s="71" t="e">
        <f>VLOOKUP(H548,Papers_IEEE!D:D,1,FALSE)</f>
        <v>#N/A</v>
      </c>
      <c r="C548" s="71" t="e">
        <f>VLOOKUP(G548,Papers_SpringerLink!D:D,1,FALSE)</f>
        <v>#N/A</v>
      </c>
      <c r="D548" s="71" t="e">
        <f>VLOOKUP(F560,Papers_ScienceDirect!J:J,1,FALSE)</f>
        <v>#N/A</v>
      </c>
      <c r="E548" s="28" t="s">
        <v>62</v>
      </c>
      <c r="F548" s="27"/>
      <c r="G548" s="28" t="s">
        <v>6676</v>
      </c>
      <c r="H548" s="28" t="s">
        <v>6677</v>
      </c>
      <c r="I548" s="27"/>
      <c r="J548" s="28" t="s">
        <v>1547</v>
      </c>
      <c r="K548" s="27" t="str">
        <f t="shared" si="65"/>
        <v>273-283</v>
      </c>
      <c r="L548" s="28">
        <v>273</v>
      </c>
      <c r="M548" s="28">
        <v>283</v>
      </c>
      <c r="N548" s="28">
        <f t="shared" si="67"/>
        <v>11</v>
      </c>
      <c r="O548" s="28">
        <v>2013</v>
      </c>
      <c r="P548" s="36"/>
      <c r="Q548" s="28" t="s">
        <v>6678</v>
      </c>
      <c r="R548" s="30" t="s">
        <v>6679</v>
      </c>
      <c r="S548" s="26" t="b">
        <v>1</v>
      </c>
      <c r="T548" s="27" t="b">
        <v>0</v>
      </c>
      <c r="U548" s="26" t="b">
        <v>1</v>
      </c>
      <c r="V548" s="27" t="b">
        <v>0</v>
      </c>
      <c r="W548" s="27" t="b">
        <v>0</v>
      </c>
      <c r="X548" s="27" t="b">
        <v>0</v>
      </c>
      <c r="Y548" s="26" t="str">
        <f t="shared" si="47"/>
        <v>NO</v>
      </c>
      <c r="Z548" s="27"/>
    </row>
    <row r="549" spans="1:26" ht="13">
      <c r="A549" s="71" t="e">
        <f>VLOOKUP(H549,Papers_ACM!D:D,1,FALSE)</f>
        <v>#N/A</v>
      </c>
      <c r="B549" s="71" t="e">
        <f>VLOOKUP(H549,Papers_IEEE!D:D,1,FALSE)</f>
        <v>#N/A</v>
      </c>
      <c r="C549" s="71" t="e">
        <f>VLOOKUP(G549,Papers_SpringerLink!D:D,1,FALSE)</f>
        <v>#N/A</v>
      </c>
      <c r="D549" s="71" t="e">
        <f>VLOOKUP(F561,Papers_ScienceDirect!J:J,1,FALSE)</f>
        <v>#N/A</v>
      </c>
      <c r="E549" s="28" t="s">
        <v>62</v>
      </c>
      <c r="F549" s="27"/>
      <c r="G549" s="28" t="s">
        <v>6680</v>
      </c>
      <c r="H549" s="28" t="s">
        <v>6681</v>
      </c>
      <c r="I549" s="27"/>
      <c r="J549" s="28" t="s">
        <v>1610</v>
      </c>
      <c r="K549" s="27" t="str">
        <f t="shared" si="65"/>
        <v>198-210</v>
      </c>
      <c r="L549" s="28">
        <v>198</v>
      </c>
      <c r="M549" s="28">
        <v>210</v>
      </c>
      <c r="N549" s="28">
        <f t="shared" si="67"/>
        <v>13</v>
      </c>
      <c r="O549" s="28">
        <v>2013</v>
      </c>
      <c r="P549" s="36"/>
      <c r="Q549" s="28" t="s">
        <v>6682</v>
      </c>
      <c r="R549" s="30" t="s">
        <v>6683</v>
      </c>
      <c r="S549" s="26" t="b">
        <v>0</v>
      </c>
      <c r="T549" s="26" t="b">
        <v>0</v>
      </c>
      <c r="U549" s="26" t="b">
        <v>0</v>
      </c>
      <c r="V549" s="27" t="b">
        <v>0</v>
      </c>
      <c r="W549" s="27" t="b">
        <v>0</v>
      </c>
      <c r="X549" s="27" t="b">
        <v>0</v>
      </c>
      <c r="Y549" s="26" t="str">
        <f t="shared" si="47"/>
        <v>NO</v>
      </c>
      <c r="Z549" s="27"/>
    </row>
    <row r="550" spans="1:26" ht="13">
      <c r="A550" s="71" t="e">
        <f>VLOOKUP(H550,Papers_ACM!D:D,1,FALSE)</f>
        <v>#N/A</v>
      </c>
      <c r="B550" s="71" t="e">
        <f>VLOOKUP(H550,Papers_IEEE!D:D,1,FALSE)</f>
        <v>#N/A</v>
      </c>
      <c r="C550" s="71" t="e">
        <f>VLOOKUP(G550,Papers_SpringerLink!D:D,1,FALSE)</f>
        <v>#N/A</v>
      </c>
      <c r="D550" s="71" t="e">
        <f>VLOOKUP(F562,Papers_ScienceDirect!J:J,1,FALSE)</f>
        <v>#N/A</v>
      </c>
      <c r="E550" s="28" t="s">
        <v>62</v>
      </c>
      <c r="F550" s="27"/>
      <c r="G550" s="28" t="s">
        <v>6684</v>
      </c>
      <c r="H550" s="28" t="s">
        <v>6685</v>
      </c>
      <c r="I550" s="27"/>
      <c r="J550" s="28" t="s">
        <v>6686</v>
      </c>
      <c r="K550" s="27" t="str">
        <f t="shared" si="65"/>
        <v>-</v>
      </c>
      <c r="L550" s="36"/>
      <c r="M550" s="36"/>
      <c r="N550" s="28"/>
      <c r="O550" s="28">
        <v>2013</v>
      </c>
      <c r="P550" s="36"/>
      <c r="Q550" s="28" t="s">
        <v>6687</v>
      </c>
      <c r="R550" s="30" t="s">
        <v>6688</v>
      </c>
      <c r="S550" s="26" t="b">
        <v>1</v>
      </c>
      <c r="T550" s="27" t="b">
        <v>0</v>
      </c>
      <c r="U550" s="26" t="b">
        <v>1</v>
      </c>
      <c r="V550" s="27" t="b">
        <v>0</v>
      </c>
      <c r="W550" s="27" t="b">
        <v>0</v>
      </c>
      <c r="X550" s="27" t="b">
        <v>0</v>
      </c>
      <c r="Y550" s="26" t="str">
        <f t="shared" si="47"/>
        <v>NO</v>
      </c>
      <c r="Z550" s="27"/>
    </row>
    <row r="551" spans="1:26" ht="13">
      <c r="A551" s="71" t="e">
        <f>VLOOKUP(H551,Papers_ACM!D:D,1,FALSE)</f>
        <v>#N/A</v>
      </c>
      <c r="B551" s="71" t="e">
        <f>VLOOKUP(H551,Papers_IEEE!D:D,1,FALSE)</f>
        <v>#N/A</v>
      </c>
      <c r="C551" s="71" t="e">
        <f>VLOOKUP(G551,Papers_SpringerLink!D:D,1,FALSE)</f>
        <v>#N/A</v>
      </c>
      <c r="D551" s="71" t="e">
        <f>VLOOKUP(F563,Papers_ScienceDirect!J:J,1,FALSE)</f>
        <v>#N/A</v>
      </c>
      <c r="E551" s="28" t="s">
        <v>62</v>
      </c>
      <c r="F551" s="27"/>
      <c r="G551" s="28" t="s">
        <v>6689</v>
      </c>
      <c r="H551" s="28" t="s">
        <v>6690</v>
      </c>
      <c r="I551" s="27"/>
      <c r="J551" s="28" t="s">
        <v>1518</v>
      </c>
      <c r="K551" s="27" t="str">
        <f t="shared" si="65"/>
        <v>287-299</v>
      </c>
      <c r="L551" s="28">
        <v>287</v>
      </c>
      <c r="M551" s="28">
        <v>299</v>
      </c>
      <c r="N551" s="28">
        <f t="shared" ref="N551:N556" si="68">(M551-L551)+1</f>
        <v>13</v>
      </c>
      <c r="O551" s="28">
        <v>2013</v>
      </c>
      <c r="P551" s="36"/>
      <c r="Q551" s="28" t="s">
        <v>6691</v>
      </c>
      <c r="R551" s="30" t="s">
        <v>6692</v>
      </c>
      <c r="S551" s="26" t="b">
        <v>0</v>
      </c>
      <c r="T551" s="26" t="b">
        <v>0</v>
      </c>
      <c r="U551" s="26" t="b">
        <v>0</v>
      </c>
      <c r="V551" s="27" t="b">
        <v>0</v>
      </c>
      <c r="W551" s="27" t="b">
        <v>0</v>
      </c>
      <c r="X551" s="27" t="b">
        <v>0</v>
      </c>
      <c r="Y551" s="26" t="str">
        <f t="shared" si="47"/>
        <v>NO</v>
      </c>
      <c r="Z551" s="27"/>
    </row>
    <row r="552" spans="1:26" ht="13">
      <c r="A552" s="71" t="e">
        <f>VLOOKUP(H552,Papers_ACM!D:D,1,FALSE)</f>
        <v>#N/A</v>
      </c>
      <c r="B552" s="71" t="e">
        <f>VLOOKUP(H552,Papers_IEEE!D:D,1,FALSE)</f>
        <v>#N/A</v>
      </c>
      <c r="C552" s="71" t="e">
        <f>VLOOKUP(G552,Papers_SpringerLink!D:D,1,FALSE)</f>
        <v>#N/A</v>
      </c>
      <c r="D552" s="71" t="e">
        <f>VLOOKUP(F564,Papers_ScienceDirect!J:J,1,FALSE)</f>
        <v>#N/A</v>
      </c>
      <c r="E552" s="28" t="s">
        <v>62</v>
      </c>
      <c r="F552" s="27"/>
      <c r="G552" s="28" t="s">
        <v>6693</v>
      </c>
      <c r="H552" s="28" t="s">
        <v>6694</v>
      </c>
      <c r="I552" s="27"/>
      <c r="J552" s="28" t="s">
        <v>6695</v>
      </c>
      <c r="K552" s="27" t="str">
        <f t="shared" si="65"/>
        <v>1-15</v>
      </c>
      <c r="L552" s="28">
        <v>1</v>
      </c>
      <c r="M552" s="28">
        <v>15</v>
      </c>
      <c r="N552" s="28">
        <f t="shared" si="68"/>
        <v>15</v>
      </c>
      <c r="O552" s="28">
        <v>2013</v>
      </c>
      <c r="P552" s="36"/>
      <c r="Q552" s="28" t="s">
        <v>6696</v>
      </c>
      <c r="R552" s="30" t="s">
        <v>6697</v>
      </c>
      <c r="S552" s="26" t="b">
        <v>1</v>
      </c>
      <c r="T552" s="27" t="b">
        <v>0</v>
      </c>
      <c r="U552" s="26" t="b">
        <v>1</v>
      </c>
      <c r="V552" s="27" t="b">
        <v>0</v>
      </c>
      <c r="W552" s="27" t="b">
        <v>0</v>
      </c>
      <c r="X552" s="27" t="b">
        <v>0</v>
      </c>
      <c r="Y552" s="26" t="str">
        <f t="shared" si="47"/>
        <v>NO</v>
      </c>
      <c r="Z552" s="27"/>
    </row>
    <row r="553" spans="1:26" ht="13">
      <c r="A553" s="71" t="e">
        <f>VLOOKUP(H553,Papers_ACM!D:D,1,FALSE)</f>
        <v>#N/A</v>
      </c>
      <c r="B553" s="71" t="e">
        <f>VLOOKUP(H553,Papers_IEEE!D:D,1,FALSE)</f>
        <v>#N/A</v>
      </c>
      <c r="C553" s="71" t="e">
        <f>VLOOKUP(G553,Papers_SpringerLink!D:D,1,FALSE)</f>
        <v>#N/A</v>
      </c>
      <c r="D553" s="71" t="e">
        <f>VLOOKUP(F565,Papers_ScienceDirect!J:J,1,FALSE)</f>
        <v>#N/A</v>
      </c>
      <c r="E553" s="28" t="s">
        <v>62</v>
      </c>
      <c r="F553" s="27"/>
      <c r="G553" s="28" t="s">
        <v>6698</v>
      </c>
      <c r="H553" s="28" t="s">
        <v>6699</v>
      </c>
      <c r="I553" s="27"/>
      <c r="J553" s="28" t="s">
        <v>1573</v>
      </c>
      <c r="K553" s="27" t="str">
        <f t="shared" si="65"/>
        <v>1512-1528</v>
      </c>
      <c r="L553" s="28">
        <v>1512</v>
      </c>
      <c r="M553" s="28">
        <v>1528</v>
      </c>
      <c r="N553" s="28">
        <f t="shared" si="68"/>
        <v>17</v>
      </c>
      <c r="O553" s="28">
        <v>2013</v>
      </c>
      <c r="P553" s="36"/>
      <c r="Q553" s="28" t="s">
        <v>6700</v>
      </c>
      <c r="R553" s="30" t="s">
        <v>6701</v>
      </c>
      <c r="S553" s="26" t="b">
        <v>0</v>
      </c>
      <c r="T553" s="26" t="b">
        <v>0</v>
      </c>
      <c r="U553" s="26" t="b">
        <v>0</v>
      </c>
      <c r="V553" s="27" t="b">
        <v>0</v>
      </c>
      <c r="W553" s="27" t="b">
        <v>0</v>
      </c>
      <c r="X553" s="27" t="b">
        <v>0</v>
      </c>
      <c r="Y553" s="26" t="str">
        <f t="shared" si="47"/>
        <v>NO</v>
      </c>
      <c r="Z553" s="27"/>
    </row>
    <row r="554" spans="1:26" ht="13">
      <c r="A554" s="71" t="e">
        <f>VLOOKUP(H554,Papers_ACM!D:D,1,FALSE)</f>
        <v>#N/A</v>
      </c>
      <c r="B554" s="71" t="e">
        <f>VLOOKUP(H554,Papers_IEEE!D:D,1,FALSE)</f>
        <v>#N/A</v>
      </c>
      <c r="C554" s="71" t="e">
        <f>VLOOKUP(G554,Papers_SpringerLink!D:D,1,FALSE)</f>
        <v>#N/A</v>
      </c>
      <c r="D554" s="71" t="e">
        <f>VLOOKUP(F566,Papers_ScienceDirect!J:J,1,FALSE)</f>
        <v>#N/A</v>
      </c>
      <c r="E554" s="28" t="s">
        <v>62</v>
      </c>
      <c r="F554" s="27"/>
      <c r="G554" s="28" t="s">
        <v>6702</v>
      </c>
      <c r="H554" s="28" t="s">
        <v>6703</v>
      </c>
      <c r="I554" s="27"/>
      <c r="J554" s="28" t="s">
        <v>1547</v>
      </c>
      <c r="K554" s="27" t="str">
        <f t="shared" si="65"/>
        <v>811-814</v>
      </c>
      <c r="L554" s="28">
        <v>811</v>
      </c>
      <c r="M554" s="28">
        <v>814</v>
      </c>
      <c r="N554" s="28">
        <f t="shared" si="68"/>
        <v>4</v>
      </c>
      <c r="O554" s="28">
        <v>2013</v>
      </c>
      <c r="P554" s="36"/>
      <c r="Q554" s="28" t="s">
        <v>6704</v>
      </c>
      <c r="R554" s="30" t="s">
        <v>6705</v>
      </c>
      <c r="S554" s="27" t="b">
        <v>0</v>
      </c>
      <c r="T554" s="27" t="b">
        <v>0</v>
      </c>
      <c r="U554" s="27" t="b">
        <v>0</v>
      </c>
      <c r="V554" s="27" t="b">
        <v>0</v>
      </c>
      <c r="W554" s="26" t="b">
        <v>1</v>
      </c>
      <c r="X554" s="27" t="b">
        <v>0</v>
      </c>
      <c r="Y554" s="26" t="str">
        <f t="shared" si="47"/>
        <v>NO</v>
      </c>
      <c r="Z554" s="26" t="s">
        <v>281</v>
      </c>
    </row>
    <row r="555" spans="1:26" ht="13">
      <c r="A555" s="71" t="e">
        <f>VLOOKUP(H555,Papers_ACM!D:D,1,FALSE)</f>
        <v>#N/A</v>
      </c>
      <c r="B555" s="71" t="e">
        <f>VLOOKUP(H555,Papers_IEEE!D:D,1,FALSE)</f>
        <v>#N/A</v>
      </c>
      <c r="C555" s="71" t="e">
        <f>VLOOKUP(G555,Papers_SpringerLink!D:D,1,FALSE)</f>
        <v>#N/A</v>
      </c>
      <c r="D555" s="71" t="e">
        <f>VLOOKUP(F567,Papers_ScienceDirect!J:J,1,FALSE)</f>
        <v>#N/A</v>
      </c>
      <c r="E555" s="28" t="s">
        <v>62</v>
      </c>
      <c r="F555" s="27"/>
      <c r="G555" s="28" t="s">
        <v>6706</v>
      </c>
      <c r="H555" s="28" t="s">
        <v>1787</v>
      </c>
      <c r="I555" s="27"/>
      <c r="J555" s="28" t="s">
        <v>1788</v>
      </c>
      <c r="K555" s="27" t="str">
        <f t="shared" si="65"/>
        <v>2040-2057</v>
      </c>
      <c r="L555" s="28">
        <v>2040</v>
      </c>
      <c r="M555" s="28">
        <v>2057</v>
      </c>
      <c r="N555" s="28">
        <f t="shared" si="68"/>
        <v>18</v>
      </c>
      <c r="O555" s="28">
        <v>2013</v>
      </c>
      <c r="P555" s="36"/>
      <c r="Q555" s="28" t="s">
        <v>6707</v>
      </c>
      <c r="R555" s="30" t="s">
        <v>6708</v>
      </c>
      <c r="S555" s="26" t="b">
        <v>1</v>
      </c>
      <c r="T555" s="27" t="b">
        <v>0</v>
      </c>
      <c r="U555" s="26" t="b">
        <v>1</v>
      </c>
      <c r="V555" s="27" t="b">
        <v>0</v>
      </c>
      <c r="W555" s="27" t="b">
        <v>0</v>
      </c>
      <c r="X555" s="27" t="b">
        <v>0</v>
      </c>
      <c r="Y555" s="26" t="str">
        <f t="shared" si="47"/>
        <v>NO</v>
      </c>
      <c r="Z555" s="27"/>
    </row>
    <row r="556" spans="1:26" ht="13">
      <c r="A556" s="71" t="e">
        <f>VLOOKUP(H556,Papers_ACM!D:D,1,FALSE)</f>
        <v>#N/A</v>
      </c>
      <c r="B556" s="71" t="e">
        <f>VLOOKUP(H556,Papers_IEEE!D:D,1,FALSE)</f>
        <v>#N/A</v>
      </c>
      <c r="C556" s="71" t="e">
        <f>VLOOKUP(G556,Papers_SpringerLink!D:D,1,FALSE)</f>
        <v>#N/A</v>
      </c>
      <c r="D556" s="71" t="e">
        <f>VLOOKUP(F568,Papers_ScienceDirect!J:J,1,FALSE)</f>
        <v>#N/A</v>
      </c>
      <c r="E556" s="28" t="s">
        <v>62</v>
      </c>
      <c r="F556" s="27"/>
      <c r="G556" s="28" t="s">
        <v>6709</v>
      </c>
      <c r="H556" s="28" t="s">
        <v>6710</v>
      </c>
      <c r="I556" s="27"/>
      <c r="J556" s="28" t="s">
        <v>1933</v>
      </c>
      <c r="K556" s="27" t="str">
        <f t="shared" si="65"/>
        <v>685-697</v>
      </c>
      <c r="L556" s="28">
        <v>685</v>
      </c>
      <c r="M556" s="28">
        <v>697</v>
      </c>
      <c r="N556" s="28">
        <f t="shared" si="68"/>
        <v>13</v>
      </c>
      <c r="O556" s="28">
        <v>2013</v>
      </c>
      <c r="P556" s="36"/>
      <c r="Q556" s="28" t="s">
        <v>6711</v>
      </c>
      <c r="R556" s="30" t="s">
        <v>6712</v>
      </c>
      <c r="S556" s="26" t="b">
        <v>1</v>
      </c>
      <c r="T556" s="27" t="b">
        <v>0</v>
      </c>
      <c r="U556" s="26" t="b">
        <v>1</v>
      </c>
      <c r="V556" s="27" t="b">
        <v>0</v>
      </c>
      <c r="W556" s="27" t="b">
        <v>0</v>
      </c>
      <c r="X556" s="27" t="b">
        <v>0</v>
      </c>
      <c r="Y556" s="26" t="str">
        <f t="shared" si="47"/>
        <v>NO</v>
      </c>
      <c r="Z556" s="27"/>
    </row>
    <row r="557" spans="1:26" ht="13">
      <c r="A557" s="71" t="e">
        <f>VLOOKUP(H557,Papers_ACM!D:D,1,FALSE)</f>
        <v>#N/A</v>
      </c>
      <c r="B557" s="71" t="e">
        <f>VLOOKUP(H557,Papers_IEEE!D:D,1,FALSE)</f>
        <v>#N/A</v>
      </c>
      <c r="C557" s="71" t="e">
        <f>VLOOKUP(G557,Papers_SpringerLink!D:D,1,FALSE)</f>
        <v>#N/A</v>
      </c>
      <c r="D557" s="71" t="e">
        <f>VLOOKUP(F569,Papers_ScienceDirect!J:J,1,FALSE)</f>
        <v>#N/A</v>
      </c>
      <c r="E557" s="28" t="s">
        <v>62</v>
      </c>
      <c r="F557" s="27"/>
      <c r="G557" s="28" t="s">
        <v>6713</v>
      </c>
      <c r="H557" s="28" t="s">
        <v>6714</v>
      </c>
      <c r="I557" s="27"/>
      <c r="J557" s="28" t="s">
        <v>6715</v>
      </c>
      <c r="K557" s="27" t="str">
        <f t="shared" si="65"/>
        <v>-</v>
      </c>
      <c r="L557" s="36"/>
      <c r="M557" s="36"/>
      <c r="N557" s="28"/>
      <c r="O557" s="28">
        <v>2013</v>
      </c>
      <c r="P557" s="36"/>
      <c r="Q557" s="28" t="s">
        <v>6716</v>
      </c>
      <c r="R557" s="30" t="s">
        <v>6717</v>
      </c>
      <c r="S557" s="26" t="b">
        <v>1</v>
      </c>
      <c r="T557" s="27" t="b">
        <v>0</v>
      </c>
      <c r="U557" s="26" t="b">
        <v>1</v>
      </c>
      <c r="V557" s="27" t="b">
        <v>0</v>
      </c>
      <c r="W557" s="27" t="b">
        <v>0</v>
      </c>
      <c r="X557" s="27" t="b">
        <v>0</v>
      </c>
      <c r="Y557" s="26" t="str">
        <f t="shared" si="47"/>
        <v>NO</v>
      </c>
      <c r="Z557" s="27"/>
    </row>
    <row r="558" spans="1:26" ht="13">
      <c r="A558" s="71" t="e">
        <f>VLOOKUP(H558,Papers_ACM!D:D,1,FALSE)</f>
        <v>#N/A</v>
      </c>
      <c r="B558" s="71" t="e">
        <f>VLOOKUP(H558,Papers_IEEE!D:D,1,FALSE)</f>
        <v>#N/A</v>
      </c>
      <c r="C558" s="71" t="e">
        <f>VLOOKUP(G558,Papers_SpringerLink!D:D,1,FALSE)</f>
        <v>#N/A</v>
      </c>
      <c r="D558" s="71" t="e">
        <f>VLOOKUP(F570,Papers_ScienceDirect!J:J,1,FALSE)</f>
        <v>#N/A</v>
      </c>
      <c r="E558" s="28" t="s">
        <v>62</v>
      </c>
      <c r="F558" s="27"/>
      <c r="G558" s="28" t="s">
        <v>6718</v>
      </c>
      <c r="H558" s="28" t="s">
        <v>6719</v>
      </c>
      <c r="I558" s="27"/>
      <c r="J558" s="28" t="s">
        <v>6720</v>
      </c>
      <c r="K558" s="27" t="str">
        <f t="shared" si="65"/>
        <v>62-70</v>
      </c>
      <c r="L558" s="28">
        <v>62</v>
      </c>
      <c r="M558" s="28">
        <v>70</v>
      </c>
      <c r="N558" s="28">
        <f t="shared" ref="N558:N564" si="69">(M558-L558)+1</f>
        <v>9</v>
      </c>
      <c r="O558" s="28">
        <v>2013</v>
      </c>
      <c r="P558" s="36"/>
      <c r="Q558" s="36"/>
      <c r="R558" s="30" t="s">
        <v>6721</v>
      </c>
      <c r="S558" s="26" t="b">
        <v>1</v>
      </c>
      <c r="T558" s="27" t="b">
        <v>0</v>
      </c>
      <c r="U558" s="26" t="b">
        <v>1</v>
      </c>
      <c r="V558" s="27" t="b">
        <v>0</v>
      </c>
      <c r="W558" s="27" t="b">
        <v>0</v>
      </c>
      <c r="X558" s="27" t="b">
        <v>0</v>
      </c>
      <c r="Y558" s="26" t="str">
        <f t="shared" si="47"/>
        <v>NO</v>
      </c>
      <c r="Z558" s="27"/>
    </row>
    <row r="559" spans="1:26" ht="13">
      <c r="A559" s="71" t="e">
        <f>VLOOKUP(H559,Papers_ACM!D:D,1,FALSE)</f>
        <v>#N/A</v>
      </c>
      <c r="B559" s="71" t="e">
        <f>VLOOKUP(H559,Papers_IEEE!D:D,1,FALSE)</f>
        <v>#N/A</v>
      </c>
      <c r="C559" s="71" t="e">
        <f>VLOOKUP(G559,Papers_SpringerLink!D:D,1,FALSE)</f>
        <v>#N/A</v>
      </c>
      <c r="D559" s="71" t="e">
        <f>VLOOKUP(F571,Papers_ScienceDirect!J:J,1,FALSE)</f>
        <v>#N/A</v>
      </c>
      <c r="E559" s="28" t="s">
        <v>62</v>
      </c>
      <c r="F559" s="27"/>
      <c r="G559" s="28" t="s">
        <v>6722</v>
      </c>
      <c r="H559" s="28" t="s">
        <v>6723</v>
      </c>
      <c r="I559" s="27"/>
      <c r="J559" s="28" t="s">
        <v>6724</v>
      </c>
      <c r="K559" s="27" t="str">
        <f t="shared" si="65"/>
        <v>159-166</v>
      </c>
      <c r="L559" s="28">
        <v>159</v>
      </c>
      <c r="M559" s="28">
        <v>166</v>
      </c>
      <c r="N559" s="28">
        <f t="shared" si="69"/>
        <v>8</v>
      </c>
      <c r="O559" s="28">
        <v>2013</v>
      </c>
      <c r="P559" s="36"/>
      <c r="Q559" s="36"/>
      <c r="R559" s="30" t="s">
        <v>6725</v>
      </c>
      <c r="S559" s="26" t="b">
        <v>1</v>
      </c>
      <c r="T559" s="27" t="b">
        <v>0</v>
      </c>
      <c r="U559" s="26" t="b">
        <v>1</v>
      </c>
      <c r="V559" s="27" t="b">
        <v>0</v>
      </c>
      <c r="W559" s="27" t="b">
        <v>0</v>
      </c>
      <c r="X559" s="27" t="b">
        <v>0</v>
      </c>
      <c r="Y559" s="26" t="str">
        <f t="shared" si="47"/>
        <v>NO</v>
      </c>
      <c r="Z559" s="27"/>
    </row>
    <row r="560" spans="1:26" ht="13">
      <c r="A560" s="71" t="e">
        <f>VLOOKUP(H560,Papers_ACM!D:D,1,FALSE)</f>
        <v>#N/A</v>
      </c>
      <c r="B560" s="71" t="e">
        <f>VLOOKUP(H560,Papers_IEEE!D:D,1,FALSE)</f>
        <v>#N/A</v>
      </c>
      <c r="C560" s="71" t="e">
        <f>VLOOKUP(G560,Papers_SpringerLink!D:D,1,FALSE)</f>
        <v>#N/A</v>
      </c>
      <c r="D560" s="71" t="e">
        <f>VLOOKUP(F572,Papers_ScienceDirect!J:J,1,FALSE)</f>
        <v>#N/A</v>
      </c>
      <c r="E560" s="28" t="s">
        <v>62</v>
      </c>
      <c r="F560" s="27"/>
      <c r="G560" s="28" t="s">
        <v>6726</v>
      </c>
      <c r="H560" s="28" t="s">
        <v>6727</v>
      </c>
      <c r="I560" s="27"/>
      <c r="J560" s="28" t="s">
        <v>6728</v>
      </c>
      <c r="K560" s="27" t="str">
        <f t="shared" si="65"/>
        <v>4011-4018</v>
      </c>
      <c r="L560" s="28">
        <v>4011</v>
      </c>
      <c r="M560" s="28">
        <v>4018</v>
      </c>
      <c r="N560" s="28">
        <f t="shared" si="69"/>
        <v>8</v>
      </c>
      <c r="O560" s="28">
        <v>2013</v>
      </c>
      <c r="P560" s="36"/>
      <c r="Q560" s="28" t="s">
        <v>6729</v>
      </c>
      <c r="R560" s="30" t="s">
        <v>6730</v>
      </c>
      <c r="S560" s="26" t="b">
        <v>1</v>
      </c>
      <c r="T560" s="27" t="b">
        <v>0</v>
      </c>
      <c r="U560" s="26" t="b">
        <v>1</v>
      </c>
      <c r="V560" s="27" t="b">
        <v>0</v>
      </c>
      <c r="W560" s="27" t="b">
        <v>0</v>
      </c>
      <c r="X560" s="27" t="b">
        <v>0</v>
      </c>
      <c r="Y560" s="26" t="str">
        <f t="shared" si="47"/>
        <v>NO</v>
      </c>
      <c r="Z560" s="27"/>
    </row>
    <row r="561" spans="1:26" ht="13">
      <c r="A561" s="71" t="e">
        <f>VLOOKUP(H561,Papers_ACM!D:D,1,FALSE)</f>
        <v>#N/A</v>
      </c>
      <c r="B561" s="71" t="e">
        <f>VLOOKUP(H561,Papers_IEEE!D:D,1,FALSE)</f>
        <v>#N/A</v>
      </c>
      <c r="C561" s="71" t="e">
        <f>VLOOKUP(G561,Papers_SpringerLink!D:D,1,FALSE)</f>
        <v>#N/A</v>
      </c>
      <c r="D561" s="71" t="e">
        <f>VLOOKUP(F573,Papers_ScienceDirect!J:J,1,FALSE)</f>
        <v>#N/A</v>
      </c>
      <c r="E561" s="28" t="s">
        <v>62</v>
      </c>
      <c r="F561" s="27"/>
      <c r="G561" s="28" t="s">
        <v>6731</v>
      </c>
      <c r="H561" s="28" t="s">
        <v>6732</v>
      </c>
      <c r="I561" s="27"/>
      <c r="J561" s="28" t="s">
        <v>6733</v>
      </c>
      <c r="K561" s="27" t="str">
        <f t="shared" si="65"/>
        <v>817-826</v>
      </c>
      <c r="L561" s="28">
        <v>817</v>
      </c>
      <c r="M561" s="28">
        <v>826</v>
      </c>
      <c r="N561" s="28">
        <f t="shared" si="69"/>
        <v>10</v>
      </c>
      <c r="O561" s="28">
        <v>2013</v>
      </c>
      <c r="P561" s="36"/>
      <c r="Q561" s="28" t="s">
        <v>6734</v>
      </c>
      <c r="R561" s="30" t="s">
        <v>6735</v>
      </c>
      <c r="S561" s="26" t="b">
        <v>1</v>
      </c>
      <c r="T561" s="27" t="b">
        <v>0</v>
      </c>
      <c r="U561" s="26" t="b">
        <v>1</v>
      </c>
      <c r="V561" s="27" t="b">
        <v>0</v>
      </c>
      <c r="W561" s="27" t="b">
        <v>0</v>
      </c>
      <c r="X561" s="27" t="b">
        <v>0</v>
      </c>
      <c r="Y561" s="26" t="str">
        <f t="shared" si="47"/>
        <v>NO</v>
      </c>
      <c r="Z561" s="27"/>
    </row>
    <row r="562" spans="1:26" ht="13">
      <c r="A562" s="71" t="e">
        <f>VLOOKUP(H562,Papers_ACM!D:D,1,FALSE)</f>
        <v>#N/A</v>
      </c>
      <c r="B562" s="71" t="e">
        <f>VLOOKUP(H562,Papers_IEEE!D:D,1,FALSE)</f>
        <v>#N/A</v>
      </c>
      <c r="C562" s="71" t="e">
        <f>VLOOKUP(G562,Papers_SpringerLink!D:D,1,FALSE)</f>
        <v>#N/A</v>
      </c>
      <c r="D562" s="71" t="e">
        <f>VLOOKUP(F574,Papers_ScienceDirect!J:J,1,FALSE)</f>
        <v>#N/A</v>
      </c>
      <c r="E562" s="28" t="s">
        <v>62</v>
      </c>
      <c r="F562" s="27"/>
      <c r="G562" s="28" t="s">
        <v>6736</v>
      </c>
      <c r="H562" s="28" t="s">
        <v>346</v>
      </c>
      <c r="I562" s="27"/>
      <c r="J562" s="28" t="s">
        <v>6737</v>
      </c>
      <c r="K562" s="27" t="str">
        <f t="shared" si="65"/>
        <v>4568-4602</v>
      </c>
      <c r="L562" s="28">
        <v>4568</v>
      </c>
      <c r="M562" s="28">
        <v>4602</v>
      </c>
      <c r="N562" s="28">
        <f t="shared" si="69"/>
        <v>35</v>
      </c>
      <c r="O562" s="28">
        <v>2018</v>
      </c>
      <c r="P562" s="28" t="s">
        <v>1443</v>
      </c>
      <c r="Q562" s="28" t="s">
        <v>6738</v>
      </c>
      <c r="R562" s="30" t="s">
        <v>6739</v>
      </c>
      <c r="S562" s="26" t="b">
        <v>1</v>
      </c>
      <c r="T562" s="26" t="b">
        <v>0</v>
      </c>
      <c r="U562" s="26" t="b">
        <v>1</v>
      </c>
      <c r="V562" s="27" t="b">
        <v>0</v>
      </c>
      <c r="W562" s="27" t="b">
        <v>0</v>
      </c>
      <c r="X562" s="27" t="b">
        <v>0</v>
      </c>
      <c r="Y562" s="26" t="str">
        <f t="shared" si="47"/>
        <v>NO</v>
      </c>
      <c r="Z562" s="26" t="s">
        <v>3394</v>
      </c>
    </row>
    <row r="563" spans="1:26" ht="13">
      <c r="A563" s="71" t="e">
        <f>VLOOKUP(H563,Papers_ACM!D:D,1,FALSE)</f>
        <v>#N/A</v>
      </c>
      <c r="B563" s="71" t="e">
        <f>VLOOKUP(H563,Papers_IEEE!D:D,1,FALSE)</f>
        <v>#N/A</v>
      </c>
      <c r="C563" s="71" t="e">
        <f>VLOOKUP(G563,Papers_SpringerLink!D:D,1,FALSE)</f>
        <v>#N/A</v>
      </c>
      <c r="D563" s="71" t="e">
        <f>VLOOKUP(F575,Papers_ScienceDirect!J:J,1,FALSE)</f>
        <v>#N/A</v>
      </c>
      <c r="E563" s="28" t="s">
        <v>62</v>
      </c>
      <c r="F563" s="27"/>
      <c r="G563" s="28" t="s">
        <v>6740</v>
      </c>
      <c r="H563" s="28" t="s">
        <v>6741</v>
      </c>
      <c r="I563" s="27"/>
      <c r="J563" s="28" t="s">
        <v>1547</v>
      </c>
      <c r="K563" s="27" t="str">
        <f t="shared" si="65"/>
        <v>436-450</v>
      </c>
      <c r="L563" s="28">
        <v>436</v>
      </c>
      <c r="M563" s="28">
        <v>450</v>
      </c>
      <c r="N563" s="28">
        <f t="shared" si="69"/>
        <v>15</v>
      </c>
      <c r="O563" s="28">
        <v>2013</v>
      </c>
      <c r="P563" s="36"/>
      <c r="Q563" s="28" t="s">
        <v>6742</v>
      </c>
      <c r="R563" s="30" t="s">
        <v>6743</v>
      </c>
      <c r="S563" s="26" t="b">
        <v>1</v>
      </c>
      <c r="T563" s="27" t="b">
        <v>0</v>
      </c>
      <c r="U563" s="26" t="b">
        <v>1</v>
      </c>
      <c r="V563" s="27" t="b">
        <v>0</v>
      </c>
      <c r="W563" s="27" t="b">
        <v>0</v>
      </c>
      <c r="X563" s="27" t="b">
        <v>0</v>
      </c>
      <c r="Y563" s="26" t="str">
        <f t="shared" si="47"/>
        <v>NO</v>
      </c>
      <c r="Z563" s="27"/>
    </row>
    <row r="564" spans="1:26" ht="13">
      <c r="A564" s="71" t="e">
        <f>VLOOKUP(H564,Papers_ACM!D:D,1,FALSE)</f>
        <v>#N/A</v>
      </c>
      <c r="B564" s="71" t="e">
        <f>VLOOKUP(H564,Papers_IEEE!D:D,1,FALSE)</f>
        <v>#N/A</v>
      </c>
      <c r="C564" s="71" t="e">
        <f>VLOOKUP(G564,Papers_SpringerLink!D:D,1,FALSE)</f>
        <v>#N/A</v>
      </c>
      <c r="D564" s="71" t="e">
        <f>VLOOKUP(F576,Papers_ScienceDirect!J:J,1,FALSE)</f>
        <v>#N/A</v>
      </c>
      <c r="E564" s="28" t="s">
        <v>62</v>
      </c>
      <c r="F564" s="27"/>
      <c r="G564" s="28" t="s">
        <v>6744</v>
      </c>
      <c r="H564" s="28" t="s">
        <v>6745</v>
      </c>
      <c r="I564" s="27"/>
      <c r="J564" s="28" t="s">
        <v>1408</v>
      </c>
      <c r="K564" s="27" t="str">
        <f t="shared" si="65"/>
        <v>3-11</v>
      </c>
      <c r="L564" s="28">
        <v>3</v>
      </c>
      <c r="M564" s="28">
        <v>11</v>
      </c>
      <c r="N564" s="28">
        <f t="shared" si="69"/>
        <v>9</v>
      </c>
      <c r="O564" s="28">
        <v>2013</v>
      </c>
      <c r="P564" s="36"/>
      <c r="Q564" s="28" t="s">
        <v>6746</v>
      </c>
      <c r="R564" s="30" t="s">
        <v>6747</v>
      </c>
      <c r="S564" s="26" t="b">
        <v>1</v>
      </c>
      <c r="T564" s="27" t="b">
        <v>0</v>
      </c>
      <c r="U564" s="26" t="b">
        <v>1</v>
      </c>
      <c r="V564" s="27" t="b">
        <v>0</v>
      </c>
      <c r="W564" s="27" t="b">
        <v>0</v>
      </c>
      <c r="X564" s="27" t="b">
        <v>0</v>
      </c>
      <c r="Y564" s="26" t="str">
        <f t="shared" si="47"/>
        <v>NO</v>
      </c>
      <c r="Z564" s="27"/>
    </row>
    <row r="565" spans="1:26" ht="13">
      <c r="A565" s="71" t="e">
        <f>VLOOKUP(H565,Papers_ACM!D:D,1,FALSE)</f>
        <v>#N/A</v>
      </c>
      <c r="B565" s="71" t="e">
        <f>VLOOKUP(H565,Papers_IEEE!D:D,1,FALSE)</f>
        <v>#N/A</v>
      </c>
      <c r="C565" s="71" t="e">
        <f>VLOOKUP(G565,Papers_SpringerLink!D:D,1,FALSE)</f>
        <v>#N/A</v>
      </c>
      <c r="D565" s="71" t="e">
        <f>VLOOKUP(F577,Papers_ScienceDirect!J:J,1,FALSE)</f>
        <v>#N/A</v>
      </c>
      <c r="E565" s="28" t="s">
        <v>62</v>
      </c>
      <c r="F565" s="27"/>
      <c r="G565" s="28" t="s">
        <v>1909</v>
      </c>
      <c r="H565" s="28" t="s">
        <v>6748</v>
      </c>
      <c r="I565" s="27"/>
      <c r="J565" s="28" t="s">
        <v>1547</v>
      </c>
      <c r="K565" s="27" t="str">
        <f t="shared" si="65"/>
        <v>-</v>
      </c>
      <c r="L565" s="36"/>
      <c r="M565" s="36"/>
      <c r="N565" s="28"/>
      <c r="O565" s="28">
        <v>2013</v>
      </c>
      <c r="P565" s="36"/>
      <c r="Q565" s="36"/>
      <c r="R565" s="30" t="s">
        <v>6749</v>
      </c>
      <c r="S565" s="27" t="b">
        <v>0</v>
      </c>
      <c r="T565" s="27" t="b">
        <v>0</v>
      </c>
      <c r="U565" s="27" t="b">
        <v>0</v>
      </c>
      <c r="V565" s="26" t="b">
        <v>1</v>
      </c>
      <c r="W565" s="27" t="b">
        <v>0</v>
      </c>
      <c r="X565" s="27" t="b">
        <v>0</v>
      </c>
      <c r="Y565" s="26" t="str">
        <f t="shared" si="47"/>
        <v>NO</v>
      </c>
      <c r="Z565" s="26" t="s">
        <v>1917</v>
      </c>
    </row>
    <row r="566" spans="1:26" ht="13">
      <c r="A566" s="71" t="str">
        <f>VLOOKUP(H566,Papers_ACM!D:D,1,FALSE)</f>
        <v>Indexing Cognitive Workload Based on Pupillary Response Under Luminance and Emotional Changes</v>
      </c>
      <c r="B566" s="71" t="e">
        <f>VLOOKUP(H566,Papers_IEEE!D:D,1,FALSE)</f>
        <v>#N/A</v>
      </c>
      <c r="C566" s="71" t="e">
        <f>VLOOKUP(G566,Papers_SpringerLink!D:D,1,FALSE)</f>
        <v>#N/A</v>
      </c>
      <c r="D566" s="71" t="e">
        <f>VLOOKUP(F578,Papers_ScienceDirect!J:J,1,FALSE)</f>
        <v>#N/A</v>
      </c>
      <c r="E566" s="28" t="s">
        <v>62</v>
      </c>
      <c r="F566" s="27"/>
      <c r="G566" s="28" t="s">
        <v>6750</v>
      </c>
      <c r="H566" s="28" t="s">
        <v>6751</v>
      </c>
      <c r="I566" s="27"/>
      <c r="J566" s="28" t="s">
        <v>6752</v>
      </c>
      <c r="K566" s="27" t="str">
        <f t="shared" si="65"/>
        <v>247-256</v>
      </c>
      <c r="L566" s="28">
        <v>247</v>
      </c>
      <c r="M566" s="28">
        <v>256</v>
      </c>
      <c r="N566" s="28">
        <f t="shared" ref="N566:N568" si="70">(M566-L566)+1</f>
        <v>10</v>
      </c>
      <c r="O566" s="28">
        <v>2013</v>
      </c>
      <c r="P566" s="36"/>
      <c r="Q566" s="28" t="s">
        <v>1041</v>
      </c>
      <c r="R566" s="30" t="s">
        <v>6753</v>
      </c>
      <c r="S566" s="26" t="b">
        <v>1</v>
      </c>
      <c r="T566" s="27" t="b">
        <v>0</v>
      </c>
      <c r="U566" s="26" t="b">
        <v>1</v>
      </c>
      <c r="V566" s="27" t="b">
        <v>0</v>
      </c>
      <c r="W566" s="27" t="b">
        <v>0</v>
      </c>
      <c r="X566" s="27" t="b">
        <v>0</v>
      </c>
      <c r="Y566" s="26" t="str">
        <f t="shared" si="47"/>
        <v>NO</v>
      </c>
      <c r="Z566" s="27"/>
    </row>
    <row r="567" spans="1:26" ht="13">
      <c r="A567" s="71" t="e">
        <f>VLOOKUP(H567,Papers_ACM!D:D,1,FALSE)</f>
        <v>#N/A</v>
      </c>
      <c r="B567" s="71" t="str">
        <f>VLOOKUP(H567,Papers_IEEE!D:D,1,FALSE)</f>
        <v>Reidentification by Relative Distance Comparison</v>
      </c>
      <c r="C567" s="71" t="e">
        <f>VLOOKUP(G567,Papers_SpringerLink!D:D,1,FALSE)</f>
        <v>#N/A</v>
      </c>
      <c r="D567" s="71" t="e">
        <f>VLOOKUP(F579,Papers_ScienceDirect!J:J,1,FALSE)</f>
        <v>#N/A</v>
      </c>
      <c r="E567" s="28" t="s">
        <v>62</v>
      </c>
      <c r="F567" s="27"/>
      <c r="G567" s="28" t="s">
        <v>6754</v>
      </c>
      <c r="H567" s="28" t="s">
        <v>6755</v>
      </c>
      <c r="I567" s="27"/>
      <c r="J567" s="28" t="s">
        <v>3428</v>
      </c>
      <c r="K567" s="27" t="str">
        <f t="shared" si="65"/>
        <v>653-668</v>
      </c>
      <c r="L567" s="28">
        <v>653</v>
      </c>
      <c r="M567" s="28">
        <v>668</v>
      </c>
      <c r="N567" s="28">
        <f t="shared" si="70"/>
        <v>16</v>
      </c>
      <c r="O567" s="28">
        <v>2013</v>
      </c>
      <c r="P567" s="36"/>
      <c r="Q567" s="28" t="s">
        <v>4619</v>
      </c>
      <c r="R567" s="30" t="s">
        <v>6756</v>
      </c>
      <c r="S567" s="26" t="b">
        <v>1</v>
      </c>
      <c r="T567" s="27" t="b">
        <v>0</v>
      </c>
      <c r="U567" s="26" t="b">
        <v>1</v>
      </c>
      <c r="V567" s="27" t="b">
        <v>0</v>
      </c>
      <c r="W567" s="27" t="b">
        <v>0</v>
      </c>
      <c r="X567" s="27" t="b">
        <v>0</v>
      </c>
      <c r="Y567" s="26" t="str">
        <f t="shared" si="47"/>
        <v>NO</v>
      </c>
      <c r="Z567" s="27"/>
    </row>
    <row r="568" spans="1:26" ht="13">
      <c r="A568" s="71" t="e">
        <f>VLOOKUP(H568,Papers_ACM!D:D,1,FALSE)</f>
        <v>#N/A</v>
      </c>
      <c r="B568" s="71" t="e">
        <f>VLOOKUP(H568,Papers_IEEE!D:D,1,FALSE)</f>
        <v>#N/A</v>
      </c>
      <c r="C568" s="71" t="e">
        <f>VLOOKUP(G568,Papers_SpringerLink!D:D,1,FALSE)</f>
        <v>#N/A</v>
      </c>
      <c r="D568" s="71" t="e">
        <f>VLOOKUP(F580,Papers_ScienceDirect!J:J,1,FALSE)</f>
        <v>#N/A</v>
      </c>
      <c r="E568" s="28" t="s">
        <v>62</v>
      </c>
      <c r="F568" s="27"/>
      <c r="G568" s="28" t="s">
        <v>6757</v>
      </c>
      <c r="H568" s="28" t="s">
        <v>6758</v>
      </c>
      <c r="I568" s="27"/>
      <c r="J568" s="28" t="s">
        <v>6759</v>
      </c>
      <c r="K568" s="27" t="str">
        <f t="shared" si="65"/>
        <v>135-151</v>
      </c>
      <c r="L568" s="28">
        <v>135</v>
      </c>
      <c r="M568" s="28">
        <v>151</v>
      </c>
      <c r="N568" s="28">
        <f t="shared" si="70"/>
        <v>17</v>
      </c>
      <c r="O568" s="28">
        <v>2013</v>
      </c>
      <c r="P568" s="36"/>
      <c r="Q568" s="28" t="s">
        <v>6760</v>
      </c>
      <c r="R568" s="30" t="s">
        <v>6761</v>
      </c>
      <c r="S568" s="26" t="b">
        <v>1</v>
      </c>
      <c r="T568" s="27" t="b">
        <v>0</v>
      </c>
      <c r="U568" s="26" t="b">
        <v>1</v>
      </c>
      <c r="V568" s="27" t="b">
        <v>0</v>
      </c>
      <c r="W568" s="27" t="b">
        <v>0</v>
      </c>
      <c r="X568" s="27" t="b">
        <v>0</v>
      </c>
      <c r="Y568" s="26" t="str">
        <f t="shared" si="47"/>
        <v>NO</v>
      </c>
      <c r="Z568" s="27"/>
    </row>
    <row r="569" spans="1:26" ht="13">
      <c r="A569" s="71" t="e">
        <f>VLOOKUP(H569,Papers_ACM!D:D,1,FALSE)</f>
        <v>#N/A</v>
      </c>
      <c r="B569" s="71" t="str">
        <f>VLOOKUP(H569,Papers_IEEE!D:D,1,FALSE)</f>
        <v>Evaluation of Feature Selection Techniques for Software Maintenance Prediction</v>
      </c>
      <c r="C569" s="71" t="e">
        <f>VLOOKUP(G569,Papers_SpringerLink!D:D,1,FALSE)</f>
        <v>#N/A</v>
      </c>
      <c r="D569" s="71" t="e">
        <f>VLOOKUP(F581,Papers_ScienceDirect!J:J,1,FALSE)</f>
        <v>#N/A</v>
      </c>
      <c r="E569" s="28" t="s">
        <v>62</v>
      </c>
      <c r="F569" s="27"/>
      <c r="G569" s="28" t="s">
        <v>6762</v>
      </c>
      <c r="H569" s="28" t="s">
        <v>4187</v>
      </c>
      <c r="I569" s="27"/>
      <c r="J569" s="28" t="s">
        <v>6763</v>
      </c>
      <c r="K569" s="27"/>
      <c r="L569" s="36"/>
      <c r="M569" s="36"/>
      <c r="N569" s="28"/>
      <c r="O569" s="28">
        <v>2018</v>
      </c>
      <c r="P569" s="28" t="s">
        <v>1538</v>
      </c>
      <c r="Q569" s="28" t="s">
        <v>4189</v>
      </c>
      <c r="R569" s="30" t="s">
        <v>6764</v>
      </c>
      <c r="S569" s="26" t="b">
        <v>1</v>
      </c>
      <c r="T569" s="26" t="b">
        <v>0</v>
      </c>
      <c r="U569" s="26" t="b">
        <v>1</v>
      </c>
      <c r="V569" s="27" t="b">
        <v>0</v>
      </c>
      <c r="W569" s="27" t="b">
        <v>0</v>
      </c>
      <c r="X569" s="27" t="b">
        <v>0</v>
      </c>
      <c r="Y569" s="26" t="str">
        <f t="shared" si="47"/>
        <v>NO</v>
      </c>
      <c r="Z569" s="26" t="s">
        <v>3394</v>
      </c>
    </row>
    <row r="570" spans="1:26" ht="13">
      <c r="A570" s="71" t="str">
        <f>VLOOKUP(H570,Papers_ACM!D:D,1,FALSE)</f>
        <v>Greedy Sparsity-constrained Optimization</v>
      </c>
      <c r="B570" s="71" t="e">
        <f>VLOOKUP(H570,Papers_IEEE!D:D,1,FALSE)</f>
        <v>#N/A</v>
      </c>
      <c r="C570" s="71" t="e">
        <f>VLOOKUP(G570,Papers_SpringerLink!D:D,1,FALSE)</f>
        <v>#N/A</v>
      </c>
      <c r="D570" s="71" t="e">
        <f>VLOOKUP(F582,Papers_ScienceDirect!J:J,1,FALSE)</f>
        <v>#N/A</v>
      </c>
      <c r="E570" s="28" t="s">
        <v>62</v>
      </c>
      <c r="F570" s="27"/>
      <c r="G570" s="28" t="s">
        <v>6765</v>
      </c>
      <c r="H570" s="28" t="s">
        <v>6766</v>
      </c>
      <c r="I570" s="27"/>
      <c r="J570" s="28" t="s">
        <v>6767</v>
      </c>
      <c r="K570" s="27" t="e">
        <f t="shared" ref="K570:K886" ca="1" si="71">concat(concat(L570,"-"),M570)</f>
        <v>#NAME?</v>
      </c>
      <c r="L570" s="28">
        <v>807</v>
      </c>
      <c r="M570" s="28">
        <v>841</v>
      </c>
      <c r="N570" s="28">
        <f t="shared" ref="N570:N573" si="72">(M570-L570)+1</f>
        <v>35</v>
      </c>
      <c r="O570" s="28">
        <v>2013</v>
      </c>
      <c r="P570" s="36"/>
      <c r="Q570" s="36"/>
      <c r="R570" s="30" t="s">
        <v>6768</v>
      </c>
      <c r="S570" s="26" t="b">
        <v>1</v>
      </c>
      <c r="T570" s="27" t="b">
        <v>0</v>
      </c>
      <c r="U570" s="26" t="b">
        <v>1</v>
      </c>
      <c r="V570" s="27" t="b">
        <v>0</v>
      </c>
      <c r="W570" s="27" t="b">
        <v>0</v>
      </c>
      <c r="X570" s="27" t="b">
        <v>0</v>
      </c>
      <c r="Y570" s="26" t="str">
        <f t="shared" si="47"/>
        <v>NO</v>
      </c>
      <c r="Z570" s="27"/>
    </row>
    <row r="571" spans="1:26" ht="13">
      <c r="A571" s="71" t="e">
        <f>VLOOKUP(H571,Papers_ACM!D:D,1,FALSE)</f>
        <v>#N/A</v>
      </c>
      <c r="B571" s="71" t="e">
        <f>VLOOKUP(H571,Papers_IEEE!D:D,1,FALSE)</f>
        <v>#N/A</v>
      </c>
      <c r="C571" s="71" t="e">
        <f>VLOOKUP(G571,Papers_SpringerLink!D:D,1,FALSE)</f>
        <v>#N/A</v>
      </c>
      <c r="D571" s="71" t="e">
        <f>VLOOKUP(F583,Papers_ScienceDirect!J:J,1,FALSE)</f>
        <v>#N/A</v>
      </c>
      <c r="E571" s="28" t="s">
        <v>62</v>
      </c>
      <c r="F571" s="27"/>
      <c r="G571" s="28" t="s">
        <v>6769</v>
      </c>
      <c r="H571" s="28" t="s">
        <v>6770</v>
      </c>
      <c r="I571" s="27"/>
      <c r="J571" s="28" t="s">
        <v>1408</v>
      </c>
      <c r="K571" s="27" t="e">
        <f t="shared" ca="1" si="71"/>
        <v>#NAME?</v>
      </c>
      <c r="L571" s="28">
        <v>111</v>
      </c>
      <c r="M571" s="28">
        <v>124</v>
      </c>
      <c r="N571" s="28">
        <f t="shared" si="72"/>
        <v>14</v>
      </c>
      <c r="O571" s="28">
        <v>2013</v>
      </c>
      <c r="P571" s="36"/>
      <c r="Q571" s="28" t="s">
        <v>6771</v>
      </c>
      <c r="R571" s="30" t="s">
        <v>6772</v>
      </c>
      <c r="S571" s="26" t="b">
        <v>1</v>
      </c>
      <c r="T571" s="27" t="b">
        <v>0</v>
      </c>
      <c r="U571" s="26" t="b">
        <v>1</v>
      </c>
      <c r="V571" s="27" t="b">
        <v>0</v>
      </c>
      <c r="W571" s="27" t="b">
        <v>0</v>
      </c>
      <c r="X571" s="27" t="b">
        <v>0</v>
      </c>
      <c r="Y571" s="26" t="str">
        <f t="shared" si="47"/>
        <v>NO</v>
      </c>
      <c r="Z571" s="27"/>
    </row>
    <row r="572" spans="1:26" ht="13">
      <c r="A572" s="71" t="str">
        <f>VLOOKUP(H572,Papers_ACM!D:D,1,FALSE)</f>
        <v>Optimal Reconfiguration of Dynamic Software Product Lines Based on Performance-influence Models</v>
      </c>
      <c r="B572" s="71" t="e">
        <f>VLOOKUP(H572,Papers_IEEE!D:D,1,FALSE)</f>
        <v>#N/A</v>
      </c>
      <c r="C572" s="71" t="e">
        <f>VLOOKUP(G572,Papers_SpringerLink!D:D,1,FALSE)</f>
        <v>#N/A</v>
      </c>
      <c r="D572" s="71" t="e">
        <f>VLOOKUP(F584,Papers_ScienceDirect!J:J,1,FALSE)</f>
        <v>#N/A</v>
      </c>
      <c r="E572" s="34" t="s">
        <v>62</v>
      </c>
      <c r="F572" s="35"/>
      <c r="G572" s="34" t="s">
        <v>6773</v>
      </c>
      <c r="H572" s="34" t="s">
        <v>3272</v>
      </c>
      <c r="I572" s="35"/>
      <c r="J572" s="34" t="s">
        <v>1718</v>
      </c>
      <c r="K572" s="35" t="e">
        <f t="shared" ca="1" si="71"/>
        <v>#NAME?</v>
      </c>
      <c r="L572" s="34">
        <v>98</v>
      </c>
      <c r="M572" s="34">
        <v>109</v>
      </c>
      <c r="N572" s="34">
        <f t="shared" si="72"/>
        <v>12</v>
      </c>
      <c r="O572" s="34">
        <v>2018</v>
      </c>
      <c r="P572" s="34" t="s">
        <v>1719</v>
      </c>
      <c r="Q572" s="34" t="s">
        <v>412</v>
      </c>
      <c r="R572" s="75" t="s">
        <v>6774</v>
      </c>
      <c r="S572" s="32" t="b">
        <v>1</v>
      </c>
      <c r="T572" s="32" t="b">
        <v>1</v>
      </c>
      <c r="U572" s="32" t="b">
        <v>1</v>
      </c>
      <c r="V572" s="35" t="b">
        <v>0</v>
      </c>
      <c r="W572" s="35" t="b">
        <v>0</v>
      </c>
      <c r="X572" s="35" t="b">
        <v>0</v>
      </c>
      <c r="Y572" s="32" t="str">
        <f t="shared" si="47"/>
        <v>YES</v>
      </c>
      <c r="Z572" s="35"/>
    </row>
    <row r="573" spans="1:26" ht="13">
      <c r="A573" s="71" t="e">
        <f>VLOOKUP(H573,Papers_ACM!D:D,1,FALSE)</f>
        <v>#N/A</v>
      </c>
      <c r="B573" s="71" t="e">
        <f>VLOOKUP(H573,Papers_IEEE!D:D,1,FALSE)</f>
        <v>#N/A</v>
      </c>
      <c r="C573" s="71" t="e">
        <f>VLOOKUP(G573,Papers_SpringerLink!D:D,1,FALSE)</f>
        <v>#N/A</v>
      </c>
      <c r="D573" s="71" t="e">
        <f>VLOOKUP(F585,Papers_ScienceDirect!J:J,1,FALSE)</f>
        <v>#N/A</v>
      </c>
      <c r="E573" s="28" t="s">
        <v>62</v>
      </c>
      <c r="F573" s="27"/>
      <c r="G573" s="28" t="s">
        <v>6775</v>
      </c>
      <c r="H573" s="28" t="s">
        <v>6776</v>
      </c>
      <c r="I573" s="27"/>
      <c r="J573" s="28" t="s">
        <v>6777</v>
      </c>
      <c r="K573" s="27" t="e">
        <f t="shared" ca="1" si="71"/>
        <v>#NAME?</v>
      </c>
      <c r="L573" s="28">
        <v>1</v>
      </c>
      <c r="M573" s="28">
        <v>10</v>
      </c>
      <c r="N573" s="28">
        <f t="shared" si="72"/>
        <v>10</v>
      </c>
      <c r="O573" s="28">
        <v>2018</v>
      </c>
      <c r="P573" s="28" t="s">
        <v>4359</v>
      </c>
      <c r="Q573" s="28" t="s">
        <v>6778</v>
      </c>
      <c r="R573" s="30" t="s">
        <v>6779</v>
      </c>
      <c r="S573" s="26" t="b">
        <v>1</v>
      </c>
      <c r="T573" s="26" t="b">
        <v>0</v>
      </c>
      <c r="U573" s="26" t="b">
        <v>1</v>
      </c>
      <c r="V573" s="27" t="b">
        <v>0</v>
      </c>
      <c r="W573" s="27" t="b">
        <v>0</v>
      </c>
      <c r="X573" s="27" t="b">
        <v>0</v>
      </c>
      <c r="Y573" s="26" t="str">
        <f t="shared" si="47"/>
        <v>NO</v>
      </c>
      <c r="Z573" s="26" t="s">
        <v>6780</v>
      </c>
    </row>
    <row r="574" spans="1:26" ht="13">
      <c r="A574" s="71" t="e">
        <f>VLOOKUP(H574,Papers_ACM!D:D,1,FALSE)</f>
        <v>#N/A</v>
      </c>
      <c r="B574" s="71" t="e">
        <f>VLOOKUP(H574,Papers_IEEE!D:D,1,FALSE)</f>
        <v>#N/A</v>
      </c>
      <c r="C574" s="71" t="e">
        <f>VLOOKUP(G574,Papers_SpringerLink!D:D,1,FALSE)</f>
        <v>#N/A</v>
      </c>
      <c r="D574" s="71" t="e">
        <f>VLOOKUP(F586,Papers_ScienceDirect!J:J,1,FALSE)</f>
        <v>#N/A</v>
      </c>
      <c r="E574" s="28" t="s">
        <v>62</v>
      </c>
      <c r="F574" s="27"/>
      <c r="G574" s="28" t="s">
        <v>1909</v>
      </c>
      <c r="H574" s="28" t="s">
        <v>2529</v>
      </c>
      <c r="I574" s="27"/>
      <c r="J574" s="28" t="s">
        <v>2529</v>
      </c>
      <c r="K574" s="27" t="e">
        <f t="shared" ca="1" si="71"/>
        <v>#NAME?</v>
      </c>
      <c r="L574" s="36"/>
      <c r="M574" s="36"/>
      <c r="N574" s="28"/>
      <c r="O574" s="28">
        <v>2013</v>
      </c>
      <c r="P574" s="28" t="s">
        <v>2531</v>
      </c>
      <c r="Q574" s="36"/>
      <c r="R574" s="30" t="s">
        <v>6781</v>
      </c>
      <c r="S574" s="27" t="b">
        <v>0</v>
      </c>
      <c r="T574" s="27" t="b">
        <v>0</v>
      </c>
      <c r="U574" s="27" t="b">
        <v>0</v>
      </c>
      <c r="V574" s="26" t="b">
        <v>1</v>
      </c>
      <c r="W574" s="27" t="b">
        <v>0</v>
      </c>
      <c r="X574" s="27" t="b">
        <v>0</v>
      </c>
      <c r="Y574" s="26" t="str">
        <f t="shared" si="47"/>
        <v>NO</v>
      </c>
      <c r="Z574" s="26" t="s">
        <v>1917</v>
      </c>
    </row>
    <row r="575" spans="1:26" ht="13">
      <c r="A575" s="71" t="str">
        <f>VLOOKUP(H575,Papers_ACM!D:D,1,FALSE)</f>
        <v>Feature Clustering for Anomaly Detection Using Improved Fuzzy Membership Function</v>
      </c>
      <c r="B575" s="71" t="e">
        <f>VLOOKUP(H575,Papers_IEEE!D:D,1,FALSE)</f>
        <v>#N/A</v>
      </c>
      <c r="C575" s="71" t="e">
        <f>VLOOKUP(G575,Papers_SpringerLink!D:D,1,FALSE)</f>
        <v>#N/A</v>
      </c>
      <c r="D575" s="71" t="e">
        <f>VLOOKUP(F587,Papers_ScienceDirect!J:J,1,FALSE)</f>
        <v>#N/A</v>
      </c>
      <c r="E575" s="28" t="s">
        <v>62</v>
      </c>
      <c r="F575" s="27"/>
      <c r="G575" s="28" t="s">
        <v>6782</v>
      </c>
      <c r="H575" s="28" t="s">
        <v>6783</v>
      </c>
      <c r="I575" s="27"/>
      <c r="J575" s="28" t="s">
        <v>1718</v>
      </c>
      <c r="K575" s="27" t="e">
        <f t="shared" ca="1" si="71"/>
        <v>#NAME?</v>
      </c>
      <c r="L575" s="36"/>
      <c r="M575" s="36"/>
      <c r="N575" s="28"/>
      <c r="O575" s="28">
        <v>2018</v>
      </c>
      <c r="P575" s="28" t="s">
        <v>1719</v>
      </c>
      <c r="Q575" s="28" t="s">
        <v>434</v>
      </c>
      <c r="R575" s="30" t="s">
        <v>6784</v>
      </c>
      <c r="S575" s="26" t="b">
        <v>1</v>
      </c>
      <c r="T575" s="26" t="b">
        <v>0</v>
      </c>
      <c r="U575" s="26" t="b">
        <v>1</v>
      </c>
      <c r="V575" s="27" t="b">
        <v>0</v>
      </c>
      <c r="W575" s="27" t="b">
        <v>0</v>
      </c>
      <c r="X575" s="27" t="b">
        <v>0</v>
      </c>
      <c r="Y575" s="26" t="str">
        <f t="shared" si="47"/>
        <v>NO</v>
      </c>
      <c r="Z575" s="26" t="s">
        <v>6780</v>
      </c>
    </row>
    <row r="576" spans="1:26" ht="13">
      <c r="A576" s="71" t="e">
        <f>VLOOKUP(H576,Papers_ACM!D:D,1,FALSE)</f>
        <v>#N/A</v>
      </c>
      <c r="B576" s="71" t="str">
        <f>VLOOKUP(H576,Papers_IEEE!D:D,1,FALSE)</f>
        <v>An improved feature selection algorithm with conditional mutual information for classification problems</v>
      </c>
      <c r="C576" s="71" t="e">
        <f>VLOOKUP(G576,Papers_SpringerLink!D:D,1,FALSE)</f>
        <v>#N/A</v>
      </c>
      <c r="D576" s="71" t="e">
        <f>VLOOKUP(F588,Papers_ScienceDirect!J:J,1,FALSE)</f>
        <v>#N/A</v>
      </c>
      <c r="E576" s="28" t="s">
        <v>62</v>
      </c>
      <c r="F576" s="27"/>
      <c r="G576" s="28" t="s">
        <v>6684</v>
      </c>
      <c r="H576" s="28" t="s">
        <v>1156</v>
      </c>
      <c r="I576" s="27"/>
      <c r="J576" s="28" t="s">
        <v>6785</v>
      </c>
      <c r="K576" s="27" t="e">
        <f t="shared" ca="1" si="71"/>
        <v>#NAME?</v>
      </c>
      <c r="L576" s="36"/>
      <c r="M576" s="36"/>
      <c r="N576" s="28"/>
      <c r="O576" s="28">
        <v>2013</v>
      </c>
      <c r="P576" s="28" t="s">
        <v>91</v>
      </c>
      <c r="Q576" s="28" t="s">
        <v>1159</v>
      </c>
      <c r="R576" s="30" t="s">
        <v>6786</v>
      </c>
      <c r="S576" s="26" t="b">
        <v>1</v>
      </c>
      <c r="T576" s="27" t="b">
        <v>0</v>
      </c>
      <c r="U576" s="26" t="b">
        <v>1</v>
      </c>
      <c r="V576" s="27" t="b">
        <v>0</v>
      </c>
      <c r="W576" s="27" t="b">
        <v>0</v>
      </c>
      <c r="X576" s="27" t="b">
        <v>0</v>
      </c>
      <c r="Y576" s="26" t="str">
        <f t="shared" si="47"/>
        <v>NO</v>
      </c>
      <c r="Z576" s="27"/>
    </row>
    <row r="577" spans="1:26" ht="13">
      <c r="A577" s="71" t="e">
        <f>VLOOKUP(H577,Papers_ACM!D:D,1,FALSE)</f>
        <v>#N/A</v>
      </c>
      <c r="B577" s="71" t="e">
        <f>VLOOKUP(H577,Papers_IEEE!D:D,1,FALSE)</f>
        <v>#N/A</v>
      </c>
      <c r="C577" s="71" t="e">
        <f>VLOOKUP(G577,Papers_SpringerLink!D:D,1,FALSE)</f>
        <v>#N/A</v>
      </c>
      <c r="D577" s="71" t="e">
        <f>VLOOKUP(F589,Papers_ScienceDirect!J:J,1,FALSE)</f>
        <v>#N/A</v>
      </c>
      <c r="E577" s="28" t="s">
        <v>62</v>
      </c>
      <c r="F577" s="27"/>
      <c r="G577" s="28" t="s">
        <v>6787</v>
      </c>
      <c r="H577" s="28" t="s">
        <v>6788</v>
      </c>
      <c r="I577" s="27"/>
      <c r="J577" s="28" t="s">
        <v>2586</v>
      </c>
      <c r="K577" s="27" t="e">
        <f t="shared" ca="1" si="71"/>
        <v>#NAME?</v>
      </c>
      <c r="L577" s="28">
        <v>240</v>
      </c>
      <c r="M577" s="28">
        <v>248</v>
      </c>
      <c r="N577" s="28">
        <f t="shared" ref="N577:N585" si="73">(M577-L577)+1</f>
        <v>9</v>
      </c>
      <c r="O577" s="28">
        <v>2013</v>
      </c>
      <c r="P577" s="28" t="s">
        <v>1338</v>
      </c>
      <c r="Q577" s="28" t="s">
        <v>6789</v>
      </c>
      <c r="R577" s="30" t="s">
        <v>6790</v>
      </c>
      <c r="S577" s="26" t="b">
        <v>1</v>
      </c>
      <c r="T577" s="27" t="b">
        <v>0</v>
      </c>
      <c r="U577" s="26" t="b">
        <v>1</v>
      </c>
      <c r="V577" s="27" t="b">
        <v>0</v>
      </c>
      <c r="W577" s="27" t="b">
        <v>0</v>
      </c>
      <c r="X577" s="27" t="b">
        <v>0</v>
      </c>
      <c r="Y577" s="26" t="str">
        <f t="shared" si="47"/>
        <v>NO</v>
      </c>
      <c r="Z577" s="26" t="s">
        <v>1398</v>
      </c>
    </row>
    <row r="578" spans="1:26" ht="13">
      <c r="A578" s="71" t="e">
        <f>VLOOKUP(H578,Papers_ACM!D:D,1,FALSE)</f>
        <v>#N/A</v>
      </c>
      <c r="B578" s="71" t="e">
        <f>VLOOKUP(H578,Papers_IEEE!D:D,1,FALSE)</f>
        <v>#N/A</v>
      </c>
      <c r="C578" s="71" t="e">
        <f>VLOOKUP(G578,Papers_SpringerLink!D:D,1,FALSE)</f>
        <v>#N/A</v>
      </c>
      <c r="D578" s="71" t="e">
        <f>VLOOKUP(F590,Papers_ScienceDirect!J:J,1,FALSE)</f>
        <v>#N/A</v>
      </c>
      <c r="E578" s="28" t="s">
        <v>62</v>
      </c>
      <c r="F578" s="27"/>
      <c r="G578" s="28" t="s">
        <v>6791</v>
      </c>
      <c r="H578" s="28" t="s">
        <v>707</v>
      </c>
      <c r="I578" s="27"/>
      <c r="J578" s="28" t="s">
        <v>1655</v>
      </c>
      <c r="K578" s="27" t="e">
        <f t="shared" ca="1" si="71"/>
        <v>#NAME?</v>
      </c>
      <c r="L578" s="28">
        <v>285</v>
      </c>
      <c r="M578" s="28">
        <v>310</v>
      </c>
      <c r="N578" s="28">
        <f t="shared" si="73"/>
        <v>26</v>
      </c>
      <c r="O578" s="28">
        <v>2013</v>
      </c>
      <c r="P578" s="36"/>
      <c r="Q578" s="28" t="s">
        <v>6792</v>
      </c>
      <c r="R578" s="30" t="s">
        <v>6793</v>
      </c>
      <c r="S578" s="26" t="b">
        <v>1</v>
      </c>
      <c r="T578" s="27" t="b">
        <v>0</v>
      </c>
      <c r="U578" s="26" t="b">
        <v>1</v>
      </c>
      <c r="V578" s="27" t="b">
        <v>0</v>
      </c>
      <c r="W578" s="27" t="b">
        <v>0</v>
      </c>
      <c r="X578" s="27" t="b">
        <v>0</v>
      </c>
      <c r="Y578" s="26" t="str">
        <f t="shared" si="47"/>
        <v>NO</v>
      </c>
      <c r="Z578" s="26" t="s">
        <v>1398</v>
      </c>
    </row>
    <row r="579" spans="1:26" ht="13">
      <c r="A579" s="71" t="e">
        <f>VLOOKUP(H579,Papers_ACM!D:D,1,FALSE)</f>
        <v>#N/A</v>
      </c>
      <c r="B579" s="71" t="e">
        <f>VLOOKUP(H579,Papers_IEEE!D:D,1,FALSE)</f>
        <v>#N/A</v>
      </c>
      <c r="C579" s="71" t="e">
        <f>VLOOKUP(G579,Papers_SpringerLink!D:D,1,FALSE)</f>
        <v>#N/A</v>
      </c>
      <c r="D579" s="71" t="e">
        <f>VLOOKUP(F591,Papers_ScienceDirect!J:J,1,FALSE)</f>
        <v>#N/A</v>
      </c>
      <c r="E579" s="28" t="s">
        <v>62</v>
      </c>
      <c r="F579" s="27"/>
      <c r="G579" s="28" t="s">
        <v>6794</v>
      </c>
      <c r="H579" s="28" t="s">
        <v>6795</v>
      </c>
      <c r="I579" s="27"/>
      <c r="J579" s="28" t="s">
        <v>4982</v>
      </c>
      <c r="K579" s="27" t="e">
        <f t="shared" ca="1" si="71"/>
        <v>#NAME?</v>
      </c>
      <c r="L579" s="28">
        <v>157</v>
      </c>
      <c r="M579" s="28">
        <v>180</v>
      </c>
      <c r="N579" s="28">
        <f t="shared" si="73"/>
        <v>24</v>
      </c>
      <c r="O579" s="28">
        <v>2013</v>
      </c>
      <c r="P579" s="28" t="s">
        <v>323</v>
      </c>
      <c r="Q579" s="28" t="s">
        <v>6796</v>
      </c>
      <c r="R579" s="30" t="s">
        <v>6797</v>
      </c>
      <c r="S579" s="26" t="b">
        <v>1</v>
      </c>
      <c r="T579" s="27" t="b">
        <v>0</v>
      </c>
      <c r="U579" s="26" t="b">
        <v>1</v>
      </c>
      <c r="V579" s="27" t="b">
        <v>0</v>
      </c>
      <c r="W579" s="27" t="b">
        <v>0</v>
      </c>
      <c r="X579" s="27" t="b">
        <v>0</v>
      </c>
      <c r="Y579" s="26" t="str">
        <f t="shared" si="47"/>
        <v>NO</v>
      </c>
      <c r="Z579" s="26" t="s">
        <v>1398</v>
      </c>
    </row>
    <row r="580" spans="1:26" ht="13">
      <c r="A580" s="71" t="e">
        <f>VLOOKUP(H580,Papers_ACM!D:D,1,FALSE)</f>
        <v>#N/A</v>
      </c>
      <c r="B580" s="71" t="e">
        <f>VLOOKUP(H580,Papers_IEEE!D:D,1,FALSE)</f>
        <v>#N/A</v>
      </c>
      <c r="C580" s="71" t="e">
        <f>VLOOKUP(G580,Papers_SpringerLink!D:D,1,FALSE)</f>
        <v>#N/A</v>
      </c>
      <c r="D580" s="71" t="e">
        <f>VLOOKUP(F592,Papers_ScienceDirect!J:J,1,FALSE)</f>
        <v>#N/A</v>
      </c>
      <c r="E580" s="28" t="s">
        <v>62</v>
      </c>
      <c r="F580" s="27"/>
      <c r="G580" s="28" t="s">
        <v>6798</v>
      </c>
      <c r="H580" s="28" t="s">
        <v>6799</v>
      </c>
      <c r="I580" s="27"/>
      <c r="J580" s="28" t="s">
        <v>6800</v>
      </c>
      <c r="K580" s="27" t="e">
        <f t="shared" ca="1" si="71"/>
        <v>#NAME?</v>
      </c>
      <c r="L580" s="28">
        <v>99</v>
      </c>
      <c r="M580" s="28">
        <v>111</v>
      </c>
      <c r="N580" s="28">
        <f t="shared" si="73"/>
        <v>13</v>
      </c>
      <c r="O580" s="28">
        <v>2013</v>
      </c>
      <c r="P580" s="28" t="s">
        <v>6801</v>
      </c>
      <c r="Q580" s="28" t="s">
        <v>6802</v>
      </c>
      <c r="R580" s="30" t="s">
        <v>6803</v>
      </c>
      <c r="S580" s="26" t="b">
        <v>1</v>
      </c>
      <c r="T580" s="27" t="b">
        <v>0</v>
      </c>
      <c r="U580" s="26" t="b">
        <v>1</v>
      </c>
      <c r="V580" s="27" t="b">
        <v>0</v>
      </c>
      <c r="W580" s="27" t="b">
        <v>0</v>
      </c>
      <c r="X580" s="27" t="b">
        <v>0</v>
      </c>
      <c r="Y580" s="26" t="str">
        <f t="shared" si="47"/>
        <v>NO</v>
      </c>
      <c r="Z580" s="27"/>
    </row>
    <row r="581" spans="1:26" ht="13">
      <c r="A581" s="71" t="e">
        <f>VLOOKUP(H581,Papers_ACM!D:D,1,FALSE)</f>
        <v>#N/A</v>
      </c>
      <c r="B581" s="71" t="str">
        <f>VLOOKUP(H581,Papers_IEEE!D:D,1,FALSE)</f>
        <v>A Hybrid Feature Selection and Generation Algorithm for Electricity Load Prediction Using Grammatical Evolution</v>
      </c>
      <c r="C581" s="71" t="e">
        <f>VLOOKUP(G581,Papers_SpringerLink!D:D,1,FALSE)</f>
        <v>#N/A</v>
      </c>
      <c r="D581" s="71" t="e">
        <f>VLOOKUP(F593,Papers_ScienceDirect!J:J,1,FALSE)</f>
        <v>#N/A</v>
      </c>
      <c r="E581" s="28" t="s">
        <v>62</v>
      </c>
      <c r="F581" s="27"/>
      <c r="G581" s="28" t="s">
        <v>6804</v>
      </c>
      <c r="H581" s="28" t="s">
        <v>6805</v>
      </c>
      <c r="I581" s="27"/>
      <c r="J581" s="28" t="s">
        <v>6806</v>
      </c>
      <c r="K581" s="27" t="e">
        <f t="shared" ca="1" si="71"/>
        <v>#NAME?</v>
      </c>
      <c r="L581" s="28">
        <v>211</v>
      </c>
      <c r="M581" s="28">
        <v>217</v>
      </c>
      <c r="N581" s="28">
        <f t="shared" si="73"/>
        <v>7</v>
      </c>
      <c r="O581" s="28">
        <v>2013</v>
      </c>
      <c r="P581" s="28" t="s">
        <v>91</v>
      </c>
      <c r="Q581" s="28" t="s">
        <v>1042</v>
      </c>
      <c r="R581" s="30" t="s">
        <v>6807</v>
      </c>
      <c r="S581" s="26" t="b">
        <v>1</v>
      </c>
      <c r="T581" s="27" t="b">
        <v>0</v>
      </c>
      <c r="U581" s="26" t="b">
        <v>1</v>
      </c>
      <c r="V581" s="27" t="b">
        <v>0</v>
      </c>
      <c r="W581" s="27" t="b">
        <v>0</v>
      </c>
      <c r="X581" s="27" t="b">
        <v>0</v>
      </c>
      <c r="Y581" s="26" t="str">
        <f t="shared" si="47"/>
        <v>NO</v>
      </c>
      <c r="Z581" s="27"/>
    </row>
    <row r="582" spans="1:26" ht="13">
      <c r="A582" s="71" t="e">
        <f>VLOOKUP(H582,Papers_ACM!D:D,1,FALSE)</f>
        <v>#N/A</v>
      </c>
      <c r="B582" s="71" t="e">
        <f>VLOOKUP(H582,Papers_IEEE!D:D,1,FALSE)</f>
        <v>#N/A</v>
      </c>
      <c r="C582" s="71" t="e">
        <f>VLOOKUP(G582,Papers_SpringerLink!D:D,1,FALSE)</f>
        <v>#N/A</v>
      </c>
      <c r="D582" s="71" t="e">
        <f>VLOOKUP(F594,Papers_ScienceDirect!J:J,1,FALSE)</f>
        <v>#N/A</v>
      </c>
      <c r="E582" s="28" t="s">
        <v>62</v>
      </c>
      <c r="F582" s="27"/>
      <c r="G582" s="28" t="s">
        <v>6808</v>
      </c>
      <c r="H582" s="28" t="s">
        <v>6809</v>
      </c>
      <c r="I582" s="27"/>
      <c r="J582" s="28" t="s">
        <v>6767</v>
      </c>
      <c r="K582" s="27" t="e">
        <f t="shared" ca="1" si="71"/>
        <v>#NAME?</v>
      </c>
      <c r="L582" s="28">
        <v>298</v>
      </c>
      <c r="M582" s="28">
        <v>306</v>
      </c>
      <c r="N582" s="28">
        <f t="shared" si="73"/>
        <v>9</v>
      </c>
      <c r="O582" s="28">
        <v>2013</v>
      </c>
      <c r="P582" s="28" t="s">
        <v>6810</v>
      </c>
      <c r="Q582" s="36"/>
      <c r="R582" s="30" t="s">
        <v>6811</v>
      </c>
      <c r="S582" s="26" t="b">
        <v>1</v>
      </c>
      <c r="T582" s="27" t="b">
        <v>0</v>
      </c>
      <c r="U582" s="26" t="b">
        <v>1</v>
      </c>
      <c r="V582" s="27" t="b">
        <v>0</v>
      </c>
      <c r="W582" s="27" t="b">
        <v>0</v>
      </c>
      <c r="X582" s="27" t="b">
        <v>0</v>
      </c>
      <c r="Y582" s="26" t="str">
        <f t="shared" si="47"/>
        <v>NO</v>
      </c>
      <c r="Z582" s="27"/>
    </row>
    <row r="583" spans="1:26" ht="13">
      <c r="A583" s="71" t="e">
        <f>VLOOKUP(H583,Papers_ACM!D:D,1,FALSE)</f>
        <v>#N/A</v>
      </c>
      <c r="B583" s="71" t="e">
        <f>VLOOKUP(H583,Papers_IEEE!D:D,1,FALSE)</f>
        <v>#N/A</v>
      </c>
      <c r="C583" s="71" t="e">
        <f>VLOOKUP(G583,Papers_SpringerLink!D:D,1,FALSE)</f>
        <v>#N/A</v>
      </c>
      <c r="D583" s="71" t="e">
        <f>VLOOKUP(F595,Papers_ScienceDirect!J:J,1,FALSE)</f>
        <v>#N/A</v>
      </c>
      <c r="E583" s="28" t="s">
        <v>62</v>
      </c>
      <c r="F583" s="27"/>
      <c r="G583" s="28" t="s">
        <v>6812</v>
      </c>
      <c r="H583" s="28" t="s">
        <v>6813</v>
      </c>
      <c r="I583" s="27"/>
      <c r="J583" s="28" t="s">
        <v>6814</v>
      </c>
      <c r="K583" s="27" t="e">
        <f t="shared" ca="1" si="71"/>
        <v>#NAME?</v>
      </c>
      <c r="L583" s="28">
        <v>981</v>
      </c>
      <c r="M583" s="28">
        <v>999</v>
      </c>
      <c r="N583" s="28">
        <f t="shared" si="73"/>
        <v>19</v>
      </c>
      <c r="O583" s="28">
        <v>2013</v>
      </c>
      <c r="P583" s="28" t="s">
        <v>6815</v>
      </c>
      <c r="Q583" s="28" t="s">
        <v>6816</v>
      </c>
      <c r="R583" s="30" t="s">
        <v>6817</v>
      </c>
      <c r="S583" s="26" t="b">
        <v>1</v>
      </c>
      <c r="T583" s="27" t="b">
        <v>0</v>
      </c>
      <c r="U583" s="26" t="b">
        <v>1</v>
      </c>
      <c r="V583" s="27" t="b">
        <v>0</v>
      </c>
      <c r="W583" s="27" t="b">
        <v>0</v>
      </c>
      <c r="X583" s="27" t="b">
        <v>0</v>
      </c>
      <c r="Y583" s="26" t="str">
        <f t="shared" si="47"/>
        <v>NO</v>
      </c>
      <c r="Z583" s="27"/>
    </row>
    <row r="584" spans="1:26" ht="13">
      <c r="A584" s="71" t="e">
        <f>VLOOKUP(H584,Papers_ACM!D:D,1,FALSE)</f>
        <v>#N/A</v>
      </c>
      <c r="B584" s="71" t="e">
        <f>VLOOKUP(H584,Papers_IEEE!D:D,1,FALSE)</f>
        <v>#N/A</v>
      </c>
      <c r="C584" s="71" t="e">
        <f>VLOOKUP(G584,Papers_SpringerLink!D:D,1,FALSE)</f>
        <v>#N/A</v>
      </c>
      <c r="D584" s="71" t="e">
        <f>VLOOKUP(F596,Papers_ScienceDirect!J:J,1,FALSE)</f>
        <v>#N/A</v>
      </c>
      <c r="E584" s="28" t="s">
        <v>62</v>
      </c>
      <c r="F584" s="27"/>
      <c r="G584" s="28" t="s">
        <v>6818</v>
      </c>
      <c r="H584" s="28" t="s">
        <v>6819</v>
      </c>
      <c r="I584" s="27"/>
      <c r="J584" s="28" t="s">
        <v>6820</v>
      </c>
      <c r="K584" s="27" t="e">
        <f t="shared" ca="1" si="71"/>
        <v>#NAME?</v>
      </c>
      <c r="L584" s="28">
        <v>111</v>
      </c>
      <c r="M584" s="28">
        <v>127</v>
      </c>
      <c r="N584" s="28">
        <f t="shared" si="73"/>
        <v>17</v>
      </c>
      <c r="O584" s="28">
        <v>2013</v>
      </c>
      <c r="P584" s="36"/>
      <c r="Q584" s="28" t="s">
        <v>6821</v>
      </c>
      <c r="R584" s="30" t="s">
        <v>6822</v>
      </c>
      <c r="S584" s="26" t="b">
        <v>1</v>
      </c>
      <c r="T584" s="27" t="b">
        <v>0</v>
      </c>
      <c r="U584" s="26" t="b">
        <v>1</v>
      </c>
      <c r="V584" s="27" t="b">
        <v>0</v>
      </c>
      <c r="W584" s="27" t="b">
        <v>0</v>
      </c>
      <c r="X584" s="27" t="b">
        <v>0</v>
      </c>
      <c r="Y584" s="26" t="str">
        <f t="shared" si="47"/>
        <v>NO</v>
      </c>
      <c r="Z584" s="27"/>
    </row>
    <row r="585" spans="1:26" ht="13">
      <c r="A585" s="71" t="e">
        <f>VLOOKUP(H585,Papers_ACM!D:D,1,FALSE)</f>
        <v>#N/A</v>
      </c>
      <c r="B585" s="71" t="e">
        <f>VLOOKUP(H585,Papers_IEEE!D:D,1,FALSE)</f>
        <v>#N/A</v>
      </c>
      <c r="C585" s="71" t="e">
        <f>VLOOKUP(G585,Papers_SpringerLink!D:D,1,FALSE)</f>
        <v>#N/A</v>
      </c>
      <c r="D585" s="71" t="e">
        <f>VLOOKUP(F597,Papers_ScienceDirect!J:J,1,FALSE)</f>
        <v>#N/A</v>
      </c>
      <c r="E585" s="28" t="s">
        <v>62</v>
      </c>
      <c r="F585" s="27"/>
      <c r="G585" s="28" t="s">
        <v>6823</v>
      </c>
      <c r="H585" s="28" t="s">
        <v>6824</v>
      </c>
      <c r="I585" s="27"/>
      <c r="J585" s="28" t="s">
        <v>1547</v>
      </c>
      <c r="K585" s="27" t="e">
        <f t="shared" ca="1" si="71"/>
        <v>#NAME?</v>
      </c>
      <c r="L585" s="28">
        <v>291</v>
      </c>
      <c r="M585" s="28">
        <v>299</v>
      </c>
      <c r="N585" s="28">
        <f t="shared" si="73"/>
        <v>9</v>
      </c>
      <c r="O585" s="28">
        <v>2012</v>
      </c>
      <c r="P585" s="36"/>
      <c r="Q585" s="28" t="s">
        <v>6825</v>
      </c>
      <c r="R585" s="30" t="s">
        <v>6826</v>
      </c>
      <c r="S585" s="26" t="b">
        <v>1</v>
      </c>
      <c r="T585" s="27" t="b">
        <v>0</v>
      </c>
      <c r="U585" s="26" t="b">
        <v>1</v>
      </c>
      <c r="V585" s="27" t="b">
        <v>0</v>
      </c>
      <c r="W585" s="27" t="b">
        <v>0</v>
      </c>
      <c r="X585" s="27" t="b">
        <v>0</v>
      </c>
      <c r="Y585" s="26" t="str">
        <f t="shared" si="47"/>
        <v>NO</v>
      </c>
      <c r="Z585" s="27"/>
    </row>
    <row r="586" spans="1:26" ht="13">
      <c r="A586" s="71" t="e">
        <f>VLOOKUP(H586,Papers_ACM!D:D,1,FALSE)</f>
        <v>#N/A</v>
      </c>
      <c r="B586" s="71" t="str">
        <f>VLOOKUP(H586,Papers_IEEE!D:D,1,FALSE)</f>
        <v>Determining Bug severity using machine learning techniques</v>
      </c>
      <c r="C586" s="71" t="e">
        <f>VLOOKUP(G586,Papers_SpringerLink!D:D,1,FALSE)</f>
        <v>#N/A</v>
      </c>
      <c r="D586" s="71" t="e">
        <f>VLOOKUP(F598,Papers_ScienceDirect!J:J,1,FALSE)</f>
        <v>#N/A</v>
      </c>
      <c r="E586" s="28" t="s">
        <v>62</v>
      </c>
      <c r="F586" s="27"/>
      <c r="G586" s="28" t="s">
        <v>6827</v>
      </c>
      <c r="H586" s="28" t="s">
        <v>1394</v>
      </c>
      <c r="I586" s="27"/>
      <c r="J586" s="28" t="s">
        <v>6828</v>
      </c>
      <c r="K586" s="27" t="e">
        <f t="shared" ca="1" si="71"/>
        <v>#NAME?</v>
      </c>
      <c r="L586" s="36"/>
      <c r="M586" s="36"/>
      <c r="N586" s="28"/>
      <c r="O586" s="28">
        <v>2012</v>
      </c>
      <c r="P586" s="36"/>
      <c r="Q586" s="28" t="s">
        <v>1396</v>
      </c>
      <c r="R586" s="30" t="s">
        <v>6829</v>
      </c>
      <c r="S586" s="26" t="b">
        <v>1</v>
      </c>
      <c r="T586" s="27" t="b">
        <v>0</v>
      </c>
      <c r="U586" s="26" t="b">
        <v>1</v>
      </c>
      <c r="V586" s="27" t="b">
        <v>0</v>
      </c>
      <c r="W586" s="27" t="b">
        <v>0</v>
      </c>
      <c r="X586" s="27" t="b">
        <v>0</v>
      </c>
      <c r="Y586" s="26" t="str">
        <f t="shared" si="47"/>
        <v>NO</v>
      </c>
      <c r="Z586" s="26" t="s">
        <v>6830</v>
      </c>
    </row>
    <row r="587" spans="1:26" ht="13">
      <c r="A587" s="71" t="e">
        <f>VLOOKUP(H587,Papers_ACM!D:D,1,FALSE)</f>
        <v>#N/A</v>
      </c>
      <c r="B587" s="71" t="str">
        <f>VLOOKUP(H587,Papers_IEEE!D:D,1,FALSE)</f>
        <v>An Empirical Analysis on Web Service Anti-pattern Detection Using a Machine Learning Framework</v>
      </c>
      <c r="C587" s="71" t="e">
        <f>VLOOKUP(G587,Papers_SpringerLink!D:D,1,FALSE)</f>
        <v>#N/A</v>
      </c>
      <c r="D587" s="71" t="e">
        <f>VLOOKUP(F599,Papers_ScienceDirect!J:J,1,FALSE)</f>
        <v>#N/A</v>
      </c>
      <c r="E587" s="28" t="s">
        <v>62</v>
      </c>
      <c r="F587" s="27"/>
      <c r="G587" s="28" t="s">
        <v>2391</v>
      </c>
      <c r="H587" s="28" t="s">
        <v>2037</v>
      </c>
      <c r="I587" s="27"/>
      <c r="J587" s="28" t="s">
        <v>1910</v>
      </c>
      <c r="K587" s="27" t="e">
        <f t="shared" ca="1" si="71"/>
        <v>#NAME?</v>
      </c>
      <c r="L587" s="28">
        <v>2</v>
      </c>
      <c r="M587" s="28">
        <v>11</v>
      </c>
      <c r="N587" s="28">
        <f t="shared" ref="N587:N588" si="74">(M587-L587)+1</f>
        <v>10</v>
      </c>
      <c r="O587" s="28">
        <v>2018</v>
      </c>
      <c r="P587" s="28" t="s">
        <v>91</v>
      </c>
      <c r="Q587" s="28" t="s">
        <v>2039</v>
      </c>
      <c r="R587" s="30" t="s">
        <v>6831</v>
      </c>
      <c r="S587" s="26" t="b">
        <v>1</v>
      </c>
      <c r="T587" s="26" t="b">
        <v>0</v>
      </c>
      <c r="U587" s="26" t="b">
        <v>1</v>
      </c>
      <c r="V587" s="27" t="b">
        <v>0</v>
      </c>
      <c r="W587" s="27" t="b">
        <v>0</v>
      </c>
      <c r="X587" s="27" t="b">
        <v>0</v>
      </c>
      <c r="Y587" s="26" t="str">
        <f t="shared" si="47"/>
        <v>NO</v>
      </c>
      <c r="Z587" s="26" t="s">
        <v>6832</v>
      </c>
    </row>
    <row r="588" spans="1:26" ht="13">
      <c r="A588" s="71" t="e">
        <f>VLOOKUP(H588,Papers_ACM!D:D,1,FALSE)</f>
        <v>#N/A</v>
      </c>
      <c r="B588" s="71" t="str">
        <f>VLOOKUP(H588,Papers_IEEE!D:D,1,FALSE)</f>
        <v>Feature selection for classification of BGP anomalies using Bayesian models</v>
      </c>
      <c r="C588" s="71" t="e">
        <f>VLOOKUP(G588,Papers_SpringerLink!D:D,1,FALSE)</f>
        <v>#N/A</v>
      </c>
      <c r="D588" s="71" t="e">
        <f>VLOOKUP(F600,Papers_ScienceDirect!J:J,1,FALSE)</f>
        <v>#N/A</v>
      </c>
      <c r="E588" s="28" t="s">
        <v>62</v>
      </c>
      <c r="F588" s="27"/>
      <c r="G588" s="28" t="s">
        <v>6833</v>
      </c>
      <c r="H588" s="28" t="s">
        <v>1480</v>
      </c>
      <c r="I588" s="27"/>
      <c r="J588" s="28" t="s">
        <v>6008</v>
      </c>
      <c r="K588" s="27" t="e">
        <f t="shared" ca="1" si="71"/>
        <v>#NAME?</v>
      </c>
      <c r="L588" s="28">
        <v>140</v>
      </c>
      <c r="M588" s="28">
        <v>147</v>
      </c>
      <c r="N588" s="28">
        <f t="shared" si="74"/>
        <v>8</v>
      </c>
      <c r="O588" s="28">
        <v>2012</v>
      </c>
      <c r="P588" s="36"/>
      <c r="Q588" s="28" t="s">
        <v>1482</v>
      </c>
      <c r="R588" s="30" t="s">
        <v>6834</v>
      </c>
      <c r="S588" s="26" t="b">
        <v>1</v>
      </c>
      <c r="T588" s="27" t="b">
        <v>0</v>
      </c>
      <c r="U588" s="26" t="b">
        <v>1</v>
      </c>
      <c r="V588" s="27" t="b">
        <v>0</v>
      </c>
      <c r="W588" s="27" t="b">
        <v>0</v>
      </c>
      <c r="X588" s="27" t="b">
        <v>0</v>
      </c>
      <c r="Y588" s="26" t="str">
        <f t="shared" si="47"/>
        <v>NO</v>
      </c>
      <c r="Z588" s="27"/>
    </row>
    <row r="589" spans="1:26" ht="13">
      <c r="A589" s="71" t="e">
        <f>VLOOKUP(H589,Papers_ACM!D:D,1,FALSE)</f>
        <v>#N/A</v>
      </c>
      <c r="B589" s="71" t="e">
        <f>VLOOKUP(H589,Papers_IEEE!D:D,1,FALSE)</f>
        <v>#N/A</v>
      </c>
      <c r="C589" s="71" t="e">
        <f>VLOOKUP(G589,Papers_SpringerLink!D:D,1,FALSE)</f>
        <v>#N/A</v>
      </c>
      <c r="D589" s="71" t="e">
        <f>VLOOKUP(F601,Papers_ScienceDirect!J:J,1,FALSE)</f>
        <v>#N/A</v>
      </c>
      <c r="E589" s="28" t="s">
        <v>62</v>
      </c>
      <c r="F589" s="27"/>
      <c r="G589" s="28" t="s">
        <v>3066</v>
      </c>
      <c r="H589" s="28" t="s">
        <v>6835</v>
      </c>
      <c r="I589" s="27"/>
      <c r="J589" s="28" t="s">
        <v>6836</v>
      </c>
      <c r="K589" s="27" t="e">
        <f t="shared" ca="1" si="71"/>
        <v>#NAME?</v>
      </c>
      <c r="L589" s="36"/>
      <c r="M589" s="36"/>
      <c r="N589" s="28"/>
      <c r="O589" s="28">
        <v>2012</v>
      </c>
      <c r="P589" s="36"/>
      <c r="Q589" s="36"/>
      <c r="R589" s="30" t="s">
        <v>6837</v>
      </c>
      <c r="S589" s="26" t="b">
        <v>1</v>
      </c>
      <c r="T589" s="27" t="b">
        <v>0</v>
      </c>
      <c r="U589" s="26" t="b">
        <v>1</v>
      </c>
      <c r="V589" s="27" t="b">
        <v>0</v>
      </c>
      <c r="W589" s="27" t="b">
        <v>0</v>
      </c>
      <c r="X589" s="27" t="b">
        <v>0</v>
      </c>
      <c r="Y589" s="26" t="str">
        <f t="shared" si="47"/>
        <v>NO</v>
      </c>
      <c r="Z589" s="27"/>
    </row>
    <row r="590" spans="1:26" ht="13">
      <c r="A590" s="71" t="e">
        <f>VLOOKUP(H590,Papers_ACM!D:D,1,FALSE)</f>
        <v>#N/A</v>
      </c>
      <c r="B590" s="71" t="e">
        <f>VLOOKUP(H590,Papers_IEEE!D:D,1,FALSE)</f>
        <v>#N/A</v>
      </c>
      <c r="C590" s="71" t="e">
        <f>VLOOKUP(G590,Papers_SpringerLink!D:D,1,FALSE)</f>
        <v>#N/A</v>
      </c>
      <c r="D590" s="71" t="e">
        <f>VLOOKUP(F602,Papers_ScienceDirect!J:J,1,FALSE)</f>
        <v>#N/A</v>
      </c>
      <c r="E590" s="28" t="s">
        <v>62</v>
      </c>
      <c r="F590" s="27"/>
      <c r="G590" s="28" t="s">
        <v>6838</v>
      </c>
      <c r="H590" s="28" t="s">
        <v>6839</v>
      </c>
      <c r="I590" s="27"/>
      <c r="J590" s="28" t="s">
        <v>6840</v>
      </c>
      <c r="K590" s="27" t="e">
        <f t="shared" ca="1" si="71"/>
        <v>#NAME?</v>
      </c>
      <c r="L590" s="36"/>
      <c r="M590" s="36"/>
      <c r="N590" s="28"/>
      <c r="O590" s="28">
        <v>2012</v>
      </c>
      <c r="P590" s="36"/>
      <c r="Q590" s="36"/>
      <c r="R590" s="30" t="s">
        <v>6841</v>
      </c>
      <c r="S590" s="26" t="b">
        <v>1</v>
      </c>
      <c r="T590" s="27" t="b">
        <v>0</v>
      </c>
      <c r="U590" s="26" t="b">
        <v>1</v>
      </c>
      <c r="V590" s="27" t="b">
        <v>0</v>
      </c>
      <c r="W590" s="27" t="b">
        <v>0</v>
      </c>
      <c r="X590" s="27" t="b">
        <v>0</v>
      </c>
      <c r="Y590" s="26" t="str">
        <f t="shared" si="47"/>
        <v>NO</v>
      </c>
      <c r="Z590" s="27"/>
    </row>
    <row r="591" spans="1:26" ht="13">
      <c r="A591" s="71" t="e">
        <f>VLOOKUP(H591,Papers_ACM!D:D,1,FALSE)</f>
        <v>#N/A</v>
      </c>
      <c r="B591" s="71" t="str">
        <f>VLOOKUP(H591,Papers_IEEE!D:D,1,FALSE)</f>
        <v>Generic feature selection measure for botnet malware detection</v>
      </c>
      <c r="C591" s="71" t="e">
        <f>VLOOKUP(G591,Papers_SpringerLink!D:D,1,FALSE)</f>
        <v>#N/A</v>
      </c>
      <c r="D591" s="71" t="e">
        <f>VLOOKUP(F603,Papers_ScienceDirect!J:J,1,FALSE)</f>
        <v>#N/A</v>
      </c>
      <c r="E591" s="28" t="s">
        <v>62</v>
      </c>
      <c r="F591" s="27"/>
      <c r="G591" s="28" t="s">
        <v>6842</v>
      </c>
      <c r="H591" s="28" t="s">
        <v>1376</v>
      </c>
      <c r="I591" s="27"/>
      <c r="J591" s="28" t="s">
        <v>6843</v>
      </c>
      <c r="K591" s="27" t="e">
        <f t="shared" ca="1" si="71"/>
        <v>#NAME?</v>
      </c>
      <c r="L591" s="28">
        <v>711</v>
      </c>
      <c r="M591" s="28">
        <v>716</v>
      </c>
      <c r="N591" s="28">
        <f>(M591-L591)+1</f>
        <v>6</v>
      </c>
      <c r="O591" s="28">
        <v>2012</v>
      </c>
      <c r="P591" s="36"/>
      <c r="Q591" s="28" t="s">
        <v>1378</v>
      </c>
      <c r="R591" s="30" t="s">
        <v>6844</v>
      </c>
      <c r="S591" s="26" t="b">
        <v>1</v>
      </c>
      <c r="T591" s="27" t="b">
        <v>0</v>
      </c>
      <c r="U591" s="26" t="b">
        <v>1</v>
      </c>
      <c r="V591" s="27" t="b">
        <v>0</v>
      </c>
      <c r="W591" s="27" t="b">
        <v>0</v>
      </c>
      <c r="X591" s="27" t="b">
        <v>0</v>
      </c>
      <c r="Y591" s="26" t="str">
        <f t="shared" si="47"/>
        <v>NO</v>
      </c>
      <c r="Z591" s="27"/>
    </row>
    <row r="592" spans="1:26" ht="13">
      <c r="A592" s="71" t="e">
        <f>VLOOKUP(H592,Papers_ACM!D:D,1,FALSE)</f>
        <v>#N/A</v>
      </c>
      <c r="B592" s="71" t="e">
        <f>VLOOKUP(H592,Papers_IEEE!D:D,1,FALSE)</f>
        <v>#N/A</v>
      </c>
      <c r="C592" s="71" t="e">
        <f>VLOOKUP(G592,Papers_SpringerLink!D:D,1,FALSE)</f>
        <v>#N/A</v>
      </c>
      <c r="D592" s="71" t="e">
        <f>VLOOKUP(F604,Papers_ScienceDirect!J:J,1,FALSE)</f>
        <v>#N/A</v>
      </c>
      <c r="E592" s="28" t="s">
        <v>62</v>
      </c>
      <c r="F592" s="27"/>
      <c r="G592" s="28" t="s">
        <v>6845</v>
      </c>
      <c r="H592" s="28" t="s">
        <v>6846</v>
      </c>
      <c r="I592" s="27"/>
      <c r="J592" s="28" t="s">
        <v>6847</v>
      </c>
      <c r="K592" s="27" t="e">
        <f t="shared" ca="1" si="71"/>
        <v>#NAME?</v>
      </c>
      <c r="L592" s="36"/>
      <c r="M592" s="36"/>
      <c r="N592" s="28"/>
      <c r="O592" s="28">
        <v>2012</v>
      </c>
      <c r="P592" s="36"/>
      <c r="Q592" s="28" t="s">
        <v>6848</v>
      </c>
      <c r="R592" s="30" t="s">
        <v>6849</v>
      </c>
      <c r="S592" s="26" t="b">
        <v>1</v>
      </c>
      <c r="T592" s="27" t="b">
        <v>0</v>
      </c>
      <c r="U592" s="26" t="b">
        <v>1</v>
      </c>
      <c r="V592" s="27" t="b">
        <v>0</v>
      </c>
      <c r="W592" s="27" t="b">
        <v>0</v>
      </c>
      <c r="X592" s="27" t="b">
        <v>0</v>
      </c>
      <c r="Y592" s="26" t="str">
        <f t="shared" si="47"/>
        <v>NO</v>
      </c>
      <c r="Z592" s="27"/>
    </row>
    <row r="593" spans="1:26" ht="13">
      <c r="A593" s="71" t="e">
        <f>VLOOKUP(H593,Papers_ACM!D:D,1,FALSE)</f>
        <v>#N/A</v>
      </c>
      <c r="B593" s="71" t="e">
        <f>VLOOKUP(H593,Papers_IEEE!D:D,1,FALSE)</f>
        <v>#N/A</v>
      </c>
      <c r="C593" s="71" t="e">
        <f>VLOOKUP(G593,Papers_SpringerLink!D:D,1,FALSE)</f>
        <v>#N/A</v>
      </c>
      <c r="D593" s="71" t="e">
        <f>VLOOKUP(F605,Papers_ScienceDirect!J:J,1,FALSE)</f>
        <v>#N/A</v>
      </c>
      <c r="E593" s="28" t="s">
        <v>62</v>
      </c>
      <c r="F593" s="27"/>
      <c r="G593" s="28" t="s">
        <v>6850</v>
      </c>
      <c r="H593" s="28" t="s">
        <v>6851</v>
      </c>
      <c r="I593" s="27"/>
      <c r="J593" s="28" t="s">
        <v>6852</v>
      </c>
      <c r="K593" s="27" t="e">
        <f t="shared" ca="1" si="71"/>
        <v>#NAME?</v>
      </c>
      <c r="L593" s="28">
        <v>407</v>
      </c>
      <c r="M593" s="28">
        <v>417</v>
      </c>
      <c r="N593" s="28">
        <f t="shared" ref="N593:N596" si="75">(M593-L593)+1</f>
        <v>11</v>
      </c>
      <c r="O593" s="28">
        <v>2012</v>
      </c>
      <c r="P593" s="36"/>
      <c r="Q593" s="36"/>
      <c r="R593" s="30" t="s">
        <v>6853</v>
      </c>
      <c r="S593" s="26" t="b">
        <v>1</v>
      </c>
      <c r="T593" s="27" t="b">
        <v>0</v>
      </c>
      <c r="U593" s="26" t="b">
        <v>1</v>
      </c>
      <c r="V593" s="27" t="b">
        <v>0</v>
      </c>
      <c r="W593" s="27" t="b">
        <v>0</v>
      </c>
      <c r="X593" s="27" t="b">
        <v>0</v>
      </c>
      <c r="Y593" s="26" t="str">
        <f t="shared" si="47"/>
        <v>NO</v>
      </c>
      <c r="Z593" s="27"/>
    </row>
    <row r="594" spans="1:26" ht="13">
      <c r="A594" s="71" t="e">
        <f>VLOOKUP(H594,Papers_ACM!D:D,1,FALSE)</f>
        <v>#N/A</v>
      </c>
      <c r="B594" s="71" t="str">
        <f>VLOOKUP(H594,Papers_IEEE!D:D,1,FALSE)</f>
        <v>Simultaneous feature selection and clustering for categorical features using multi objective genetic algorithm</v>
      </c>
      <c r="C594" s="71" t="e">
        <f>VLOOKUP(G594,Papers_SpringerLink!D:D,1,FALSE)</f>
        <v>#N/A</v>
      </c>
      <c r="D594" s="71" t="e">
        <f>VLOOKUP(F606,Papers_ScienceDirect!J:J,1,FALSE)</f>
        <v>#N/A</v>
      </c>
      <c r="E594" s="28" t="s">
        <v>62</v>
      </c>
      <c r="F594" s="27"/>
      <c r="G594" s="28" t="s">
        <v>6643</v>
      </c>
      <c r="H594" s="28" t="s">
        <v>4818</v>
      </c>
      <c r="I594" s="27"/>
      <c r="J594" s="28" t="s">
        <v>6854</v>
      </c>
      <c r="K594" s="27" t="e">
        <f t="shared" ca="1" si="71"/>
        <v>#NAME?</v>
      </c>
      <c r="L594" s="28">
        <v>191</v>
      </c>
      <c r="M594" s="28">
        <v>196</v>
      </c>
      <c r="N594" s="28">
        <f t="shared" si="75"/>
        <v>6</v>
      </c>
      <c r="O594" s="28">
        <v>2012</v>
      </c>
      <c r="P594" s="36"/>
      <c r="Q594" s="28" t="s">
        <v>4820</v>
      </c>
      <c r="R594" s="30" t="s">
        <v>6855</v>
      </c>
      <c r="S594" s="26" t="b">
        <v>1</v>
      </c>
      <c r="T594" s="27" t="b">
        <v>0</v>
      </c>
      <c r="U594" s="26" t="b">
        <v>1</v>
      </c>
      <c r="V594" s="27" t="b">
        <v>0</v>
      </c>
      <c r="W594" s="27" t="b">
        <v>0</v>
      </c>
      <c r="X594" s="27" t="b">
        <v>0</v>
      </c>
      <c r="Y594" s="26" t="str">
        <f t="shared" si="47"/>
        <v>NO</v>
      </c>
      <c r="Z594" s="27"/>
    </row>
    <row r="595" spans="1:26" ht="13">
      <c r="A595" s="71" t="e">
        <f>VLOOKUP(H595,Papers_ACM!D:D,1,FALSE)</f>
        <v>#N/A</v>
      </c>
      <c r="B595" s="71" t="e">
        <f>VLOOKUP(H595,Papers_IEEE!D:D,1,FALSE)</f>
        <v>#N/A</v>
      </c>
      <c r="C595" s="71" t="e">
        <f>VLOOKUP(G595,Papers_SpringerLink!D:D,1,FALSE)</f>
        <v>#N/A</v>
      </c>
      <c r="D595" s="71" t="e">
        <f>VLOOKUP(F607,Papers_ScienceDirect!J:J,1,FALSE)</f>
        <v>#N/A</v>
      </c>
      <c r="E595" s="28" t="s">
        <v>62</v>
      </c>
      <c r="F595" s="27"/>
      <c r="G595" s="28" t="s">
        <v>6527</v>
      </c>
      <c r="H595" s="28" t="s">
        <v>6856</v>
      </c>
      <c r="I595" s="27"/>
      <c r="J595" s="28" t="s">
        <v>6857</v>
      </c>
      <c r="K595" s="27" t="e">
        <f t="shared" ca="1" si="71"/>
        <v>#NAME?</v>
      </c>
      <c r="L595" s="28">
        <v>2475</v>
      </c>
      <c r="M595" s="28">
        <v>2490</v>
      </c>
      <c r="N595" s="28">
        <f t="shared" si="75"/>
        <v>16</v>
      </c>
      <c r="O595" s="28">
        <v>2012</v>
      </c>
      <c r="P595" s="36"/>
      <c r="Q595" s="36"/>
      <c r="R595" s="30" t="s">
        <v>6858</v>
      </c>
      <c r="S595" s="26" t="b">
        <v>1</v>
      </c>
      <c r="T595" s="27" t="b">
        <v>0</v>
      </c>
      <c r="U595" s="26" t="b">
        <v>1</v>
      </c>
      <c r="V595" s="27" t="b">
        <v>0</v>
      </c>
      <c r="W595" s="27" t="b">
        <v>0</v>
      </c>
      <c r="X595" s="27" t="b">
        <v>0</v>
      </c>
      <c r="Y595" s="26" t="str">
        <f t="shared" si="47"/>
        <v>NO</v>
      </c>
      <c r="Z595" s="27"/>
    </row>
    <row r="596" spans="1:26" ht="13">
      <c r="A596" s="71" t="e">
        <f>VLOOKUP(H596,Papers_ACM!D:D,1,FALSE)</f>
        <v>#N/A</v>
      </c>
      <c r="B596" s="71" t="e">
        <f>VLOOKUP(H596,Papers_IEEE!D:D,1,FALSE)</f>
        <v>#N/A</v>
      </c>
      <c r="C596" s="71" t="e">
        <f>VLOOKUP(G596,Papers_SpringerLink!D:D,1,FALSE)</f>
        <v>#N/A</v>
      </c>
      <c r="D596" s="71" t="e">
        <f>VLOOKUP(F608,Papers_ScienceDirect!J:J,1,FALSE)</f>
        <v>#N/A</v>
      </c>
      <c r="E596" s="28" t="s">
        <v>62</v>
      </c>
      <c r="F596" s="27"/>
      <c r="G596" s="28" t="s">
        <v>6859</v>
      </c>
      <c r="H596" s="28" t="s">
        <v>6860</v>
      </c>
      <c r="I596" s="27"/>
      <c r="J596" s="28" t="s">
        <v>1933</v>
      </c>
      <c r="K596" s="27" t="e">
        <f t="shared" ca="1" si="71"/>
        <v>#NAME?</v>
      </c>
      <c r="L596" s="28">
        <v>292</v>
      </c>
      <c r="M596" s="28">
        <v>303</v>
      </c>
      <c r="N596" s="28">
        <f t="shared" si="75"/>
        <v>12</v>
      </c>
      <c r="O596" s="28">
        <v>2012</v>
      </c>
      <c r="P596" s="36"/>
      <c r="Q596" s="28" t="s">
        <v>6861</v>
      </c>
      <c r="R596" s="30" t="s">
        <v>6862</v>
      </c>
      <c r="S596" s="26" t="b">
        <v>1</v>
      </c>
      <c r="T596" s="27" t="b">
        <v>0</v>
      </c>
      <c r="U596" s="26" t="b">
        <v>1</v>
      </c>
      <c r="V596" s="27" t="b">
        <v>0</v>
      </c>
      <c r="W596" s="27" t="b">
        <v>0</v>
      </c>
      <c r="X596" s="27" t="b">
        <v>0</v>
      </c>
      <c r="Y596" s="26" t="str">
        <f t="shared" si="47"/>
        <v>NO</v>
      </c>
      <c r="Z596" s="27"/>
    </row>
    <row r="597" spans="1:26" ht="13">
      <c r="A597" s="71" t="e">
        <f>VLOOKUP(H597,Papers_ACM!D:D,1,FALSE)</f>
        <v>#N/A</v>
      </c>
      <c r="B597" s="71" t="str">
        <f>VLOOKUP(H597,Papers_IEEE!D:D,1,FALSE)</f>
        <v>An online variable selection method using recursive least squares</v>
      </c>
      <c r="C597" s="71" t="e">
        <f>VLOOKUP(G597,Papers_SpringerLink!D:D,1,FALSE)</f>
        <v>#N/A</v>
      </c>
      <c r="D597" s="71" t="e">
        <f>VLOOKUP(F609,Papers_ScienceDirect!J:J,1,FALSE)</f>
        <v>#N/A</v>
      </c>
      <c r="E597" s="28" t="s">
        <v>62</v>
      </c>
      <c r="F597" s="27"/>
      <c r="G597" s="28" t="s">
        <v>6863</v>
      </c>
      <c r="H597" s="28" t="s">
        <v>5318</v>
      </c>
      <c r="I597" s="27"/>
      <c r="J597" s="28" t="s">
        <v>6864</v>
      </c>
      <c r="K597" s="27" t="e">
        <f t="shared" ca="1" si="71"/>
        <v>#NAME?</v>
      </c>
      <c r="L597" s="36"/>
      <c r="M597" s="36"/>
      <c r="N597" s="28"/>
      <c r="O597" s="28">
        <v>2012</v>
      </c>
      <c r="P597" s="36"/>
      <c r="Q597" s="28" t="s">
        <v>5321</v>
      </c>
      <c r="R597" s="30" t="s">
        <v>6865</v>
      </c>
      <c r="S597" s="26" t="b">
        <v>1</v>
      </c>
      <c r="T597" s="27" t="b">
        <v>0</v>
      </c>
      <c r="U597" s="26" t="b">
        <v>1</v>
      </c>
      <c r="V597" s="27" t="b">
        <v>0</v>
      </c>
      <c r="W597" s="27" t="b">
        <v>0</v>
      </c>
      <c r="X597" s="27" t="b">
        <v>0</v>
      </c>
      <c r="Y597" s="26" t="str">
        <f t="shared" si="47"/>
        <v>NO</v>
      </c>
      <c r="Z597" s="27"/>
    </row>
    <row r="598" spans="1:26" ht="13">
      <c r="A598" s="71" t="e">
        <f>VLOOKUP(H598,Papers_ACM!D:D,1,FALSE)</f>
        <v>#N/A</v>
      </c>
      <c r="B598" s="71" t="e">
        <f>VLOOKUP(H598,Papers_IEEE!D:D,1,FALSE)</f>
        <v>#N/A</v>
      </c>
      <c r="C598" s="71" t="e">
        <f>VLOOKUP(G598,Papers_SpringerLink!D:D,1,FALSE)</f>
        <v>#N/A</v>
      </c>
      <c r="D598" s="71" t="e">
        <f>VLOOKUP(F610,Papers_ScienceDirect!J:J,1,FALSE)</f>
        <v>#N/A</v>
      </c>
      <c r="E598" s="28" t="s">
        <v>62</v>
      </c>
      <c r="F598" s="27"/>
      <c r="G598" s="28" t="s">
        <v>6866</v>
      </c>
      <c r="H598" s="28" t="s">
        <v>6867</v>
      </c>
      <c r="I598" s="27"/>
      <c r="J598" s="28" t="s">
        <v>6857</v>
      </c>
      <c r="K598" s="27" t="e">
        <f t="shared" ca="1" si="71"/>
        <v>#NAME?</v>
      </c>
      <c r="L598" s="28">
        <v>1195</v>
      </c>
      <c r="M598" s="28">
        <v>1210</v>
      </c>
      <c r="N598" s="28">
        <f t="shared" ref="N598:N605" si="76">(M598-L598)+1</f>
        <v>16</v>
      </c>
      <c r="O598" s="28">
        <v>2012</v>
      </c>
      <c r="P598" s="36"/>
      <c r="Q598" s="36"/>
      <c r="R598" s="30" t="s">
        <v>6868</v>
      </c>
      <c r="S598" s="26" t="b">
        <v>1</v>
      </c>
      <c r="T598" s="27" t="b">
        <v>0</v>
      </c>
      <c r="U598" s="26" t="b">
        <v>1</v>
      </c>
      <c r="V598" s="27" t="b">
        <v>0</v>
      </c>
      <c r="W598" s="27" t="b">
        <v>0</v>
      </c>
      <c r="X598" s="27" t="b">
        <v>0</v>
      </c>
      <c r="Y598" s="26" t="str">
        <f t="shared" si="47"/>
        <v>NO</v>
      </c>
      <c r="Z598" s="27"/>
    </row>
    <row r="599" spans="1:26" ht="13">
      <c r="A599" s="71" t="e">
        <f>VLOOKUP(H599,Papers_ACM!D:D,1,FALSE)</f>
        <v>#N/A</v>
      </c>
      <c r="B599" s="71" t="str">
        <f>VLOOKUP(H599,Papers_IEEE!D:D,1,FALSE)</f>
        <v>Semantic Categorization of Web Services Based on Feature Space Transformation</v>
      </c>
      <c r="C599" s="71" t="e">
        <f>VLOOKUP(G599,Papers_SpringerLink!D:D,1,FALSE)</f>
        <v>#N/A</v>
      </c>
      <c r="D599" s="71" t="e">
        <f>VLOOKUP(F611,Papers_ScienceDirect!J:J,1,FALSE)</f>
        <v>#N/A</v>
      </c>
      <c r="E599" s="28" t="s">
        <v>62</v>
      </c>
      <c r="F599" s="27"/>
      <c r="G599" s="28" t="s">
        <v>6869</v>
      </c>
      <c r="H599" s="28" t="s">
        <v>6870</v>
      </c>
      <c r="I599" s="27"/>
      <c r="J599" s="28" t="s">
        <v>6871</v>
      </c>
      <c r="K599" s="27" t="e">
        <f t="shared" ca="1" si="71"/>
        <v>#NAME?</v>
      </c>
      <c r="L599" s="28">
        <v>162</v>
      </c>
      <c r="M599" s="28">
        <v>167</v>
      </c>
      <c r="N599" s="28">
        <f t="shared" si="76"/>
        <v>6</v>
      </c>
      <c r="O599" s="28">
        <v>2012</v>
      </c>
      <c r="P599" s="36"/>
      <c r="Q599" s="28" t="s">
        <v>5926</v>
      </c>
      <c r="R599" s="30" t="s">
        <v>6872</v>
      </c>
      <c r="S599" s="26" t="b">
        <v>1</v>
      </c>
      <c r="T599" s="27" t="b">
        <v>0</v>
      </c>
      <c r="U599" s="26" t="b">
        <v>1</v>
      </c>
      <c r="V599" s="27" t="b">
        <v>0</v>
      </c>
      <c r="W599" s="27" t="b">
        <v>0</v>
      </c>
      <c r="X599" s="27" t="b">
        <v>0</v>
      </c>
      <c r="Y599" s="26" t="str">
        <f t="shared" si="47"/>
        <v>NO</v>
      </c>
      <c r="Z599" s="27"/>
    </row>
    <row r="600" spans="1:26" ht="13">
      <c r="A600" s="71" t="str">
        <f>VLOOKUP(H600,Papers_ACM!D:D,1,FALSE)</f>
        <v>Feature Selection for Sentiment Analysis Based on Content and Syntax Models</v>
      </c>
      <c r="B600" s="71" t="e">
        <f>VLOOKUP(H600,Papers_IEEE!D:D,1,FALSE)</f>
        <v>#N/A</v>
      </c>
      <c r="C600" s="71" t="e">
        <f>VLOOKUP(G600,Papers_SpringerLink!D:D,1,FALSE)</f>
        <v>#N/A</v>
      </c>
      <c r="D600" s="71" t="e">
        <f>VLOOKUP(F612,Papers_ScienceDirect!J:J,1,FALSE)</f>
        <v>#N/A</v>
      </c>
      <c r="E600" s="28" t="s">
        <v>62</v>
      </c>
      <c r="F600" s="27"/>
      <c r="G600" s="28" t="s">
        <v>6873</v>
      </c>
      <c r="H600" s="28" t="s">
        <v>6874</v>
      </c>
      <c r="I600" s="27"/>
      <c r="J600" s="28" t="s">
        <v>1933</v>
      </c>
      <c r="K600" s="27" t="e">
        <f t="shared" ca="1" si="71"/>
        <v>#NAME?</v>
      </c>
      <c r="L600" s="28">
        <v>704</v>
      </c>
      <c r="M600" s="28">
        <v>711</v>
      </c>
      <c r="N600" s="28">
        <f t="shared" si="76"/>
        <v>8</v>
      </c>
      <c r="O600" s="28">
        <v>2012</v>
      </c>
      <c r="P600" s="36"/>
      <c r="Q600" s="28" t="s">
        <v>6875</v>
      </c>
      <c r="R600" s="30" t="s">
        <v>6876</v>
      </c>
      <c r="S600" s="26" t="b">
        <v>1</v>
      </c>
      <c r="T600" s="27" t="b">
        <v>0</v>
      </c>
      <c r="U600" s="26" t="b">
        <v>1</v>
      </c>
      <c r="V600" s="27" t="b">
        <v>0</v>
      </c>
      <c r="W600" s="27" t="b">
        <v>0</v>
      </c>
      <c r="X600" s="27" t="b">
        <v>0</v>
      </c>
      <c r="Y600" s="26" t="str">
        <f t="shared" si="47"/>
        <v>NO</v>
      </c>
      <c r="Z600" s="27"/>
    </row>
    <row r="601" spans="1:26" ht="13">
      <c r="A601" s="71" t="e">
        <f>VLOOKUP(H601,Papers_ACM!D:D,1,FALSE)</f>
        <v>#N/A</v>
      </c>
      <c r="B601" s="71" t="str">
        <f>VLOOKUP(H601,Papers_IEEE!D:D,1,FALSE)</f>
        <v>A method for feature selection based on the correlation analysis</v>
      </c>
      <c r="C601" s="71" t="e">
        <f>VLOOKUP(G601,Papers_SpringerLink!D:D,1,FALSE)</f>
        <v>#N/A</v>
      </c>
      <c r="D601" s="71" t="e">
        <f>VLOOKUP(F613,Papers_ScienceDirect!J:J,1,FALSE)</f>
        <v>#N/A</v>
      </c>
      <c r="E601" s="28" t="s">
        <v>62</v>
      </c>
      <c r="F601" s="27"/>
      <c r="G601" s="28" t="s">
        <v>6877</v>
      </c>
      <c r="H601" s="28" t="s">
        <v>1180</v>
      </c>
      <c r="I601" s="27"/>
      <c r="J601" s="28" t="s">
        <v>6878</v>
      </c>
      <c r="K601" s="27" t="e">
        <f t="shared" ca="1" si="71"/>
        <v>#NAME?</v>
      </c>
      <c r="L601" s="28">
        <v>529</v>
      </c>
      <c r="M601" s="28">
        <v>532</v>
      </c>
      <c r="N601" s="28">
        <f t="shared" si="76"/>
        <v>4</v>
      </c>
      <c r="O601" s="28">
        <v>2012</v>
      </c>
      <c r="P601" s="36"/>
      <c r="Q601" s="28" t="s">
        <v>1184</v>
      </c>
      <c r="R601" s="30" t="s">
        <v>6879</v>
      </c>
      <c r="S601" s="27" t="b">
        <v>0</v>
      </c>
      <c r="T601" s="27" t="b">
        <v>0</v>
      </c>
      <c r="U601" s="27" t="b">
        <v>0</v>
      </c>
      <c r="V601" s="27" t="b">
        <v>0</v>
      </c>
      <c r="W601" s="26" t="b">
        <v>1</v>
      </c>
      <c r="X601" s="27" t="b">
        <v>0</v>
      </c>
      <c r="Y601" s="26" t="str">
        <f t="shared" si="47"/>
        <v>NO</v>
      </c>
      <c r="Z601" s="26" t="s">
        <v>281</v>
      </c>
    </row>
    <row r="602" spans="1:26" ht="13">
      <c r="A602" s="71" t="e">
        <f>VLOOKUP(H602,Papers_ACM!D:D,1,FALSE)</f>
        <v>#N/A</v>
      </c>
      <c r="B602" s="71" t="e">
        <f>VLOOKUP(H602,Papers_IEEE!D:D,1,FALSE)</f>
        <v>#N/A</v>
      </c>
      <c r="C602" s="71" t="e">
        <f>VLOOKUP(G602,Papers_SpringerLink!D:D,1,FALSE)</f>
        <v>#N/A</v>
      </c>
      <c r="D602" s="71" t="e">
        <f>VLOOKUP(F614,Papers_ScienceDirect!J:J,1,FALSE)</f>
        <v>#N/A</v>
      </c>
      <c r="E602" s="28" t="s">
        <v>62</v>
      </c>
      <c r="F602" s="27"/>
      <c r="G602" s="28" t="s">
        <v>6880</v>
      </c>
      <c r="H602" s="28" t="s">
        <v>6881</v>
      </c>
      <c r="I602" s="27"/>
      <c r="J602" s="28" t="s">
        <v>1386</v>
      </c>
      <c r="K602" s="27" t="e">
        <f t="shared" ca="1" si="71"/>
        <v>#NAME?</v>
      </c>
      <c r="L602" s="28">
        <v>1794</v>
      </c>
      <c r="M602" s="28">
        <v>1804</v>
      </c>
      <c r="N602" s="28">
        <f t="shared" si="76"/>
        <v>11</v>
      </c>
      <c r="O602" s="28">
        <v>2012</v>
      </c>
      <c r="P602" s="36"/>
      <c r="Q602" s="28" t="s">
        <v>6882</v>
      </c>
      <c r="R602" s="30" t="s">
        <v>6883</v>
      </c>
      <c r="S602" s="26" t="b">
        <v>1</v>
      </c>
      <c r="T602" s="27" t="b">
        <v>0</v>
      </c>
      <c r="U602" s="26" t="b">
        <v>1</v>
      </c>
      <c r="V602" s="27" t="b">
        <v>0</v>
      </c>
      <c r="W602" s="27" t="b">
        <v>0</v>
      </c>
      <c r="X602" s="27" t="b">
        <v>0</v>
      </c>
      <c r="Y602" s="26" t="str">
        <f t="shared" si="47"/>
        <v>NO</v>
      </c>
      <c r="Z602" s="27"/>
    </row>
    <row r="603" spans="1:26" ht="13">
      <c r="A603" s="71" t="e">
        <f>VLOOKUP(H603,Papers_ACM!D:D,1,FALSE)</f>
        <v>#N/A</v>
      </c>
      <c r="B603" s="71" t="str">
        <f>VLOOKUP(H603,Papers_IEEE!D:D,1,FALSE)</f>
        <v>The impact of collocational features in Turkish Word Sense Disambiguation</v>
      </c>
      <c r="C603" s="71" t="e">
        <f>VLOOKUP(G603,Papers_SpringerLink!D:D,1,FALSE)</f>
        <v>#N/A</v>
      </c>
      <c r="D603" s="71" t="e">
        <f>VLOOKUP(F615,Papers_ScienceDirect!J:J,1,FALSE)</f>
        <v>#N/A</v>
      </c>
      <c r="E603" s="28" t="s">
        <v>62</v>
      </c>
      <c r="F603" s="27"/>
      <c r="G603" s="28" t="s">
        <v>6884</v>
      </c>
      <c r="H603" s="28" t="s">
        <v>6885</v>
      </c>
      <c r="I603" s="27"/>
      <c r="J603" s="28" t="s">
        <v>6886</v>
      </c>
      <c r="K603" s="27" t="e">
        <f t="shared" ca="1" si="71"/>
        <v>#NAME?</v>
      </c>
      <c r="L603" s="28">
        <v>527</v>
      </c>
      <c r="M603" s="28">
        <v>530</v>
      </c>
      <c r="N603" s="28">
        <f t="shared" si="76"/>
        <v>4</v>
      </c>
      <c r="O603" s="28">
        <v>2012</v>
      </c>
      <c r="P603" s="36"/>
      <c r="Q603" s="28" t="s">
        <v>3046</v>
      </c>
      <c r="R603" s="30" t="s">
        <v>6887</v>
      </c>
      <c r="S603" s="27" t="b">
        <v>0</v>
      </c>
      <c r="T603" s="27" t="b">
        <v>0</v>
      </c>
      <c r="U603" s="27" t="b">
        <v>0</v>
      </c>
      <c r="V603" s="27" t="b">
        <v>0</v>
      </c>
      <c r="W603" s="26" t="b">
        <v>1</v>
      </c>
      <c r="X603" s="27" t="b">
        <v>0</v>
      </c>
      <c r="Y603" s="26" t="str">
        <f t="shared" si="47"/>
        <v>NO</v>
      </c>
      <c r="Z603" s="26" t="s">
        <v>281</v>
      </c>
    </row>
    <row r="604" spans="1:26" ht="13">
      <c r="A604" s="71" t="e">
        <f>VLOOKUP(H604,Papers_ACM!D:D,1,FALSE)</f>
        <v>#N/A</v>
      </c>
      <c r="B604" s="71" t="e">
        <f>VLOOKUP(H604,Papers_IEEE!D:D,1,FALSE)</f>
        <v>#N/A</v>
      </c>
      <c r="C604" s="71" t="e">
        <f>VLOOKUP(G604,Papers_SpringerLink!D:D,1,FALSE)</f>
        <v>#N/A</v>
      </c>
      <c r="D604" s="71" t="e">
        <f>VLOOKUP(F616,Papers_ScienceDirect!J:J,1,FALSE)</f>
        <v>#N/A</v>
      </c>
      <c r="E604" s="28" t="s">
        <v>62</v>
      </c>
      <c r="F604" s="27"/>
      <c r="G604" s="28" t="s">
        <v>6888</v>
      </c>
      <c r="H604" s="28" t="s">
        <v>6889</v>
      </c>
      <c r="I604" s="27"/>
      <c r="J604" s="28" t="s">
        <v>6459</v>
      </c>
      <c r="K604" s="27" t="e">
        <f t="shared" ca="1" si="71"/>
        <v>#NAME?</v>
      </c>
      <c r="L604" s="28">
        <v>912</v>
      </c>
      <c r="M604" s="28">
        <v>926</v>
      </c>
      <c r="N604" s="28">
        <f t="shared" si="76"/>
        <v>15</v>
      </c>
      <c r="O604" s="28">
        <v>2012</v>
      </c>
      <c r="P604" s="36"/>
      <c r="Q604" s="28" t="s">
        <v>6890</v>
      </c>
      <c r="R604" s="30" t="s">
        <v>6891</v>
      </c>
      <c r="S604" s="26" t="b">
        <v>1</v>
      </c>
      <c r="T604" s="27" t="b">
        <v>0</v>
      </c>
      <c r="U604" s="26" t="b">
        <v>1</v>
      </c>
      <c r="V604" s="27" t="b">
        <v>0</v>
      </c>
      <c r="W604" s="27" t="b">
        <v>0</v>
      </c>
      <c r="X604" s="27" t="b">
        <v>0</v>
      </c>
      <c r="Y604" s="26" t="str">
        <f t="shared" si="47"/>
        <v>NO</v>
      </c>
      <c r="Z604" s="26" t="s">
        <v>1398</v>
      </c>
    </row>
    <row r="605" spans="1:26" ht="13">
      <c r="A605" s="71" t="e">
        <f>VLOOKUP(H605,Papers_ACM!D:D,1,FALSE)</f>
        <v>#N/A</v>
      </c>
      <c r="B605" s="71" t="e">
        <f>VLOOKUP(H605,Papers_IEEE!D:D,1,FALSE)</f>
        <v>#N/A</v>
      </c>
      <c r="C605" s="71" t="e">
        <f>VLOOKUP(G605,Papers_SpringerLink!D:D,1,FALSE)</f>
        <v>#N/A</v>
      </c>
      <c r="D605" s="71" t="e">
        <f>VLOOKUP(F617,Papers_ScienceDirect!J:J,1,FALSE)</f>
        <v>#N/A</v>
      </c>
      <c r="E605" s="28" t="s">
        <v>62</v>
      </c>
      <c r="F605" s="27"/>
      <c r="G605" s="28" t="s">
        <v>6892</v>
      </c>
      <c r="H605" s="28" t="s">
        <v>6893</v>
      </c>
      <c r="I605" s="27"/>
      <c r="J605" s="28" t="s">
        <v>1408</v>
      </c>
      <c r="K605" s="27" t="e">
        <f t="shared" ca="1" si="71"/>
        <v>#NAME?</v>
      </c>
      <c r="L605" s="28">
        <v>61</v>
      </c>
      <c r="M605" s="28">
        <v>68</v>
      </c>
      <c r="N605" s="28">
        <f t="shared" si="76"/>
        <v>8</v>
      </c>
      <c r="O605" s="28">
        <v>2012</v>
      </c>
      <c r="P605" s="36"/>
      <c r="Q605" s="28" t="s">
        <v>6894</v>
      </c>
      <c r="R605" s="30" t="s">
        <v>6895</v>
      </c>
      <c r="S605" s="26" t="b">
        <v>1</v>
      </c>
      <c r="T605" s="27" t="b">
        <v>0</v>
      </c>
      <c r="U605" s="26" t="b">
        <v>1</v>
      </c>
      <c r="V605" s="27" t="b">
        <v>0</v>
      </c>
      <c r="W605" s="27" t="b">
        <v>0</v>
      </c>
      <c r="X605" s="27" t="b">
        <v>0</v>
      </c>
      <c r="Y605" s="26" t="str">
        <f t="shared" si="47"/>
        <v>NO</v>
      </c>
      <c r="Z605" s="27"/>
    </row>
    <row r="606" spans="1:26" ht="13">
      <c r="A606" s="71" t="e">
        <f>VLOOKUP(H606,Papers_ACM!D:D,1,FALSE)</f>
        <v>#N/A</v>
      </c>
      <c r="B606" s="71" t="e">
        <f>VLOOKUP(H606,Papers_IEEE!D:D,1,FALSE)</f>
        <v>#N/A</v>
      </c>
      <c r="C606" s="71" t="e">
        <f>VLOOKUP(G606,Papers_SpringerLink!D:D,1,FALSE)</f>
        <v>#N/A</v>
      </c>
      <c r="D606" s="71" t="e">
        <f>VLOOKUP(F618,Papers_ScienceDirect!J:J,1,FALSE)</f>
        <v>#N/A</v>
      </c>
      <c r="E606" s="28" t="s">
        <v>62</v>
      </c>
      <c r="F606" s="27"/>
      <c r="G606" s="28" t="s">
        <v>6896</v>
      </c>
      <c r="H606" s="28" t="s">
        <v>6897</v>
      </c>
      <c r="I606" s="27"/>
      <c r="J606" s="28" t="s">
        <v>6250</v>
      </c>
      <c r="K606" s="27" t="e">
        <f t="shared" ca="1" si="71"/>
        <v>#NAME?</v>
      </c>
      <c r="L606" s="36"/>
      <c r="M606" s="36"/>
      <c r="N606" s="28"/>
      <c r="O606" s="28">
        <v>2012</v>
      </c>
      <c r="P606" s="36"/>
      <c r="Q606" s="28" t="s">
        <v>6898</v>
      </c>
      <c r="R606" s="30" t="s">
        <v>6899</v>
      </c>
      <c r="S606" s="26" t="b">
        <v>1</v>
      </c>
      <c r="T606" s="27" t="b">
        <v>0</v>
      </c>
      <c r="U606" s="26" t="b">
        <v>1</v>
      </c>
      <c r="V606" s="27" t="b">
        <v>0</v>
      </c>
      <c r="W606" s="27" t="b">
        <v>0</v>
      </c>
      <c r="X606" s="27" t="b">
        <v>0</v>
      </c>
      <c r="Y606" s="26" t="str">
        <f t="shared" si="47"/>
        <v>NO</v>
      </c>
      <c r="Z606" s="27"/>
    </row>
    <row r="607" spans="1:26" ht="13">
      <c r="A607" s="71" t="e">
        <f>VLOOKUP(H607,Papers_ACM!D:D,1,FALSE)</f>
        <v>#N/A</v>
      </c>
      <c r="B607" s="71" t="str">
        <f>VLOOKUP(H607,Papers_IEEE!D:D,1,FALSE)</f>
        <v>Electricity load forecasting using non-decimated wavelet prediction methods with two-stage feature selection</v>
      </c>
      <c r="C607" s="71" t="e">
        <f>VLOOKUP(G607,Papers_SpringerLink!D:D,1,FALSE)</f>
        <v>#N/A</v>
      </c>
      <c r="D607" s="71" t="e">
        <f>VLOOKUP(F619,Papers_ScienceDirect!J:J,1,FALSE)</f>
        <v>#N/A</v>
      </c>
      <c r="E607" s="28" t="s">
        <v>62</v>
      </c>
      <c r="F607" s="27"/>
      <c r="G607" s="28" t="s">
        <v>6900</v>
      </c>
      <c r="H607" s="28" t="s">
        <v>4412</v>
      </c>
      <c r="I607" s="27"/>
      <c r="J607" s="28" t="s">
        <v>6901</v>
      </c>
      <c r="K607" s="27" t="e">
        <f t="shared" ca="1" si="71"/>
        <v>#NAME?</v>
      </c>
      <c r="L607" s="36"/>
      <c r="M607" s="36"/>
      <c r="N607" s="28"/>
      <c r="O607" s="28">
        <v>2012</v>
      </c>
      <c r="P607" s="36"/>
      <c r="Q607" s="28" t="s">
        <v>4414</v>
      </c>
      <c r="R607" s="30" t="s">
        <v>6902</v>
      </c>
      <c r="S607" s="26" t="b">
        <v>1</v>
      </c>
      <c r="T607" s="27" t="b">
        <v>0</v>
      </c>
      <c r="U607" s="26" t="b">
        <v>1</v>
      </c>
      <c r="V607" s="27" t="b">
        <v>0</v>
      </c>
      <c r="W607" s="27" t="b">
        <v>0</v>
      </c>
      <c r="X607" s="27" t="b">
        <v>0</v>
      </c>
      <c r="Y607" s="26" t="str">
        <f t="shared" si="47"/>
        <v>NO</v>
      </c>
      <c r="Z607" s="27"/>
    </row>
    <row r="608" spans="1:26" ht="13">
      <c r="A608" s="71" t="e">
        <f>VLOOKUP(H608,Papers_ACM!D:D,1,FALSE)</f>
        <v>#N/A</v>
      </c>
      <c r="B608" s="71" t="e">
        <f>VLOOKUP(H608,Papers_IEEE!D:D,1,FALSE)</f>
        <v>#N/A</v>
      </c>
      <c r="C608" s="71" t="e">
        <f>VLOOKUP(G608,Papers_SpringerLink!D:D,1,FALSE)</f>
        <v>#N/A</v>
      </c>
      <c r="D608" s="71" t="e">
        <f>VLOOKUP(F620,Papers_ScienceDirect!J:J,1,FALSE)</f>
        <v>#N/A</v>
      </c>
      <c r="E608" s="28" t="s">
        <v>62</v>
      </c>
      <c r="F608" s="27"/>
      <c r="G608" s="28" t="s">
        <v>6903</v>
      </c>
      <c r="H608" s="28" t="s">
        <v>6904</v>
      </c>
      <c r="I608" s="27"/>
      <c r="J608" s="28" t="s">
        <v>1547</v>
      </c>
      <c r="K608" s="27" t="e">
        <f t="shared" ca="1" si="71"/>
        <v>#NAME?</v>
      </c>
      <c r="L608" s="28">
        <v>850</v>
      </c>
      <c r="M608" s="28">
        <v>857</v>
      </c>
      <c r="N608" s="28">
        <f t="shared" ref="N608:N610" si="77">(M608-L608)+1</f>
        <v>8</v>
      </c>
      <c r="O608" s="28">
        <v>2012</v>
      </c>
      <c r="P608" s="36"/>
      <c r="Q608" s="28" t="s">
        <v>6905</v>
      </c>
      <c r="R608" s="30" t="s">
        <v>6906</v>
      </c>
      <c r="S608" s="26" t="b">
        <v>1</v>
      </c>
      <c r="T608" s="27" t="b">
        <v>0</v>
      </c>
      <c r="U608" s="26" t="b">
        <v>1</v>
      </c>
      <c r="V608" s="27" t="b">
        <v>0</v>
      </c>
      <c r="W608" s="27" t="b">
        <v>0</v>
      </c>
      <c r="X608" s="27" t="b">
        <v>0</v>
      </c>
      <c r="Y608" s="26" t="str">
        <f t="shared" si="47"/>
        <v>NO</v>
      </c>
      <c r="Z608" s="27"/>
    </row>
    <row r="609" spans="1:26" ht="13">
      <c r="A609" s="71" t="e">
        <f>VLOOKUP(H609,Papers_ACM!D:D,1,FALSE)</f>
        <v>#N/A</v>
      </c>
      <c r="B609" s="71" t="e">
        <f>VLOOKUP(H609,Papers_IEEE!D:D,1,FALSE)</f>
        <v>#N/A</v>
      </c>
      <c r="C609" s="71" t="e">
        <f>VLOOKUP(G609,Papers_SpringerLink!D:D,1,FALSE)</f>
        <v>#N/A</v>
      </c>
      <c r="D609" s="71" t="e">
        <f>VLOOKUP(F621,Papers_ScienceDirect!J:J,1,FALSE)</f>
        <v>#N/A</v>
      </c>
      <c r="E609" s="28" t="s">
        <v>62</v>
      </c>
      <c r="F609" s="27"/>
      <c r="G609" s="28" t="s">
        <v>6907</v>
      </c>
      <c r="H609" s="28" t="s">
        <v>6908</v>
      </c>
      <c r="I609" s="27"/>
      <c r="J609" s="28" t="s">
        <v>1547</v>
      </c>
      <c r="K609" s="27" t="e">
        <f t="shared" ca="1" si="71"/>
        <v>#NAME?</v>
      </c>
      <c r="L609" s="28">
        <v>439</v>
      </c>
      <c r="M609" s="28">
        <v>453</v>
      </c>
      <c r="N609" s="28">
        <f t="shared" si="77"/>
        <v>15</v>
      </c>
      <c r="O609" s="28">
        <v>2012</v>
      </c>
      <c r="P609" s="36"/>
      <c r="Q609" s="28" t="s">
        <v>6909</v>
      </c>
      <c r="R609" s="30" t="s">
        <v>6910</v>
      </c>
      <c r="S609" s="26" t="b">
        <v>1</v>
      </c>
      <c r="T609" s="27" t="b">
        <v>0</v>
      </c>
      <c r="U609" s="26" t="b">
        <v>1</v>
      </c>
      <c r="V609" s="27" t="b">
        <v>0</v>
      </c>
      <c r="W609" s="27" t="b">
        <v>0</v>
      </c>
      <c r="X609" s="27" t="b">
        <v>0</v>
      </c>
      <c r="Y609" s="26" t="str">
        <f t="shared" si="47"/>
        <v>NO</v>
      </c>
      <c r="Z609" s="27"/>
    </row>
    <row r="610" spans="1:26" ht="13">
      <c r="A610" s="71" t="e">
        <f>VLOOKUP(H610,Papers_ACM!D:D,1,FALSE)</f>
        <v>#N/A</v>
      </c>
      <c r="B610" s="71" t="e">
        <f>VLOOKUP(H610,Papers_IEEE!D:D,1,FALSE)</f>
        <v>#N/A</v>
      </c>
      <c r="C610" s="71" t="e">
        <f>VLOOKUP(G610,Papers_SpringerLink!D:D,1,FALSE)</f>
        <v>#N/A</v>
      </c>
      <c r="D610" s="71" t="e">
        <f>VLOOKUP(F622,Papers_ScienceDirect!J:J,1,FALSE)</f>
        <v>#N/A</v>
      </c>
      <c r="E610" s="28" t="s">
        <v>62</v>
      </c>
      <c r="F610" s="27"/>
      <c r="G610" s="28" t="s">
        <v>6911</v>
      </c>
      <c r="H610" s="28" t="s">
        <v>6912</v>
      </c>
      <c r="I610" s="27"/>
      <c r="J610" s="28" t="s">
        <v>6913</v>
      </c>
      <c r="K610" s="27" t="e">
        <f t="shared" ca="1" si="71"/>
        <v>#NAME?</v>
      </c>
      <c r="L610" s="28">
        <v>222</v>
      </c>
      <c r="M610" s="28">
        <v>229</v>
      </c>
      <c r="N610" s="28">
        <f t="shared" si="77"/>
        <v>8</v>
      </c>
      <c r="O610" s="28">
        <v>2012</v>
      </c>
      <c r="P610" s="36"/>
      <c r="Q610" s="36"/>
      <c r="R610" s="30" t="s">
        <v>6914</v>
      </c>
      <c r="S610" s="26" t="b">
        <v>1</v>
      </c>
      <c r="T610" s="27" t="b">
        <v>0</v>
      </c>
      <c r="U610" s="26" t="b">
        <v>1</v>
      </c>
      <c r="V610" s="27" t="b">
        <v>0</v>
      </c>
      <c r="W610" s="27" t="b">
        <v>0</v>
      </c>
      <c r="X610" s="27" t="b">
        <v>0</v>
      </c>
      <c r="Y610" s="26" t="str">
        <f t="shared" si="47"/>
        <v>NO</v>
      </c>
      <c r="Z610" s="27"/>
    </row>
    <row r="611" spans="1:26" ht="13">
      <c r="A611" s="71" t="e">
        <f>VLOOKUP(H611,Papers_ACM!D:D,1,FALSE)</f>
        <v>#N/A</v>
      </c>
      <c r="B611" s="71" t="str">
        <f>VLOOKUP(H611,Papers_IEEE!D:D,1,FALSE)</f>
        <v>Improving motion vector prediction using linear regression</v>
      </c>
      <c r="C611" s="71" t="e">
        <f>VLOOKUP(G611,Papers_SpringerLink!D:D,1,FALSE)</f>
        <v>#N/A</v>
      </c>
      <c r="D611" s="71" t="e">
        <f>VLOOKUP(F623,Papers_ScienceDirect!J:J,1,FALSE)</f>
        <v>#N/A</v>
      </c>
      <c r="E611" s="28" t="s">
        <v>62</v>
      </c>
      <c r="F611" s="27"/>
      <c r="G611" s="28" t="s">
        <v>6915</v>
      </c>
      <c r="H611" s="28" t="s">
        <v>5067</v>
      </c>
      <c r="I611" s="27"/>
      <c r="J611" s="28" t="s">
        <v>6916</v>
      </c>
      <c r="K611" s="27" t="e">
        <f t="shared" ca="1" si="71"/>
        <v>#NAME?</v>
      </c>
      <c r="L611" s="36"/>
      <c r="M611" s="36"/>
      <c r="N611" s="28"/>
      <c r="O611" s="28">
        <v>2012</v>
      </c>
      <c r="P611" s="36"/>
      <c r="Q611" s="28" t="s">
        <v>5069</v>
      </c>
      <c r="R611" s="30" t="s">
        <v>6917</v>
      </c>
      <c r="S611" s="26" t="b">
        <v>1</v>
      </c>
      <c r="T611" s="27" t="b">
        <v>0</v>
      </c>
      <c r="U611" s="26" t="b">
        <v>1</v>
      </c>
      <c r="V611" s="27" t="b">
        <v>0</v>
      </c>
      <c r="W611" s="27" t="b">
        <v>0</v>
      </c>
      <c r="X611" s="27" t="b">
        <v>0</v>
      </c>
      <c r="Y611" s="26" t="str">
        <f t="shared" si="47"/>
        <v>NO</v>
      </c>
      <c r="Z611" s="27"/>
    </row>
    <row r="612" spans="1:26" ht="13">
      <c r="A612" s="71" t="e">
        <f>VLOOKUP(H612,Papers_ACM!D:D,1,FALSE)</f>
        <v>#N/A</v>
      </c>
      <c r="B612" s="71" t="e">
        <f>VLOOKUP(H612,Papers_IEEE!D:D,1,FALSE)</f>
        <v>#N/A</v>
      </c>
      <c r="C612" s="71" t="e">
        <f>VLOOKUP(G612,Papers_SpringerLink!D:D,1,FALSE)</f>
        <v>#N/A</v>
      </c>
      <c r="D612" s="71" t="e">
        <f>VLOOKUP(F624,Papers_ScienceDirect!J:J,1,FALSE)</f>
        <v>#N/A</v>
      </c>
      <c r="E612" s="28" t="s">
        <v>62</v>
      </c>
      <c r="F612" s="27"/>
      <c r="G612" s="28" t="s">
        <v>6918</v>
      </c>
      <c r="H612" s="28" t="s">
        <v>6919</v>
      </c>
      <c r="I612" s="27"/>
      <c r="J612" s="28" t="s">
        <v>6122</v>
      </c>
      <c r="K612" s="27" t="e">
        <f t="shared" ca="1" si="71"/>
        <v>#NAME?</v>
      </c>
      <c r="L612" s="28">
        <v>73</v>
      </c>
      <c r="M612" s="28">
        <v>80</v>
      </c>
      <c r="N612" s="28">
        <f t="shared" ref="N612:N614" si="78">(M612-L612)+1</f>
        <v>8</v>
      </c>
      <c r="O612" s="28">
        <v>2012</v>
      </c>
      <c r="P612" s="36"/>
      <c r="Q612" s="28" t="s">
        <v>6920</v>
      </c>
      <c r="R612" s="30" t="s">
        <v>6921</v>
      </c>
      <c r="S612" s="26" t="b">
        <v>1</v>
      </c>
      <c r="T612" s="27" t="b">
        <v>0</v>
      </c>
      <c r="U612" s="26" t="b">
        <v>1</v>
      </c>
      <c r="V612" s="27" t="b">
        <v>0</v>
      </c>
      <c r="W612" s="27" t="b">
        <v>0</v>
      </c>
      <c r="X612" s="27" t="b">
        <v>0</v>
      </c>
      <c r="Y612" s="26" t="str">
        <f t="shared" si="47"/>
        <v>NO</v>
      </c>
      <c r="Z612" s="27"/>
    </row>
    <row r="613" spans="1:26" ht="13">
      <c r="A613" s="71" t="e">
        <f>VLOOKUP(H613,Papers_ACM!D:D,1,FALSE)</f>
        <v>#N/A</v>
      </c>
      <c r="B613" s="71" t="str">
        <f>VLOOKUP(H613,Papers_IEEE!D:D,1,FALSE)</f>
        <v>A Data-Driven Approach to Kinematic Analysis in Running Using Wearable Technology</v>
      </c>
      <c r="C613" s="71" t="e">
        <f>VLOOKUP(G613,Papers_SpringerLink!D:D,1,FALSE)</f>
        <v>#N/A</v>
      </c>
      <c r="D613" s="71" t="e">
        <f>VLOOKUP(F625,Papers_ScienceDirect!J:J,1,FALSE)</f>
        <v>#N/A</v>
      </c>
      <c r="E613" s="28" t="s">
        <v>62</v>
      </c>
      <c r="F613" s="27"/>
      <c r="G613" s="28" t="s">
        <v>6922</v>
      </c>
      <c r="H613" s="28" t="s">
        <v>6923</v>
      </c>
      <c r="I613" s="27"/>
      <c r="J613" s="28" t="s">
        <v>6924</v>
      </c>
      <c r="K613" s="27" t="e">
        <f t="shared" ca="1" si="71"/>
        <v>#NAME?</v>
      </c>
      <c r="L613" s="28">
        <v>118</v>
      </c>
      <c r="M613" s="28">
        <v>123</v>
      </c>
      <c r="N613" s="28">
        <f t="shared" si="78"/>
        <v>6</v>
      </c>
      <c r="O613" s="28">
        <v>2012</v>
      </c>
      <c r="P613" s="36"/>
      <c r="Q613" s="28" t="s">
        <v>4498</v>
      </c>
      <c r="R613" s="30" t="s">
        <v>6925</v>
      </c>
      <c r="S613" s="26" t="b">
        <v>1</v>
      </c>
      <c r="T613" s="27" t="b">
        <v>0</v>
      </c>
      <c r="U613" s="26" t="b">
        <v>1</v>
      </c>
      <c r="V613" s="27" t="b">
        <v>0</v>
      </c>
      <c r="W613" s="27" t="b">
        <v>0</v>
      </c>
      <c r="X613" s="27" t="b">
        <v>0</v>
      </c>
      <c r="Y613" s="26" t="str">
        <f t="shared" si="47"/>
        <v>NO</v>
      </c>
      <c r="Z613" s="27"/>
    </row>
    <row r="614" spans="1:26" ht="13">
      <c r="A614" s="71" t="e">
        <f>VLOOKUP(H614,Papers_ACM!D:D,1,FALSE)</f>
        <v>#N/A</v>
      </c>
      <c r="B614" s="71" t="e">
        <f>VLOOKUP(H614,Papers_IEEE!D:D,1,FALSE)</f>
        <v>#N/A</v>
      </c>
      <c r="C614" s="71" t="e">
        <f>VLOOKUP(G614,Papers_SpringerLink!D:D,1,FALSE)</f>
        <v>#N/A</v>
      </c>
      <c r="D614" s="71" t="e">
        <f>VLOOKUP(F626,Papers_ScienceDirect!J:J,1,FALSE)</f>
        <v>#N/A</v>
      </c>
      <c r="E614" s="28" t="s">
        <v>62</v>
      </c>
      <c r="F614" s="27"/>
      <c r="G614" s="28" t="s">
        <v>6926</v>
      </c>
      <c r="H614" s="28" t="s">
        <v>6927</v>
      </c>
      <c r="I614" s="27"/>
      <c r="J614" s="28" t="s">
        <v>1547</v>
      </c>
      <c r="K614" s="27" t="e">
        <f t="shared" ca="1" si="71"/>
        <v>#NAME?</v>
      </c>
      <c r="L614" s="28">
        <v>36</v>
      </c>
      <c r="M614" s="28">
        <v>44</v>
      </c>
      <c r="N614" s="28">
        <f t="shared" si="78"/>
        <v>9</v>
      </c>
      <c r="O614" s="28">
        <v>2012</v>
      </c>
      <c r="P614" s="36"/>
      <c r="Q614" s="28" t="s">
        <v>6928</v>
      </c>
      <c r="R614" s="30" t="s">
        <v>6929</v>
      </c>
      <c r="S614" s="26" t="b">
        <v>1</v>
      </c>
      <c r="T614" s="27" t="b">
        <v>0</v>
      </c>
      <c r="U614" s="26" t="b">
        <v>1</v>
      </c>
      <c r="V614" s="27" t="b">
        <v>0</v>
      </c>
      <c r="W614" s="27" t="b">
        <v>0</v>
      </c>
      <c r="X614" s="27" t="b">
        <v>0</v>
      </c>
      <c r="Y614" s="26" t="str">
        <f t="shared" si="47"/>
        <v>NO</v>
      </c>
      <c r="Z614" s="27"/>
    </row>
    <row r="615" spans="1:26" ht="13">
      <c r="A615" s="71" t="e">
        <f>VLOOKUP(H615,Papers_ACM!D:D,1,FALSE)</f>
        <v>#N/A</v>
      </c>
      <c r="B615" s="71" t="e">
        <f>VLOOKUP(H615,Papers_IEEE!D:D,1,FALSE)</f>
        <v>#N/A</v>
      </c>
      <c r="C615" s="71" t="e">
        <f>VLOOKUP(G615,Papers_SpringerLink!D:D,1,FALSE)</f>
        <v>#N/A</v>
      </c>
      <c r="D615" s="71" t="e">
        <f>VLOOKUP(F627,Papers_ScienceDirect!J:J,1,FALSE)</f>
        <v>#N/A</v>
      </c>
      <c r="E615" s="28" t="s">
        <v>62</v>
      </c>
      <c r="F615" s="27"/>
      <c r="G615" s="28" t="s">
        <v>1909</v>
      </c>
      <c r="H615" s="28" t="s">
        <v>6930</v>
      </c>
      <c r="I615" s="27"/>
      <c r="J615" s="28" t="s">
        <v>6930</v>
      </c>
      <c r="K615" s="27" t="e">
        <f t="shared" ca="1" si="71"/>
        <v>#NAME?</v>
      </c>
      <c r="L615" s="36"/>
      <c r="M615" s="36"/>
      <c r="N615" s="28"/>
      <c r="O615" s="28">
        <v>2012</v>
      </c>
      <c r="P615" s="36"/>
      <c r="Q615" s="36"/>
      <c r="R615" s="30" t="s">
        <v>6931</v>
      </c>
      <c r="S615" s="27" t="b">
        <v>0</v>
      </c>
      <c r="T615" s="27" t="b">
        <v>0</v>
      </c>
      <c r="U615" s="27" t="b">
        <v>0</v>
      </c>
      <c r="V615" s="26" t="b">
        <v>1</v>
      </c>
      <c r="W615" s="27" t="b">
        <v>0</v>
      </c>
      <c r="X615" s="27" t="b">
        <v>0</v>
      </c>
      <c r="Y615" s="26" t="str">
        <f t="shared" si="47"/>
        <v>NO</v>
      </c>
      <c r="Z615" s="26" t="s">
        <v>1917</v>
      </c>
    </row>
    <row r="616" spans="1:26" ht="13">
      <c r="A616" s="71" t="e">
        <f>VLOOKUP(H616,Papers_ACM!D:D,1,FALSE)</f>
        <v>#N/A</v>
      </c>
      <c r="B616" s="71" t="e">
        <f>VLOOKUP(H616,Papers_IEEE!D:D,1,FALSE)</f>
        <v>#N/A</v>
      </c>
      <c r="C616" s="71" t="e">
        <f>VLOOKUP(G616,Papers_SpringerLink!D:D,1,FALSE)</f>
        <v>#N/A</v>
      </c>
      <c r="D616" s="71" t="e">
        <f>VLOOKUP(F628,Papers_ScienceDirect!J:J,1,FALSE)</f>
        <v>#N/A</v>
      </c>
      <c r="E616" s="28" t="s">
        <v>62</v>
      </c>
      <c r="F616" s="27"/>
      <c r="G616" s="28" t="s">
        <v>1909</v>
      </c>
      <c r="H616" s="28" t="s">
        <v>6930</v>
      </c>
      <c r="I616" s="27"/>
      <c r="J616" s="28" t="s">
        <v>6930</v>
      </c>
      <c r="K616" s="27" t="e">
        <f t="shared" ca="1" si="71"/>
        <v>#NAME?</v>
      </c>
      <c r="L616" s="36"/>
      <c r="M616" s="36"/>
      <c r="N616" s="28"/>
      <c r="O616" s="28">
        <v>2012</v>
      </c>
      <c r="P616" s="36"/>
      <c r="Q616" s="36"/>
      <c r="R616" s="30" t="s">
        <v>6932</v>
      </c>
      <c r="S616" s="27" t="b">
        <v>0</v>
      </c>
      <c r="T616" s="27" t="b">
        <v>0</v>
      </c>
      <c r="U616" s="27" t="b">
        <v>0</v>
      </c>
      <c r="V616" s="26" t="b">
        <v>1</v>
      </c>
      <c r="W616" s="27" t="b">
        <v>0</v>
      </c>
      <c r="X616" s="27" t="b">
        <v>0</v>
      </c>
      <c r="Y616" s="26" t="str">
        <f t="shared" si="47"/>
        <v>NO</v>
      </c>
      <c r="Z616" s="26" t="s">
        <v>1917</v>
      </c>
    </row>
    <row r="617" spans="1:26" ht="13">
      <c r="A617" s="71" t="e">
        <f>VLOOKUP(H617,Papers_ACM!D:D,1,FALSE)</f>
        <v>#N/A</v>
      </c>
      <c r="B617" s="71" t="e">
        <f>VLOOKUP(H617,Papers_IEEE!D:D,1,FALSE)</f>
        <v>#N/A</v>
      </c>
      <c r="C617" s="71" t="e">
        <f>VLOOKUP(G617,Papers_SpringerLink!D:D,1,FALSE)</f>
        <v>#N/A</v>
      </c>
      <c r="D617" s="71" t="e">
        <f>VLOOKUP(F629,Papers_ScienceDirect!J:J,1,FALSE)</f>
        <v>#N/A</v>
      </c>
      <c r="E617" s="28" t="s">
        <v>62</v>
      </c>
      <c r="F617" s="27"/>
      <c r="G617" s="28" t="s">
        <v>6933</v>
      </c>
      <c r="H617" s="28" t="s">
        <v>6934</v>
      </c>
      <c r="I617" s="27"/>
      <c r="J617" s="28" t="s">
        <v>6935</v>
      </c>
      <c r="K617" s="27" t="e">
        <f t="shared" ca="1" si="71"/>
        <v>#NAME?</v>
      </c>
      <c r="L617" s="28">
        <v>151</v>
      </c>
      <c r="M617" s="28">
        <v>163</v>
      </c>
      <c r="N617" s="28">
        <f t="shared" ref="N617:N633" si="79">(M617-L617)+1</f>
        <v>13</v>
      </c>
      <c r="O617" s="28">
        <v>2012</v>
      </c>
      <c r="P617" s="36"/>
      <c r="Q617" s="28" t="s">
        <v>6936</v>
      </c>
      <c r="R617" s="30" t="s">
        <v>6937</v>
      </c>
      <c r="S617" s="26" t="b">
        <v>1</v>
      </c>
      <c r="T617" s="27" t="b">
        <v>0</v>
      </c>
      <c r="U617" s="26" t="b">
        <v>1</v>
      </c>
      <c r="V617" s="27" t="b">
        <v>0</v>
      </c>
      <c r="W617" s="27" t="b">
        <v>0</v>
      </c>
      <c r="X617" s="27" t="b">
        <v>0</v>
      </c>
      <c r="Y617" s="26" t="str">
        <f t="shared" si="47"/>
        <v>NO</v>
      </c>
      <c r="Z617" s="27"/>
    </row>
    <row r="618" spans="1:26" ht="13">
      <c r="A618" s="71" t="e">
        <f>VLOOKUP(H618,Papers_ACM!D:D,1,FALSE)</f>
        <v>#N/A</v>
      </c>
      <c r="B618" s="71" t="e">
        <f>VLOOKUP(H618,Papers_IEEE!D:D,1,FALSE)</f>
        <v>#N/A</v>
      </c>
      <c r="C618" s="71" t="e">
        <f>VLOOKUP(G618,Papers_SpringerLink!D:D,1,FALSE)</f>
        <v>#N/A</v>
      </c>
      <c r="D618" s="71" t="e">
        <f>VLOOKUP(F630,Papers_ScienceDirect!J:J,1,FALSE)</f>
        <v>#N/A</v>
      </c>
      <c r="E618" s="28" t="s">
        <v>62</v>
      </c>
      <c r="F618" s="27"/>
      <c r="G618" s="28" t="s">
        <v>6938</v>
      </c>
      <c r="H618" s="28" t="s">
        <v>6939</v>
      </c>
      <c r="I618" s="27"/>
      <c r="J618" s="28" t="s">
        <v>6940</v>
      </c>
      <c r="K618" s="27" t="e">
        <f t="shared" ca="1" si="71"/>
        <v>#NAME?</v>
      </c>
      <c r="L618" s="28">
        <v>569</v>
      </c>
      <c r="M618" s="28">
        <v>577</v>
      </c>
      <c r="N618" s="28">
        <f t="shared" si="79"/>
        <v>9</v>
      </c>
      <c r="O618" s="28">
        <v>2012</v>
      </c>
      <c r="P618" s="36"/>
      <c r="Q618" s="28" t="s">
        <v>6941</v>
      </c>
      <c r="R618" s="30" t="s">
        <v>6942</v>
      </c>
      <c r="S618" s="26" t="b">
        <v>1</v>
      </c>
      <c r="T618" s="27" t="b">
        <v>0</v>
      </c>
      <c r="U618" s="26" t="b">
        <v>1</v>
      </c>
      <c r="V618" s="27" t="b">
        <v>0</v>
      </c>
      <c r="W618" s="27" t="b">
        <v>0</v>
      </c>
      <c r="X618" s="27" t="b">
        <v>0</v>
      </c>
      <c r="Y618" s="26" t="str">
        <f t="shared" si="47"/>
        <v>NO</v>
      </c>
      <c r="Z618" s="27"/>
    </row>
    <row r="619" spans="1:26" ht="13">
      <c r="A619" s="71" t="e">
        <f>VLOOKUP(H619,Papers_ACM!D:D,1,FALSE)</f>
        <v>#N/A</v>
      </c>
      <c r="B619" s="71" t="e">
        <f>VLOOKUP(H619,Papers_IEEE!D:D,1,FALSE)</f>
        <v>#N/A</v>
      </c>
      <c r="C619" s="71" t="e">
        <f>VLOOKUP(G619,Papers_SpringerLink!D:D,1,FALSE)</f>
        <v>#N/A</v>
      </c>
      <c r="D619" s="71" t="e">
        <f>VLOOKUP(F631,Papers_ScienceDirect!J:J,1,FALSE)</f>
        <v>#N/A</v>
      </c>
      <c r="E619" s="28" t="s">
        <v>62</v>
      </c>
      <c r="F619" s="27"/>
      <c r="G619" s="28" t="s">
        <v>6943</v>
      </c>
      <c r="H619" s="28" t="s">
        <v>6944</v>
      </c>
      <c r="I619" s="27"/>
      <c r="J619" s="28" t="s">
        <v>1547</v>
      </c>
      <c r="K619" s="27" t="e">
        <f t="shared" ca="1" si="71"/>
        <v>#NAME?</v>
      </c>
      <c r="L619" s="28">
        <v>1</v>
      </c>
      <c r="M619" s="28">
        <v>12</v>
      </c>
      <c r="N619" s="28">
        <f t="shared" si="79"/>
        <v>12</v>
      </c>
      <c r="O619" s="28">
        <v>2012</v>
      </c>
      <c r="P619" s="36"/>
      <c r="Q619" s="28" t="s">
        <v>6945</v>
      </c>
      <c r="R619" s="30" t="s">
        <v>6946</v>
      </c>
      <c r="S619" s="26" t="b">
        <v>1</v>
      </c>
      <c r="T619" s="27" t="b">
        <v>0</v>
      </c>
      <c r="U619" s="26" t="b">
        <v>1</v>
      </c>
      <c r="V619" s="27" t="b">
        <v>0</v>
      </c>
      <c r="W619" s="27" t="b">
        <v>0</v>
      </c>
      <c r="X619" s="27" t="b">
        <v>0</v>
      </c>
      <c r="Y619" s="26" t="str">
        <f t="shared" si="47"/>
        <v>NO</v>
      </c>
      <c r="Z619" s="27"/>
    </row>
    <row r="620" spans="1:26" ht="13">
      <c r="A620" s="71" t="e">
        <f>VLOOKUP(H620,Papers_ACM!D:D,1,FALSE)</f>
        <v>#N/A</v>
      </c>
      <c r="B620" s="71" t="e">
        <f>VLOOKUP(H620,Papers_IEEE!D:D,1,FALSE)</f>
        <v>#N/A</v>
      </c>
      <c r="C620" s="71" t="e">
        <f>VLOOKUP(G620,Papers_SpringerLink!D:D,1,FALSE)</f>
        <v>#N/A</v>
      </c>
      <c r="D620" s="71" t="e">
        <f>VLOOKUP(F632,Papers_ScienceDirect!J:J,1,FALSE)</f>
        <v>#N/A</v>
      </c>
      <c r="E620" s="28" t="s">
        <v>62</v>
      </c>
      <c r="F620" s="27"/>
      <c r="G620" s="28" t="s">
        <v>6947</v>
      </c>
      <c r="H620" s="28" t="s">
        <v>6948</v>
      </c>
      <c r="I620" s="27"/>
      <c r="J620" s="28" t="s">
        <v>1547</v>
      </c>
      <c r="K620" s="27" t="e">
        <f t="shared" ca="1" si="71"/>
        <v>#NAME?</v>
      </c>
      <c r="L620" s="28">
        <v>258</v>
      </c>
      <c r="M620" s="28">
        <v>269</v>
      </c>
      <c r="N620" s="28">
        <f t="shared" si="79"/>
        <v>12</v>
      </c>
      <c r="O620" s="28">
        <v>2012</v>
      </c>
      <c r="P620" s="36"/>
      <c r="Q620" s="28" t="s">
        <v>6949</v>
      </c>
      <c r="R620" s="30" t="s">
        <v>6950</v>
      </c>
      <c r="S620" s="26" t="b">
        <v>1</v>
      </c>
      <c r="T620" s="27" t="b">
        <v>0</v>
      </c>
      <c r="U620" s="26" t="b">
        <v>1</v>
      </c>
      <c r="V620" s="27" t="b">
        <v>0</v>
      </c>
      <c r="W620" s="27" t="b">
        <v>0</v>
      </c>
      <c r="X620" s="27" t="b">
        <v>0</v>
      </c>
      <c r="Y620" s="26" t="str">
        <f t="shared" si="47"/>
        <v>NO</v>
      </c>
      <c r="Z620" s="27"/>
    </row>
    <row r="621" spans="1:26" ht="13">
      <c r="A621" s="71" t="e">
        <f>VLOOKUP(H621,Papers_ACM!D:D,1,FALSE)</f>
        <v>#N/A</v>
      </c>
      <c r="B621" s="71" t="e">
        <f>VLOOKUP(H621,Papers_IEEE!D:D,1,FALSE)</f>
        <v>#N/A</v>
      </c>
      <c r="C621" s="71" t="e">
        <f>VLOOKUP(G621,Papers_SpringerLink!D:D,1,FALSE)</f>
        <v>#N/A</v>
      </c>
      <c r="D621" s="71" t="e">
        <f>VLOOKUP(F633,Papers_ScienceDirect!J:J,1,FALSE)</f>
        <v>#N/A</v>
      </c>
      <c r="E621" s="28" t="s">
        <v>62</v>
      </c>
      <c r="F621" s="27"/>
      <c r="G621" s="28" t="s">
        <v>6951</v>
      </c>
      <c r="H621" s="28" t="s">
        <v>6952</v>
      </c>
      <c r="I621" s="27"/>
      <c r="J621" s="28" t="s">
        <v>1547</v>
      </c>
      <c r="K621" s="27" t="e">
        <f t="shared" ca="1" si="71"/>
        <v>#NAME?</v>
      </c>
      <c r="L621" s="28">
        <v>339</v>
      </c>
      <c r="M621" s="28">
        <v>350</v>
      </c>
      <c r="N621" s="28">
        <f t="shared" si="79"/>
        <v>12</v>
      </c>
      <c r="O621" s="28">
        <v>2012</v>
      </c>
      <c r="P621" s="36"/>
      <c r="Q621" s="28" t="s">
        <v>6953</v>
      </c>
      <c r="R621" s="30" t="s">
        <v>6954</v>
      </c>
      <c r="S621" s="26" t="b">
        <v>1</v>
      </c>
      <c r="T621" s="27" t="b">
        <v>0</v>
      </c>
      <c r="U621" s="26" t="b">
        <v>1</v>
      </c>
      <c r="V621" s="27" t="b">
        <v>0</v>
      </c>
      <c r="W621" s="27" t="b">
        <v>0</v>
      </c>
      <c r="X621" s="27" t="b">
        <v>0</v>
      </c>
      <c r="Y621" s="26" t="str">
        <f t="shared" si="47"/>
        <v>NO</v>
      </c>
      <c r="Z621" s="26" t="s">
        <v>1398</v>
      </c>
    </row>
    <row r="622" spans="1:26" ht="13">
      <c r="A622" s="71" t="e">
        <f>VLOOKUP(H622,Papers_ACM!D:D,1,FALSE)</f>
        <v>#N/A</v>
      </c>
      <c r="B622" s="71" t="str">
        <f>VLOOKUP(H622,Papers_IEEE!D:D,1,FALSE)</f>
        <v>Feature Selection for Monotonic Classification</v>
      </c>
      <c r="C622" s="71" t="e">
        <f>VLOOKUP(G622,Papers_SpringerLink!D:D,1,FALSE)</f>
        <v>#N/A</v>
      </c>
      <c r="D622" s="71" t="e">
        <f>VLOOKUP(F634,Papers_ScienceDirect!J:J,1,FALSE)</f>
        <v>#N/A</v>
      </c>
      <c r="E622" s="28" t="s">
        <v>62</v>
      </c>
      <c r="F622" s="27"/>
      <c r="G622" s="28" t="s">
        <v>6955</v>
      </c>
      <c r="H622" s="28" t="s">
        <v>6956</v>
      </c>
      <c r="I622" s="27"/>
      <c r="J622" s="28" t="s">
        <v>3788</v>
      </c>
      <c r="K622" s="27" t="e">
        <f t="shared" ca="1" si="71"/>
        <v>#NAME?</v>
      </c>
      <c r="L622" s="28">
        <v>69</v>
      </c>
      <c r="M622" s="28">
        <v>81</v>
      </c>
      <c r="N622" s="28">
        <f t="shared" si="79"/>
        <v>13</v>
      </c>
      <c r="O622" s="28">
        <v>2012</v>
      </c>
      <c r="P622" s="36"/>
      <c r="Q622" s="28" t="s">
        <v>3789</v>
      </c>
      <c r="R622" s="30" t="s">
        <v>6957</v>
      </c>
      <c r="S622" s="26" t="b">
        <v>1</v>
      </c>
      <c r="T622" s="27" t="b">
        <v>0</v>
      </c>
      <c r="U622" s="26" t="b">
        <v>1</v>
      </c>
      <c r="V622" s="27" t="b">
        <v>0</v>
      </c>
      <c r="W622" s="27" t="b">
        <v>0</v>
      </c>
      <c r="X622" s="27" t="b">
        <v>0</v>
      </c>
      <c r="Y622" s="26" t="str">
        <f t="shared" si="47"/>
        <v>NO</v>
      </c>
      <c r="Z622" s="27"/>
    </row>
    <row r="623" spans="1:26" ht="13">
      <c r="A623" s="71" t="e">
        <f>VLOOKUP(H623,Papers_ACM!D:D,1,FALSE)</f>
        <v>#N/A</v>
      </c>
      <c r="B623" s="71" t="e">
        <f>VLOOKUP(H623,Papers_IEEE!D:D,1,FALSE)</f>
        <v>#N/A</v>
      </c>
      <c r="C623" s="71" t="e">
        <f>VLOOKUP(G623,Papers_SpringerLink!D:D,1,FALSE)</f>
        <v>#N/A</v>
      </c>
      <c r="D623" s="71" t="e">
        <f>VLOOKUP(F635,Papers_ScienceDirect!J:J,1,FALSE)</f>
        <v>#N/A</v>
      </c>
      <c r="E623" s="34" t="s">
        <v>62</v>
      </c>
      <c r="F623" s="35"/>
      <c r="G623" s="34" t="s">
        <v>6160</v>
      </c>
      <c r="H623" s="34" t="s">
        <v>6958</v>
      </c>
      <c r="I623" s="35"/>
      <c r="J623" s="34" t="s">
        <v>6959</v>
      </c>
      <c r="K623" s="35" t="e">
        <f t="shared" ca="1" si="71"/>
        <v>#NAME?</v>
      </c>
      <c r="L623" s="34">
        <v>247</v>
      </c>
      <c r="M623" s="34">
        <v>277</v>
      </c>
      <c r="N623" s="34">
        <f t="shared" si="79"/>
        <v>31</v>
      </c>
      <c r="O623" s="34">
        <v>2018</v>
      </c>
      <c r="P623" s="34" t="s">
        <v>1443</v>
      </c>
      <c r="Q623" s="34" t="s">
        <v>6960</v>
      </c>
      <c r="R623" s="75" t="s">
        <v>6961</v>
      </c>
      <c r="S623" s="32" t="b">
        <v>1</v>
      </c>
      <c r="T623" s="32" t="b">
        <v>1</v>
      </c>
      <c r="U623" s="32" t="b">
        <v>1</v>
      </c>
      <c r="V623" s="35" t="b">
        <v>0</v>
      </c>
      <c r="W623" s="35" t="b">
        <v>0</v>
      </c>
      <c r="X623" s="35" t="b">
        <v>0</v>
      </c>
      <c r="Y623" s="32" t="str">
        <f t="shared" si="47"/>
        <v>YES</v>
      </c>
      <c r="Z623" s="35"/>
    </row>
    <row r="624" spans="1:26" ht="13">
      <c r="A624" s="71" t="e">
        <f>VLOOKUP(H624,Papers_ACM!D:D,1,FALSE)</f>
        <v>#N/A</v>
      </c>
      <c r="B624" s="71" t="e">
        <f>VLOOKUP(H624,Papers_IEEE!D:D,1,FALSE)</f>
        <v>#N/A</v>
      </c>
      <c r="C624" s="71" t="e">
        <f>VLOOKUP(G624,Papers_SpringerLink!D:D,1,FALSE)</f>
        <v>#N/A</v>
      </c>
      <c r="D624" s="71" t="e">
        <f>VLOOKUP(F636,Papers_ScienceDirect!J:J,1,FALSE)</f>
        <v>#N/A</v>
      </c>
      <c r="E624" s="28" t="s">
        <v>62</v>
      </c>
      <c r="F624" s="27"/>
      <c r="G624" s="28" t="s">
        <v>6757</v>
      </c>
      <c r="H624" s="28" t="s">
        <v>6962</v>
      </c>
      <c r="I624" s="27"/>
      <c r="J624" s="28" t="s">
        <v>1547</v>
      </c>
      <c r="K624" s="27" t="e">
        <f t="shared" ca="1" si="71"/>
        <v>#NAME?</v>
      </c>
      <c r="L624" s="28">
        <v>72</v>
      </c>
      <c r="M624" s="28">
        <v>81</v>
      </c>
      <c r="N624" s="28">
        <f t="shared" si="79"/>
        <v>10</v>
      </c>
      <c r="O624" s="28">
        <v>2012</v>
      </c>
      <c r="P624" s="28" t="s">
        <v>1338</v>
      </c>
      <c r="Q624" s="36"/>
      <c r="R624" s="30" t="s">
        <v>6963</v>
      </c>
      <c r="S624" s="26" t="b">
        <v>1</v>
      </c>
      <c r="T624" s="27" t="b">
        <v>0</v>
      </c>
      <c r="U624" s="26" t="b">
        <v>1</v>
      </c>
      <c r="V624" s="27" t="b">
        <v>0</v>
      </c>
      <c r="W624" s="27" t="b">
        <v>0</v>
      </c>
      <c r="X624" s="27" t="b">
        <v>0</v>
      </c>
      <c r="Y624" s="26" t="str">
        <f t="shared" si="47"/>
        <v>NO</v>
      </c>
      <c r="Z624" s="27"/>
    </row>
    <row r="625" spans="1:26" ht="13">
      <c r="A625" s="71" t="e">
        <f>VLOOKUP(H625,Papers_ACM!D:D,1,FALSE)</f>
        <v>#N/A</v>
      </c>
      <c r="B625" s="71" t="e">
        <f>VLOOKUP(H625,Papers_IEEE!D:D,1,FALSE)</f>
        <v>#N/A</v>
      </c>
      <c r="C625" s="71" t="e">
        <f>VLOOKUP(G625,Papers_SpringerLink!D:D,1,FALSE)</f>
        <v>#N/A</v>
      </c>
      <c r="D625" s="71" t="e">
        <f>VLOOKUP(F637,Papers_ScienceDirect!J:J,1,FALSE)</f>
        <v>#N/A</v>
      </c>
      <c r="E625" s="28" t="s">
        <v>62</v>
      </c>
      <c r="F625" s="27"/>
      <c r="G625" s="28" t="s">
        <v>6964</v>
      </c>
      <c r="H625" s="28" t="s">
        <v>6965</v>
      </c>
      <c r="I625" s="27"/>
      <c r="J625" s="28" t="s">
        <v>1408</v>
      </c>
      <c r="K625" s="27" t="e">
        <f t="shared" ca="1" si="71"/>
        <v>#NAME?</v>
      </c>
      <c r="L625" s="28">
        <v>210</v>
      </c>
      <c r="M625" s="28">
        <v>218</v>
      </c>
      <c r="N625" s="28">
        <f t="shared" si="79"/>
        <v>9</v>
      </c>
      <c r="O625" s="28">
        <v>2012</v>
      </c>
      <c r="P625" s="28" t="s">
        <v>1387</v>
      </c>
      <c r="Q625" s="28" t="s">
        <v>6966</v>
      </c>
      <c r="R625" s="30" t="s">
        <v>6967</v>
      </c>
      <c r="S625" s="26" t="b">
        <v>1</v>
      </c>
      <c r="T625" s="27" t="b">
        <v>0</v>
      </c>
      <c r="U625" s="26" t="b">
        <v>1</v>
      </c>
      <c r="V625" s="27" t="b">
        <v>0</v>
      </c>
      <c r="W625" s="27" t="b">
        <v>0</v>
      </c>
      <c r="X625" s="27" t="b">
        <v>0</v>
      </c>
      <c r="Y625" s="26" t="str">
        <f t="shared" si="47"/>
        <v>NO</v>
      </c>
      <c r="Z625" s="27"/>
    </row>
    <row r="626" spans="1:26" ht="13">
      <c r="A626" s="71" t="e">
        <f>VLOOKUP(H626,Papers_ACM!D:D,1,FALSE)</f>
        <v>#N/A</v>
      </c>
      <c r="B626" s="71" t="e">
        <f>VLOOKUP(H626,Papers_IEEE!D:D,1,FALSE)</f>
        <v>#N/A</v>
      </c>
      <c r="C626" s="71" t="e">
        <f>VLOOKUP(G626,Papers_SpringerLink!D:D,1,FALSE)</f>
        <v>#N/A</v>
      </c>
      <c r="D626" s="71" t="e">
        <f>VLOOKUP(F638,Papers_ScienceDirect!J:J,1,FALSE)</f>
        <v>#N/A</v>
      </c>
      <c r="E626" s="28" t="s">
        <v>62</v>
      </c>
      <c r="F626" s="27"/>
      <c r="G626" s="28" t="s">
        <v>6968</v>
      </c>
      <c r="H626" s="28" t="s">
        <v>6969</v>
      </c>
      <c r="I626" s="27"/>
      <c r="J626" s="28" t="s">
        <v>6970</v>
      </c>
      <c r="K626" s="27" t="e">
        <f t="shared" ca="1" si="71"/>
        <v>#NAME?</v>
      </c>
      <c r="L626" s="28">
        <v>203</v>
      </c>
      <c r="M626" s="28">
        <v>208</v>
      </c>
      <c r="N626" s="28">
        <f t="shared" si="79"/>
        <v>6</v>
      </c>
      <c r="O626" s="28">
        <v>2012</v>
      </c>
      <c r="P626" s="28" t="s">
        <v>6971</v>
      </c>
      <c r="Q626" s="36"/>
      <c r="R626" s="30" t="s">
        <v>6972</v>
      </c>
      <c r="S626" s="26" t="b">
        <v>1</v>
      </c>
      <c r="T626" s="27" t="b">
        <v>0</v>
      </c>
      <c r="U626" s="26" t="b">
        <v>1</v>
      </c>
      <c r="V626" s="27" t="b">
        <v>0</v>
      </c>
      <c r="W626" s="27" t="b">
        <v>0</v>
      </c>
      <c r="X626" s="27" t="b">
        <v>0</v>
      </c>
      <c r="Y626" s="26" t="str">
        <f t="shared" si="47"/>
        <v>NO</v>
      </c>
      <c r="Z626" s="27"/>
    </row>
    <row r="627" spans="1:26" ht="13">
      <c r="A627" s="71" t="e">
        <f>VLOOKUP(H627,Papers_ACM!D:D,1,FALSE)</f>
        <v>#N/A</v>
      </c>
      <c r="B627" s="71" t="e">
        <f>VLOOKUP(H627,Papers_IEEE!D:D,1,FALSE)</f>
        <v>#N/A</v>
      </c>
      <c r="C627" s="71" t="e">
        <f>VLOOKUP(G627,Papers_SpringerLink!D:D,1,FALSE)</f>
        <v>#N/A</v>
      </c>
      <c r="D627" s="71" t="e">
        <f>VLOOKUP(F639,Papers_ScienceDirect!J:J,1,FALSE)</f>
        <v>#N/A</v>
      </c>
      <c r="E627" s="28" t="s">
        <v>62</v>
      </c>
      <c r="F627" s="27"/>
      <c r="G627" s="28" t="s">
        <v>6973</v>
      </c>
      <c r="H627" s="28" t="s">
        <v>6974</v>
      </c>
      <c r="I627" s="27"/>
      <c r="J627" s="28" t="s">
        <v>6975</v>
      </c>
      <c r="K627" s="27" t="e">
        <f t="shared" ca="1" si="71"/>
        <v>#NAME?</v>
      </c>
      <c r="L627" s="28">
        <v>288</v>
      </c>
      <c r="M627" s="28">
        <v>309</v>
      </c>
      <c r="N627" s="28">
        <f t="shared" si="79"/>
        <v>22</v>
      </c>
      <c r="O627" s="28">
        <v>2012</v>
      </c>
      <c r="P627" s="36"/>
      <c r="Q627" s="28" t="s">
        <v>6976</v>
      </c>
      <c r="R627" s="30" t="s">
        <v>6977</v>
      </c>
      <c r="S627" s="26" t="b">
        <v>1</v>
      </c>
      <c r="T627" s="27" t="b">
        <v>0</v>
      </c>
      <c r="U627" s="26" t="b">
        <v>1</v>
      </c>
      <c r="V627" s="27" t="b">
        <v>0</v>
      </c>
      <c r="W627" s="27" t="b">
        <v>0</v>
      </c>
      <c r="X627" s="27" t="b">
        <v>0</v>
      </c>
      <c r="Y627" s="26" t="str">
        <f t="shared" si="47"/>
        <v>NO</v>
      </c>
      <c r="Z627" s="27"/>
    </row>
    <row r="628" spans="1:26" ht="13">
      <c r="A628" s="71" t="e">
        <f>VLOOKUP(H628,Papers_ACM!D:D,1,FALSE)</f>
        <v>#N/A</v>
      </c>
      <c r="B628" s="71" t="e">
        <f>VLOOKUP(H628,Papers_IEEE!D:D,1,FALSE)</f>
        <v>#N/A</v>
      </c>
      <c r="C628" s="71" t="e">
        <f>VLOOKUP(G628,Papers_SpringerLink!D:D,1,FALSE)</f>
        <v>#N/A</v>
      </c>
      <c r="D628" s="71" t="e">
        <f>VLOOKUP(F640,Papers_ScienceDirect!J:J,1,FALSE)</f>
        <v>#N/A</v>
      </c>
      <c r="E628" s="28" t="s">
        <v>62</v>
      </c>
      <c r="F628" s="27"/>
      <c r="G628" s="28" t="s">
        <v>6978</v>
      </c>
      <c r="H628" s="28" t="s">
        <v>6979</v>
      </c>
      <c r="I628" s="27"/>
      <c r="J628" s="28" t="s">
        <v>6980</v>
      </c>
      <c r="K628" s="27" t="e">
        <f t="shared" ca="1" si="71"/>
        <v>#NAME?</v>
      </c>
      <c r="L628" s="28">
        <v>19</v>
      </c>
      <c r="M628" s="28">
        <v>24</v>
      </c>
      <c r="N628" s="28">
        <f t="shared" si="79"/>
        <v>6</v>
      </c>
      <c r="O628" s="28">
        <v>2012</v>
      </c>
      <c r="P628" s="28" t="s">
        <v>6981</v>
      </c>
      <c r="Q628" s="28" t="s">
        <v>6982</v>
      </c>
      <c r="R628" s="30" t="s">
        <v>6983</v>
      </c>
      <c r="S628" s="26" t="b">
        <v>1</v>
      </c>
      <c r="T628" s="27" t="b">
        <v>0</v>
      </c>
      <c r="U628" s="26" t="b">
        <v>1</v>
      </c>
      <c r="V628" s="27" t="b">
        <v>0</v>
      </c>
      <c r="W628" s="27" t="b">
        <v>0</v>
      </c>
      <c r="X628" s="27" t="b">
        <v>0</v>
      </c>
      <c r="Y628" s="26" t="str">
        <f t="shared" si="47"/>
        <v>NO</v>
      </c>
      <c r="Z628" s="27"/>
    </row>
    <row r="629" spans="1:26" ht="13">
      <c r="A629" s="71" t="e">
        <f>VLOOKUP(H629,Papers_ACM!D:D,1,FALSE)</f>
        <v>#N/A</v>
      </c>
      <c r="B629" s="71" t="e">
        <f>VLOOKUP(H629,Papers_IEEE!D:D,1,FALSE)</f>
        <v>#N/A</v>
      </c>
      <c r="C629" s="71" t="e">
        <f>VLOOKUP(G629,Papers_SpringerLink!D:D,1,FALSE)</f>
        <v>#N/A</v>
      </c>
      <c r="D629" s="71" t="e">
        <f>VLOOKUP(F641,Papers_ScienceDirect!J:J,1,FALSE)</f>
        <v>#N/A</v>
      </c>
      <c r="E629" s="28" t="s">
        <v>62</v>
      </c>
      <c r="F629" s="27"/>
      <c r="G629" s="28" t="s">
        <v>6984</v>
      </c>
      <c r="H629" s="28" t="s">
        <v>6985</v>
      </c>
      <c r="I629" s="27"/>
      <c r="J629" s="28" t="s">
        <v>6986</v>
      </c>
      <c r="K629" s="27" t="e">
        <f t="shared" ca="1" si="71"/>
        <v>#NAME?</v>
      </c>
      <c r="L629" s="28">
        <v>970</v>
      </c>
      <c r="M629" s="28">
        <v>981</v>
      </c>
      <c r="N629" s="28">
        <f t="shared" si="79"/>
        <v>12</v>
      </c>
      <c r="O629" s="28">
        <v>2012</v>
      </c>
      <c r="P629" s="28" t="s">
        <v>6987</v>
      </c>
      <c r="Q629" s="28" t="s">
        <v>6988</v>
      </c>
      <c r="R629" s="30" t="s">
        <v>6989</v>
      </c>
      <c r="S629" s="26" t="b">
        <v>1</v>
      </c>
      <c r="T629" s="27" t="b">
        <v>0</v>
      </c>
      <c r="U629" s="26" t="b">
        <v>1</v>
      </c>
      <c r="V629" s="27" t="b">
        <v>0</v>
      </c>
      <c r="W629" s="27" t="b">
        <v>0</v>
      </c>
      <c r="X629" s="27" t="b">
        <v>0</v>
      </c>
      <c r="Y629" s="26" t="str">
        <f t="shared" si="47"/>
        <v>NO</v>
      </c>
      <c r="Z629" s="27"/>
    </row>
    <row r="630" spans="1:26" ht="13">
      <c r="A630" s="71" t="e">
        <f>VLOOKUP(H630,Papers_ACM!D:D,1,FALSE)</f>
        <v>#N/A</v>
      </c>
      <c r="B630" s="71" t="e">
        <f>VLOOKUP(H630,Papers_IEEE!D:D,1,FALSE)</f>
        <v>#N/A</v>
      </c>
      <c r="C630" s="71" t="e">
        <f>VLOOKUP(G630,Papers_SpringerLink!D:D,1,FALSE)</f>
        <v>#N/A</v>
      </c>
      <c r="D630" s="71" t="e">
        <f>VLOOKUP(F642,Papers_ScienceDirect!J:J,1,FALSE)</f>
        <v>#N/A</v>
      </c>
      <c r="E630" s="28" t="s">
        <v>62</v>
      </c>
      <c r="F630" s="27"/>
      <c r="G630" s="28" t="s">
        <v>6990</v>
      </c>
      <c r="H630" s="28" t="s">
        <v>6991</v>
      </c>
      <c r="I630" s="27"/>
      <c r="J630" s="28" t="s">
        <v>6992</v>
      </c>
      <c r="K630" s="27" t="e">
        <f t="shared" ca="1" si="71"/>
        <v>#NAME?</v>
      </c>
      <c r="L630" s="28">
        <v>53</v>
      </c>
      <c r="M630" s="28">
        <v>62</v>
      </c>
      <c r="N630" s="28">
        <f t="shared" si="79"/>
        <v>10</v>
      </c>
      <c r="O630" s="28">
        <v>2012</v>
      </c>
      <c r="P630" s="36"/>
      <c r="Q630" s="28" t="s">
        <v>6993</v>
      </c>
      <c r="R630" s="30" t="s">
        <v>6994</v>
      </c>
      <c r="S630" s="26" t="b">
        <v>1</v>
      </c>
      <c r="T630" s="27" t="b">
        <v>0</v>
      </c>
      <c r="U630" s="26" t="b">
        <v>1</v>
      </c>
      <c r="V630" s="27" t="b">
        <v>0</v>
      </c>
      <c r="W630" s="27" t="b">
        <v>0</v>
      </c>
      <c r="X630" s="27" t="b">
        <v>0</v>
      </c>
      <c r="Y630" s="26" t="str">
        <f t="shared" si="47"/>
        <v>NO</v>
      </c>
      <c r="Z630" s="27"/>
    </row>
    <row r="631" spans="1:26" ht="13">
      <c r="A631" s="71" t="e">
        <f>VLOOKUP(H631,Papers_ACM!D:D,1,FALSE)</f>
        <v>#N/A</v>
      </c>
      <c r="B631" s="71" t="e">
        <f>VLOOKUP(H631,Papers_IEEE!D:D,1,FALSE)</f>
        <v>#N/A</v>
      </c>
      <c r="C631" s="71" t="e">
        <f>VLOOKUP(G631,Papers_SpringerLink!D:D,1,FALSE)</f>
        <v>#N/A</v>
      </c>
      <c r="D631" s="71" t="e">
        <f>VLOOKUP(F643,Papers_ScienceDirect!J:J,1,FALSE)</f>
        <v>#N/A</v>
      </c>
      <c r="E631" s="28" t="s">
        <v>62</v>
      </c>
      <c r="F631" s="27"/>
      <c r="G631" s="28" t="s">
        <v>1909</v>
      </c>
      <c r="H631" s="28" t="s">
        <v>6995</v>
      </c>
      <c r="I631" s="27"/>
      <c r="J631" s="28" t="s">
        <v>1547</v>
      </c>
      <c r="K631" s="27" t="e">
        <f t="shared" ca="1" si="71"/>
        <v>#NAME?</v>
      </c>
      <c r="L631" s="28">
        <v>1</v>
      </c>
      <c r="M631" s="28">
        <v>232</v>
      </c>
      <c r="N631" s="28">
        <f t="shared" si="79"/>
        <v>232</v>
      </c>
      <c r="O631" s="28">
        <v>2012</v>
      </c>
      <c r="P631" s="28" t="s">
        <v>1338</v>
      </c>
      <c r="Q631" s="36"/>
      <c r="R631" s="30" t="s">
        <v>6996</v>
      </c>
      <c r="S631" s="27" t="b">
        <v>0</v>
      </c>
      <c r="T631" s="27" t="b">
        <v>0</v>
      </c>
      <c r="U631" s="27" t="b">
        <v>0</v>
      </c>
      <c r="V631" s="26" t="b">
        <v>1</v>
      </c>
      <c r="W631" s="27" t="b">
        <v>0</v>
      </c>
      <c r="X631" s="27" t="b">
        <v>0</v>
      </c>
      <c r="Y631" s="26" t="str">
        <f t="shared" si="47"/>
        <v>NO</v>
      </c>
      <c r="Z631" s="26" t="s">
        <v>1917</v>
      </c>
    </row>
    <row r="632" spans="1:26" ht="13">
      <c r="A632" s="71" t="e">
        <f>VLOOKUP(H632,Papers_ACM!D:D,1,FALSE)</f>
        <v>#N/A</v>
      </c>
      <c r="B632" s="71" t="str">
        <f>VLOOKUP(H632,Papers_IEEE!D:D,1,FALSE)</f>
        <v>Fast dependency-aware feature selection in very-high-dimensional pattern recognition</v>
      </c>
      <c r="C632" s="71" t="e">
        <f>VLOOKUP(G632,Papers_SpringerLink!D:D,1,FALSE)</f>
        <v>#N/A</v>
      </c>
      <c r="D632" s="71" t="e">
        <f>VLOOKUP(F644,Papers_ScienceDirect!J:J,1,FALSE)</f>
        <v>#N/A</v>
      </c>
      <c r="E632" s="28" t="s">
        <v>62</v>
      </c>
      <c r="F632" s="27"/>
      <c r="G632" s="28" t="s">
        <v>6997</v>
      </c>
      <c r="H632" s="28" t="s">
        <v>1819</v>
      </c>
      <c r="I632" s="27"/>
      <c r="J632" s="28" t="s">
        <v>2033</v>
      </c>
      <c r="K632" s="27" t="e">
        <f t="shared" ca="1" si="71"/>
        <v>#NAME?</v>
      </c>
      <c r="L632" s="28">
        <v>502</v>
      </c>
      <c r="M632" s="28">
        <v>509</v>
      </c>
      <c r="N632" s="28">
        <f t="shared" si="79"/>
        <v>8</v>
      </c>
      <c r="O632" s="28">
        <v>2011</v>
      </c>
      <c r="P632" s="36"/>
      <c r="Q632" s="28" t="s">
        <v>1823</v>
      </c>
      <c r="R632" s="30" t="s">
        <v>6998</v>
      </c>
      <c r="S632" s="26" t="b">
        <v>1</v>
      </c>
      <c r="T632" s="27" t="b">
        <v>0</v>
      </c>
      <c r="U632" s="26" t="b">
        <v>1</v>
      </c>
      <c r="V632" s="27" t="b">
        <v>0</v>
      </c>
      <c r="W632" s="27" t="b">
        <v>0</v>
      </c>
      <c r="X632" s="27" t="b">
        <v>0</v>
      </c>
      <c r="Y632" s="26" t="str">
        <f t="shared" si="47"/>
        <v>NO</v>
      </c>
      <c r="Z632" s="27"/>
    </row>
    <row r="633" spans="1:26" ht="13">
      <c r="A633" s="71" t="e">
        <f>VLOOKUP(H633,Papers_ACM!D:D,1,FALSE)</f>
        <v>#N/A</v>
      </c>
      <c r="B633" s="71" t="e">
        <f>VLOOKUP(H633,Papers_IEEE!D:D,1,FALSE)</f>
        <v>#N/A</v>
      </c>
      <c r="C633" s="71" t="e">
        <f>VLOOKUP(G633,Papers_SpringerLink!D:D,1,FALSE)</f>
        <v>#N/A</v>
      </c>
      <c r="D633" s="71" t="e">
        <f>VLOOKUP(F645,Papers_ScienceDirect!J:J,1,FALSE)</f>
        <v>#N/A</v>
      </c>
      <c r="E633" s="34" t="s">
        <v>62</v>
      </c>
      <c r="F633" s="35"/>
      <c r="G633" s="34" t="s">
        <v>6999</v>
      </c>
      <c r="H633" s="34" t="s">
        <v>230</v>
      </c>
      <c r="I633" s="35"/>
      <c r="J633" s="34" t="s">
        <v>2849</v>
      </c>
      <c r="K633" s="35" t="e">
        <f t="shared" ca="1" si="71"/>
        <v>#NAME?</v>
      </c>
      <c r="L633" s="34">
        <v>1826</v>
      </c>
      <c r="M633" s="34">
        <v>1867</v>
      </c>
      <c r="N633" s="34">
        <f t="shared" si="79"/>
        <v>42</v>
      </c>
      <c r="O633" s="34">
        <v>2018</v>
      </c>
      <c r="P633" s="34" t="s">
        <v>1443</v>
      </c>
      <c r="Q633" s="34" t="s">
        <v>7000</v>
      </c>
      <c r="R633" s="75" t="s">
        <v>7001</v>
      </c>
      <c r="S633" s="32" t="b">
        <v>1</v>
      </c>
      <c r="T633" s="32" t="b">
        <v>1</v>
      </c>
      <c r="U633" s="32" t="b">
        <v>1</v>
      </c>
      <c r="V633" s="35" t="b">
        <v>0</v>
      </c>
      <c r="W633" s="35" t="b">
        <v>0</v>
      </c>
      <c r="X633" s="35" t="b">
        <v>0</v>
      </c>
      <c r="Y633" s="32" t="str">
        <f t="shared" si="47"/>
        <v>YES</v>
      </c>
      <c r="Z633" s="35"/>
    </row>
    <row r="634" spans="1:26" ht="13">
      <c r="A634" s="71" t="e">
        <f>VLOOKUP(H634,Papers_ACM!D:D,1,FALSE)</f>
        <v>#N/A</v>
      </c>
      <c r="B634" s="71" t="str">
        <f>VLOOKUP(H634,Papers_IEEE!D:D,1,FALSE)</f>
        <v>Data representation and feature selection for colorimetric sensor arrays used as explosives detectors</v>
      </c>
      <c r="C634" s="71" t="e">
        <f>VLOOKUP(G634,Papers_SpringerLink!D:D,1,FALSE)</f>
        <v>#N/A</v>
      </c>
      <c r="D634" s="71" t="e">
        <f>VLOOKUP(F646,Papers_ScienceDirect!J:J,1,FALSE)</f>
        <v>#N/A</v>
      </c>
      <c r="E634" s="28" t="s">
        <v>62</v>
      </c>
      <c r="F634" s="27"/>
      <c r="G634" s="28" t="s">
        <v>7002</v>
      </c>
      <c r="H634" s="28" t="s">
        <v>3459</v>
      </c>
      <c r="I634" s="27"/>
      <c r="J634" s="28" t="s">
        <v>7003</v>
      </c>
      <c r="K634" s="27" t="e">
        <f t="shared" ca="1" si="71"/>
        <v>#NAME?</v>
      </c>
      <c r="L634" s="36"/>
      <c r="M634" s="36"/>
      <c r="N634" s="28"/>
      <c r="O634" s="28">
        <v>2011</v>
      </c>
      <c r="P634" s="36"/>
      <c r="Q634" s="28" t="s">
        <v>3461</v>
      </c>
      <c r="R634" s="30" t="s">
        <v>7004</v>
      </c>
      <c r="S634" s="26" t="b">
        <v>1</v>
      </c>
      <c r="T634" s="27" t="b">
        <v>0</v>
      </c>
      <c r="U634" s="26" t="b">
        <v>1</v>
      </c>
      <c r="V634" s="27" t="b">
        <v>0</v>
      </c>
      <c r="W634" s="27" t="b">
        <v>0</v>
      </c>
      <c r="X634" s="27" t="b">
        <v>0</v>
      </c>
      <c r="Y634" s="26" t="str">
        <f t="shared" si="47"/>
        <v>NO</v>
      </c>
      <c r="Z634" s="27"/>
    </row>
    <row r="635" spans="1:26" ht="13">
      <c r="A635" s="71" t="e">
        <f>VLOOKUP(H635,Papers_ACM!D:D,1,FALSE)</f>
        <v>#N/A</v>
      </c>
      <c r="B635" s="71" t="e">
        <f>VLOOKUP(H635,Papers_IEEE!D:D,1,FALSE)</f>
        <v>#N/A</v>
      </c>
      <c r="C635" s="71" t="e">
        <f>VLOOKUP(G635,Papers_SpringerLink!D:D,1,FALSE)</f>
        <v>#N/A</v>
      </c>
      <c r="D635" s="71" t="e">
        <f>VLOOKUP(F647,Papers_ScienceDirect!J:J,1,FALSE)</f>
        <v>#N/A</v>
      </c>
      <c r="E635" s="28" t="s">
        <v>62</v>
      </c>
      <c r="F635" s="27"/>
      <c r="G635" s="28" t="s">
        <v>7005</v>
      </c>
      <c r="H635" s="28" t="s">
        <v>7006</v>
      </c>
      <c r="I635" s="27"/>
      <c r="J635" s="28" t="s">
        <v>7007</v>
      </c>
      <c r="K635" s="27" t="e">
        <f t="shared" ca="1" si="71"/>
        <v>#NAME?</v>
      </c>
      <c r="L635" s="28">
        <v>196</v>
      </c>
      <c r="M635" s="28">
        <v>199</v>
      </c>
      <c r="N635" s="28">
        <f t="shared" ref="N635:N638" si="80">(M635-L635)+1</f>
        <v>4</v>
      </c>
      <c r="O635" s="28">
        <v>2011</v>
      </c>
      <c r="P635" s="36"/>
      <c r="Q635" s="28" t="s">
        <v>7008</v>
      </c>
      <c r="R635" s="30" t="s">
        <v>7009</v>
      </c>
      <c r="S635" s="27" t="b">
        <v>0</v>
      </c>
      <c r="T635" s="27" t="b">
        <v>0</v>
      </c>
      <c r="U635" s="27" t="b">
        <v>0</v>
      </c>
      <c r="V635" s="27" t="b">
        <v>0</v>
      </c>
      <c r="W635" s="26" t="b">
        <v>1</v>
      </c>
      <c r="X635" s="27" t="b">
        <v>0</v>
      </c>
      <c r="Y635" s="26" t="str">
        <f t="shared" si="47"/>
        <v>NO</v>
      </c>
      <c r="Z635" s="26" t="s">
        <v>281</v>
      </c>
    </row>
    <row r="636" spans="1:26" ht="13">
      <c r="A636" s="71" t="e">
        <f>VLOOKUP(H636,Papers_ACM!D:D,1,FALSE)</f>
        <v>#N/A</v>
      </c>
      <c r="B636" s="71" t="e">
        <f>VLOOKUP(H636,Papers_IEEE!D:D,1,FALSE)</f>
        <v>#N/A</v>
      </c>
      <c r="C636" s="71" t="e">
        <f>VLOOKUP(G636,Papers_SpringerLink!D:D,1,FALSE)</f>
        <v>#N/A</v>
      </c>
      <c r="D636" s="71" t="e">
        <f>VLOOKUP(F648,Papers_ScienceDirect!J:J,1,FALSE)</f>
        <v>#N/A</v>
      </c>
      <c r="E636" s="28" t="s">
        <v>62</v>
      </c>
      <c r="F636" s="27"/>
      <c r="G636" s="28" t="s">
        <v>7010</v>
      </c>
      <c r="H636" s="28" t="s">
        <v>7011</v>
      </c>
      <c r="I636" s="27"/>
      <c r="J636" s="28" t="s">
        <v>7012</v>
      </c>
      <c r="K636" s="27" t="e">
        <f t="shared" ca="1" si="71"/>
        <v>#NAME?</v>
      </c>
      <c r="L636" s="28">
        <v>699</v>
      </c>
      <c r="M636" s="28">
        <v>704</v>
      </c>
      <c r="N636" s="28">
        <f t="shared" si="80"/>
        <v>6</v>
      </c>
      <c r="O636" s="28">
        <v>2011</v>
      </c>
      <c r="P636" s="36"/>
      <c r="Q636" s="36"/>
      <c r="R636" s="30" t="s">
        <v>7013</v>
      </c>
      <c r="S636" s="26" t="b">
        <v>1</v>
      </c>
      <c r="T636" s="27" t="b">
        <v>0</v>
      </c>
      <c r="U636" s="26" t="b">
        <v>1</v>
      </c>
      <c r="V636" s="27" t="b">
        <v>0</v>
      </c>
      <c r="W636" s="27" t="b">
        <v>0</v>
      </c>
      <c r="X636" s="27" t="b">
        <v>0</v>
      </c>
      <c r="Y636" s="26" t="str">
        <f t="shared" si="47"/>
        <v>NO</v>
      </c>
      <c r="Z636" s="27"/>
    </row>
    <row r="637" spans="1:26" ht="13">
      <c r="A637" s="71" t="e">
        <f>VLOOKUP(H637,Papers_ACM!D:D,1,FALSE)</f>
        <v>#N/A</v>
      </c>
      <c r="B637" s="71" t="e">
        <f>VLOOKUP(H637,Papers_IEEE!D:D,1,FALSE)</f>
        <v>#N/A</v>
      </c>
      <c r="C637" s="71" t="e">
        <f>VLOOKUP(G637,Papers_SpringerLink!D:D,1,FALSE)</f>
        <v>#N/A</v>
      </c>
      <c r="D637" s="71" t="e">
        <f>VLOOKUP(F649,Papers_ScienceDirect!J:J,1,FALSE)</f>
        <v>#N/A</v>
      </c>
      <c r="E637" s="28" t="s">
        <v>62</v>
      </c>
      <c r="F637" s="27"/>
      <c r="G637" s="28" t="s">
        <v>7014</v>
      </c>
      <c r="H637" s="28" t="s">
        <v>7015</v>
      </c>
      <c r="I637" s="27"/>
      <c r="J637" s="28" t="s">
        <v>2754</v>
      </c>
      <c r="K637" s="27" t="e">
        <f t="shared" ca="1" si="71"/>
        <v>#NAME?</v>
      </c>
      <c r="L637" s="28">
        <v>43</v>
      </c>
      <c r="M637" s="28">
        <v>50</v>
      </c>
      <c r="N637" s="28">
        <f t="shared" si="80"/>
        <v>8</v>
      </c>
      <c r="O637" s="28">
        <v>2011</v>
      </c>
      <c r="P637" s="36"/>
      <c r="Q637" s="36"/>
      <c r="R637" s="30" t="s">
        <v>7016</v>
      </c>
      <c r="S637" s="26" t="b">
        <v>1</v>
      </c>
      <c r="T637" s="27" t="b">
        <v>0</v>
      </c>
      <c r="U637" s="26" t="b">
        <v>1</v>
      </c>
      <c r="V637" s="27" t="b">
        <v>0</v>
      </c>
      <c r="W637" s="27" t="b">
        <v>0</v>
      </c>
      <c r="X637" s="27" t="b">
        <v>0</v>
      </c>
      <c r="Y637" s="26" t="str">
        <f t="shared" si="47"/>
        <v>NO</v>
      </c>
      <c r="Z637" s="27"/>
    </row>
    <row r="638" spans="1:26" ht="13">
      <c r="A638" s="71" t="e">
        <f>VLOOKUP(H638,Papers_ACM!D:D,1,FALSE)</f>
        <v>#N/A</v>
      </c>
      <c r="B638" s="71" t="e">
        <f>VLOOKUP(H638,Papers_IEEE!D:D,1,FALSE)</f>
        <v>#N/A</v>
      </c>
      <c r="C638" s="71" t="e">
        <f>VLOOKUP(G638,Papers_SpringerLink!D:D,1,FALSE)</f>
        <v>#N/A</v>
      </c>
      <c r="D638" s="71" t="e">
        <f>VLOOKUP(F650,Papers_ScienceDirect!J:J,1,FALSE)</f>
        <v>#N/A</v>
      </c>
      <c r="E638" s="28" t="s">
        <v>62</v>
      </c>
      <c r="F638" s="27"/>
      <c r="G638" s="28" t="s">
        <v>7017</v>
      </c>
      <c r="H638" s="28" t="s">
        <v>7018</v>
      </c>
      <c r="I638" s="27"/>
      <c r="J638" s="28" t="s">
        <v>2754</v>
      </c>
      <c r="K638" s="27" t="e">
        <f t="shared" ca="1" si="71"/>
        <v>#NAME?</v>
      </c>
      <c r="L638" s="28">
        <v>59</v>
      </c>
      <c r="M638" s="28">
        <v>65</v>
      </c>
      <c r="N638" s="28">
        <f t="shared" si="80"/>
        <v>7</v>
      </c>
      <c r="O638" s="28">
        <v>2011</v>
      </c>
      <c r="P638" s="36"/>
      <c r="Q638" s="36"/>
      <c r="R638" s="30" t="s">
        <v>7019</v>
      </c>
      <c r="S638" s="26" t="b">
        <v>1</v>
      </c>
      <c r="T638" s="27" t="b">
        <v>0</v>
      </c>
      <c r="U638" s="26" t="b">
        <v>1</v>
      </c>
      <c r="V638" s="27" t="b">
        <v>0</v>
      </c>
      <c r="W638" s="27" t="b">
        <v>0</v>
      </c>
      <c r="X638" s="27" t="b">
        <v>0</v>
      </c>
      <c r="Y638" s="26" t="str">
        <f t="shared" si="47"/>
        <v>NO</v>
      </c>
      <c r="Z638" s="27"/>
    </row>
    <row r="639" spans="1:26" ht="13">
      <c r="A639" s="71" t="e">
        <f>VLOOKUP(H639,Papers_ACM!D:D,1,FALSE)</f>
        <v>#N/A</v>
      </c>
      <c r="B639" s="71" t="e">
        <f>VLOOKUP(H639,Papers_IEEE!D:D,1,FALSE)</f>
        <v>#N/A</v>
      </c>
      <c r="C639" s="71" t="e">
        <f>VLOOKUP(G639,Papers_SpringerLink!D:D,1,FALSE)</f>
        <v>#N/A</v>
      </c>
      <c r="D639" s="71" t="e">
        <f>VLOOKUP(F651,Papers_ScienceDirect!J:J,1,FALSE)</f>
        <v>#N/A</v>
      </c>
      <c r="E639" s="28" t="s">
        <v>62</v>
      </c>
      <c r="F639" s="27"/>
      <c r="G639" s="28" t="s">
        <v>7020</v>
      </c>
      <c r="H639" s="28" t="s">
        <v>7021</v>
      </c>
      <c r="I639" s="27"/>
      <c r="J639" s="28" t="s">
        <v>7022</v>
      </c>
      <c r="K639" s="27" t="e">
        <f t="shared" ca="1" si="71"/>
        <v>#NAME?</v>
      </c>
      <c r="L639" s="36"/>
      <c r="M639" s="36"/>
      <c r="N639" s="28"/>
      <c r="O639" s="28">
        <v>2011</v>
      </c>
      <c r="P639" s="36"/>
      <c r="Q639" s="28" t="s">
        <v>7023</v>
      </c>
      <c r="R639" s="30" t="s">
        <v>7024</v>
      </c>
      <c r="S639" s="26" t="b">
        <v>1</v>
      </c>
      <c r="T639" s="27" t="b">
        <v>0</v>
      </c>
      <c r="U639" s="26" t="b">
        <v>1</v>
      </c>
      <c r="V639" s="27" t="b">
        <v>0</v>
      </c>
      <c r="W639" s="27" t="b">
        <v>0</v>
      </c>
      <c r="X639" s="27" t="b">
        <v>0</v>
      </c>
      <c r="Y639" s="26" t="str">
        <f t="shared" si="47"/>
        <v>NO</v>
      </c>
      <c r="Z639" s="27"/>
    </row>
    <row r="640" spans="1:26" ht="13">
      <c r="A640" s="71" t="e">
        <f>VLOOKUP(H640,Papers_ACM!D:D,1,FALSE)</f>
        <v>#N/A</v>
      </c>
      <c r="B640" s="71" t="str">
        <f>VLOOKUP(H640,Papers_IEEE!D:D,1,FALSE)</f>
        <v>A new ensemble-feature-selection framework for intrusion detection</v>
      </c>
      <c r="C640" s="71" t="e">
        <f>VLOOKUP(G640,Papers_SpringerLink!D:D,1,FALSE)</f>
        <v>#N/A</v>
      </c>
      <c r="D640" s="71" t="e">
        <f>VLOOKUP(F652,Papers_ScienceDirect!J:J,1,FALSE)</f>
        <v>#N/A</v>
      </c>
      <c r="E640" s="28" t="s">
        <v>62</v>
      </c>
      <c r="F640" s="27"/>
      <c r="G640" s="28" t="s">
        <v>7025</v>
      </c>
      <c r="H640" s="28" t="s">
        <v>1461</v>
      </c>
      <c r="I640" s="27"/>
      <c r="J640" s="28" t="s">
        <v>6843</v>
      </c>
      <c r="K640" s="27" t="e">
        <f t="shared" ca="1" si="71"/>
        <v>#NAME?</v>
      </c>
      <c r="L640" s="28">
        <v>213</v>
      </c>
      <c r="M640" s="28">
        <v>218</v>
      </c>
      <c r="N640" s="28">
        <f t="shared" ref="N640:N647" si="81">(M640-L640)+1</f>
        <v>6</v>
      </c>
      <c r="O640" s="28">
        <v>2011</v>
      </c>
      <c r="P640" s="36"/>
      <c r="Q640" s="28" t="s">
        <v>1463</v>
      </c>
      <c r="R640" s="30" t="s">
        <v>7026</v>
      </c>
      <c r="S640" s="26" t="b">
        <v>1</v>
      </c>
      <c r="T640" s="27" t="b">
        <v>0</v>
      </c>
      <c r="U640" s="26" t="b">
        <v>1</v>
      </c>
      <c r="V640" s="27" t="b">
        <v>0</v>
      </c>
      <c r="W640" s="27" t="b">
        <v>0</v>
      </c>
      <c r="X640" s="27" t="b">
        <v>0</v>
      </c>
      <c r="Y640" s="26" t="str">
        <f t="shared" si="47"/>
        <v>NO</v>
      </c>
      <c r="Z640" s="27"/>
    </row>
    <row r="641" spans="1:26" ht="13">
      <c r="A641" s="71" t="e">
        <f>VLOOKUP(H641,Papers_ACM!D:D,1,FALSE)</f>
        <v>#N/A</v>
      </c>
      <c r="B641" s="71" t="str">
        <f>VLOOKUP(H641,Papers_IEEE!D:D,1,FALSE)</f>
        <v>Feature selection with geometric constraints for vision-based Unmanned Aerial Vehicle navigation</v>
      </c>
      <c r="C641" s="71" t="e">
        <f>VLOOKUP(G641,Papers_SpringerLink!D:D,1,FALSE)</f>
        <v>#N/A</v>
      </c>
      <c r="D641" s="71" t="e">
        <f>VLOOKUP(F653,Papers_ScienceDirect!J:J,1,FALSE)</f>
        <v>#N/A</v>
      </c>
      <c r="E641" s="28" t="s">
        <v>62</v>
      </c>
      <c r="F641" s="27"/>
      <c r="G641" s="28" t="s">
        <v>7027</v>
      </c>
      <c r="H641" s="28" t="s">
        <v>7028</v>
      </c>
      <c r="I641" s="27"/>
      <c r="J641" s="28" t="s">
        <v>7029</v>
      </c>
      <c r="K641" s="27" t="e">
        <f t="shared" ca="1" si="71"/>
        <v>#NAME?</v>
      </c>
      <c r="L641" s="28">
        <v>2357</v>
      </c>
      <c r="M641" s="28">
        <v>2360</v>
      </c>
      <c r="N641" s="28">
        <f t="shared" si="81"/>
        <v>4</v>
      </c>
      <c r="O641" s="28">
        <v>2011</v>
      </c>
      <c r="P641" s="36"/>
      <c r="Q641" s="28" t="s">
        <v>384</v>
      </c>
      <c r="R641" s="30" t="s">
        <v>7030</v>
      </c>
      <c r="S641" s="27" t="b">
        <v>0</v>
      </c>
      <c r="T641" s="27" t="b">
        <v>0</v>
      </c>
      <c r="U641" s="27" t="b">
        <v>0</v>
      </c>
      <c r="V641" s="27" t="b">
        <v>0</v>
      </c>
      <c r="W641" s="26" t="b">
        <v>1</v>
      </c>
      <c r="X641" s="27" t="b">
        <v>0</v>
      </c>
      <c r="Y641" s="26" t="str">
        <f t="shared" si="47"/>
        <v>NO</v>
      </c>
      <c r="Z641" s="26" t="s">
        <v>281</v>
      </c>
    </row>
    <row r="642" spans="1:26" ht="13">
      <c r="A642" s="71" t="e">
        <f>VLOOKUP(H642,Papers_ACM!D:D,1,FALSE)</f>
        <v>#N/A</v>
      </c>
      <c r="B642" s="71" t="e">
        <f>VLOOKUP(H642,Papers_IEEE!D:D,1,FALSE)</f>
        <v>#N/A</v>
      </c>
      <c r="C642" s="71" t="e">
        <f>VLOOKUP(G642,Papers_SpringerLink!D:D,1,FALSE)</f>
        <v>#N/A</v>
      </c>
      <c r="D642" s="71" t="e">
        <f>VLOOKUP(F654,Papers_ScienceDirect!J:J,1,FALSE)</f>
        <v>#N/A</v>
      </c>
      <c r="E642" s="28" t="s">
        <v>62</v>
      </c>
      <c r="F642" s="27"/>
      <c r="G642" s="28" t="s">
        <v>7031</v>
      </c>
      <c r="H642" s="28" t="s">
        <v>7032</v>
      </c>
      <c r="I642" s="27"/>
      <c r="J642" s="28" t="s">
        <v>7033</v>
      </c>
      <c r="K642" s="27" t="e">
        <f t="shared" ca="1" si="71"/>
        <v>#NAME?</v>
      </c>
      <c r="L642" s="28">
        <v>134</v>
      </c>
      <c r="M642" s="28">
        <v>148</v>
      </c>
      <c r="N642" s="28">
        <f t="shared" si="81"/>
        <v>15</v>
      </c>
      <c r="O642" s="28">
        <v>2011</v>
      </c>
      <c r="P642" s="36"/>
      <c r="Q642" s="28" t="s">
        <v>7034</v>
      </c>
      <c r="R642" s="30" t="s">
        <v>7035</v>
      </c>
      <c r="S642" s="26" t="b">
        <v>1</v>
      </c>
      <c r="T642" s="27" t="b">
        <v>0</v>
      </c>
      <c r="U642" s="26" t="b">
        <v>1</v>
      </c>
      <c r="V642" s="27" t="b">
        <v>0</v>
      </c>
      <c r="W642" s="27" t="b">
        <v>0</v>
      </c>
      <c r="X642" s="27" t="b">
        <v>0</v>
      </c>
      <c r="Y642" s="26" t="str">
        <f t="shared" si="47"/>
        <v>NO</v>
      </c>
      <c r="Z642" s="27"/>
    </row>
    <row r="643" spans="1:26" ht="13">
      <c r="A643" s="71" t="e">
        <f>VLOOKUP(H643,Papers_ACM!D:D,1,FALSE)</f>
        <v>#N/A</v>
      </c>
      <c r="B643" s="71" t="str">
        <f>VLOOKUP(H643,Papers_IEEE!D:D,1,FALSE)</f>
        <v>Relation of home energy consumption and static properties of consumers</v>
      </c>
      <c r="C643" s="71" t="e">
        <f>VLOOKUP(G643,Papers_SpringerLink!D:D,1,FALSE)</f>
        <v>#N/A</v>
      </c>
      <c r="D643" s="71" t="e">
        <f>VLOOKUP(F655,Papers_ScienceDirect!J:J,1,FALSE)</f>
        <v>#N/A</v>
      </c>
      <c r="E643" s="28" t="s">
        <v>62</v>
      </c>
      <c r="F643" s="27"/>
      <c r="G643" s="28" t="s">
        <v>7036</v>
      </c>
      <c r="H643" s="28" t="s">
        <v>5182</v>
      </c>
      <c r="I643" s="27"/>
      <c r="J643" s="28" t="s">
        <v>7037</v>
      </c>
      <c r="K643" s="27" t="e">
        <f t="shared" ca="1" si="71"/>
        <v>#NAME?</v>
      </c>
      <c r="L643" s="28">
        <v>215</v>
      </c>
      <c r="M643" s="28">
        <v>220</v>
      </c>
      <c r="N643" s="28">
        <f t="shared" si="81"/>
        <v>6</v>
      </c>
      <c r="O643" s="28">
        <v>2011</v>
      </c>
      <c r="P643" s="36"/>
      <c r="Q643" s="28" t="s">
        <v>5184</v>
      </c>
      <c r="R643" s="30" t="s">
        <v>7038</v>
      </c>
      <c r="S643" s="26" t="b">
        <v>1</v>
      </c>
      <c r="T643" s="27" t="b">
        <v>0</v>
      </c>
      <c r="U643" s="26" t="b">
        <v>1</v>
      </c>
      <c r="V643" s="27" t="b">
        <v>0</v>
      </c>
      <c r="W643" s="27" t="b">
        <v>0</v>
      </c>
      <c r="X643" s="27" t="b">
        <v>0</v>
      </c>
      <c r="Y643" s="26" t="str">
        <f t="shared" si="47"/>
        <v>NO</v>
      </c>
      <c r="Z643" s="27"/>
    </row>
    <row r="644" spans="1:26" ht="13">
      <c r="A644" s="71" t="e">
        <f>VLOOKUP(H644,Papers_ACM!D:D,1,FALSE)</f>
        <v>#N/A</v>
      </c>
      <c r="B644" s="71" t="e">
        <f>VLOOKUP(H644,Papers_IEEE!D:D,1,FALSE)</f>
        <v>#N/A</v>
      </c>
      <c r="C644" s="71" t="e">
        <f>VLOOKUP(G644,Papers_SpringerLink!D:D,1,FALSE)</f>
        <v>#N/A</v>
      </c>
      <c r="D644" s="71" t="e">
        <f>VLOOKUP(F656,Papers_ScienceDirect!J:J,1,FALSE)</f>
        <v>#N/A</v>
      </c>
      <c r="E644" s="28" t="s">
        <v>62</v>
      </c>
      <c r="F644" s="27"/>
      <c r="G644" s="28" t="s">
        <v>7039</v>
      </c>
      <c r="H644" s="28" t="s">
        <v>7040</v>
      </c>
      <c r="I644" s="27"/>
      <c r="J644" s="28" t="s">
        <v>7041</v>
      </c>
      <c r="K644" s="27" t="e">
        <f t="shared" ca="1" si="71"/>
        <v>#NAME?</v>
      </c>
      <c r="L644" s="28">
        <v>308</v>
      </c>
      <c r="M644" s="28">
        <v>312</v>
      </c>
      <c r="N644" s="28">
        <f t="shared" si="81"/>
        <v>5</v>
      </c>
      <c r="O644" s="28">
        <v>2011</v>
      </c>
      <c r="P644" s="36"/>
      <c r="Q644" s="28" t="s">
        <v>7042</v>
      </c>
      <c r="R644" s="30" t="s">
        <v>7043</v>
      </c>
      <c r="S644" s="26" t="b">
        <v>1</v>
      </c>
      <c r="T644" s="27" t="b">
        <v>0</v>
      </c>
      <c r="U644" s="26" t="b">
        <v>1</v>
      </c>
      <c r="V644" s="27" t="b">
        <v>0</v>
      </c>
      <c r="W644" s="27" t="b">
        <v>0</v>
      </c>
      <c r="X644" s="27" t="b">
        <v>0</v>
      </c>
      <c r="Y644" s="26" t="str">
        <f t="shared" si="47"/>
        <v>NO</v>
      </c>
      <c r="Z644" s="27"/>
    </row>
    <row r="645" spans="1:26" ht="13">
      <c r="A645" s="71" t="e">
        <f>VLOOKUP(H645,Papers_ACM!D:D,1,FALSE)</f>
        <v>#N/A</v>
      </c>
      <c r="B645" s="71" t="e">
        <f>VLOOKUP(H645,Papers_IEEE!D:D,1,FALSE)</f>
        <v>#N/A</v>
      </c>
      <c r="C645" s="71" t="e">
        <f>VLOOKUP(G645,Papers_SpringerLink!D:D,1,FALSE)</f>
        <v>#N/A</v>
      </c>
      <c r="D645" s="71" t="e">
        <f>VLOOKUP(F657,Papers_ScienceDirect!J:J,1,FALSE)</f>
        <v>#N/A</v>
      </c>
      <c r="E645" s="28" t="s">
        <v>62</v>
      </c>
      <c r="F645" s="27"/>
      <c r="G645" s="28" t="s">
        <v>7044</v>
      </c>
      <c r="H645" s="28" t="s">
        <v>7045</v>
      </c>
      <c r="I645" s="27"/>
      <c r="J645" s="28" t="s">
        <v>1547</v>
      </c>
      <c r="K645" s="27" t="e">
        <f t="shared" ca="1" si="71"/>
        <v>#NAME?</v>
      </c>
      <c r="L645" s="28">
        <v>675</v>
      </c>
      <c r="M645" s="28">
        <v>682</v>
      </c>
      <c r="N645" s="28">
        <f t="shared" si="81"/>
        <v>8</v>
      </c>
      <c r="O645" s="28">
        <v>2011</v>
      </c>
      <c r="P645" s="36"/>
      <c r="Q645" s="28" t="s">
        <v>7046</v>
      </c>
      <c r="R645" s="30" t="s">
        <v>7047</v>
      </c>
      <c r="S645" s="26" t="b">
        <v>1</v>
      </c>
      <c r="T645" s="27" t="b">
        <v>0</v>
      </c>
      <c r="U645" s="26" t="b">
        <v>1</v>
      </c>
      <c r="V645" s="27" t="b">
        <v>0</v>
      </c>
      <c r="W645" s="27" t="b">
        <v>0</v>
      </c>
      <c r="X645" s="27" t="b">
        <v>0</v>
      </c>
      <c r="Y645" s="26" t="str">
        <f t="shared" si="47"/>
        <v>NO</v>
      </c>
      <c r="Z645" s="27"/>
    </row>
    <row r="646" spans="1:26" ht="13">
      <c r="A646" s="71" t="e">
        <f>VLOOKUP(H646,Papers_ACM!D:D,1,FALSE)</f>
        <v>#N/A</v>
      </c>
      <c r="B646" s="71" t="e">
        <f>VLOOKUP(H646,Papers_IEEE!D:D,1,FALSE)</f>
        <v>#N/A</v>
      </c>
      <c r="C646" s="71" t="e">
        <f>VLOOKUP(G646,Papers_SpringerLink!D:D,1,FALSE)</f>
        <v>#N/A</v>
      </c>
      <c r="D646" s="71" t="e">
        <f>VLOOKUP(F658,Papers_ScienceDirect!J:J,1,FALSE)</f>
        <v>#N/A</v>
      </c>
      <c r="E646" s="28" t="s">
        <v>62</v>
      </c>
      <c r="F646" s="27"/>
      <c r="G646" s="28" t="s">
        <v>7048</v>
      </c>
      <c r="H646" s="28" t="s">
        <v>7049</v>
      </c>
      <c r="I646" s="27"/>
      <c r="J646" s="28" t="s">
        <v>1547</v>
      </c>
      <c r="K646" s="27" t="e">
        <f t="shared" ca="1" si="71"/>
        <v>#NAME?</v>
      </c>
      <c r="L646" s="28">
        <v>84</v>
      </c>
      <c r="M646" s="28">
        <v>93</v>
      </c>
      <c r="N646" s="28">
        <f t="shared" si="81"/>
        <v>10</v>
      </c>
      <c r="O646" s="28">
        <v>2011</v>
      </c>
      <c r="P646" s="36"/>
      <c r="Q646" s="28" t="s">
        <v>7050</v>
      </c>
      <c r="R646" s="30" t="s">
        <v>7051</v>
      </c>
      <c r="S646" s="26" t="b">
        <v>1</v>
      </c>
      <c r="T646" s="27" t="b">
        <v>0</v>
      </c>
      <c r="U646" s="26" t="b">
        <v>1</v>
      </c>
      <c r="V646" s="27" t="b">
        <v>0</v>
      </c>
      <c r="W646" s="27" t="b">
        <v>0</v>
      </c>
      <c r="X646" s="27" t="b">
        <v>0</v>
      </c>
      <c r="Y646" s="26" t="str">
        <f t="shared" si="47"/>
        <v>NO</v>
      </c>
      <c r="Z646" s="27"/>
    </row>
    <row r="647" spans="1:26" ht="13">
      <c r="A647" s="71" t="e">
        <f>VLOOKUP(H647,Papers_ACM!D:D,1,FALSE)</f>
        <v>#N/A</v>
      </c>
      <c r="B647" s="71" t="str">
        <f>VLOOKUP(H647,Papers_IEEE!D:D,1,FALSE)</f>
        <v>Embedded feature selection of hyperspectral bands with boosted decision trees</v>
      </c>
      <c r="C647" s="71" t="e">
        <f>VLOOKUP(G647,Papers_SpringerLink!D:D,1,FALSE)</f>
        <v>#N/A</v>
      </c>
      <c r="D647" s="71" t="e">
        <f>VLOOKUP(F659,Papers_ScienceDirect!J:J,1,FALSE)</f>
        <v>#N/A</v>
      </c>
      <c r="E647" s="28" t="s">
        <v>62</v>
      </c>
      <c r="F647" s="27"/>
      <c r="G647" s="28" t="s">
        <v>7052</v>
      </c>
      <c r="H647" s="28" t="s">
        <v>1839</v>
      </c>
      <c r="I647" s="27"/>
      <c r="J647" s="28" t="s">
        <v>7053</v>
      </c>
      <c r="K647" s="27" t="e">
        <f t="shared" ca="1" si="71"/>
        <v>#NAME?</v>
      </c>
      <c r="L647" s="28">
        <v>2361</v>
      </c>
      <c r="M647" s="28">
        <v>2364</v>
      </c>
      <c r="N647" s="28">
        <f t="shared" si="81"/>
        <v>4</v>
      </c>
      <c r="O647" s="28">
        <v>2011</v>
      </c>
      <c r="P647" s="36"/>
      <c r="Q647" s="28" t="s">
        <v>1841</v>
      </c>
      <c r="R647" s="30" t="s">
        <v>7054</v>
      </c>
      <c r="S647" s="27" t="b">
        <v>0</v>
      </c>
      <c r="T647" s="27" t="b">
        <v>0</v>
      </c>
      <c r="U647" s="27" t="b">
        <v>0</v>
      </c>
      <c r="V647" s="27" t="b">
        <v>0</v>
      </c>
      <c r="W647" s="26" t="b">
        <v>1</v>
      </c>
      <c r="X647" s="27" t="b">
        <v>0</v>
      </c>
      <c r="Y647" s="26" t="str">
        <f t="shared" si="47"/>
        <v>NO</v>
      </c>
      <c r="Z647" s="26" t="s">
        <v>281</v>
      </c>
    </row>
    <row r="648" spans="1:26" ht="13">
      <c r="A648" s="71" t="e">
        <f>VLOOKUP(H648,Papers_ACM!D:D,1,FALSE)</f>
        <v>#N/A</v>
      </c>
      <c r="B648" s="71" t="e">
        <f>VLOOKUP(H648,Papers_IEEE!D:D,1,FALSE)</f>
        <v>#N/A</v>
      </c>
      <c r="C648" s="71" t="e">
        <f>VLOOKUP(G648,Papers_SpringerLink!D:D,1,FALSE)</f>
        <v>#N/A</v>
      </c>
      <c r="D648" s="71" t="e">
        <f>VLOOKUP(F660,Papers_ScienceDirect!J:J,1,FALSE)</f>
        <v>#N/A</v>
      </c>
      <c r="E648" s="28" t="s">
        <v>62</v>
      </c>
      <c r="F648" s="27"/>
      <c r="G648" s="28" t="s">
        <v>1909</v>
      </c>
      <c r="H648" s="28" t="s">
        <v>7055</v>
      </c>
      <c r="I648" s="27"/>
      <c r="J648" s="28" t="s">
        <v>1547</v>
      </c>
      <c r="K648" s="27" t="e">
        <f t="shared" ca="1" si="71"/>
        <v>#NAME?</v>
      </c>
      <c r="L648" s="36"/>
      <c r="M648" s="36"/>
      <c r="N648" s="28"/>
      <c r="O648" s="28">
        <v>2011</v>
      </c>
      <c r="P648" s="36"/>
      <c r="Q648" s="36"/>
      <c r="R648" s="30" t="s">
        <v>7056</v>
      </c>
      <c r="S648" s="27" t="b">
        <v>0</v>
      </c>
      <c r="T648" s="27" t="b">
        <v>0</v>
      </c>
      <c r="U648" s="27" t="b">
        <v>0</v>
      </c>
      <c r="V648" s="26" t="b">
        <v>1</v>
      </c>
      <c r="W648" s="27" t="b">
        <v>0</v>
      </c>
      <c r="X648" s="27" t="b">
        <v>0</v>
      </c>
      <c r="Y648" s="26" t="str">
        <f t="shared" si="47"/>
        <v>NO</v>
      </c>
      <c r="Z648" s="26" t="s">
        <v>1917</v>
      </c>
    </row>
    <row r="649" spans="1:26" ht="13">
      <c r="A649" s="71" t="e">
        <f>VLOOKUP(H649,Papers_ACM!D:D,1,FALSE)</f>
        <v>#N/A</v>
      </c>
      <c r="B649" s="71" t="str">
        <f>VLOOKUP(H649,Papers_IEEE!D:D,1,FALSE)</f>
        <v>Feature subset selection for efficient AdaBoost training</v>
      </c>
      <c r="C649" s="71" t="e">
        <f>VLOOKUP(G649,Papers_SpringerLink!D:D,1,FALSE)</f>
        <v>#N/A</v>
      </c>
      <c r="D649" s="71" t="e">
        <f>VLOOKUP(F661,Papers_ScienceDirect!J:J,1,FALSE)</f>
        <v>#N/A</v>
      </c>
      <c r="E649" s="28" t="s">
        <v>62</v>
      </c>
      <c r="F649" s="27"/>
      <c r="G649" s="28" t="s">
        <v>7057</v>
      </c>
      <c r="H649" s="28" t="s">
        <v>5710</v>
      </c>
      <c r="I649" s="27"/>
      <c r="J649" s="28" t="s">
        <v>7058</v>
      </c>
      <c r="K649" s="27" t="e">
        <f t="shared" ca="1" si="71"/>
        <v>#NAME?</v>
      </c>
      <c r="L649" s="36"/>
      <c r="M649" s="36"/>
      <c r="N649" s="28"/>
      <c r="O649" s="28">
        <v>2011</v>
      </c>
      <c r="P649" s="36"/>
      <c r="Q649" s="28" t="s">
        <v>5712</v>
      </c>
      <c r="R649" s="30" t="s">
        <v>7059</v>
      </c>
      <c r="S649" s="26" t="b">
        <v>1</v>
      </c>
      <c r="T649" s="27" t="b">
        <v>0</v>
      </c>
      <c r="U649" s="26" t="b">
        <v>1</v>
      </c>
      <c r="V649" s="27" t="b">
        <v>0</v>
      </c>
      <c r="W649" s="27" t="b">
        <v>0</v>
      </c>
      <c r="X649" s="27" t="b">
        <v>0</v>
      </c>
      <c r="Y649" s="26" t="str">
        <f t="shared" si="47"/>
        <v>NO</v>
      </c>
      <c r="Z649" s="27"/>
    </row>
    <row r="650" spans="1:26" ht="13">
      <c r="A650" s="71" t="e">
        <f>VLOOKUP(H650,Papers_ACM!D:D,1,FALSE)</f>
        <v>#N/A</v>
      </c>
      <c r="B650" s="71" t="e">
        <f>VLOOKUP(H650,Papers_IEEE!D:D,1,FALSE)</f>
        <v>#N/A</v>
      </c>
      <c r="C650" s="71" t="e">
        <f>VLOOKUP(G650,Papers_SpringerLink!D:D,1,FALSE)</f>
        <v>#N/A</v>
      </c>
      <c r="D650" s="71" t="e">
        <f>VLOOKUP(F662,Papers_ScienceDirect!J:J,1,FALSE)</f>
        <v>#N/A</v>
      </c>
      <c r="E650" s="28" t="s">
        <v>62</v>
      </c>
      <c r="F650" s="27"/>
      <c r="G650" s="28" t="s">
        <v>7060</v>
      </c>
      <c r="H650" s="28" t="s">
        <v>7061</v>
      </c>
      <c r="I650" s="27"/>
      <c r="J650" s="28" t="s">
        <v>7062</v>
      </c>
      <c r="K650" s="27" t="e">
        <f t="shared" ca="1" si="71"/>
        <v>#NAME?</v>
      </c>
      <c r="L650" s="28">
        <v>197</v>
      </c>
      <c r="M650" s="28">
        <v>200</v>
      </c>
      <c r="N650" s="28">
        <f t="shared" ref="N650:N652" si="82">(M650-L650)+1</f>
        <v>4</v>
      </c>
      <c r="O650" s="28">
        <v>2011</v>
      </c>
      <c r="P650" s="36"/>
      <c r="Q650" s="28" t="s">
        <v>7063</v>
      </c>
      <c r="R650" s="30" t="s">
        <v>7064</v>
      </c>
      <c r="S650" s="27" t="b">
        <v>0</v>
      </c>
      <c r="T650" s="27" t="b">
        <v>0</v>
      </c>
      <c r="U650" s="27" t="b">
        <v>0</v>
      </c>
      <c r="V650" s="27" t="b">
        <v>0</v>
      </c>
      <c r="W650" s="26" t="b">
        <v>1</v>
      </c>
      <c r="X650" s="27" t="b">
        <v>0</v>
      </c>
      <c r="Y650" s="26" t="str">
        <f t="shared" si="47"/>
        <v>NO</v>
      </c>
      <c r="Z650" s="26" t="s">
        <v>281</v>
      </c>
    </row>
    <row r="651" spans="1:26" ht="13">
      <c r="A651" s="71" t="e">
        <f>VLOOKUP(H651,Papers_ACM!D:D,1,FALSE)</f>
        <v>#N/A</v>
      </c>
      <c r="B651" s="71" t="e">
        <f>VLOOKUP(H651,Papers_IEEE!D:D,1,FALSE)</f>
        <v>#N/A</v>
      </c>
      <c r="C651" s="71" t="e">
        <f>VLOOKUP(G651,Papers_SpringerLink!D:D,1,FALSE)</f>
        <v>#N/A</v>
      </c>
      <c r="D651" s="71" t="e">
        <f>VLOOKUP(F663,Papers_ScienceDirect!J:J,1,FALSE)</f>
        <v>#N/A</v>
      </c>
      <c r="E651" s="28" t="s">
        <v>62</v>
      </c>
      <c r="F651" s="27"/>
      <c r="G651" s="28" t="s">
        <v>7065</v>
      </c>
      <c r="H651" s="28" t="s">
        <v>7066</v>
      </c>
      <c r="I651" s="27"/>
      <c r="J651" s="28" t="s">
        <v>2717</v>
      </c>
      <c r="K651" s="27" t="e">
        <f t="shared" ca="1" si="71"/>
        <v>#NAME?</v>
      </c>
      <c r="L651" s="28">
        <v>159</v>
      </c>
      <c r="M651" s="28">
        <v>168</v>
      </c>
      <c r="N651" s="28">
        <f t="shared" si="82"/>
        <v>10</v>
      </c>
      <c r="O651" s="28">
        <v>2011</v>
      </c>
      <c r="P651" s="36"/>
      <c r="Q651" s="28" t="s">
        <v>7067</v>
      </c>
      <c r="R651" s="30" t="s">
        <v>7068</v>
      </c>
      <c r="S651" s="26" t="b">
        <v>1</v>
      </c>
      <c r="T651" s="27" t="b">
        <v>0</v>
      </c>
      <c r="U651" s="26" t="b">
        <v>1</v>
      </c>
      <c r="V651" s="27" t="b">
        <v>0</v>
      </c>
      <c r="W651" s="27" t="b">
        <v>0</v>
      </c>
      <c r="X651" s="27" t="b">
        <v>0</v>
      </c>
      <c r="Y651" s="26" t="str">
        <f t="shared" si="47"/>
        <v>NO</v>
      </c>
      <c r="Z651" s="27"/>
    </row>
    <row r="652" spans="1:26" ht="13">
      <c r="A652" s="71" t="e">
        <f>VLOOKUP(H652,Papers_ACM!D:D,1,FALSE)</f>
        <v>#N/A</v>
      </c>
      <c r="B652" s="71" t="str">
        <f>VLOOKUP(H652,Papers_IEEE!D:D,1,FALSE)</f>
        <v>Semi-Supervised Deep Fuzzy C-Mean Clustering for Software Fault Prediction</v>
      </c>
      <c r="C652" s="71" t="e">
        <f>VLOOKUP(G652,Papers_SpringerLink!D:D,1,FALSE)</f>
        <v>#N/A</v>
      </c>
      <c r="D652" s="71" t="e">
        <f>VLOOKUP(F664,Papers_ScienceDirect!J:J,1,FALSE)</f>
        <v>#N/A</v>
      </c>
      <c r="E652" s="28" t="s">
        <v>62</v>
      </c>
      <c r="F652" s="27"/>
      <c r="G652" s="28" t="s">
        <v>7069</v>
      </c>
      <c r="H652" s="28" t="s">
        <v>5123</v>
      </c>
      <c r="I652" s="27"/>
      <c r="J652" s="28" t="s">
        <v>1234</v>
      </c>
      <c r="K652" s="27" t="e">
        <f t="shared" ca="1" si="71"/>
        <v>#NAME?</v>
      </c>
      <c r="L652" s="28">
        <v>25675</v>
      </c>
      <c r="M652" s="28">
        <v>25685</v>
      </c>
      <c r="N652" s="28">
        <f t="shared" si="82"/>
        <v>11</v>
      </c>
      <c r="O652" s="28">
        <v>2018</v>
      </c>
      <c r="P652" s="28" t="s">
        <v>1538</v>
      </c>
      <c r="Q652" s="28" t="s">
        <v>5124</v>
      </c>
      <c r="R652" s="30" t="s">
        <v>7070</v>
      </c>
      <c r="S652" s="26" t="b">
        <v>1</v>
      </c>
      <c r="T652" s="26" t="b">
        <v>0</v>
      </c>
      <c r="U652" s="26" t="b">
        <v>1</v>
      </c>
      <c r="V652" s="27" t="b">
        <v>0</v>
      </c>
      <c r="W652" s="27" t="b">
        <v>0</v>
      </c>
      <c r="X652" s="27" t="b">
        <v>0</v>
      </c>
      <c r="Y652" s="26" t="str">
        <f t="shared" si="47"/>
        <v>NO</v>
      </c>
      <c r="Z652" s="26" t="s">
        <v>3394</v>
      </c>
    </row>
    <row r="653" spans="1:26" ht="13">
      <c r="A653" s="71" t="e">
        <f>VLOOKUP(H653,Papers_ACM!D:D,1,FALSE)</f>
        <v>#N/A</v>
      </c>
      <c r="B653" s="71" t="e">
        <f>VLOOKUP(H653,Papers_IEEE!D:D,1,FALSE)</f>
        <v>#N/A</v>
      </c>
      <c r="C653" s="71" t="e">
        <f>VLOOKUP(G653,Papers_SpringerLink!D:D,1,FALSE)</f>
        <v>#N/A</v>
      </c>
      <c r="D653" s="71" t="e">
        <f>VLOOKUP(F665,Papers_ScienceDirect!J:J,1,FALSE)</f>
        <v>#N/A</v>
      </c>
      <c r="E653" s="28" t="s">
        <v>62</v>
      </c>
      <c r="F653" s="27"/>
      <c r="G653" s="28" t="s">
        <v>1909</v>
      </c>
      <c r="H653" s="28" t="s">
        <v>1924</v>
      </c>
      <c r="I653" s="27"/>
      <c r="J653" s="28" t="s">
        <v>1924</v>
      </c>
      <c r="K653" s="27" t="e">
        <f t="shared" ca="1" si="71"/>
        <v>#NAME?</v>
      </c>
      <c r="L653" s="36"/>
      <c r="M653" s="36"/>
      <c r="N653" s="28"/>
      <c r="O653" s="28">
        <v>2011</v>
      </c>
      <c r="P653" s="36"/>
      <c r="Q653" s="36"/>
      <c r="R653" s="30" t="s">
        <v>7071</v>
      </c>
      <c r="S653" s="27" t="b">
        <v>0</v>
      </c>
      <c r="T653" s="27" t="b">
        <v>0</v>
      </c>
      <c r="U653" s="27" t="b">
        <v>0</v>
      </c>
      <c r="V653" s="26" t="b">
        <v>1</v>
      </c>
      <c r="W653" s="27" t="b">
        <v>0</v>
      </c>
      <c r="X653" s="27" t="b">
        <v>0</v>
      </c>
      <c r="Y653" s="26" t="str">
        <f t="shared" si="47"/>
        <v>NO</v>
      </c>
      <c r="Z653" s="26" t="s">
        <v>1917</v>
      </c>
    </row>
    <row r="654" spans="1:26" ht="13">
      <c r="A654" s="71" t="e">
        <f>VLOOKUP(H654,Papers_ACM!D:D,1,FALSE)</f>
        <v>#N/A</v>
      </c>
      <c r="B654" s="71" t="str">
        <f>VLOOKUP(H654,Papers_IEEE!D:D,1,FALSE)</f>
        <v>Informed software installation through License Agreement Categorization</v>
      </c>
      <c r="C654" s="71" t="e">
        <f>VLOOKUP(G654,Papers_SpringerLink!D:D,1,FALSE)</f>
        <v>#N/A</v>
      </c>
      <c r="D654" s="71" t="e">
        <f>VLOOKUP(F666,Papers_ScienceDirect!J:J,1,FALSE)</f>
        <v>#N/A</v>
      </c>
      <c r="E654" s="28" t="s">
        <v>62</v>
      </c>
      <c r="F654" s="27"/>
      <c r="G654" s="28" t="s">
        <v>7072</v>
      </c>
      <c r="H654" s="28" t="s">
        <v>7073</v>
      </c>
      <c r="I654" s="27"/>
      <c r="J654" s="28" t="s">
        <v>7074</v>
      </c>
      <c r="K654" s="27" t="e">
        <f t="shared" ca="1" si="71"/>
        <v>#NAME?</v>
      </c>
      <c r="L654" s="36"/>
      <c r="M654" s="36"/>
      <c r="N654" s="28"/>
      <c r="O654" s="28">
        <v>2011</v>
      </c>
      <c r="P654" s="36"/>
      <c r="Q654" s="28" t="s">
        <v>3593</v>
      </c>
      <c r="R654" s="30" t="s">
        <v>7075</v>
      </c>
      <c r="S654" s="26" t="b">
        <v>1</v>
      </c>
      <c r="T654" s="27" t="b">
        <v>0</v>
      </c>
      <c r="U654" s="26" t="b">
        <v>1</v>
      </c>
      <c r="V654" s="27" t="b">
        <v>0</v>
      </c>
      <c r="W654" s="27" t="b">
        <v>0</v>
      </c>
      <c r="X654" s="27" t="b">
        <v>0</v>
      </c>
      <c r="Y654" s="26" t="str">
        <f t="shared" si="47"/>
        <v>NO</v>
      </c>
      <c r="Z654" s="27"/>
    </row>
    <row r="655" spans="1:26" ht="13">
      <c r="A655" s="71" t="e">
        <f>VLOOKUP(H655,Papers_ACM!D:D,1,FALSE)</f>
        <v>#N/A</v>
      </c>
      <c r="B655" s="71" t="str">
        <f>VLOOKUP(H655,Papers_IEEE!D:D,1,FALSE)</f>
        <v>Kernelized Fuzzy Rough Sets and Their Applications</v>
      </c>
      <c r="C655" s="71" t="e">
        <f>VLOOKUP(G655,Papers_SpringerLink!D:D,1,FALSE)</f>
        <v>#N/A</v>
      </c>
      <c r="D655" s="71" t="e">
        <f>VLOOKUP(F667,Papers_ScienceDirect!J:J,1,FALSE)</f>
        <v>#N/A</v>
      </c>
      <c r="E655" s="28" t="s">
        <v>62</v>
      </c>
      <c r="F655" s="27"/>
      <c r="G655" s="28" t="s">
        <v>7076</v>
      </c>
      <c r="H655" s="28" t="s">
        <v>7077</v>
      </c>
      <c r="I655" s="27"/>
      <c r="J655" s="28" t="s">
        <v>877</v>
      </c>
      <c r="K655" s="27" t="e">
        <f t="shared" ca="1" si="71"/>
        <v>#NAME?</v>
      </c>
      <c r="L655" s="28">
        <v>1649</v>
      </c>
      <c r="M655" s="28">
        <v>1667</v>
      </c>
      <c r="N655" s="28">
        <f t="shared" ref="N655:N673" si="83">(M655-L655)+1</f>
        <v>19</v>
      </c>
      <c r="O655" s="28">
        <v>2011</v>
      </c>
      <c r="P655" s="36"/>
      <c r="Q655" s="28" t="s">
        <v>4660</v>
      </c>
      <c r="R655" s="30" t="s">
        <v>7078</v>
      </c>
      <c r="S655" s="26" t="b">
        <v>1</v>
      </c>
      <c r="T655" s="27" t="b">
        <v>0</v>
      </c>
      <c r="U655" s="26" t="b">
        <v>1</v>
      </c>
      <c r="V655" s="27" t="b">
        <v>0</v>
      </c>
      <c r="W655" s="27" t="b">
        <v>0</v>
      </c>
      <c r="X655" s="27" t="b">
        <v>0</v>
      </c>
      <c r="Y655" s="26" t="str">
        <f t="shared" si="47"/>
        <v>NO</v>
      </c>
      <c r="Z655" s="27"/>
    </row>
    <row r="656" spans="1:26" ht="13">
      <c r="A656" s="71" t="e">
        <f>VLOOKUP(H656,Papers_ACM!D:D,1,FALSE)</f>
        <v>#N/A</v>
      </c>
      <c r="B656" s="71" t="e">
        <f>VLOOKUP(H656,Papers_IEEE!D:D,1,FALSE)</f>
        <v>#N/A</v>
      </c>
      <c r="C656" s="71" t="e">
        <f>VLOOKUP(G656,Papers_SpringerLink!D:D,1,FALSE)</f>
        <v>#N/A</v>
      </c>
      <c r="D656" s="71" t="e">
        <f>VLOOKUP(F668,Papers_ScienceDirect!J:J,1,FALSE)</f>
        <v>#N/A</v>
      </c>
      <c r="E656" s="28" t="s">
        <v>62</v>
      </c>
      <c r="F656" s="27"/>
      <c r="G656" s="28" t="s">
        <v>7079</v>
      </c>
      <c r="H656" s="28" t="s">
        <v>7080</v>
      </c>
      <c r="I656" s="27"/>
      <c r="J656" s="28" t="s">
        <v>7081</v>
      </c>
      <c r="K656" s="27" t="e">
        <f t="shared" ca="1" si="71"/>
        <v>#NAME?</v>
      </c>
      <c r="L656" s="28">
        <v>35</v>
      </c>
      <c r="M656" s="28">
        <v>40</v>
      </c>
      <c r="N656" s="28">
        <f t="shared" si="83"/>
        <v>6</v>
      </c>
      <c r="O656" s="28">
        <v>2011</v>
      </c>
      <c r="P656" s="36"/>
      <c r="Q656" s="28" t="s">
        <v>7082</v>
      </c>
      <c r="R656" s="30" t="s">
        <v>7083</v>
      </c>
      <c r="S656" s="26" t="b">
        <v>1</v>
      </c>
      <c r="T656" s="27" t="b">
        <v>0</v>
      </c>
      <c r="U656" s="26" t="b">
        <v>1</v>
      </c>
      <c r="V656" s="27" t="b">
        <v>0</v>
      </c>
      <c r="W656" s="27" t="b">
        <v>0</v>
      </c>
      <c r="X656" s="27" t="b">
        <v>0</v>
      </c>
      <c r="Y656" s="26" t="str">
        <f t="shared" si="47"/>
        <v>NO</v>
      </c>
      <c r="Z656" s="27"/>
    </row>
    <row r="657" spans="1:26" ht="13">
      <c r="A657" s="71" t="e">
        <f>VLOOKUP(H657,Papers_ACM!D:D,1,FALSE)</f>
        <v>#N/A</v>
      </c>
      <c r="B657" s="71" t="str">
        <f>VLOOKUP(H657,Papers_IEEE!D:D,1,FALSE)</f>
        <v>Fuzzy-rough classifier ensemble selection</v>
      </c>
      <c r="C657" s="71" t="e">
        <f>VLOOKUP(G657,Papers_SpringerLink!D:D,1,FALSE)</f>
        <v>#N/A</v>
      </c>
      <c r="D657" s="71" t="e">
        <f>VLOOKUP(F669,Papers_ScienceDirect!J:J,1,FALSE)</f>
        <v>#N/A</v>
      </c>
      <c r="E657" s="28" t="s">
        <v>62</v>
      </c>
      <c r="F657" s="27"/>
      <c r="G657" s="28" t="s">
        <v>7084</v>
      </c>
      <c r="H657" s="28" t="s">
        <v>4688</v>
      </c>
      <c r="I657" s="27"/>
      <c r="J657" s="28" t="s">
        <v>3973</v>
      </c>
      <c r="K657" s="27" t="e">
        <f t="shared" ca="1" si="71"/>
        <v>#NAME?</v>
      </c>
      <c r="L657" s="28">
        <v>1516</v>
      </c>
      <c r="M657" s="28">
        <v>1522</v>
      </c>
      <c r="N657" s="28">
        <f t="shared" si="83"/>
        <v>7</v>
      </c>
      <c r="O657" s="28">
        <v>2011</v>
      </c>
      <c r="P657" s="36"/>
      <c r="Q657" s="28" t="s">
        <v>4692</v>
      </c>
      <c r="R657" s="30" t="s">
        <v>7085</v>
      </c>
      <c r="S657" s="26" t="b">
        <v>1</v>
      </c>
      <c r="T657" s="27" t="b">
        <v>0</v>
      </c>
      <c r="U657" s="26" t="b">
        <v>1</v>
      </c>
      <c r="V657" s="27" t="b">
        <v>0</v>
      </c>
      <c r="W657" s="27" t="b">
        <v>0</v>
      </c>
      <c r="X657" s="27" t="b">
        <v>0</v>
      </c>
      <c r="Y657" s="26" t="str">
        <f t="shared" si="47"/>
        <v>NO</v>
      </c>
      <c r="Z657" s="27"/>
    </row>
    <row r="658" spans="1:26" ht="13">
      <c r="A658" s="71" t="e">
        <f>VLOOKUP(H658,Papers_ACM!D:D,1,FALSE)</f>
        <v>#N/A</v>
      </c>
      <c r="B658" s="71" t="e">
        <f>VLOOKUP(H658,Papers_IEEE!D:D,1,FALSE)</f>
        <v>#N/A</v>
      </c>
      <c r="C658" s="71" t="e">
        <f>VLOOKUP(G658,Papers_SpringerLink!D:D,1,FALSE)</f>
        <v>#N/A</v>
      </c>
      <c r="D658" s="71" t="e">
        <f>VLOOKUP(F670,Papers_ScienceDirect!J:J,1,FALSE)</f>
        <v>#N/A</v>
      </c>
      <c r="E658" s="28" t="s">
        <v>62</v>
      </c>
      <c r="F658" s="27"/>
      <c r="G658" s="28" t="s">
        <v>7086</v>
      </c>
      <c r="H658" s="28" t="s">
        <v>7087</v>
      </c>
      <c r="I658" s="27"/>
      <c r="J658" s="28" t="s">
        <v>6226</v>
      </c>
      <c r="K658" s="27" t="e">
        <f t="shared" ca="1" si="71"/>
        <v>#NAME?</v>
      </c>
      <c r="L658" s="28">
        <v>707</v>
      </c>
      <c r="M658" s="28">
        <v>714</v>
      </c>
      <c r="N658" s="28">
        <f t="shared" si="83"/>
        <v>8</v>
      </c>
      <c r="O658" s="28">
        <v>2011</v>
      </c>
      <c r="P658" s="36"/>
      <c r="Q658" s="28" t="s">
        <v>7088</v>
      </c>
      <c r="R658" s="30" t="s">
        <v>7089</v>
      </c>
      <c r="S658" s="26" t="b">
        <v>1</v>
      </c>
      <c r="T658" s="27" t="b">
        <v>0</v>
      </c>
      <c r="U658" s="26" t="b">
        <v>1</v>
      </c>
      <c r="V658" s="27" t="b">
        <v>0</v>
      </c>
      <c r="W658" s="27" t="b">
        <v>0</v>
      </c>
      <c r="X658" s="27" t="b">
        <v>0</v>
      </c>
      <c r="Y658" s="26" t="str">
        <f t="shared" si="47"/>
        <v>NO</v>
      </c>
      <c r="Z658" s="27"/>
    </row>
    <row r="659" spans="1:26" ht="13">
      <c r="A659" s="71" t="e">
        <f>VLOOKUP(H659,Papers_ACM!D:D,1,FALSE)</f>
        <v>#N/A</v>
      </c>
      <c r="B659" s="71" t="e">
        <f>VLOOKUP(H659,Papers_IEEE!D:D,1,FALSE)</f>
        <v>#N/A</v>
      </c>
      <c r="C659" s="71" t="e">
        <f>VLOOKUP(G659,Papers_SpringerLink!D:D,1,FALSE)</f>
        <v>#N/A</v>
      </c>
      <c r="D659" s="71" t="e">
        <f>VLOOKUP(F671,Papers_ScienceDirect!J:J,1,FALSE)</f>
        <v>#N/A</v>
      </c>
      <c r="E659" s="28" t="s">
        <v>62</v>
      </c>
      <c r="F659" s="27"/>
      <c r="G659" s="28" t="s">
        <v>7090</v>
      </c>
      <c r="H659" s="28" t="s">
        <v>2255</v>
      </c>
      <c r="I659" s="27"/>
      <c r="J659" s="28" t="s">
        <v>1505</v>
      </c>
      <c r="K659" s="27" t="e">
        <f t="shared" ca="1" si="71"/>
        <v>#NAME?</v>
      </c>
      <c r="L659" s="28">
        <v>12747</v>
      </c>
      <c r="M659" s="28">
        <v>12756</v>
      </c>
      <c r="N659" s="28">
        <f t="shared" si="83"/>
        <v>10</v>
      </c>
      <c r="O659" s="28">
        <v>2011</v>
      </c>
      <c r="P659" s="36"/>
      <c r="Q659" s="28" t="s">
        <v>7091</v>
      </c>
      <c r="R659" s="30" t="s">
        <v>7092</v>
      </c>
      <c r="S659" s="26" t="b">
        <v>1</v>
      </c>
      <c r="T659" s="27" t="b">
        <v>0</v>
      </c>
      <c r="U659" s="26" t="b">
        <v>1</v>
      </c>
      <c r="V659" s="27" t="b">
        <v>0</v>
      </c>
      <c r="W659" s="27" t="b">
        <v>0</v>
      </c>
      <c r="X659" s="27" t="b">
        <v>0</v>
      </c>
      <c r="Y659" s="26" t="str">
        <f t="shared" si="47"/>
        <v>NO</v>
      </c>
      <c r="Z659" s="27"/>
    </row>
    <row r="660" spans="1:26" ht="13">
      <c r="A660" s="71" t="e">
        <f>VLOOKUP(H660,Papers_ACM!D:D,1,FALSE)</f>
        <v>#N/A</v>
      </c>
      <c r="B660" s="71" t="e">
        <f>VLOOKUP(H660,Papers_IEEE!D:D,1,FALSE)</f>
        <v>#N/A</v>
      </c>
      <c r="C660" s="71" t="e">
        <f>VLOOKUP(G660,Papers_SpringerLink!D:D,1,FALSE)</f>
        <v>#N/A</v>
      </c>
      <c r="D660" s="71" t="e">
        <f>VLOOKUP(F672,Papers_ScienceDirect!J:J,1,FALSE)</f>
        <v>#N/A</v>
      </c>
      <c r="E660" s="28" t="s">
        <v>62</v>
      </c>
      <c r="F660" s="27"/>
      <c r="G660" s="28" t="s">
        <v>7093</v>
      </c>
      <c r="H660" s="28" t="s">
        <v>7094</v>
      </c>
      <c r="I660" s="27"/>
      <c r="J660" s="28" t="s">
        <v>1547</v>
      </c>
      <c r="K660" s="27" t="e">
        <f t="shared" ca="1" si="71"/>
        <v>#NAME?</v>
      </c>
      <c r="L660" s="28">
        <v>430</v>
      </c>
      <c r="M660" s="28">
        <v>442</v>
      </c>
      <c r="N660" s="28">
        <f t="shared" si="83"/>
        <v>13</v>
      </c>
      <c r="O660" s="28">
        <v>2011</v>
      </c>
      <c r="P660" s="36"/>
      <c r="Q660" s="28" t="s">
        <v>7095</v>
      </c>
      <c r="R660" s="30" t="s">
        <v>7096</v>
      </c>
      <c r="S660" s="26" t="b">
        <v>1</v>
      </c>
      <c r="T660" s="27" t="b">
        <v>0</v>
      </c>
      <c r="U660" s="26" t="b">
        <v>1</v>
      </c>
      <c r="V660" s="27" t="b">
        <v>0</v>
      </c>
      <c r="W660" s="27" t="b">
        <v>0</v>
      </c>
      <c r="X660" s="27" t="b">
        <v>0</v>
      </c>
      <c r="Y660" s="26" t="str">
        <f t="shared" si="47"/>
        <v>NO</v>
      </c>
      <c r="Z660" s="27"/>
    </row>
    <row r="661" spans="1:26" ht="13">
      <c r="A661" s="71" t="e">
        <f>VLOOKUP(H661,Papers_ACM!D:D,1,FALSE)</f>
        <v>#N/A</v>
      </c>
      <c r="B661" s="71" t="e">
        <f>VLOOKUP(H661,Papers_IEEE!D:D,1,FALSE)</f>
        <v>#N/A</v>
      </c>
      <c r="C661" s="71" t="e">
        <f>VLOOKUP(G661,Papers_SpringerLink!D:D,1,FALSE)</f>
        <v>#N/A</v>
      </c>
      <c r="D661" s="71" t="e">
        <f>VLOOKUP(F673,Papers_ScienceDirect!J:J,1,FALSE)</f>
        <v>#N/A</v>
      </c>
      <c r="E661" s="28" t="s">
        <v>62</v>
      </c>
      <c r="F661" s="27"/>
      <c r="G661" s="28" t="s">
        <v>7097</v>
      </c>
      <c r="H661" s="28" t="s">
        <v>7098</v>
      </c>
      <c r="I661" s="27"/>
      <c r="J661" s="28" t="s">
        <v>6459</v>
      </c>
      <c r="K661" s="27" t="e">
        <f t="shared" ca="1" si="71"/>
        <v>#NAME?</v>
      </c>
      <c r="L661" s="28">
        <v>863</v>
      </c>
      <c r="M661" s="28">
        <v>880</v>
      </c>
      <c r="N661" s="28">
        <f t="shared" si="83"/>
        <v>18</v>
      </c>
      <c r="O661" s="28">
        <v>2011</v>
      </c>
      <c r="P661" s="36"/>
      <c r="Q661" s="28" t="s">
        <v>7099</v>
      </c>
      <c r="R661" s="30" t="s">
        <v>7100</v>
      </c>
      <c r="S661" s="26" t="b">
        <v>1</v>
      </c>
      <c r="T661" s="27" t="b">
        <v>0</v>
      </c>
      <c r="U661" s="26" t="b">
        <v>1</v>
      </c>
      <c r="V661" s="27" t="b">
        <v>0</v>
      </c>
      <c r="W661" s="27" t="b">
        <v>0</v>
      </c>
      <c r="X661" s="27" t="b">
        <v>0</v>
      </c>
      <c r="Y661" s="26" t="str">
        <f t="shared" si="47"/>
        <v>NO</v>
      </c>
      <c r="Z661" s="27"/>
    </row>
    <row r="662" spans="1:26" ht="13">
      <c r="A662" s="71" t="e">
        <f>VLOOKUP(H662,Papers_ACM!D:D,1,FALSE)</f>
        <v>#N/A</v>
      </c>
      <c r="B662" s="71" t="e">
        <f>VLOOKUP(H662,Papers_IEEE!D:D,1,FALSE)</f>
        <v>#N/A</v>
      </c>
      <c r="C662" s="71" t="e">
        <f>VLOOKUP(G662,Papers_SpringerLink!D:D,1,FALSE)</f>
        <v>#N/A</v>
      </c>
      <c r="D662" s="71" t="e">
        <f>VLOOKUP(F674,Papers_ScienceDirect!J:J,1,FALSE)</f>
        <v>#N/A</v>
      </c>
      <c r="E662" s="28" t="s">
        <v>62</v>
      </c>
      <c r="F662" s="27"/>
      <c r="G662" s="28" t="s">
        <v>7101</v>
      </c>
      <c r="H662" s="28" t="s">
        <v>7102</v>
      </c>
      <c r="I662" s="27"/>
      <c r="J662" s="28" t="s">
        <v>1505</v>
      </c>
      <c r="K662" s="27" t="e">
        <f t="shared" ca="1" si="71"/>
        <v>#NAME?</v>
      </c>
      <c r="L662" s="28">
        <v>11581</v>
      </c>
      <c r="M662" s="28">
        <v>11590</v>
      </c>
      <c r="N662" s="28">
        <f t="shared" si="83"/>
        <v>10</v>
      </c>
      <c r="O662" s="28">
        <v>2011</v>
      </c>
      <c r="P662" s="36"/>
      <c r="Q662" s="28" t="s">
        <v>7103</v>
      </c>
      <c r="R662" s="30" t="s">
        <v>7104</v>
      </c>
      <c r="S662" s="26" t="b">
        <v>1</v>
      </c>
      <c r="T662" s="27" t="b">
        <v>0</v>
      </c>
      <c r="U662" s="26" t="b">
        <v>1</v>
      </c>
      <c r="V662" s="27" t="b">
        <v>0</v>
      </c>
      <c r="W662" s="27" t="b">
        <v>0</v>
      </c>
      <c r="X662" s="27" t="b">
        <v>0</v>
      </c>
      <c r="Y662" s="26" t="str">
        <f t="shared" si="47"/>
        <v>NO</v>
      </c>
      <c r="Z662" s="27"/>
    </row>
    <row r="663" spans="1:26" ht="13">
      <c r="A663" s="71" t="e">
        <f>VLOOKUP(H663,Papers_ACM!D:D,1,FALSE)</f>
        <v>#N/A</v>
      </c>
      <c r="B663" s="71" t="e">
        <f>VLOOKUP(H663,Papers_IEEE!D:D,1,FALSE)</f>
        <v>#N/A</v>
      </c>
      <c r="C663" s="71" t="e">
        <f>VLOOKUP(G663,Papers_SpringerLink!D:D,1,FALSE)</f>
        <v>#N/A</v>
      </c>
      <c r="D663" s="71" t="e">
        <f>VLOOKUP(F675,Papers_ScienceDirect!J:J,1,FALSE)</f>
        <v>#N/A</v>
      </c>
      <c r="E663" s="28" t="s">
        <v>62</v>
      </c>
      <c r="F663" s="27"/>
      <c r="G663" s="28" t="s">
        <v>7105</v>
      </c>
      <c r="H663" s="28" t="s">
        <v>7106</v>
      </c>
      <c r="I663" s="27"/>
      <c r="J663" s="28" t="s">
        <v>1505</v>
      </c>
      <c r="K663" s="27" t="e">
        <f t="shared" ca="1" si="71"/>
        <v>#NAME?</v>
      </c>
      <c r="L663" s="28">
        <v>10562</v>
      </c>
      <c r="M663" s="28">
        <v>10567</v>
      </c>
      <c r="N663" s="28">
        <f t="shared" si="83"/>
        <v>6</v>
      </c>
      <c r="O663" s="28">
        <v>2011</v>
      </c>
      <c r="P663" s="36"/>
      <c r="Q663" s="28" t="s">
        <v>7107</v>
      </c>
      <c r="R663" s="30" t="s">
        <v>7108</v>
      </c>
      <c r="S663" s="26" t="b">
        <v>1</v>
      </c>
      <c r="T663" s="27" t="b">
        <v>0</v>
      </c>
      <c r="U663" s="26" t="b">
        <v>1</v>
      </c>
      <c r="V663" s="27" t="b">
        <v>0</v>
      </c>
      <c r="W663" s="27" t="b">
        <v>0</v>
      </c>
      <c r="X663" s="27" t="b">
        <v>0</v>
      </c>
      <c r="Y663" s="26" t="str">
        <f t="shared" si="47"/>
        <v>NO</v>
      </c>
      <c r="Z663" s="27"/>
    </row>
    <row r="664" spans="1:26" ht="13">
      <c r="A664" s="71" t="e">
        <f>VLOOKUP(H664,Papers_ACM!D:D,1,FALSE)</f>
        <v>#N/A</v>
      </c>
      <c r="B664" s="71" t="e">
        <f>VLOOKUP(H664,Papers_IEEE!D:D,1,FALSE)</f>
        <v>#N/A</v>
      </c>
      <c r="C664" s="71" t="e">
        <f>VLOOKUP(G664,Papers_SpringerLink!D:D,1,FALSE)</f>
        <v>#N/A</v>
      </c>
      <c r="D664" s="71" t="e">
        <f>VLOOKUP(F676,Papers_ScienceDirect!J:J,1,FALSE)</f>
        <v>#N/A</v>
      </c>
      <c r="E664" s="28" t="s">
        <v>62</v>
      </c>
      <c r="F664" s="27"/>
      <c r="G664" s="28" t="s">
        <v>7109</v>
      </c>
      <c r="H664" s="28" t="s">
        <v>7110</v>
      </c>
      <c r="I664" s="27"/>
      <c r="J664" s="28" t="s">
        <v>7111</v>
      </c>
      <c r="K664" s="27" t="e">
        <f t="shared" ca="1" si="71"/>
        <v>#NAME?</v>
      </c>
      <c r="L664" s="28">
        <v>418</v>
      </c>
      <c r="M664" s="28">
        <v>428</v>
      </c>
      <c r="N664" s="28">
        <f t="shared" si="83"/>
        <v>11</v>
      </c>
      <c r="O664" s="28">
        <v>2011</v>
      </c>
      <c r="P664" s="36"/>
      <c r="Q664" s="28" t="s">
        <v>7112</v>
      </c>
      <c r="R664" s="30" t="s">
        <v>7113</v>
      </c>
      <c r="S664" s="26" t="b">
        <v>1</v>
      </c>
      <c r="T664" s="27" t="b">
        <v>0</v>
      </c>
      <c r="U664" s="26" t="b">
        <v>1</v>
      </c>
      <c r="V664" s="27" t="b">
        <v>0</v>
      </c>
      <c r="W664" s="27" t="b">
        <v>0</v>
      </c>
      <c r="X664" s="27" t="b">
        <v>0</v>
      </c>
      <c r="Y664" s="26" t="str">
        <f t="shared" si="47"/>
        <v>NO</v>
      </c>
      <c r="Z664" s="27"/>
    </row>
    <row r="665" spans="1:26" ht="13">
      <c r="A665" s="71" t="e">
        <f>VLOOKUP(H665,Papers_ACM!D:D,1,FALSE)</f>
        <v>#N/A</v>
      </c>
      <c r="B665" s="71" t="e">
        <f>VLOOKUP(H665,Papers_IEEE!D:D,1,FALSE)</f>
        <v>#N/A</v>
      </c>
      <c r="C665" s="71" t="e">
        <f>VLOOKUP(G665,Papers_SpringerLink!D:D,1,FALSE)</f>
        <v>#N/A</v>
      </c>
      <c r="D665" s="71" t="e">
        <f>VLOOKUP(F677,Papers_ScienceDirect!J:J,1,FALSE)</f>
        <v>#N/A</v>
      </c>
      <c r="E665" s="28" t="s">
        <v>62</v>
      </c>
      <c r="F665" s="27"/>
      <c r="G665" s="28" t="s">
        <v>7114</v>
      </c>
      <c r="H665" s="28" t="s">
        <v>7115</v>
      </c>
      <c r="I665" s="27"/>
      <c r="J665" s="28" t="s">
        <v>5675</v>
      </c>
      <c r="K665" s="27" t="e">
        <f t="shared" ca="1" si="71"/>
        <v>#NAME?</v>
      </c>
      <c r="L665" s="28">
        <v>944</v>
      </c>
      <c r="M665" s="28">
        <v>960</v>
      </c>
      <c r="N665" s="28">
        <f t="shared" si="83"/>
        <v>17</v>
      </c>
      <c r="O665" s="28">
        <v>2011</v>
      </c>
      <c r="P665" s="36"/>
      <c r="Q665" s="36"/>
      <c r="R665" s="30" t="s">
        <v>7116</v>
      </c>
      <c r="S665" s="26" t="b">
        <v>1</v>
      </c>
      <c r="T665" s="27" t="b">
        <v>0</v>
      </c>
      <c r="U665" s="26" t="b">
        <v>1</v>
      </c>
      <c r="V665" s="27" t="b">
        <v>0</v>
      </c>
      <c r="W665" s="27" t="b">
        <v>0</v>
      </c>
      <c r="X665" s="27" t="b">
        <v>0</v>
      </c>
      <c r="Y665" s="26" t="str">
        <f t="shared" si="47"/>
        <v>NO</v>
      </c>
      <c r="Z665" s="27"/>
    </row>
    <row r="666" spans="1:26" ht="13">
      <c r="A666" s="71" t="e">
        <f>VLOOKUP(H666,Papers_ACM!D:D,1,FALSE)</f>
        <v>#N/A</v>
      </c>
      <c r="B666" s="71" t="e">
        <f>VLOOKUP(H666,Papers_IEEE!D:D,1,FALSE)</f>
        <v>#N/A</v>
      </c>
      <c r="C666" s="71" t="e">
        <f>VLOOKUP(G666,Papers_SpringerLink!D:D,1,FALSE)</f>
        <v>#N/A</v>
      </c>
      <c r="D666" s="71" t="e">
        <f>VLOOKUP(F678,Papers_ScienceDirect!J:J,1,FALSE)</f>
        <v>#N/A</v>
      </c>
      <c r="E666" s="28" t="s">
        <v>62</v>
      </c>
      <c r="F666" s="27"/>
      <c r="G666" s="28" t="s">
        <v>7117</v>
      </c>
      <c r="H666" s="28" t="s">
        <v>7118</v>
      </c>
      <c r="I666" s="27"/>
      <c r="J666" s="28" t="s">
        <v>1547</v>
      </c>
      <c r="K666" s="27" t="e">
        <f t="shared" ca="1" si="71"/>
        <v>#NAME?</v>
      </c>
      <c r="L666" s="28">
        <v>524</v>
      </c>
      <c r="M666" s="28">
        <v>531</v>
      </c>
      <c r="N666" s="28">
        <f t="shared" si="83"/>
        <v>8</v>
      </c>
      <c r="O666" s="28">
        <v>2011</v>
      </c>
      <c r="P666" s="36"/>
      <c r="Q666" s="28" t="s">
        <v>7119</v>
      </c>
      <c r="R666" s="30" t="s">
        <v>7120</v>
      </c>
      <c r="S666" s="26" t="b">
        <v>1</v>
      </c>
      <c r="T666" s="27" t="b">
        <v>0</v>
      </c>
      <c r="U666" s="26" t="b">
        <v>1</v>
      </c>
      <c r="V666" s="27" t="b">
        <v>0</v>
      </c>
      <c r="W666" s="27" t="b">
        <v>0</v>
      </c>
      <c r="X666" s="27" t="b">
        <v>0</v>
      </c>
      <c r="Y666" s="26" t="str">
        <f t="shared" si="47"/>
        <v>NO</v>
      </c>
      <c r="Z666" s="27"/>
    </row>
    <row r="667" spans="1:26" ht="13">
      <c r="A667" s="71" t="e">
        <f>VLOOKUP(H667,Papers_ACM!D:D,1,FALSE)</f>
        <v>#N/A</v>
      </c>
      <c r="B667" s="71" t="e">
        <f>VLOOKUP(H667,Papers_IEEE!D:D,1,FALSE)</f>
        <v>#N/A</v>
      </c>
      <c r="C667" s="71" t="e">
        <f>VLOOKUP(G667,Papers_SpringerLink!D:D,1,FALSE)</f>
        <v>#N/A</v>
      </c>
      <c r="D667" s="71" t="e">
        <f>VLOOKUP(F679,Papers_ScienceDirect!J:J,1,FALSE)</f>
        <v>#N/A</v>
      </c>
      <c r="E667" s="28" t="s">
        <v>62</v>
      </c>
      <c r="F667" s="27"/>
      <c r="G667" s="28" t="s">
        <v>7121</v>
      </c>
      <c r="H667" s="28" t="s">
        <v>1856</v>
      </c>
      <c r="I667" s="27"/>
      <c r="J667" s="28" t="s">
        <v>1857</v>
      </c>
      <c r="K667" s="27" t="e">
        <f t="shared" ca="1" si="71"/>
        <v>#NAME?</v>
      </c>
      <c r="L667" s="28">
        <v>1184</v>
      </c>
      <c r="M667" s="28">
        <v>1199</v>
      </c>
      <c r="N667" s="28">
        <f t="shared" si="83"/>
        <v>16</v>
      </c>
      <c r="O667" s="28">
        <v>2011</v>
      </c>
      <c r="P667" s="36"/>
      <c r="Q667" s="28" t="s">
        <v>7122</v>
      </c>
      <c r="R667" s="30" t="s">
        <v>7123</v>
      </c>
      <c r="S667" s="26" t="b">
        <v>1</v>
      </c>
      <c r="T667" s="27" t="b">
        <v>0</v>
      </c>
      <c r="U667" s="26" t="b">
        <v>1</v>
      </c>
      <c r="V667" s="27" t="b">
        <v>0</v>
      </c>
      <c r="W667" s="27" t="b">
        <v>0</v>
      </c>
      <c r="X667" s="27" t="b">
        <v>0</v>
      </c>
      <c r="Y667" s="26" t="str">
        <f t="shared" si="47"/>
        <v>NO</v>
      </c>
      <c r="Z667" s="27"/>
    </row>
    <row r="668" spans="1:26" ht="13">
      <c r="A668" s="71" t="e">
        <f>VLOOKUP(H668,Papers_ACM!D:D,1,FALSE)</f>
        <v>#N/A</v>
      </c>
      <c r="B668" s="71" t="e">
        <f>VLOOKUP(H668,Papers_IEEE!D:D,1,FALSE)</f>
        <v>#N/A</v>
      </c>
      <c r="C668" s="71" t="e">
        <f>VLOOKUP(G668,Papers_SpringerLink!D:D,1,FALSE)</f>
        <v>#N/A</v>
      </c>
      <c r="D668" s="71" t="e">
        <f>VLOOKUP(F680,Papers_ScienceDirect!J:J,1,FALSE)</f>
        <v>#N/A</v>
      </c>
      <c r="E668" s="28" t="s">
        <v>62</v>
      </c>
      <c r="F668" s="27"/>
      <c r="G668" s="28" t="s">
        <v>7124</v>
      </c>
      <c r="H668" s="28" t="s">
        <v>7125</v>
      </c>
      <c r="I668" s="27"/>
      <c r="J668" s="28" t="s">
        <v>1547</v>
      </c>
      <c r="K668" s="27" t="e">
        <f t="shared" ca="1" si="71"/>
        <v>#NAME?</v>
      </c>
      <c r="L668" s="28">
        <v>25</v>
      </c>
      <c r="M668" s="28">
        <v>32</v>
      </c>
      <c r="N668" s="28">
        <f t="shared" si="83"/>
        <v>8</v>
      </c>
      <c r="O668" s="28">
        <v>2011</v>
      </c>
      <c r="P668" s="36"/>
      <c r="Q668" s="28" t="s">
        <v>7126</v>
      </c>
      <c r="R668" s="30" t="s">
        <v>7127</v>
      </c>
      <c r="S668" s="26" t="b">
        <v>1</v>
      </c>
      <c r="T668" s="27" t="b">
        <v>0</v>
      </c>
      <c r="U668" s="26" t="b">
        <v>1</v>
      </c>
      <c r="V668" s="27" t="b">
        <v>0</v>
      </c>
      <c r="W668" s="27" t="b">
        <v>0</v>
      </c>
      <c r="X668" s="27" t="b">
        <v>0</v>
      </c>
      <c r="Y668" s="26" t="str">
        <f t="shared" si="47"/>
        <v>NO</v>
      </c>
      <c r="Z668" s="27"/>
    </row>
    <row r="669" spans="1:26" ht="13">
      <c r="A669" s="71" t="e">
        <f>VLOOKUP(H669,Papers_ACM!D:D,1,FALSE)</f>
        <v>#N/A</v>
      </c>
      <c r="B669" s="71" t="e">
        <f>VLOOKUP(H669,Papers_IEEE!D:D,1,FALSE)</f>
        <v>#N/A</v>
      </c>
      <c r="C669" s="71" t="e">
        <f>VLOOKUP(G669,Papers_SpringerLink!D:D,1,FALSE)</f>
        <v>#N/A</v>
      </c>
      <c r="D669" s="71" t="e">
        <f>VLOOKUP(F681,Papers_ScienceDirect!J:J,1,FALSE)</f>
        <v>#N/A</v>
      </c>
      <c r="E669" s="28" t="s">
        <v>62</v>
      </c>
      <c r="F669" s="27"/>
      <c r="G669" s="28" t="s">
        <v>7128</v>
      </c>
      <c r="H669" s="28" t="s">
        <v>7129</v>
      </c>
      <c r="I669" s="27"/>
      <c r="J669" s="28" t="s">
        <v>3050</v>
      </c>
      <c r="K669" s="27" t="e">
        <f t="shared" ca="1" si="71"/>
        <v>#NAME?</v>
      </c>
      <c r="L669" s="28">
        <v>375</v>
      </c>
      <c r="M669" s="28">
        <v>398</v>
      </c>
      <c r="N669" s="28">
        <f t="shared" si="83"/>
        <v>24</v>
      </c>
      <c r="O669" s="28">
        <v>2011</v>
      </c>
      <c r="P669" s="36"/>
      <c r="Q669" s="28" t="s">
        <v>7130</v>
      </c>
      <c r="R669" s="30" t="s">
        <v>7131</v>
      </c>
      <c r="S669" s="26" t="b">
        <v>1</v>
      </c>
      <c r="T669" s="27" t="b">
        <v>0</v>
      </c>
      <c r="U669" s="26" t="b">
        <v>1</v>
      </c>
      <c r="V669" s="27" t="b">
        <v>0</v>
      </c>
      <c r="W669" s="27" t="b">
        <v>0</v>
      </c>
      <c r="X669" s="27" t="b">
        <v>0</v>
      </c>
      <c r="Y669" s="26" t="str">
        <f t="shared" si="47"/>
        <v>NO</v>
      </c>
      <c r="Z669" s="26" t="s">
        <v>1398</v>
      </c>
    </row>
    <row r="670" spans="1:26" ht="13">
      <c r="A670" s="71" t="e">
        <f>VLOOKUP(H670,Papers_ACM!D:D,1,FALSE)</f>
        <v>#N/A</v>
      </c>
      <c r="B670" s="71" t="str">
        <f>VLOOKUP(H670,Papers_IEEE!D:D,1,FALSE)</f>
        <v>An improved feature selection approach based on ReliefF and Mutual Information</v>
      </c>
      <c r="C670" s="71" t="e">
        <f>VLOOKUP(G670,Papers_SpringerLink!D:D,1,FALSE)</f>
        <v>#N/A</v>
      </c>
      <c r="D670" s="71" t="e">
        <f>VLOOKUP(F682,Papers_ScienceDirect!J:J,1,FALSE)</f>
        <v>#N/A</v>
      </c>
      <c r="E670" s="28" t="s">
        <v>62</v>
      </c>
      <c r="F670" s="27"/>
      <c r="G670" s="28" t="s">
        <v>7132</v>
      </c>
      <c r="H670" s="28" t="s">
        <v>3071</v>
      </c>
      <c r="I670" s="27"/>
      <c r="J670" s="28" t="s">
        <v>7133</v>
      </c>
      <c r="K670" s="27" t="e">
        <f t="shared" ca="1" si="71"/>
        <v>#NAME?</v>
      </c>
      <c r="L670" s="28">
        <v>246</v>
      </c>
      <c r="M670" s="28">
        <v>250</v>
      </c>
      <c r="N670" s="28">
        <f t="shared" si="83"/>
        <v>5</v>
      </c>
      <c r="O670" s="28">
        <v>2011</v>
      </c>
      <c r="P670" s="36"/>
      <c r="Q670" s="28" t="s">
        <v>3073</v>
      </c>
      <c r="R670" s="30" t="s">
        <v>7134</v>
      </c>
      <c r="S670" s="26" t="b">
        <v>1</v>
      </c>
      <c r="T670" s="27" t="b">
        <v>0</v>
      </c>
      <c r="U670" s="26" t="b">
        <v>1</v>
      </c>
      <c r="V670" s="27" t="b">
        <v>0</v>
      </c>
      <c r="W670" s="27" t="b">
        <v>0</v>
      </c>
      <c r="X670" s="27" t="b">
        <v>0</v>
      </c>
      <c r="Y670" s="26" t="str">
        <f t="shared" si="47"/>
        <v>NO</v>
      </c>
      <c r="Z670" s="26" t="s">
        <v>1398</v>
      </c>
    </row>
    <row r="671" spans="1:26" ht="13">
      <c r="A671" s="71" t="e">
        <f>VLOOKUP(H671,Papers_ACM!D:D,1,FALSE)</f>
        <v>#N/A</v>
      </c>
      <c r="B671" s="71" t="e">
        <f>VLOOKUP(H671,Papers_IEEE!D:D,1,FALSE)</f>
        <v>#N/A</v>
      </c>
      <c r="C671" s="71" t="e">
        <f>VLOOKUP(G671,Papers_SpringerLink!D:D,1,FALSE)</f>
        <v>#N/A</v>
      </c>
      <c r="D671" s="71" t="e">
        <f>VLOOKUP(F683,Papers_ScienceDirect!J:J,1,FALSE)</f>
        <v>#N/A</v>
      </c>
      <c r="E671" s="28" t="s">
        <v>62</v>
      </c>
      <c r="F671" s="27"/>
      <c r="G671" s="28" t="s">
        <v>7135</v>
      </c>
      <c r="H671" s="28" t="s">
        <v>7136</v>
      </c>
      <c r="I671" s="27"/>
      <c r="J671" s="28" t="s">
        <v>7137</v>
      </c>
      <c r="K671" s="27" t="e">
        <f t="shared" ca="1" si="71"/>
        <v>#NAME?</v>
      </c>
      <c r="L671" s="28">
        <v>117</v>
      </c>
      <c r="M671" s="28">
        <v>120</v>
      </c>
      <c r="N671" s="28">
        <f t="shared" si="83"/>
        <v>4</v>
      </c>
      <c r="O671" s="28">
        <v>2011</v>
      </c>
      <c r="P671" s="36"/>
      <c r="Q671" s="28" t="s">
        <v>7138</v>
      </c>
      <c r="R671" s="30" t="s">
        <v>7139</v>
      </c>
      <c r="S671" s="27" t="b">
        <v>0</v>
      </c>
      <c r="T671" s="27" t="b">
        <v>0</v>
      </c>
      <c r="U671" s="27" t="b">
        <v>0</v>
      </c>
      <c r="V671" s="27" t="b">
        <v>0</v>
      </c>
      <c r="W671" s="26" t="b">
        <v>1</v>
      </c>
      <c r="X671" s="27" t="b">
        <v>0</v>
      </c>
      <c r="Y671" s="26" t="str">
        <f t="shared" si="47"/>
        <v>NO</v>
      </c>
      <c r="Z671" s="26" t="s">
        <v>281</v>
      </c>
    </row>
    <row r="672" spans="1:26" ht="13">
      <c r="A672" s="71" t="e">
        <f>VLOOKUP(H672,Papers_ACM!D:D,1,FALSE)</f>
        <v>#N/A</v>
      </c>
      <c r="B672" s="71" t="e">
        <f>VLOOKUP(H672,Papers_IEEE!D:D,1,FALSE)</f>
        <v>#N/A</v>
      </c>
      <c r="C672" s="71" t="e">
        <f>VLOOKUP(G672,Papers_SpringerLink!D:D,1,FALSE)</f>
        <v>#N/A</v>
      </c>
      <c r="D672" s="71" t="e">
        <f>VLOOKUP(F684,Papers_ScienceDirect!J:J,1,FALSE)</f>
        <v>#N/A</v>
      </c>
      <c r="E672" s="28" t="s">
        <v>62</v>
      </c>
      <c r="F672" s="27"/>
      <c r="G672" s="28" t="s">
        <v>7097</v>
      </c>
      <c r="H672" s="28" t="s">
        <v>7140</v>
      </c>
      <c r="I672" s="27"/>
      <c r="J672" s="28" t="s">
        <v>1547</v>
      </c>
      <c r="K672" s="27" t="e">
        <f t="shared" ca="1" si="71"/>
        <v>#NAME?</v>
      </c>
      <c r="L672" s="28">
        <v>135</v>
      </c>
      <c r="M672" s="28">
        <v>158</v>
      </c>
      <c r="N672" s="28">
        <f t="shared" si="83"/>
        <v>24</v>
      </c>
      <c r="O672" s="28">
        <v>2011</v>
      </c>
      <c r="P672" s="36"/>
      <c r="Q672" s="28" t="s">
        <v>7141</v>
      </c>
      <c r="R672" s="30" t="s">
        <v>7142</v>
      </c>
      <c r="S672" s="26" t="b">
        <v>1</v>
      </c>
      <c r="T672" s="27" t="b">
        <v>0</v>
      </c>
      <c r="U672" s="26" t="b">
        <v>1</v>
      </c>
      <c r="V672" s="27" t="b">
        <v>0</v>
      </c>
      <c r="W672" s="27" t="b">
        <v>0</v>
      </c>
      <c r="X672" s="27" t="b">
        <v>0</v>
      </c>
      <c r="Y672" s="26" t="str">
        <f t="shared" si="47"/>
        <v>NO</v>
      </c>
      <c r="Z672" s="27"/>
    </row>
    <row r="673" spans="1:26" ht="13">
      <c r="A673" s="71" t="e">
        <f>VLOOKUP(H673,Papers_ACM!D:D,1,FALSE)</f>
        <v>#N/A</v>
      </c>
      <c r="B673" s="71" t="str">
        <f>VLOOKUP(H673,Papers_IEEE!D:D,1,FALSE)</f>
        <v>Analysis of evolutionary algorithms to improve software defect prediction</v>
      </c>
      <c r="C673" s="71" t="e">
        <f>VLOOKUP(G673,Papers_SpringerLink!D:D,1,FALSE)</f>
        <v>#N/A</v>
      </c>
      <c r="D673" s="71" t="e">
        <f>VLOOKUP(F685,Papers_ScienceDirect!J:J,1,FALSE)</f>
        <v>#N/A</v>
      </c>
      <c r="E673" s="28" t="s">
        <v>62</v>
      </c>
      <c r="F673" s="27"/>
      <c r="G673" s="28" t="s">
        <v>7143</v>
      </c>
      <c r="H673" s="28" t="s">
        <v>5954</v>
      </c>
      <c r="I673" s="27"/>
      <c r="J673" s="28" t="s">
        <v>7144</v>
      </c>
      <c r="K673" s="27" t="e">
        <f t="shared" ca="1" si="71"/>
        <v>#NAME?</v>
      </c>
      <c r="L673" s="28">
        <v>301</v>
      </c>
      <c r="M673" s="28">
        <v>305</v>
      </c>
      <c r="N673" s="28">
        <f t="shared" si="83"/>
        <v>5</v>
      </c>
      <c r="O673" s="28">
        <v>2018</v>
      </c>
      <c r="P673" s="28" t="s">
        <v>1538</v>
      </c>
      <c r="Q673" s="28" t="s">
        <v>5956</v>
      </c>
      <c r="R673" s="30" t="s">
        <v>7145</v>
      </c>
      <c r="S673" s="26" t="b">
        <v>1</v>
      </c>
      <c r="T673" s="26" t="b">
        <v>0</v>
      </c>
      <c r="U673" s="26" t="b">
        <v>1</v>
      </c>
      <c r="V673" s="27" t="b">
        <v>0</v>
      </c>
      <c r="W673" s="27" t="b">
        <v>0</v>
      </c>
      <c r="X673" s="27" t="b">
        <v>0</v>
      </c>
      <c r="Y673" s="26" t="str">
        <f t="shared" si="47"/>
        <v>NO</v>
      </c>
      <c r="Z673" s="26" t="s">
        <v>3394</v>
      </c>
    </row>
    <row r="674" spans="1:26" ht="13">
      <c r="A674" s="71" t="str">
        <f>VLOOKUP(H674,Papers_ACM!D:D,1,FALSE)</f>
        <v>Neighboring Joint Density-based JPEG Steganalysis</v>
      </c>
      <c r="B674" s="71" t="e">
        <f>VLOOKUP(H674,Papers_IEEE!D:D,1,FALSE)</f>
        <v>#N/A</v>
      </c>
      <c r="C674" s="71" t="e">
        <f>VLOOKUP(G674,Papers_SpringerLink!D:D,1,FALSE)</f>
        <v>#N/A</v>
      </c>
      <c r="D674" s="71" t="e">
        <f>VLOOKUP(F686,Papers_ScienceDirect!J:J,1,FALSE)</f>
        <v>#N/A</v>
      </c>
      <c r="E674" s="28" t="s">
        <v>62</v>
      </c>
      <c r="F674" s="27"/>
      <c r="G674" s="28" t="s">
        <v>7146</v>
      </c>
      <c r="H674" s="28" t="s">
        <v>7147</v>
      </c>
      <c r="I674" s="27"/>
      <c r="J674" s="28" t="s">
        <v>6250</v>
      </c>
      <c r="K674" s="27" t="e">
        <f t="shared" ca="1" si="71"/>
        <v>#NAME?</v>
      </c>
      <c r="L674" s="36"/>
      <c r="M674" s="36"/>
      <c r="N674" s="28"/>
      <c r="O674" s="28">
        <v>2011</v>
      </c>
      <c r="P674" s="36"/>
      <c r="Q674" s="28" t="s">
        <v>1302</v>
      </c>
      <c r="R674" s="30" t="s">
        <v>7148</v>
      </c>
      <c r="S674" s="26" t="b">
        <v>1</v>
      </c>
      <c r="T674" s="27" t="b">
        <v>0</v>
      </c>
      <c r="U674" s="26" t="b">
        <v>1</v>
      </c>
      <c r="V674" s="27" t="b">
        <v>0</v>
      </c>
      <c r="W674" s="27" t="b">
        <v>0</v>
      </c>
      <c r="X674" s="27" t="b">
        <v>0</v>
      </c>
      <c r="Y674" s="26" t="str">
        <f t="shared" si="47"/>
        <v>NO</v>
      </c>
      <c r="Z674" s="27"/>
    </row>
    <row r="675" spans="1:26" ht="13">
      <c r="A675" s="71" t="e">
        <f>VLOOKUP(H675,Papers_ACM!D:D,1,FALSE)</f>
        <v>#N/A</v>
      </c>
      <c r="B675" s="71" t="str">
        <f>VLOOKUP(H675,Papers_IEEE!D:D,1,FALSE)</f>
        <v>Improving Effectiveness of Intrusion Detection by Correlation Feature Selection</v>
      </c>
      <c r="C675" s="71" t="e">
        <f>VLOOKUP(G675,Papers_SpringerLink!D:D,1,FALSE)</f>
        <v>#N/A</v>
      </c>
      <c r="D675" s="71" t="e">
        <f>VLOOKUP(F687,Papers_ScienceDirect!J:J,1,FALSE)</f>
        <v>#N/A</v>
      </c>
      <c r="E675" s="28" t="s">
        <v>62</v>
      </c>
      <c r="F675" s="27"/>
      <c r="G675" s="28" t="s">
        <v>7149</v>
      </c>
      <c r="H675" s="28" t="s">
        <v>7150</v>
      </c>
      <c r="I675" s="27"/>
      <c r="J675" s="28" t="s">
        <v>7151</v>
      </c>
      <c r="K675" s="27" t="e">
        <f t="shared" ca="1" si="71"/>
        <v>#NAME?</v>
      </c>
      <c r="L675" s="28">
        <v>21</v>
      </c>
      <c r="M675" s="28">
        <v>34</v>
      </c>
      <c r="N675" s="28">
        <f t="shared" ref="N675:N676" si="84">(M675-L675)+1</f>
        <v>14</v>
      </c>
      <c r="O675" s="28">
        <v>2011</v>
      </c>
      <c r="P675" s="36"/>
      <c r="Q675" s="28" t="s">
        <v>7152</v>
      </c>
      <c r="R675" s="30" t="s">
        <v>7153</v>
      </c>
      <c r="S675" s="26" t="b">
        <v>1</v>
      </c>
      <c r="T675" s="27" t="b">
        <v>0</v>
      </c>
      <c r="U675" s="26" t="b">
        <v>1</v>
      </c>
      <c r="V675" s="27" t="b">
        <v>0</v>
      </c>
      <c r="W675" s="27" t="b">
        <v>0</v>
      </c>
      <c r="X675" s="27" t="b">
        <v>0</v>
      </c>
      <c r="Y675" s="26" t="str">
        <f t="shared" si="47"/>
        <v>NO</v>
      </c>
      <c r="Z675" s="27"/>
    </row>
    <row r="676" spans="1:26" ht="13">
      <c r="A676" s="71" t="e">
        <f>VLOOKUP(H676,Papers_ACM!D:D,1,FALSE)</f>
        <v>#N/A</v>
      </c>
      <c r="B676" s="71" t="e">
        <f>VLOOKUP(H676,Papers_IEEE!D:D,1,FALSE)</f>
        <v>#N/A</v>
      </c>
      <c r="C676" s="71" t="e">
        <f>VLOOKUP(G676,Papers_SpringerLink!D:D,1,FALSE)</f>
        <v>#N/A</v>
      </c>
      <c r="D676" s="71" t="e">
        <f>VLOOKUP(F688,Papers_ScienceDirect!J:J,1,FALSE)</f>
        <v>#N/A</v>
      </c>
      <c r="E676" s="28" t="s">
        <v>62</v>
      </c>
      <c r="F676" s="27"/>
      <c r="G676" s="28" t="s">
        <v>7154</v>
      </c>
      <c r="H676" s="28" t="s">
        <v>7155</v>
      </c>
      <c r="I676" s="27"/>
      <c r="J676" s="28" t="s">
        <v>6464</v>
      </c>
      <c r="K676" s="27" t="e">
        <f t="shared" ca="1" si="71"/>
        <v>#NAME?</v>
      </c>
      <c r="L676" s="28">
        <v>655</v>
      </c>
      <c r="M676" s="28">
        <v>671</v>
      </c>
      <c r="N676" s="28">
        <f t="shared" si="84"/>
        <v>17</v>
      </c>
      <c r="O676" s="28">
        <v>2011</v>
      </c>
      <c r="P676" s="36"/>
      <c r="Q676" s="28" t="s">
        <v>7156</v>
      </c>
      <c r="R676" s="30" t="s">
        <v>7157</v>
      </c>
      <c r="S676" s="26" t="b">
        <v>1</v>
      </c>
      <c r="T676" s="27" t="b">
        <v>0</v>
      </c>
      <c r="U676" s="26" t="b">
        <v>1</v>
      </c>
      <c r="V676" s="27" t="b">
        <v>0</v>
      </c>
      <c r="W676" s="27" t="b">
        <v>0</v>
      </c>
      <c r="X676" s="27" t="b">
        <v>0</v>
      </c>
      <c r="Y676" s="26" t="str">
        <f t="shared" si="47"/>
        <v>NO</v>
      </c>
      <c r="Z676" s="27"/>
    </row>
    <row r="677" spans="1:26" ht="13">
      <c r="A677" s="71" t="e">
        <f>VLOOKUP(H677,Papers_ACM!D:D,1,FALSE)</f>
        <v>#N/A</v>
      </c>
      <c r="B677" s="71" t="e">
        <f>VLOOKUP(H677,Papers_IEEE!D:D,1,FALSE)</f>
        <v>#N/A</v>
      </c>
      <c r="C677" s="71" t="e">
        <f>VLOOKUP(G677,Papers_SpringerLink!D:D,1,FALSE)</f>
        <v>#N/A</v>
      </c>
      <c r="D677" s="71" t="e">
        <f>VLOOKUP(F689,Papers_ScienceDirect!J:J,1,FALSE)</f>
        <v>#N/A</v>
      </c>
      <c r="E677" s="28" t="s">
        <v>62</v>
      </c>
      <c r="F677" s="27"/>
      <c r="G677" s="28" t="s">
        <v>1909</v>
      </c>
      <c r="H677" s="28" t="s">
        <v>7158</v>
      </c>
      <c r="I677" s="27"/>
      <c r="J677" s="28" t="s">
        <v>1547</v>
      </c>
      <c r="K677" s="27" t="e">
        <f t="shared" ca="1" si="71"/>
        <v>#NAME?</v>
      </c>
      <c r="L677" s="36"/>
      <c r="M677" s="36"/>
      <c r="N677" s="28"/>
      <c r="O677" s="28">
        <v>2011</v>
      </c>
      <c r="P677" s="28" t="s">
        <v>1338</v>
      </c>
      <c r="Q677" s="36"/>
      <c r="R677" s="30" t="s">
        <v>7159</v>
      </c>
      <c r="S677" s="27" t="b">
        <v>0</v>
      </c>
      <c r="T677" s="27" t="b">
        <v>0</v>
      </c>
      <c r="U677" s="27" t="b">
        <v>0</v>
      </c>
      <c r="V677" s="26" t="b">
        <v>1</v>
      </c>
      <c r="W677" s="27" t="b">
        <v>0</v>
      </c>
      <c r="X677" s="27" t="b">
        <v>0</v>
      </c>
      <c r="Y677" s="26" t="str">
        <f t="shared" si="47"/>
        <v>NO</v>
      </c>
      <c r="Z677" s="26" t="s">
        <v>1917</v>
      </c>
    </row>
    <row r="678" spans="1:26" ht="13">
      <c r="A678" s="71" t="e">
        <f>VLOOKUP(H678,Papers_ACM!D:D,1,FALSE)</f>
        <v>#N/A</v>
      </c>
      <c r="B678" s="71" t="str">
        <f>VLOOKUP(H678,Papers_IEEE!D:D,1,FALSE)</f>
        <v>Applying feature selection to payload-based Web Application Firewalls</v>
      </c>
      <c r="C678" s="71" t="e">
        <f>VLOOKUP(G678,Papers_SpringerLink!D:D,1,FALSE)</f>
        <v>#N/A</v>
      </c>
      <c r="D678" s="71" t="e">
        <f>VLOOKUP(F690,Papers_ScienceDirect!J:J,1,FALSE)</f>
        <v>#N/A</v>
      </c>
      <c r="E678" s="28" t="s">
        <v>62</v>
      </c>
      <c r="F678" s="27"/>
      <c r="G678" s="28" t="s">
        <v>7160</v>
      </c>
      <c r="H678" s="28" t="s">
        <v>2801</v>
      </c>
      <c r="I678" s="27"/>
      <c r="J678" s="28" t="s">
        <v>7161</v>
      </c>
      <c r="K678" s="27" t="e">
        <f t="shared" ca="1" si="71"/>
        <v>#NAME?</v>
      </c>
      <c r="L678" s="28">
        <v>75</v>
      </c>
      <c r="M678" s="28">
        <v>81</v>
      </c>
      <c r="N678" s="28">
        <f t="shared" ref="N678:N681" si="85">(M678-L678)+1</f>
        <v>7</v>
      </c>
      <c r="O678" s="28">
        <v>2011</v>
      </c>
      <c r="P678" s="28" t="s">
        <v>91</v>
      </c>
      <c r="Q678" s="28" t="s">
        <v>2803</v>
      </c>
      <c r="R678" s="30" t="s">
        <v>7162</v>
      </c>
      <c r="S678" s="26" t="b">
        <v>1</v>
      </c>
      <c r="T678" s="27" t="b">
        <v>0</v>
      </c>
      <c r="U678" s="26" t="b">
        <v>1</v>
      </c>
      <c r="V678" s="27" t="b">
        <v>0</v>
      </c>
      <c r="W678" s="27" t="b">
        <v>0</v>
      </c>
      <c r="X678" s="27" t="b">
        <v>0</v>
      </c>
      <c r="Y678" s="26" t="str">
        <f t="shared" si="47"/>
        <v>NO</v>
      </c>
      <c r="Z678" s="27"/>
    </row>
    <row r="679" spans="1:26" ht="13">
      <c r="A679" s="71" t="e">
        <f>VLOOKUP(H679,Papers_ACM!D:D,1,FALSE)</f>
        <v>#N/A</v>
      </c>
      <c r="B679" s="71" t="e">
        <f>VLOOKUP(H679,Papers_IEEE!D:D,1,FALSE)</f>
        <v>#N/A</v>
      </c>
      <c r="C679" s="71" t="e">
        <f>VLOOKUP(G679,Papers_SpringerLink!D:D,1,FALSE)</f>
        <v>#N/A</v>
      </c>
      <c r="D679" s="71" t="e">
        <f>VLOOKUP(F691,Papers_ScienceDirect!J:J,1,FALSE)</f>
        <v>#N/A</v>
      </c>
      <c r="E679" s="28" t="s">
        <v>62</v>
      </c>
      <c r="F679" s="27"/>
      <c r="G679" s="28" t="s">
        <v>7163</v>
      </c>
      <c r="H679" s="28" t="s">
        <v>7164</v>
      </c>
      <c r="I679" s="27"/>
      <c r="J679" s="28" t="s">
        <v>6464</v>
      </c>
      <c r="K679" s="27" t="e">
        <f t="shared" ca="1" si="71"/>
        <v>#NAME?</v>
      </c>
      <c r="L679" s="28">
        <v>619</v>
      </c>
      <c r="M679" s="28">
        <v>633</v>
      </c>
      <c r="N679" s="28">
        <f t="shared" si="85"/>
        <v>15</v>
      </c>
      <c r="O679" s="28">
        <v>2011</v>
      </c>
      <c r="P679" s="36"/>
      <c r="Q679" s="28" t="s">
        <v>7165</v>
      </c>
      <c r="R679" s="30" t="s">
        <v>7166</v>
      </c>
      <c r="S679" s="26" t="b">
        <v>1</v>
      </c>
      <c r="T679" s="27" t="b">
        <v>0</v>
      </c>
      <c r="U679" s="26" t="b">
        <v>1</v>
      </c>
      <c r="V679" s="27" t="b">
        <v>0</v>
      </c>
      <c r="W679" s="27" t="b">
        <v>0</v>
      </c>
      <c r="X679" s="27" t="b">
        <v>0</v>
      </c>
      <c r="Y679" s="26" t="str">
        <f t="shared" si="47"/>
        <v>NO</v>
      </c>
      <c r="Z679" s="27"/>
    </row>
    <row r="680" spans="1:26" ht="13">
      <c r="A680" s="71" t="e">
        <f>VLOOKUP(H680,Papers_ACM!D:D,1,FALSE)</f>
        <v>#N/A</v>
      </c>
      <c r="B680" s="71" t="e">
        <f>VLOOKUP(H680,Papers_IEEE!D:D,1,FALSE)</f>
        <v>#N/A</v>
      </c>
      <c r="C680" s="71" t="e">
        <f>VLOOKUP(G680,Papers_SpringerLink!D:D,1,FALSE)</f>
        <v>#N/A</v>
      </c>
      <c r="D680" s="71" t="e">
        <f>VLOOKUP(F692,Papers_ScienceDirect!J:J,1,FALSE)</f>
        <v>#N/A</v>
      </c>
      <c r="E680" s="28" t="s">
        <v>62</v>
      </c>
      <c r="F680" s="27"/>
      <c r="G680" s="28" t="s">
        <v>7167</v>
      </c>
      <c r="H680" s="28" t="s">
        <v>7168</v>
      </c>
      <c r="I680" s="27"/>
      <c r="J680" s="28" t="s">
        <v>7169</v>
      </c>
      <c r="K680" s="27" t="e">
        <f t="shared" ca="1" si="71"/>
        <v>#NAME?</v>
      </c>
      <c r="L680" s="28">
        <v>352</v>
      </c>
      <c r="M680" s="28">
        <v>370</v>
      </c>
      <c r="N680" s="28">
        <f t="shared" si="85"/>
        <v>19</v>
      </c>
      <c r="O680" s="28">
        <v>2011</v>
      </c>
      <c r="P680" s="28" t="s">
        <v>2696</v>
      </c>
      <c r="Q680" s="28" t="s">
        <v>7170</v>
      </c>
      <c r="R680" s="30" t="s">
        <v>7171</v>
      </c>
      <c r="S680" s="26" t="b">
        <v>1</v>
      </c>
      <c r="T680" s="27" t="b">
        <v>0</v>
      </c>
      <c r="U680" s="26" t="b">
        <v>1</v>
      </c>
      <c r="V680" s="27" t="b">
        <v>0</v>
      </c>
      <c r="W680" s="27" t="b">
        <v>0</v>
      </c>
      <c r="X680" s="27" t="b">
        <v>0</v>
      </c>
      <c r="Y680" s="26" t="str">
        <f t="shared" si="47"/>
        <v>NO</v>
      </c>
      <c r="Z680" s="27"/>
    </row>
    <row r="681" spans="1:26" ht="13">
      <c r="A681" s="71" t="e">
        <f>VLOOKUP(H681,Papers_ACM!D:D,1,FALSE)</f>
        <v>#N/A</v>
      </c>
      <c r="B681" s="71" t="e">
        <f>VLOOKUP(H681,Papers_IEEE!D:D,1,FALSE)</f>
        <v>#N/A</v>
      </c>
      <c r="C681" s="71" t="e">
        <f>VLOOKUP(G681,Papers_SpringerLink!D:D,1,FALSE)</f>
        <v>#N/A</v>
      </c>
      <c r="D681" s="71" t="e">
        <f>VLOOKUP(F693,Papers_ScienceDirect!J:J,1,FALSE)</f>
        <v>#N/A</v>
      </c>
      <c r="E681" s="28" t="s">
        <v>62</v>
      </c>
      <c r="F681" s="27"/>
      <c r="G681" s="28" t="s">
        <v>7172</v>
      </c>
      <c r="H681" s="28" t="s">
        <v>7173</v>
      </c>
      <c r="I681" s="27"/>
      <c r="J681" s="28" t="s">
        <v>7174</v>
      </c>
      <c r="K681" s="27" t="e">
        <f t="shared" ca="1" si="71"/>
        <v>#NAME?</v>
      </c>
      <c r="L681" s="28">
        <v>403</v>
      </c>
      <c r="M681" s="28">
        <v>410</v>
      </c>
      <c r="N681" s="28">
        <f t="shared" si="85"/>
        <v>8</v>
      </c>
      <c r="O681" s="28">
        <v>2011</v>
      </c>
      <c r="P681" s="28" t="s">
        <v>7175</v>
      </c>
      <c r="Q681" s="36"/>
      <c r="R681" s="30" t="s">
        <v>7176</v>
      </c>
      <c r="S681" s="26" t="b">
        <v>1</v>
      </c>
      <c r="T681" s="27" t="b">
        <v>0</v>
      </c>
      <c r="U681" s="26" t="b">
        <v>1</v>
      </c>
      <c r="V681" s="27" t="b">
        <v>0</v>
      </c>
      <c r="W681" s="27" t="b">
        <v>0</v>
      </c>
      <c r="X681" s="27" t="b">
        <v>0</v>
      </c>
      <c r="Y681" s="26" t="str">
        <f t="shared" si="47"/>
        <v>NO</v>
      </c>
      <c r="Z681" s="27"/>
    </row>
    <row r="682" spans="1:26" ht="13">
      <c r="A682" s="71" t="e">
        <f>VLOOKUP(H682,Papers_ACM!D:D,1,FALSE)</f>
        <v>#N/A</v>
      </c>
      <c r="B682" s="71" t="e">
        <f>VLOOKUP(H682,Papers_IEEE!D:D,1,FALSE)</f>
        <v>#N/A</v>
      </c>
      <c r="C682" s="71" t="e">
        <f>VLOOKUP(G682,Papers_SpringerLink!D:D,1,FALSE)</f>
        <v>#N/A</v>
      </c>
      <c r="D682" s="71" t="e">
        <f>VLOOKUP(F694,Papers_ScienceDirect!J:J,1,FALSE)</f>
        <v>#N/A</v>
      </c>
      <c r="E682" s="28" t="s">
        <v>62</v>
      </c>
      <c r="F682" s="27"/>
      <c r="G682" s="28" t="s">
        <v>1909</v>
      </c>
      <c r="H682" s="28" t="s">
        <v>7177</v>
      </c>
      <c r="I682" s="27"/>
      <c r="J682" s="28" t="s">
        <v>1547</v>
      </c>
      <c r="K682" s="27" t="e">
        <f t="shared" ca="1" si="71"/>
        <v>#NAME?</v>
      </c>
      <c r="L682" s="36"/>
      <c r="M682" s="36"/>
      <c r="N682" s="28"/>
      <c r="O682" s="28">
        <v>2011</v>
      </c>
      <c r="P682" s="28" t="s">
        <v>1338</v>
      </c>
      <c r="Q682" s="36"/>
      <c r="R682" s="30" t="s">
        <v>7178</v>
      </c>
      <c r="S682" s="27" t="b">
        <v>0</v>
      </c>
      <c r="T682" s="27" t="b">
        <v>0</v>
      </c>
      <c r="U682" s="27" t="b">
        <v>0</v>
      </c>
      <c r="V682" s="26" t="b">
        <v>1</v>
      </c>
      <c r="W682" s="27" t="b">
        <v>0</v>
      </c>
      <c r="X682" s="27" t="b">
        <v>0</v>
      </c>
      <c r="Y682" s="26" t="str">
        <f t="shared" si="47"/>
        <v>NO</v>
      </c>
      <c r="Z682" s="26" t="s">
        <v>1917</v>
      </c>
    </row>
    <row r="683" spans="1:26" ht="13">
      <c r="A683" s="71" t="e">
        <f>VLOOKUP(H683,Papers_ACM!D:D,1,FALSE)</f>
        <v>#N/A</v>
      </c>
      <c r="B683" s="71" t="e">
        <f>VLOOKUP(H683,Papers_IEEE!D:D,1,FALSE)</f>
        <v>#N/A</v>
      </c>
      <c r="C683" s="71" t="e">
        <f>VLOOKUP(G683,Papers_SpringerLink!D:D,1,FALSE)</f>
        <v>#N/A</v>
      </c>
      <c r="D683" s="71" t="e">
        <f>VLOOKUP(F695,Papers_ScienceDirect!J:J,1,FALSE)</f>
        <v>#N/A</v>
      </c>
      <c r="E683" s="28" t="s">
        <v>62</v>
      </c>
      <c r="F683" s="27"/>
      <c r="G683" s="28" t="s">
        <v>1909</v>
      </c>
      <c r="H683" s="28" t="s">
        <v>7177</v>
      </c>
      <c r="I683" s="27"/>
      <c r="J683" s="28" t="s">
        <v>1547</v>
      </c>
      <c r="K683" s="27" t="e">
        <f t="shared" ca="1" si="71"/>
        <v>#NAME?</v>
      </c>
      <c r="L683" s="36"/>
      <c r="M683" s="36"/>
      <c r="N683" s="28"/>
      <c r="O683" s="28">
        <v>2011</v>
      </c>
      <c r="P683" s="28" t="s">
        <v>1338</v>
      </c>
      <c r="Q683" s="36"/>
      <c r="R683" s="30" t="s">
        <v>7179</v>
      </c>
      <c r="S683" s="27" t="b">
        <v>0</v>
      </c>
      <c r="T683" s="27" t="b">
        <v>0</v>
      </c>
      <c r="U683" s="27" t="b">
        <v>0</v>
      </c>
      <c r="V683" s="26" t="b">
        <v>1</v>
      </c>
      <c r="W683" s="27" t="b">
        <v>0</v>
      </c>
      <c r="X683" s="27" t="b">
        <v>0</v>
      </c>
      <c r="Y683" s="26" t="str">
        <f t="shared" si="47"/>
        <v>NO</v>
      </c>
      <c r="Z683" s="26" t="s">
        <v>1917</v>
      </c>
    </row>
    <row r="684" spans="1:26" ht="13">
      <c r="A684" s="71" t="e">
        <f>VLOOKUP(H684,Papers_ACM!D:D,1,FALSE)</f>
        <v>#N/A</v>
      </c>
      <c r="B684" s="71" t="str">
        <f>VLOOKUP(H684,Papers_IEEE!D:D,1,FALSE)</f>
        <v>A mutual information and information entropy pair based feature selection method in text classification</v>
      </c>
      <c r="C684" s="71" t="e">
        <f>VLOOKUP(G684,Papers_SpringerLink!D:D,1,FALSE)</f>
        <v>#N/A</v>
      </c>
      <c r="D684" s="71" t="e">
        <f>VLOOKUP(F696,Papers_ScienceDirect!J:J,1,FALSE)</f>
        <v>#N/A</v>
      </c>
      <c r="E684" s="28" t="s">
        <v>62</v>
      </c>
      <c r="F684" s="27"/>
      <c r="G684" s="28" t="s">
        <v>7180</v>
      </c>
      <c r="H684" s="28" t="s">
        <v>1709</v>
      </c>
      <c r="I684" s="27"/>
      <c r="J684" s="28" t="s">
        <v>7181</v>
      </c>
      <c r="K684" s="27" t="e">
        <f t="shared" ca="1" si="71"/>
        <v>#NAME?</v>
      </c>
      <c r="L684" s="28">
        <v>6258</v>
      </c>
      <c r="M684" s="28">
        <v>6261</v>
      </c>
      <c r="N684" s="28">
        <f t="shared" ref="N684:N685" si="86">(M684-L684)+1</f>
        <v>4</v>
      </c>
      <c r="O684" s="28">
        <v>2010</v>
      </c>
      <c r="P684" s="36"/>
      <c r="Q684" s="28" t="s">
        <v>1713</v>
      </c>
      <c r="R684" s="30" t="s">
        <v>7182</v>
      </c>
      <c r="S684" s="27" t="b">
        <v>0</v>
      </c>
      <c r="T684" s="27" t="b">
        <v>0</v>
      </c>
      <c r="U684" s="27" t="b">
        <v>0</v>
      </c>
      <c r="V684" s="27" t="b">
        <v>0</v>
      </c>
      <c r="W684" s="26" t="b">
        <v>1</v>
      </c>
      <c r="X684" s="27" t="b">
        <v>0</v>
      </c>
      <c r="Y684" s="26" t="str">
        <f t="shared" si="47"/>
        <v>NO</v>
      </c>
      <c r="Z684" s="26" t="s">
        <v>281</v>
      </c>
    </row>
    <row r="685" spans="1:26" ht="13">
      <c r="A685" s="71" t="e">
        <f>VLOOKUP(H685,Papers_ACM!D:D,1,FALSE)</f>
        <v>#N/A</v>
      </c>
      <c r="B685" s="71" t="e">
        <f>VLOOKUP(H685,Papers_IEEE!D:D,1,FALSE)</f>
        <v>#N/A</v>
      </c>
      <c r="C685" s="71" t="e">
        <f>VLOOKUP(G685,Papers_SpringerLink!D:D,1,FALSE)</f>
        <v>#N/A</v>
      </c>
      <c r="D685" s="71" t="e">
        <f>VLOOKUP(F697,Papers_ScienceDirect!J:J,1,FALSE)</f>
        <v>#N/A</v>
      </c>
      <c r="E685" s="28" t="s">
        <v>62</v>
      </c>
      <c r="F685" s="27"/>
      <c r="G685" s="28" t="s">
        <v>7183</v>
      </c>
      <c r="H685" s="28" t="s">
        <v>7184</v>
      </c>
      <c r="I685" s="27"/>
      <c r="J685" s="28" t="s">
        <v>7185</v>
      </c>
      <c r="K685" s="27" t="e">
        <f t="shared" ca="1" si="71"/>
        <v>#NAME?</v>
      </c>
      <c r="L685" s="28">
        <v>69</v>
      </c>
      <c r="M685" s="28">
        <v>72</v>
      </c>
      <c r="N685" s="28">
        <f t="shared" si="86"/>
        <v>4</v>
      </c>
      <c r="O685" s="28">
        <v>2010</v>
      </c>
      <c r="P685" s="36"/>
      <c r="Q685" s="28" t="s">
        <v>7186</v>
      </c>
      <c r="R685" s="30" t="s">
        <v>7187</v>
      </c>
      <c r="S685" s="27" t="b">
        <v>0</v>
      </c>
      <c r="T685" s="27" t="b">
        <v>0</v>
      </c>
      <c r="U685" s="27" t="b">
        <v>0</v>
      </c>
      <c r="V685" s="27" t="b">
        <v>0</v>
      </c>
      <c r="W685" s="26" t="b">
        <v>1</v>
      </c>
      <c r="X685" s="27" t="b">
        <v>0</v>
      </c>
      <c r="Y685" s="26" t="str">
        <f t="shared" si="47"/>
        <v>NO</v>
      </c>
      <c r="Z685" s="26" t="s">
        <v>281</v>
      </c>
    </row>
    <row r="686" spans="1:26" ht="13">
      <c r="A686" s="71" t="e">
        <f>VLOOKUP(H686,Papers_ACM!D:D,1,FALSE)</f>
        <v>#N/A</v>
      </c>
      <c r="B686" s="71" t="str">
        <f>VLOOKUP(H686,Papers_IEEE!D:D,1,FALSE)</f>
        <v>Combined feature selection and similarity modelling in case-based reasoning using hierarchical memetic algorithm</v>
      </c>
      <c r="C686" s="71" t="e">
        <f>VLOOKUP(G686,Papers_SpringerLink!D:D,1,FALSE)</f>
        <v>#N/A</v>
      </c>
      <c r="D686" s="71" t="e">
        <f>VLOOKUP(F698,Papers_ScienceDirect!J:J,1,FALSE)</f>
        <v>#N/A</v>
      </c>
      <c r="E686" s="28" t="s">
        <v>62</v>
      </c>
      <c r="F686" s="27"/>
      <c r="G686" s="28" t="s">
        <v>7188</v>
      </c>
      <c r="H686" s="28" t="s">
        <v>4553</v>
      </c>
      <c r="I686" s="27"/>
      <c r="J686" s="28" t="s">
        <v>7189</v>
      </c>
      <c r="K686" s="27" t="e">
        <f t="shared" ca="1" si="71"/>
        <v>#NAME?</v>
      </c>
      <c r="L686" s="36"/>
      <c r="M686" s="36"/>
      <c r="N686" s="28"/>
      <c r="O686" s="28">
        <v>2010</v>
      </c>
      <c r="P686" s="36"/>
      <c r="Q686" s="28" t="s">
        <v>4555</v>
      </c>
      <c r="R686" s="30" t="s">
        <v>7190</v>
      </c>
      <c r="S686" s="26" t="b">
        <v>1</v>
      </c>
      <c r="T686" s="27" t="b">
        <v>0</v>
      </c>
      <c r="U686" s="26" t="b">
        <v>1</v>
      </c>
      <c r="V686" s="27" t="b">
        <v>0</v>
      </c>
      <c r="W686" s="27" t="b">
        <v>0</v>
      </c>
      <c r="X686" s="27" t="b">
        <v>0</v>
      </c>
      <c r="Y686" s="26" t="str">
        <f t="shared" si="47"/>
        <v>NO</v>
      </c>
      <c r="Z686" s="27"/>
    </row>
    <row r="687" spans="1:26" ht="13">
      <c r="A687" s="71" t="e">
        <f>VLOOKUP(H687,Papers_ACM!D:D,1,FALSE)</f>
        <v>#N/A</v>
      </c>
      <c r="B687" s="71" t="e">
        <f>VLOOKUP(H687,Papers_IEEE!D:D,1,FALSE)</f>
        <v>#N/A</v>
      </c>
      <c r="C687" s="71" t="e">
        <f>VLOOKUP(G687,Papers_SpringerLink!D:D,1,FALSE)</f>
        <v>#N/A</v>
      </c>
      <c r="D687" s="71" t="e">
        <f>VLOOKUP(F699,Papers_ScienceDirect!J:J,1,FALSE)</f>
        <v>#N/A</v>
      </c>
      <c r="E687" s="28" t="s">
        <v>62</v>
      </c>
      <c r="F687" s="27"/>
      <c r="G687" s="28" t="s">
        <v>1909</v>
      </c>
      <c r="H687" s="28" t="s">
        <v>7191</v>
      </c>
      <c r="I687" s="27"/>
      <c r="J687" s="28" t="s">
        <v>7191</v>
      </c>
      <c r="K687" s="27" t="e">
        <f t="shared" ca="1" si="71"/>
        <v>#NAME?</v>
      </c>
      <c r="L687" s="36"/>
      <c r="M687" s="36"/>
      <c r="N687" s="28"/>
      <c r="O687" s="28">
        <v>2010</v>
      </c>
      <c r="P687" s="36"/>
      <c r="Q687" s="36"/>
      <c r="R687" s="30" t="s">
        <v>7192</v>
      </c>
      <c r="S687" s="27" t="b">
        <v>0</v>
      </c>
      <c r="T687" s="27" t="b">
        <v>0</v>
      </c>
      <c r="U687" s="27" t="b">
        <v>0</v>
      </c>
      <c r="V687" s="26" t="b">
        <v>1</v>
      </c>
      <c r="W687" s="27" t="b">
        <v>0</v>
      </c>
      <c r="X687" s="27" t="b">
        <v>0</v>
      </c>
      <c r="Y687" s="26" t="str">
        <f t="shared" si="47"/>
        <v>NO</v>
      </c>
      <c r="Z687" s="26" t="s">
        <v>1917</v>
      </c>
    </row>
    <row r="688" spans="1:26" ht="13">
      <c r="A688" s="71" t="e">
        <f>VLOOKUP(H688,Papers_ACM!D:D,1,FALSE)</f>
        <v>#N/A</v>
      </c>
      <c r="B688" s="71" t="e">
        <f>VLOOKUP(H688,Papers_IEEE!D:D,1,FALSE)</f>
        <v>#N/A</v>
      </c>
      <c r="C688" s="71" t="e">
        <f>VLOOKUP(G688,Papers_SpringerLink!D:D,1,FALSE)</f>
        <v>#N/A</v>
      </c>
      <c r="D688" s="71" t="e">
        <f>VLOOKUP(F700,Papers_ScienceDirect!J:J,1,FALSE)</f>
        <v>#N/A</v>
      </c>
      <c r="E688" s="28" t="s">
        <v>62</v>
      </c>
      <c r="F688" s="27"/>
      <c r="G688" s="28" t="s">
        <v>7193</v>
      </c>
      <c r="H688" s="28" t="s">
        <v>7194</v>
      </c>
      <c r="I688" s="27"/>
      <c r="J688" s="28" t="s">
        <v>7195</v>
      </c>
      <c r="K688" s="27" t="e">
        <f t="shared" ca="1" si="71"/>
        <v>#NAME?</v>
      </c>
      <c r="L688" s="28">
        <v>6103</v>
      </c>
      <c r="M688" s="28">
        <v>6106</v>
      </c>
      <c r="N688" s="28">
        <f>(M688-L688)+1</f>
        <v>4</v>
      </c>
      <c r="O688" s="28">
        <v>2010</v>
      </c>
      <c r="P688" s="36"/>
      <c r="Q688" s="28" t="s">
        <v>7196</v>
      </c>
      <c r="R688" s="30" t="s">
        <v>7197</v>
      </c>
      <c r="S688" s="27" t="b">
        <v>0</v>
      </c>
      <c r="T688" s="27" t="b">
        <v>0</v>
      </c>
      <c r="U688" s="27" t="b">
        <v>0</v>
      </c>
      <c r="V688" s="27" t="b">
        <v>0</v>
      </c>
      <c r="W688" s="26" t="b">
        <v>1</v>
      </c>
      <c r="X688" s="27" t="b">
        <v>0</v>
      </c>
      <c r="Y688" s="26" t="str">
        <f t="shared" si="47"/>
        <v>NO</v>
      </c>
      <c r="Z688" s="26" t="s">
        <v>281</v>
      </c>
    </row>
    <row r="689" spans="1:26" ht="13">
      <c r="A689" s="71" t="e">
        <f>VLOOKUP(H689,Papers_ACM!D:D,1,FALSE)</f>
        <v>#N/A</v>
      </c>
      <c r="B689" s="71" t="e">
        <f>VLOOKUP(H689,Papers_IEEE!D:D,1,FALSE)</f>
        <v>#N/A</v>
      </c>
      <c r="C689" s="71" t="e">
        <f>VLOOKUP(G689,Papers_SpringerLink!D:D,1,FALSE)</f>
        <v>#N/A</v>
      </c>
      <c r="D689" s="71" t="e">
        <f>VLOOKUP(F701,Papers_ScienceDirect!J:J,1,FALSE)</f>
        <v>#N/A</v>
      </c>
      <c r="E689" s="28" t="s">
        <v>62</v>
      </c>
      <c r="F689" s="27"/>
      <c r="G689" s="28" t="s">
        <v>7198</v>
      </c>
      <c r="H689" s="28" t="s">
        <v>7199</v>
      </c>
      <c r="I689" s="27"/>
      <c r="J689" s="28" t="s">
        <v>6901</v>
      </c>
      <c r="K689" s="27" t="e">
        <f t="shared" ca="1" si="71"/>
        <v>#NAME?</v>
      </c>
      <c r="L689" s="36"/>
      <c r="M689" s="36"/>
      <c r="N689" s="28"/>
      <c r="O689" s="28">
        <v>2010</v>
      </c>
      <c r="P689" s="36"/>
      <c r="Q689" s="28" t="s">
        <v>7200</v>
      </c>
      <c r="R689" s="30" t="s">
        <v>7201</v>
      </c>
      <c r="S689" s="26" t="b">
        <v>1</v>
      </c>
      <c r="T689" s="27" t="b">
        <v>0</v>
      </c>
      <c r="U689" s="26" t="b">
        <v>1</v>
      </c>
      <c r="V689" s="27" t="b">
        <v>0</v>
      </c>
      <c r="W689" s="27" t="b">
        <v>0</v>
      </c>
      <c r="X689" s="27" t="b">
        <v>0</v>
      </c>
      <c r="Y689" s="26" t="str">
        <f t="shared" si="47"/>
        <v>NO</v>
      </c>
      <c r="Z689" s="27"/>
    </row>
    <row r="690" spans="1:26" ht="13">
      <c r="A690" s="71" t="e">
        <f>VLOOKUP(H690,Papers_ACM!D:D,1,FALSE)</f>
        <v>#N/A</v>
      </c>
      <c r="B690" s="71" t="e">
        <f>VLOOKUP(H690,Papers_IEEE!D:D,1,FALSE)</f>
        <v>#N/A</v>
      </c>
      <c r="C690" s="71" t="e">
        <f>VLOOKUP(G690,Papers_SpringerLink!D:D,1,FALSE)</f>
        <v>#N/A</v>
      </c>
      <c r="D690" s="71" t="e">
        <f>VLOOKUP(F702,Papers_ScienceDirect!J:J,1,FALSE)</f>
        <v>#N/A</v>
      </c>
      <c r="E690" s="28" t="s">
        <v>62</v>
      </c>
      <c r="F690" s="27"/>
      <c r="G690" s="28" t="s">
        <v>7202</v>
      </c>
      <c r="H690" s="28" t="s">
        <v>7203</v>
      </c>
      <c r="I690" s="27"/>
      <c r="J690" s="28" t="s">
        <v>1547</v>
      </c>
      <c r="K690" s="27" t="e">
        <f t="shared" ca="1" si="71"/>
        <v>#NAME?</v>
      </c>
      <c r="L690" s="28">
        <v>283</v>
      </c>
      <c r="M690" s="28">
        <v>290</v>
      </c>
      <c r="N690" s="28">
        <f>(M690-L690)+1</f>
        <v>8</v>
      </c>
      <c r="O690" s="28">
        <v>2010</v>
      </c>
      <c r="P690" s="36"/>
      <c r="Q690" s="28" t="s">
        <v>7204</v>
      </c>
      <c r="R690" s="30" t="s">
        <v>7205</v>
      </c>
      <c r="S690" s="26" t="b">
        <v>1</v>
      </c>
      <c r="T690" s="27" t="b">
        <v>0</v>
      </c>
      <c r="U690" s="26" t="b">
        <v>1</v>
      </c>
      <c r="V690" s="27" t="b">
        <v>0</v>
      </c>
      <c r="W690" s="27" t="b">
        <v>0</v>
      </c>
      <c r="X690" s="27" t="b">
        <v>0</v>
      </c>
      <c r="Y690" s="26" t="str">
        <f t="shared" si="47"/>
        <v>NO</v>
      </c>
      <c r="Z690" s="27"/>
    </row>
    <row r="691" spans="1:26" ht="13">
      <c r="A691" s="71" t="e">
        <f>VLOOKUP(H691,Papers_ACM!D:D,1,FALSE)</f>
        <v>#N/A</v>
      </c>
      <c r="B691" s="71" t="e">
        <f>VLOOKUP(H691,Papers_IEEE!D:D,1,FALSE)</f>
        <v>#N/A</v>
      </c>
      <c r="C691" s="71" t="e">
        <f>VLOOKUP(G691,Papers_SpringerLink!D:D,1,FALSE)</f>
        <v>#N/A</v>
      </c>
      <c r="D691" s="71" t="e">
        <f>VLOOKUP(F703,Papers_ScienceDirect!J:J,1,FALSE)</f>
        <v>#N/A</v>
      </c>
      <c r="E691" s="28" t="s">
        <v>62</v>
      </c>
      <c r="F691" s="27"/>
      <c r="G691" s="28" t="s">
        <v>1909</v>
      </c>
      <c r="H691" s="28" t="s">
        <v>7206</v>
      </c>
      <c r="I691" s="27"/>
      <c r="J691" s="28" t="s">
        <v>7207</v>
      </c>
      <c r="K691" s="27" t="e">
        <f t="shared" ca="1" si="71"/>
        <v>#NAME?</v>
      </c>
      <c r="L691" s="36"/>
      <c r="M691" s="36"/>
      <c r="N691" s="28"/>
      <c r="O691" s="28">
        <v>2010</v>
      </c>
      <c r="P691" s="36"/>
      <c r="Q691" s="36"/>
      <c r="R691" s="30" t="s">
        <v>7208</v>
      </c>
      <c r="S691" s="27" t="b">
        <v>0</v>
      </c>
      <c r="T691" s="27" t="b">
        <v>0</v>
      </c>
      <c r="U691" s="27" t="b">
        <v>0</v>
      </c>
      <c r="V691" s="26" t="b">
        <v>1</v>
      </c>
      <c r="W691" s="27" t="b">
        <v>0</v>
      </c>
      <c r="X691" s="27" t="b">
        <v>0</v>
      </c>
      <c r="Y691" s="26" t="str">
        <f t="shared" si="47"/>
        <v>NO</v>
      </c>
      <c r="Z691" s="26" t="s">
        <v>1917</v>
      </c>
    </row>
    <row r="692" spans="1:26" ht="13">
      <c r="A692" s="71" t="e">
        <f>VLOOKUP(H692,Papers_ACM!D:D,1,FALSE)</f>
        <v>#N/A</v>
      </c>
      <c r="B692" s="71" t="e">
        <f>VLOOKUP(H692,Papers_IEEE!D:D,1,FALSE)</f>
        <v>#N/A</v>
      </c>
      <c r="C692" s="71" t="e">
        <f>VLOOKUP(G692,Papers_SpringerLink!D:D,1,FALSE)</f>
        <v>#N/A</v>
      </c>
      <c r="D692" s="71" t="e">
        <f>VLOOKUP(F704,Papers_ScienceDirect!J:J,1,FALSE)</f>
        <v>#N/A</v>
      </c>
      <c r="E692" s="28" t="s">
        <v>62</v>
      </c>
      <c r="F692" s="27"/>
      <c r="G692" s="28" t="s">
        <v>1909</v>
      </c>
      <c r="H692" s="28" t="s">
        <v>7209</v>
      </c>
      <c r="I692" s="27"/>
      <c r="J692" s="28" t="s">
        <v>7209</v>
      </c>
      <c r="K692" s="27" t="e">
        <f t="shared" ca="1" si="71"/>
        <v>#NAME?</v>
      </c>
      <c r="L692" s="36"/>
      <c r="M692" s="36"/>
      <c r="N692" s="28"/>
      <c r="O692" s="28">
        <v>2010</v>
      </c>
      <c r="P692" s="36"/>
      <c r="Q692" s="36"/>
      <c r="R692" s="30" t="s">
        <v>7210</v>
      </c>
      <c r="S692" s="27" t="b">
        <v>0</v>
      </c>
      <c r="T692" s="27" t="b">
        <v>0</v>
      </c>
      <c r="U692" s="27" t="b">
        <v>0</v>
      </c>
      <c r="V692" s="26" t="b">
        <v>1</v>
      </c>
      <c r="W692" s="27" t="b">
        <v>0</v>
      </c>
      <c r="X692" s="27" t="b">
        <v>0</v>
      </c>
      <c r="Y692" s="26" t="str">
        <f t="shared" si="47"/>
        <v>NO</v>
      </c>
      <c r="Z692" s="26" t="s">
        <v>1917</v>
      </c>
    </row>
    <row r="693" spans="1:26" ht="13">
      <c r="A693" s="71" t="e">
        <f>VLOOKUP(H693,Papers_ACM!D:D,1,FALSE)</f>
        <v>#N/A</v>
      </c>
      <c r="B693" s="71" t="e">
        <f>VLOOKUP(H693,Papers_IEEE!D:D,1,FALSE)</f>
        <v>#N/A</v>
      </c>
      <c r="C693" s="71" t="e">
        <f>VLOOKUP(G693,Papers_SpringerLink!D:D,1,FALSE)</f>
        <v>#N/A</v>
      </c>
      <c r="D693" s="71" t="e">
        <f>VLOOKUP(F705,Papers_ScienceDirect!J:J,1,FALSE)</f>
        <v>#N/A</v>
      </c>
      <c r="E693" s="28" t="s">
        <v>62</v>
      </c>
      <c r="F693" s="27"/>
      <c r="G693" s="28" t="s">
        <v>1909</v>
      </c>
      <c r="H693" s="28" t="s">
        <v>7211</v>
      </c>
      <c r="I693" s="27"/>
      <c r="J693" s="28" t="s">
        <v>7211</v>
      </c>
      <c r="K693" s="27" t="e">
        <f t="shared" ca="1" si="71"/>
        <v>#NAME?</v>
      </c>
      <c r="L693" s="36"/>
      <c r="M693" s="36"/>
      <c r="N693" s="28"/>
      <c r="O693" s="28">
        <v>2010</v>
      </c>
      <c r="P693" s="36"/>
      <c r="Q693" s="36"/>
      <c r="R693" s="30" t="s">
        <v>7212</v>
      </c>
      <c r="S693" s="27" t="b">
        <v>0</v>
      </c>
      <c r="T693" s="27" t="b">
        <v>0</v>
      </c>
      <c r="U693" s="27" t="b">
        <v>0</v>
      </c>
      <c r="V693" s="26" t="b">
        <v>1</v>
      </c>
      <c r="W693" s="27" t="b">
        <v>0</v>
      </c>
      <c r="X693" s="27" t="b">
        <v>0</v>
      </c>
      <c r="Y693" s="26" t="str">
        <f t="shared" si="47"/>
        <v>NO</v>
      </c>
      <c r="Z693" s="26" t="s">
        <v>1917</v>
      </c>
    </row>
    <row r="694" spans="1:26" ht="13">
      <c r="A694" s="71" t="e">
        <f>VLOOKUP(H694,Papers_ACM!D:D,1,FALSE)</f>
        <v>#N/A</v>
      </c>
      <c r="B694" s="71" t="e">
        <f>VLOOKUP(H694,Papers_IEEE!D:D,1,FALSE)</f>
        <v>#N/A</v>
      </c>
      <c r="C694" s="71" t="e">
        <f>VLOOKUP(G694,Papers_SpringerLink!D:D,1,FALSE)</f>
        <v>#N/A</v>
      </c>
      <c r="D694" s="71" t="e">
        <f>VLOOKUP(F706,Papers_ScienceDirect!J:J,1,FALSE)</f>
        <v>#N/A</v>
      </c>
      <c r="E694" s="28" t="s">
        <v>62</v>
      </c>
      <c r="F694" s="27"/>
      <c r="G694" s="28" t="s">
        <v>7213</v>
      </c>
      <c r="H694" s="28" t="s">
        <v>7214</v>
      </c>
      <c r="I694" s="27"/>
      <c r="J694" s="28" t="s">
        <v>7215</v>
      </c>
      <c r="K694" s="27" t="e">
        <f t="shared" ca="1" si="71"/>
        <v>#NAME?</v>
      </c>
      <c r="L694" s="28">
        <v>241</v>
      </c>
      <c r="M694" s="28">
        <v>252</v>
      </c>
      <c r="N694" s="28">
        <f t="shared" ref="N694:N696" si="87">(M694-L694)+1</f>
        <v>12</v>
      </c>
      <c r="O694" s="28">
        <v>2010</v>
      </c>
      <c r="P694" s="36"/>
      <c r="Q694" s="28" t="s">
        <v>7216</v>
      </c>
      <c r="R694" s="30" t="s">
        <v>7217</v>
      </c>
      <c r="S694" s="26" t="b">
        <v>1</v>
      </c>
      <c r="T694" s="27" t="b">
        <v>0</v>
      </c>
      <c r="U694" s="26" t="b">
        <v>1</v>
      </c>
      <c r="V694" s="27" t="b">
        <v>0</v>
      </c>
      <c r="W694" s="27" t="b">
        <v>0</v>
      </c>
      <c r="X694" s="27" t="b">
        <v>0</v>
      </c>
      <c r="Y694" s="26" t="str">
        <f t="shared" si="47"/>
        <v>NO</v>
      </c>
      <c r="Z694" s="27"/>
    </row>
    <row r="695" spans="1:26" ht="13">
      <c r="A695" s="71" t="e">
        <f>VLOOKUP(H695,Papers_ACM!D:D,1,FALSE)</f>
        <v>#N/A</v>
      </c>
      <c r="B695" s="71" t="e">
        <f>VLOOKUP(H695,Papers_IEEE!D:D,1,FALSE)</f>
        <v>#N/A</v>
      </c>
      <c r="C695" s="71" t="e">
        <f>VLOOKUP(G695,Papers_SpringerLink!D:D,1,FALSE)</f>
        <v>#N/A</v>
      </c>
      <c r="D695" s="71" t="e">
        <f>VLOOKUP(F707,Papers_ScienceDirect!J:J,1,FALSE)</f>
        <v>#N/A</v>
      </c>
      <c r="E695" s="28" t="s">
        <v>62</v>
      </c>
      <c r="F695" s="27"/>
      <c r="G695" s="28" t="s">
        <v>7218</v>
      </c>
      <c r="H695" s="28" t="s">
        <v>7219</v>
      </c>
      <c r="I695" s="27"/>
      <c r="J695" s="28" t="s">
        <v>7220</v>
      </c>
      <c r="K695" s="27" t="e">
        <f t="shared" ca="1" si="71"/>
        <v>#NAME?</v>
      </c>
      <c r="L695" s="28">
        <v>34</v>
      </c>
      <c r="M695" s="28">
        <v>39</v>
      </c>
      <c r="N695" s="28">
        <f t="shared" si="87"/>
        <v>6</v>
      </c>
      <c r="O695" s="28">
        <v>2010</v>
      </c>
      <c r="P695" s="36"/>
      <c r="Q695" s="28" t="s">
        <v>7221</v>
      </c>
      <c r="R695" s="30" t="s">
        <v>7222</v>
      </c>
      <c r="S695" s="26" t="b">
        <v>1</v>
      </c>
      <c r="T695" s="27" t="b">
        <v>0</v>
      </c>
      <c r="U695" s="26" t="b">
        <v>1</v>
      </c>
      <c r="V695" s="27" t="b">
        <v>0</v>
      </c>
      <c r="W695" s="27" t="b">
        <v>0</v>
      </c>
      <c r="X695" s="27" t="b">
        <v>0</v>
      </c>
      <c r="Y695" s="26" t="str">
        <f t="shared" si="47"/>
        <v>NO</v>
      </c>
      <c r="Z695" s="27"/>
    </row>
    <row r="696" spans="1:26" ht="13">
      <c r="A696" s="71" t="e">
        <f>VLOOKUP(H696,Papers_ACM!D:D,1,FALSE)</f>
        <v>#N/A</v>
      </c>
      <c r="B696" s="71" t="str">
        <f>VLOOKUP(H696,Papers_IEEE!D:D,1,FALSE)</f>
        <v>Feature Selection Using Multiobjective Optimization for Named Entity Recognition</v>
      </c>
      <c r="C696" s="71" t="e">
        <f>VLOOKUP(G696,Papers_SpringerLink!D:D,1,FALSE)</f>
        <v>#N/A</v>
      </c>
      <c r="D696" s="71" t="e">
        <f>VLOOKUP(F708,Papers_ScienceDirect!J:J,1,FALSE)</f>
        <v>#N/A</v>
      </c>
      <c r="E696" s="28" t="s">
        <v>62</v>
      </c>
      <c r="F696" s="27"/>
      <c r="G696" s="28" t="s">
        <v>7223</v>
      </c>
      <c r="H696" s="28" t="s">
        <v>7224</v>
      </c>
      <c r="I696" s="27"/>
      <c r="J696" s="28" t="s">
        <v>4297</v>
      </c>
      <c r="K696" s="27" t="e">
        <f t="shared" ca="1" si="71"/>
        <v>#NAME?</v>
      </c>
      <c r="L696" s="28">
        <v>1937</v>
      </c>
      <c r="M696" s="28">
        <v>1940</v>
      </c>
      <c r="N696" s="28">
        <f t="shared" si="87"/>
        <v>4</v>
      </c>
      <c r="O696" s="28">
        <v>2010</v>
      </c>
      <c r="P696" s="36"/>
      <c r="Q696" s="28" t="s">
        <v>610</v>
      </c>
      <c r="R696" s="30" t="s">
        <v>7225</v>
      </c>
      <c r="S696" s="27" t="b">
        <v>0</v>
      </c>
      <c r="T696" s="27" t="b">
        <v>0</v>
      </c>
      <c r="U696" s="27" t="b">
        <v>0</v>
      </c>
      <c r="V696" s="27" t="b">
        <v>0</v>
      </c>
      <c r="W696" s="26" t="b">
        <v>1</v>
      </c>
      <c r="X696" s="27" t="b">
        <v>0</v>
      </c>
      <c r="Y696" s="26" t="str">
        <f t="shared" si="47"/>
        <v>NO</v>
      </c>
      <c r="Z696" s="26" t="s">
        <v>281</v>
      </c>
    </row>
    <row r="697" spans="1:26" ht="13">
      <c r="A697" s="71" t="e">
        <f>VLOOKUP(H697,Papers_ACM!D:D,1,FALSE)</f>
        <v>#N/A</v>
      </c>
      <c r="B697" s="71" t="e">
        <f>VLOOKUP(H697,Papers_IEEE!D:D,1,FALSE)</f>
        <v>#N/A</v>
      </c>
      <c r="C697" s="71" t="e">
        <f>VLOOKUP(G697,Papers_SpringerLink!D:D,1,FALSE)</f>
        <v>#N/A</v>
      </c>
      <c r="D697" s="71" t="e">
        <f>VLOOKUP(F709,Papers_ScienceDirect!J:J,1,FALSE)</f>
        <v>#N/A</v>
      </c>
      <c r="E697" s="28" t="s">
        <v>62</v>
      </c>
      <c r="F697" s="27"/>
      <c r="G697" s="28" t="s">
        <v>1909</v>
      </c>
      <c r="H697" s="28" t="s">
        <v>7226</v>
      </c>
      <c r="I697" s="27"/>
      <c r="J697" s="28" t="s">
        <v>7226</v>
      </c>
      <c r="K697" s="27" t="e">
        <f t="shared" ca="1" si="71"/>
        <v>#NAME?</v>
      </c>
      <c r="L697" s="36"/>
      <c r="M697" s="36"/>
      <c r="N697" s="28"/>
      <c r="O697" s="28">
        <v>2010</v>
      </c>
      <c r="P697" s="36"/>
      <c r="Q697" s="36"/>
      <c r="R697" s="30" t="s">
        <v>7227</v>
      </c>
      <c r="S697" s="27" t="b">
        <v>0</v>
      </c>
      <c r="T697" s="27" t="b">
        <v>0</v>
      </c>
      <c r="U697" s="27" t="b">
        <v>0</v>
      </c>
      <c r="V697" s="26" t="b">
        <v>1</v>
      </c>
      <c r="W697" s="27" t="b">
        <v>0</v>
      </c>
      <c r="X697" s="27" t="b">
        <v>0</v>
      </c>
      <c r="Y697" s="26" t="str">
        <f t="shared" si="47"/>
        <v>NO</v>
      </c>
      <c r="Z697" s="26" t="s">
        <v>1917</v>
      </c>
    </row>
    <row r="698" spans="1:26" ht="13">
      <c r="A698" s="71" t="e">
        <f>VLOOKUP(H698,Papers_ACM!D:D,1,FALSE)</f>
        <v>#N/A</v>
      </c>
      <c r="B698" s="71" t="e">
        <f>VLOOKUP(H698,Papers_IEEE!D:D,1,FALSE)</f>
        <v>#N/A</v>
      </c>
      <c r="C698" s="71" t="e">
        <f>VLOOKUP(G698,Papers_SpringerLink!D:D,1,FALSE)</f>
        <v>#N/A</v>
      </c>
      <c r="D698" s="71" t="e">
        <f>VLOOKUP(F710,Papers_ScienceDirect!J:J,1,FALSE)</f>
        <v>#N/A</v>
      </c>
      <c r="E698" s="28" t="s">
        <v>62</v>
      </c>
      <c r="F698" s="27"/>
      <c r="G698" s="28" t="s">
        <v>1909</v>
      </c>
      <c r="H698" s="28" t="s">
        <v>7226</v>
      </c>
      <c r="I698" s="27"/>
      <c r="J698" s="28" t="s">
        <v>7226</v>
      </c>
      <c r="K698" s="27" t="e">
        <f t="shared" ca="1" si="71"/>
        <v>#NAME?</v>
      </c>
      <c r="L698" s="36"/>
      <c r="M698" s="36"/>
      <c r="N698" s="28"/>
      <c r="O698" s="28">
        <v>2010</v>
      </c>
      <c r="P698" s="36"/>
      <c r="Q698" s="36"/>
      <c r="R698" s="30" t="s">
        <v>7228</v>
      </c>
      <c r="S698" s="27" t="b">
        <v>0</v>
      </c>
      <c r="T698" s="27" t="b">
        <v>0</v>
      </c>
      <c r="U698" s="27" t="b">
        <v>0</v>
      </c>
      <c r="V698" s="26" t="b">
        <v>1</v>
      </c>
      <c r="W698" s="27" t="b">
        <v>0</v>
      </c>
      <c r="X698" s="27" t="b">
        <v>0</v>
      </c>
      <c r="Y698" s="26" t="str">
        <f t="shared" si="47"/>
        <v>NO</v>
      </c>
      <c r="Z698" s="26" t="s">
        <v>1917</v>
      </c>
    </row>
    <row r="699" spans="1:26" ht="13">
      <c r="A699" s="71" t="e">
        <f>VLOOKUP(H699,Papers_ACM!D:D,1,FALSE)</f>
        <v>#N/A</v>
      </c>
      <c r="B699" s="71" t="e">
        <f>VLOOKUP(H699,Papers_IEEE!D:D,1,FALSE)</f>
        <v>#N/A</v>
      </c>
      <c r="C699" s="71" t="e">
        <f>VLOOKUP(G699,Papers_SpringerLink!D:D,1,FALSE)</f>
        <v>#N/A</v>
      </c>
      <c r="D699" s="71" t="e">
        <f>VLOOKUP(F711,Papers_ScienceDirect!J:J,1,FALSE)</f>
        <v>#N/A</v>
      </c>
      <c r="E699" s="28" t="s">
        <v>62</v>
      </c>
      <c r="F699" s="27"/>
      <c r="G699" s="28" t="s">
        <v>1909</v>
      </c>
      <c r="H699" s="28" t="s">
        <v>7226</v>
      </c>
      <c r="I699" s="27"/>
      <c r="J699" s="28" t="s">
        <v>7226</v>
      </c>
      <c r="K699" s="27" t="e">
        <f t="shared" ca="1" si="71"/>
        <v>#NAME?</v>
      </c>
      <c r="L699" s="36"/>
      <c r="M699" s="36"/>
      <c r="N699" s="28"/>
      <c r="O699" s="28">
        <v>2010</v>
      </c>
      <c r="P699" s="36"/>
      <c r="Q699" s="36"/>
      <c r="R699" s="30" t="s">
        <v>7229</v>
      </c>
      <c r="S699" s="27" t="b">
        <v>0</v>
      </c>
      <c r="T699" s="27" t="b">
        <v>0</v>
      </c>
      <c r="U699" s="27" t="b">
        <v>0</v>
      </c>
      <c r="V699" s="26" t="b">
        <v>1</v>
      </c>
      <c r="W699" s="27" t="b">
        <v>0</v>
      </c>
      <c r="X699" s="27" t="b">
        <v>0</v>
      </c>
      <c r="Y699" s="26" t="str">
        <f t="shared" si="47"/>
        <v>NO</v>
      </c>
      <c r="Z699" s="26" t="s">
        <v>1917</v>
      </c>
    </row>
    <row r="700" spans="1:26" ht="13">
      <c r="A700" s="71" t="e">
        <f>VLOOKUP(H700,Papers_ACM!D:D,1,FALSE)</f>
        <v>#N/A</v>
      </c>
      <c r="B700" s="71" t="e">
        <f>VLOOKUP(H700,Papers_IEEE!D:D,1,FALSE)</f>
        <v>#N/A</v>
      </c>
      <c r="C700" s="71" t="e">
        <f>VLOOKUP(G700,Papers_SpringerLink!D:D,1,FALSE)</f>
        <v>#N/A</v>
      </c>
      <c r="D700" s="71" t="e">
        <f>VLOOKUP(F712,Papers_ScienceDirect!J:J,1,FALSE)</f>
        <v>#N/A</v>
      </c>
      <c r="E700" s="28" t="s">
        <v>62</v>
      </c>
      <c r="F700" s="27"/>
      <c r="G700" s="28" t="s">
        <v>1909</v>
      </c>
      <c r="H700" s="28" t="s">
        <v>7226</v>
      </c>
      <c r="I700" s="27"/>
      <c r="J700" s="28" t="s">
        <v>7226</v>
      </c>
      <c r="K700" s="27" t="e">
        <f t="shared" ca="1" si="71"/>
        <v>#NAME?</v>
      </c>
      <c r="L700" s="36"/>
      <c r="M700" s="36"/>
      <c r="N700" s="28"/>
      <c r="O700" s="28">
        <v>2010</v>
      </c>
      <c r="P700" s="36"/>
      <c r="Q700" s="36"/>
      <c r="R700" s="30" t="s">
        <v>7230</v>
      </c>
      <c r="S700" s="27" t="b">
        <v>0</v>
      </c>
      <c r="T700" s="27" t="b">
        <v>0</v>
      </c>
      <c r="U700" s="27" t="b">
        <v>0</v>
      </c>
      <c r="V700" s="26" t="b">
        <v>1</v>
      </c>
      <c r="W700" s="27" t="b">
        <v>0</v>
      </c>
      <c r="X700" s="27" t="b">
        <v>0</v>
      </c>
      <c r="Y700" s="26" t="str">
        <f t="shared" si="47"/>
        <v>NO</v>
      </c>
      <c r="Z700" s="26" t="s">
        <v>1917</v>
      </c>
    </row>
    <row r="701" spans="1:26" ht="13">
      <c r="A701" s="71" t="e">
        <f>VLOOKUP(H701,Papers_ACM!D:D,1,FALSE)</f>
        <v>#N/A</v>
      </c>
      <c r="B701" s="71" t="e">
        <f>VLOOKUP(H701,Papers_IEEE!D:D,1,FALSE)</f>
        <v>#N/A</v>
      </c>
      <c r="C701" s="71" t="e">
        <f>VLOOKUP(G701,Papers_SpringerLink!D:D,1,FALSE)</f>
        <v>#N/A</v>
      </c>
      <c r="D701" s="71" t="e">
        <f>VLOOKUP(F713,Papers_ScienceDirect!J:J,1,FALSE)</f>
        <v>#N/A</v>
      </c>
      <c r="E701" s="28" t="s">
        <v>62</v>
      </c>
      <c r="F701" s="27"/>
      <c r="G701" s="28" t="s">
        <v>1909</v>
      </c>
      <c r="H701" s="28" t="s">
        <v>7226</v>
      </c>
      <c r="I701" s="27"/>
      <c r="J701" s="28" t="s">
        <v>7226</v>
      </c>
      <c r="K701" s="27" t="e">
        <f t="shared" ca="1" si="71"/>
        <v>#NAME?</v>
      </c>
      <c r="L701" s="36"/>
      <c r="M701" s="36"/>
      <c r="N701" s="28"/>
      <c r="O701" s="28">
        <v>2010</v>
      </c>
      <c r="P701" s="36"/>
      <c r="Q701" s="36"/>
      <c r="R701" s="30" t="s">
        <v>7231</v>
      </c>
      <c r="S701" s="27" t="b">
        <v>0</v>
      </c>
      <c r="T701" s="27" t="b">
        <v>0</v>
      </c>
      <c r="U701" s="27" t="b">
        <v>0</v>
      </c>
      <c r="V701" s="26" t="b">
        <v>1</v>
      </c>
      <c r="W701" s="27" t="b">
        <v>0</v>
      </c>
      <c r="X701" s="27" t="b">
        <v>0</v>
      </c>
      <c r="Y701" s="26" t="str">
        <f t="shared" si="47"/>
        <v>NO</v>
      </c>
      <c r="Z701" s="26" t="s">
        <v>1917</v>
      </c>
    </row>
    <row r="702" spans="1:26" ht="13">
      <c r="A702" s="71" t="e">
        <f>VLOOKUP(H702,Papers_ACM!D:D,1,FALSE)</f>
        <v>#N/A</v>
      </c>
      <c r="B702" s="71" t="e">
        <f>VLOOKUP(H702,Papers_IEEE!D:D,1,FALSE)</f>
        <v>#N/A</v>
      </c>
      <c r="C702" s="71" t="e">
        <f>VLOOKUP(G702,Papers_SpringerLink!D:D,1,FALSE)</f>
        <v>#N/A</v>
      </c>
      <c r="D702" s="71" t="e">
        <f>VLOOKUP(F714,Papers_ScienceDirect!J:J,1,FALSE)</f>
        <v>#N/A</v>
      </c>
      <c r="E702" s="28" t="s">
        <v>62</v>
      </c>
      <c r="F702" s="27"/>
      <c r="G702" s="28" t="s">
        <v>1909</v>
      </c>
      <c r="H702" s="28" t="s">
        <v>7226</v>
      </c>
      <c r="I702" s="27"/>
      <c r="J702" s="28" t="s">
        <v>7226</v>
      </c>
      <c r="K702" s="27" t="e">
        <f t="shared" ca="1" si="71"/>
        <v>#NAME?</v>
      </c>
      <c r="L702" s="36"/>
      <c r="M702" s="36"/>
      <c r="N702" s="28"/>
      <c r="O702" s="28">
        <v>2010</v>
      </c>
      <c r="P702" s="36"/>
      <c r="Q702" s="36"/>
      <c r="R702" s="30" t="s">
        <v>7232</v>
      </c>
      <c r="S702" s="27" t="b">
        <v>0</v>
      </c>
      <c r="T702" s="27" t="b">
        <v>0</v>
      </c>
      <c r="U702" s="27" t="b">
        <v>0</v>
      </c>
      <c r="V702" s="26" t="b">
        <v>1</v>
      </c>
      <c r="W702" s="27" t="b">
        <v>0</v>
      </c>
      <c r="X702" s="27" t="b">
        <v>0</v>
      </c>
      <c r="Y702" s="26" t="str">
        <f t="shared" si="47"/>
        <v>NO</v>
      </c>
      <c r="Z702" s="26" t="s">
        <v>1917</v>
      </c>
    </row>
    <row r="703" spans="1:26" ht="13">
      <c r="A703" s="71" t="e">
        <f>VLOOKUP(H703,Papers_ACM!D:D,1,FALSE)</f>
        <v>#N/A</v>
      </c>
      <c r="B703" s="71" t="e">
        <f>VLOOKUP(H703,Papers_IEEE!D:D,1,FALSE)</f>
        <v>#N/A</v>
      </c>
      <c r="C703" s="71" t="e">
        <f>VLOOKUP(G703,Papers_SpringerLink!D:D,1,FALSE)</f>
        <v>#N/A</v>
      </c>
      <c r="D703" s="71" t="e">
        <f>VLOOKUP(F715,Papers_ScienceDirect!J:J,1,FALSE)</f>
        <v>#N/A</v>
      </c>
      <c r="E703" s="28" t="s">
        <v>62</v>
      </c>
      <c r="F703" s="27"/>
      <c r="G703" s="28" t="s">
        <v>7233</v>
      </c>
      <c r="H703" s="28" t="s">
        <v>7234</v>
      </c>
      <c r="I703" s="27"/>
      <c r="J703" s="28" t="s">
        <v>1547</v>
      </c>
      <c r="K703" s="27" t="e">
        <f t="shared" ca="1" si="71"/>
        <v>#NAME?</v>
      </c>
      <c r="L703" s="28">
        <v>15</v>
      </c>
      <c r="M703" s="28">
        <v>26</v>
      </c>
      <c r="N703" s="28">
        <f t="shared" ref="N703:N716" si="88">(M703-L703)+1</f>
        <v>12</v>
      </c>
      <c r="O703" s="28">
        <v>2010</v>
      </c>
      <c r="P703" s="36"/>
      <c r="Q703" s="28" t="s">
        <v>7235</v>
      </c>
      <c r="R703" s="30" t="s">
        <v>7236</v>
      </c>
      <c r="S703" s="26" t="b">
        <v>1</v>
      </c>
      <c r="T703" s="27" t="b">
        <v>0</v>
      </c>
      <c r="U703" s="26" t="b">
        <v>1</v>
      </c>
      <c r="V703" s="27" t="b">
        <v>0</v>
      </c>
      <c r="W703" s="27" t="b">
        <v>0</v>
      </c>
      <c r="X703" s="27" t="b">
        <v>0</v>
      </c>
      <c r="Y703" s="26" t="str">
        <f t="shared" si="47"/>
        <v>NO</v>
      </c>
      <c r="Z703" s="27"/>
    </row>
    <row r="704" spans="1:26" ht="13">
      <c r="A704" s="71" t="e">
        <f>VLOOKUP(H704,Papers_ACM!D:D,1,FALSE)</f>
        <v>#N/A</v>
      </c>
      <c r="B704" s="71" t="e">
        <f>VLOOKUP(H704,Papers_IEEE!D:D,1,FALSE)</f>
        <v>#N/A</v>
      </c>
      <c r="C704" s="71" t="e">
        <f>VLOOKUP(G704,Papers_SpringerLink!D:D,1,FALSE)</f>
        <v>#N/A</v>
      </c>
      <c r="D704" s="71" t="e">
        <f>VLOOKUP(F716,Papers_ScienceDirect!J:J,1,FALSE)</f>
        <v>#N/A</v>
      </c>
      <c r="E704" s="28" t="s">
        <v>62</v>
      </c>
      <c r="F704" s="27"/>
      <c r="G704" s="28" t="s">
        <v>7237</v>
      </c>
      <c r="H704" s="28" t="s">
        <v>7238</v>
      </c>
      <c r="I704" s="27"/>
      <c r="J704" s="28" t="s">
        <v>1573</v>
      </c>
      <c r="K704" s="27" t="e">
        <f t="shared" ca="1" si="71"/>
        <v>#NAME?</v>
      </c>
      <c r="L704" s="28">
        <v>1155</v>
      </c>
      <c r="M704" s="28">
        <v>1166</v>
      </c>
      <c r="N704" s="28">
        <f t="shared" si="88"/>
        <v>12</v>
      </c>
      <c r="O704" s="28">
        <v>2010</v>
      </c>
      <c r="P704" s="36"/>
      <c r="Q704" s="28" t="s">
        <v>7239</v>
      </c>
      <c r="R704" s="30" t="s">
        <v>7240</v>
      </c>
      <c r="S704" s="26" t="b">
        <v>1</v>
      </c>
      <c r="T704" s="27" t="b">
        <v>0</v>
      </c>
      <c r="U704" s="26" t="b">
        <v>1</v>
      </c>
      <c r="V704" s="27" t="b">
        <v>0</v>
      </c>
      <c r="W704" s="27" t="b">
        <v>0</v>
      </c>
      <c r="X704" s="27" t="b">
        <v>0</v>
      </c>
      <c r="Y704" s="26" t="str">
        <f t="shared" si="47"/>
        <v>NO</v>
      </c>
      <c r="Z704" s="27"/>
    </row>
    <row r="705" spans="1:26" ht="13">
      <c r="A705" s="71" t="e">
        <f>VLOOKUP(H705,Papers_ACM!D:D,1,FALSE)</f>
        <v>#N/A</v>
      </c>
      <c r="B705" s="71" t="e">
        <f>VLOOKUP(H705,Papers_IEEE!D:D,1,FALSE)</f>
        <v>#N/A</v>
      </c>
      <c r="C705" s="71" t="e">
        <f>VLOOKUP(G705,Papers_SpringerLink!D:D,1,FALSE)</f>
        <v>#N/A</v>
      </c>
      <c r="D705" s="71" t="e">
        <f>VLOOKUP(F717,Papers_ScienceDirect!J:J,1,FALSE)</f>
        <v>#N/A</v>
      </c>
      <c r="E705" s="28" t="s">
        <v>62</v>
      </c>
      <c r="F705" s="27"/>
      <c r="G705" s="28" t="s">
        <v>7241</v>
      </c>
      <c r="H705" s="28" t="s">
        <v>7242</v>
      </c>
      <c r="I705" s="27"/>
      <c r="J705" s="28" t="s">
        <v>7243</v>
      </c>
      <c r="K705" s="27" t="e">
        <f t="shared" ca="1" si="71"/>
        <v>#NAME?</v>
      </c>
      <c r="L705" s="28">
        <v>271</v>
      </c>
      <c r="M705" s="28">
        <v>285</v>
      </c>
      <c r="N705" s="28">
        <f t="shared" si="88"/>
        <v>15</v>
      </c>
      <c r="O705" s="28">
        <v>2010</v>
      </c>
      <c r="P705" s="36"/>
      <c r="Q705" s="28" t="s">
        <v>7244</v>
      </c>
      <c r="R705" s="30" t="s">
        <v>7245</v>
      </c>
      <c r="S705" s="26" t="b">
        <v>1</v>
      </c>
      <c r="T705" s="27" t="b">
        <v>0</v>
      </c>
      <c r="U705" s="26" t="b">
        <v>1</v>
      </c>
      <c r="V705" s="27" t="b">
        <v>0</v>
      </c>
      <c r="W705" s="27" t="b">
        <v>0</v>
      </c>
      <c r="X705" s="27" t="b">
        <v>0</v>
      </c>
      <c r="Y705" s="26" t="str">
        <f t="shared" si="47"/>
        <v>NO</v>
      </c>
      <c r="Z705" s="27"/>
    </row>
    <row r="706" spans="1:26" ht="13">
      <c r="A706" s="71" t="e">
        <f>VLOOKUP(H706,Papers_ACM!D:D,1,FALSE)</f>
        <v>#N/A</v>
      </c>
      <c r="B706" s="71" t="e">
        <f>VLOOKUP(H706,Papers_IEEE!D:D,1,FALSE)</f>
        <v>#N/A</v>
      </c>
      <c r="C706" s="71" t="e">
        <f>VLOOKUP(G706,Papers_SpringerLink!D:D,1,FALSE)</f>
        <v>#N/A</v>
      </c>
      <c r="D706" s="71" t="e">
        <f>VLOOKUP(F718,Papers_ScienceDirect!J:J,1,FALSE)</f>
        <v>#N/A</v>
      </c>
      <c r="E706" s="28" t="s">
        <v>62</v>
      </c>
      <c r="F706" s="27"/>
      <c r="G706" s="28" t="s">
        <v>7246</v>
      </c>
      <c r="H706" s="28" t="s">
        <v>7247</v>
      </c>
      <c r="I706" s="27"/>
      <c r="J706" s="28" t="s">
        <v>1408</v>
      </c>
      <c r="K706" s="27" t="e">
        <f t="shared" ca="1" si="71"/>
        <v>#NAME?</v>
      </c>
      <c r="L706" s="28">
        <v>2859</v>
      </c>
      <c r="M706" s="28">
        <v>2872</v>
      </c>
      <c r="N706" s="28">
        <f t="shared" si="88"/>
        <v>14</v>
      </c>
      <c r="O706" s="28">
        <v>2010</v>
      </c>
      <c r="P706" s="36"/>
      <c r="Q706" s="28" t="s">
        <v>7248</v>
      </c>
      <c r="R706" s="30" t="s">
        <v>7249</v>
      </c>
      <c r="S706" s="26" t="b">
        <v>1</v>
      </c>
      <c r="T706" s="27" t="b">
        <v>0</v>
      </c>
      <c r="U706" s="26" t="b">
        <v>1</v>
      </c>
      <c r="V706" s="27" t="b">
        <v>0</v>
      </c>
      <c r="W706" s="27" t="b">
        <v>0</v>
      </c>
      <c r="X706" s="27" t="b">
        <v>0</v>
      </c>
      <c r="Y706" s="26" t="str">
        <f t="shared" si="47"/>
        <v>NO</v>
      </c>
      <c r="Z706" s="27"/>
    </row>
    <row r="707" spans="1:26" ht="13">
      <c r="A707" s="71" t="e">
        <f>VLOOKUP(H707,Papers_ACM!D:D,1,FALSE)</f>
        <v>#N/A</v>
      </c>
      <c r="B707" s="71" t="str">
        <f>VLOOKUP(H707,Papers_IEEE!D:D,1,FALSE)</f>
        <v>Predicting Speaker Head Nods and the Effects of Affective Information</v>
      </c>
      <c r="C707" s="71" t="e">
        <f>VLOOKUP(G707,Papers_SpringerLink!D:D,1,FALSE)</f>
        <v>#N/A</v>
      </c>
      <c r="D707" s="71" t="e">
        <f>VLOOKUP(F719,Papers_ScienceDirect!J:J,1,FALSE)</f>
        <v>#N/A</v>
      </c>
      <c r="E707" s="28" t="s">
        <v>62</v>
      </c>
      <c r="F707" s="27"/>
      <c r="G707" s="28" t="s">
        <v>7250</v>
      </c>
      <c r="H707" s="28" t="s">
        <v>7251</v>
      </c>
      <c r="I707" s="27"/>
      <c r="J707" s="28" t="s">
        <v>2308</v>
      </c>
      <c r="K707" s="27" t="e">
        <f t="shared" ca="1" si="71"/>
        <v>#NAME?</v>
      </c>
      <c r="L707" s="28">
        <v>552</v>
      </c>
      <c r="M707" s="28">
        <v>562</v>
      </c>
      <c r="N707" s="28">
        <f t="shared" si="88"/>
        <v>11</v>
      </c>
      <c r="O707" s="28">
        <v>2010</v>
      </c>
      <c r="P707" s="36"/>
      <c r="Q707" s="28" t="s">
        <v>2309</v>
      </c>
      <c r="R707" s="30" t="s">
        <v>7252</v>
      </c>
      <c r="S707" s="26" t="b">
        <v>1</v>
      </c>
      <c r="T707" s="27" t="b">
        <v>0</v>
      </c>
      <c r="U707" s="26" t="b">
        <v>1</v>
      </c>
      <c r="V707" s="27" t="b">
        <v>0</v>
      </c>
      <c r="W707" s="27" t="b">
        <v>0</v>
      </c>
      <c r="X707" s="27" t="b">
        <v>0</v>
      </c>
      <c r="Y707" s="26" t="str">
        <f t="shared" si="47"/>
        <v>NO</v>
      </c>
      <c r="Z707" s="27"/>
    </row>
    <row r="708" spans="1:26" ht="13">
      <c r="A708" s="71" t="e">
        <f>VLOOKUP(H708,Papers_ACM!D:D,1,FALSE)</f>
        <v>#N/A</v>
      </c>
      <c r="B708" s="71" t="e">
        <f>VLOOKUP(H708,Papers_IEEE!D:D,1,FALSE)</f>
        <v>#N/A</v>
      </c>
      <c r="C708" s="71" t="e">
        <f>VLOOKUP(G708,Papers_SpringerLink!D:D,1,FALSE)</f>
        <v>#N/A</v>
      </c>
      <c r="D708" s="71" t="e">
        <f>VLOOKUP(F720,Papers_ScienceDirect!J:J,1,FALSE)</f>
        <v>#N/A</v>
      </c>
      <c r="E708" s="28" t="s">
        <v>62</v>
      </c>
      <c r="F708" s="27"/>
      <c r="G708" s="28" t="s">
        <v>7253</v>
      </c>
      <c r="H708" s="28" t="s">
        <v>7254</v>
      </c>
      <c r="I708" s="27"/>
      <c r="J708" s="28" t="s">
        <v>4958</v>
      </c>
      <c r="K708" s="27" t="e">
        <f t="shared" ca="1" si="71"/>
        <v>#NAME?</v>
      </c>
      <c r="L708" s="28">
        <v>175</v>
      </c>
      <c r="M708" s="28">
        <v>188</v>
      </c>
      <c r="N708" s="28">
        <f t="shared" si="88"/>
        <v>14</v>
      </c>
      <c r="O708" s="28">
        <v>2010</v>
      </c>
      <c r="P708" s="36"/>
      <c r="Q708" s="28" t="s">
        <v>7255</v>
      </c>
      <c r="R708" s="30" t="s">
        <v>7256</v>
      </c>
      <c r="S708" s="26" t="b">
        <v>1</v>
      </c>
      <c r="T708" s="27" t="b">
        <v>0</v>
      </c>
      <c r="U708" s="26" t="b">
        <v>1</v>
      </c>
      <c r="V708" s="27" t="b">
        <v>0</v>
      </c>
      <c r="W708" s="27" t="b">
        <v>0</v>
      </c>
      <c r="X708" s="27" t="b">
        <v>0</v>
      </c>
      <c r="Y708" s="26" t="str">
        <f t="shared" si="47"/>
        <v>NO</v>
      </c>
      <c r="Z708" s="27"/>
    </row>
    <row r="709" spans="1:26" ht="13">
      <c r="A709" s="71" t="e">
        <f>VLOOKUP(H709,Papers_ACM!D:D,1,FALSE)</f>
        <v>#N/A</v>
      </c>
      <c r="B709" s="71" t="str">
        <f>VLOOKUP(H709,Papers_IEEE!D:D,1,FALSE)</f>
        <v>Evaluating Stability and Comparing Output of Feature Selectors that Optimize Feature Subset Cardinality</v>
      </c>
      <c r="C709" s="71" t="e">
        <f>VLOOKUP(G709,Papers_SpringerLink!D:D,1,FALSE)</f>
        <v>#N/A</v>
      </c>
      <c r="D709" s="71" t="e">
        <f>VLOOKUP(F721,Papers_ScienceDirect!J:J,1,FALSE)</f>
        <v>#N/A</v>
      </c>
      <c r="E709" s="28" t="s">
        <v>62</v>
      </c>
      <c r="F709" s="27"/>
      <c r="G709" s="28" t="s">
        <v>7257</v>
      </c>
      <c r="H709" s="28" t="s">
        <v>7258</v>
      </c>
      <c r="I709" s="27"/>
      <c r="J709" s="28" t="s">
        <v>3428</v>
      </c>
      <c r="K709" s="27" t="e">
        <f t="shared" ca="1" si="71"/>
        <v>#NAME?</v>
      </c>
      <c r="L709" s="28">
        <v>1921</v>
      </c>
      <c r="M709" s="28">
        <v>1939</v>
      </c>
      <c r="N709" s="28">
        <f t="shared" si="88"/>
        <v>19</v>
      </c>
      <c r="O709" s="28">
        <v>2010</v>
      </c>
      <c r="P709" s="36"/>
      <c r="Q709" s="28" t="s">
        <v>3429</v>
      </c>
      <c r="R709" s="30" t="s">
        <v>7259</v>
      </c>
      <c r="S709" s="26" t="b">
        <v>1</v>
      </c>
      <c r="T709" s="27" t="b">
        <v>0</v>
      </c>
      <c r="U709" s="26" t="b">
        <v>1</v>
      </c>
      <c r="V709" s="27" t="b">
        <v>0</v>
      </c>
      <c r="W709" s="27" t="b">
        <v>0</v>
      </c>
      <c r="X709" s="26" t="b">
        <v>0</v>
      </c>
      <c r="Y709" s="26" t="str">
        <f t="shared" si="47"/>
        <v>NO</v>
      </c>
      <c r="Z709" s="27"/>
    </row>
    <row r="710" spans="1:26" ht="13">
      <c r="A710" s="71" t="e">
        <f>VLOOKUP(H710,Papers_ACM!D:D,1,FALSE)</f>
        <v>#N/A</v>
      </c>
      <c r="B710" s="71" t="e">
        <f>VLOOKUP(H710,Papers_IEEE!D:D,1,FALSE)</f>
        <v>#N/A</v>
      </c>
      <c r="C710" s="71" t="e">
        <f>VLOOKUP(G710,Papers_SpringerLink!D:D,1,FALSE)</f>
        <v>#N/A</v>
      </c>
      <c r="D710" s="71" t="e">
        <f>VLOOKUP(F722,Papers_ScienceDirect!J:J,1,FALSE)</f>
        <v>#N/A</v>
      </c>
      <c r="E710" s="28" t="s">
        <v>62</v>
      </c>
      <c r="F710" s="27"/>
      <c r="G710" s="28" t="s">
        <v>7260</v>
      </c>
      <c r="H710" s="28" t="s">
        <v>7261</v>
      </c>
      <c r="I710" s="27"/>
      <c r="J710" s="28" t="s">
        <v>4583</v>
      </c>
      <c r="K710" s="27" t="e">
        <f t="shared" ca="1" si="71"/>
        <v>#NAME?</v>
      </c>
      <c r="L710" s="28">
        <v>1033</v>
      </c>
      <c r="M710" s="28">
        <v>1044</v>
      </c>
      <c r="N710" s="28">
        <f t="shared" si="88"/>
        <v>12</v>
      </c>
      <c r="O710" s="28">
        <v>2010</v>
      </c>
      <c r="P710" s="36"/>
      <c r="Q710" s="28" t="s">
        <v>7262</v>
      </c>
      <c r="R710" s="30" t="s">
        <v>7263</v>
      </c>
      <c r="S710" s="26" t="b">
        <v>1</v>
      </c>
      <c r="T710" s="27" t="b">
        <v>0</v>
      </c>
      <c r="U710" s="26" t="b">
        <v>1</v>
      </c>
      <c r="V710" s="27" t="b">
        <v>0</v>
      </c>
      <c r="W710" s="27" t="b">
        <v>0</v>
      </c>
      <c r="X710" s="27" t="b">
        <v>0</v>
      </c>
      <c r="Y710" s="26" t="str">
        <f t="shared" si="47"/>
        <v>NO</v>
      </c>
      <c r="Z710" s="27"/>
    </row>
    <row r="711" spans="1:26" ht="13">
      <c r="A711" s="71" t="e">
        <f>VLOOKUP(H711,Papers_ACM!D:D,1,FALSE)</f>
        <v>#N/A</v>
      </c>
      <c r="B711" s="71" t="e">
        <f>VLOOKUP(H711,Papers_IEEE!D:D,1,FALSE)</f>
        <v>#N/A</v>
      </c>
      <c r="C711" s="71" t="e">
        <f>VLOOKUP(G711,Papers_SpringerLink!D:D,1,FALSE)</f>
        <v>#N/A</v>
      </c>
      <c r="D711" s="71" t="e">
        <f>VLOOKUP(F723,Papers_ScienceDirect!J:J,1,FALSE)</f>
        <v>#N/A</v>
      </c>
      <c r="E711" s="28" t="s">
        <v>62</v>
      </c>
      <c r="F711" s="27"/>
      <c r="G711" s="28" t="s">
        <v>7264</v>
      </c>
      <c r="H711" s="28" t="s">
        <v>7265</v>
      </c>
      <c r="I711" s="27"/>
      <c r="J711" s="28" t="s">
        <v>7266</v>
      </c>
      <c r="K711" s="27" t="e">
        <f t="shared" ca="1" si="71"/>
        <v>#NAME?</v>
      </c>
      <c r="L711" s="28">
        <v>178</v>
      </c>
      <c r="M711" s="28">
        <v>184</v>
      </c>
      <c r="N711" s="28">
        <f t="shared" si="88"/>
        <v>7</v>
      </c>
      <c r="O711" s="28">
        <v>2010</v>
      </c>
      <c r="P711" s="36"/>
      <c r="Q711" s="36"/>
      <c r="R711" s="30" t="s">
        <v>7267</v>
      </c>
      <c r="S711" s="26" t="b">
        <v>1</v>
      </c>
      <c r="T711" s="27" t="b">
        <v>0</v>
      </c>
      <c r="U711" s="26" t="b">
        <v>1</v>
      </c>
      <c r="V711" s="27" t="b">
        <v>0</v>
      </c>
      <c r="W711" s="27" t="b">
        <v>0</v>
      </c>
      <c r="X711" s="27" t="b">
        <v>0</v>
      </c>
      <c r="Y711" s="26" t="str">
        <f t="shared" si="47"/>
        <v>NO</v>
      </c>
      <c r="Z711" s="27"/>
    </row>
    <row r="712" spans="1:26" ht="13">
      <c r="A712" s="71" t="e">
        <f>VLOOKUP(H712,Papers_ACM!D:D,1,FALSE)</f>
        <v>#N/A</v>
      </c>
      <c r="B712" s="71" t="e">
        <f>VLOOKUP(H712,Papers_IEEE!D:D,1,FALSE)</f>
        <v>#N/A</v>
      </c>
      <c r="C712" s="71" t="e">
        <f>VLOOKUP(G712,Papers_SpringerLink!D:D,1,FALSE)</f>
        <v>#N/A</v>
      </c>
      <c r="D712" s="71" t="e">
        <f>VLOOKUP(F724,Papers_ScienceDirect!J:J,1,FALSE)</f>
        <v>#N/A</v>
      </c>
      <c r="E712" s="28" t="s">
        <v>62</v>
      </c>
      <c r="F712" s="27"/>
      <c r="G712" s="28" t="s">
        <v>7268</v>
      </c>
      <c r="H712" s="28" t="s">
        <v>7269</v>
      </c>
      <c r="I712" s="27"/>
      <c r="J712" s="28" t="s">
        <v>1706</v>
      </c>
      <c r="K712" s="27" t="e">
        <f t="shared" ca="1" si="71"/>
        <v>#NAME?</v>
      </c>
      <c r="L712" s="28">
        <v>2540</v>
      </c>
      <c r="M712" s="28">
        <v>2559</v>
      </c>
      <c r="N712" s="28">
        <f t="shared" si="88"/>
        <v>20</v>
      </c>
      <c r="O712" s="28">
        <v>2010</v>
      </c>
      <c r="P712" s="36"/>
      <c r="Q712" s="28" t="s">
        <v>7270</v>
      </c>
      <c r="R712" s="30" t="s">
        <v>7271</v>
      </c>
      <c r="S712" s="26" t="b">
        <v>1</v>
      </c>
      <c r="T712" s="27" t="b">
        <v>0</v>
      </c>
      <c r="U712" s="26" t="b">
        <v>1</v>
      </c>
      <c r="V712" s="27" t="b">
        <v>0</v>
      </c>
      <c r="W712" s="27" t="b">
        <v>0</v>
      </c>
      <c r="X712" s="27" t="b">
        <v>0</v>
      </c>
      <c r="Y712" s="26" t="str">
        <f t="shared" si="47"/>
        <v>NO</v>
      </c>
      <c r="Z712" s="27"/>
    </row>
    <row r="713" spans="1:26" ht="13">
      <c r="A713" s="71" t="e">
        <f>VLOOKUP(H713,Papers_ACM!D:D,1,FALSE)</f>
        <v>#N/A</v>
      </c>
      <c r="B713" s="71" t="e">
        <f>VLOOKUP(H713,Papers_IEEE!D:D,1,FALSE)</f>
        <v>#N/A</v>
      </c>
      <c r="C713" s="71" t="e">
        <f>VLOOKUP(G713,Papers_SpringerLink!D:D,1,FALSE)</f>
        <v>#N/A</v>
      </c>
      <c r="D713" s="71" t="e">
        <f>VLOOKUP(F725,Papers_ScienceDirect!J:J,1,FALSE)</f>
        <v>#N/A</v>
      </c>
      <c r="E713" s="28" t="s">
        <v>62</v>
      </c>
      <c r="F713" s="27"/>
      <c r="G713" s="28" t="s">
        <v>7272</v>
      </c>
      <c r="H713" s="28" t="s">
        <v>7273</v>
      </c>
      <c r="I713" s="27"/>
      <c r="J713" s="28" t="s">
        <v>3428</v>
      </c>
      <c r="K713" s="27" t="e">
        <f t="shared" ca="1" si="71"/>
        <v>#NAME?</v>
      </c>
      <c r="L713" s="28">
        <v>1517</v>
      </c>
      <c r="M713" s="28">
        <v>1522</v>
      </c>
      <c r="N713" s="28">
        <f t="shared" si="88"/>
        <v>6</v>
      </c>
      <c r="O713" s="28">
        <v>2010</v>
      </c>
      <c r="P713" s="36"/>
      <c r="Q713" s="28" t="s">
        <v>7274</v>
      </c>
      <c r="R713" s="30" t="s">
        <v>7275</v>
      </c>
      <c r="S713" s="26" t="b">
        <v>1</v>
      </c>
      <c r="T713" s="27" t="b">
        <v>0</v>
      </c>
      <c r="U713" s="26" t="b">
        <v>1</v>
      </c>
      <c r="V713" s="27" t="b">
        <v>0</v>
      </c>
      <c r="W713" s="27" t="b">
        <v>0</v>
      </c>
      <c r="X713" s="27" t="b">
        <v>0</v>
      </c>
      <c r="Y713" s="26" t="str">
        <f t="shared" si="47"/>
        <v>NO</v>
      </c>
      <c r="Z713" s="27"/>
    </row>
    <row r="714" spans="1:26" ht="13">
      <c r="A714" s="71" t="e">
        <f>VLOOKUP(H714,Papers_ACM!D:D,1,FALSE)</f>
        <v>#N/A</v>
      </c>
      <c r="B714" s="71" t="e">
        <f>VLOOKUP(H714,Papers_IEEE!D:D,1,FALSE)</f>
        <v>#N/A</v>
      </c>
      <c r="C714" s="71" t="e">
        <f>VLOOKUP(G714,Papers_SpringerLink!D:D,1,FALSE)</f>
        <v>#N/A</v>
      </c>
      <c r="D714" s="71" t="e">
        <f>VLOOKUP(F726,Papers_ScienceDirect!J:J,1,FALSE)</f>
        <v>#N/A</v>
      </c>
      <c r="E714" s="28" t="s">
        <v>62</v>
      </c>
      <c r="F714" s="27"/>
      <c r="G714" s="28" t="s">
        <v>7276</v>
      </c>
      <c r="H714" s="28" t="s">
        <v>2024</v>
      </c>
      <c r="I714" s="27"/>
      <c r="J714" s="28" t="s">
        <v>1408</v>
      </c>
      <c r="K714" s="27" t="e">
        <f t="shared" ca="1" si="71"/>
        <v>#NAME?</v>
      </c>
      <c r="L714" s="28">
        <v>2114</v>
      </c>
      <c r="M714" s="28">
        <v>2124</v>
      </c>
      <c r="N714" s="28">
        <f t="shared" si="88"/>
        <v>11</v>
      </c>
      <c r="O714" s="28">
        <v>2010</v>
      </c>
      <c r="P714" s="36"/>
      <c r="Q714" s="28" t="s">
        <v>7277</v>
      </c>
      <c r="R714" s="30" t="s">
        <v>7278</v>
      </c>
      <c r="S714" s="26" t="b">
        <v>1</v>
      </c>
      <c r="T714" s="27" t="b">
        <v>0</v>
      </c>
      <c r="U714" s="26" t="b">
        <v>1</v>
      </c>
      <c r="V714" s="27" t="b">
        <v>0</v>
      </c>
      <c r="W714" s="27" t="b">
        <v>0</v>
      </c>
      <c r="X714" s="27" t="b">
        <v>0</v>
      </c>
      <c r="Y714" s="26" t="str">
        <f t="shared" si="47"/>
        <v>NO</v>
      </c>
      <c r="Z714" s="27"/>
    </row>
    <row r="715" spans="1:26" ht="13">
      <c r="A715" s="71" t="e">
        <f>VLOOKUP(H715,Papers_ACM!D:D,1,FALSE)</f>
        <v>#N/A</v>
      </c>
      <c r="B715" s="71" t="e">
        <f>VLOOKUP(H715,Papers_IEEE!D:D,1,FALSE)</f>
        <v>#N/A</v>
      </c>
      <c r="C715" s="71" t="e">
        <f>VLOOKUP(G715,Papers_SpringerLink!D:D,1,FALSE)</f>
        <v>#N/A</v>
      </c>
      <c r="D715" s="71" t="e">
        <f>VLOOKUP(F727,Papers_ScienceDirect!J:J,1,FALSE)</f>
        <v>#N/A</v>
      </c>
      <c r="E715" s="28" t="s">
        <v>62</v>
      </c>
      <c r="F715" s="27"/>
      <c r="G715" s="28" t="s">
        <v>7279</v>
      </c>
      <c r="H715" s="28" t="s">
        <v>2423</v>
      </c>
      <c r="I715" s="27"/>
      <c r="J715" s="28" t="s">
        <v>2424</v>
      </c>
      <c r="K715" s="27" t="e">
        <f t="shared" ca="1" si="71"/>
        <v>#NAME?</v>
      </c>
      <c r="L715" s="28">
        <v>597</v>
      </c>
      <c r="M715" s="28">
        <v>618</v>
      </c>
      <c r="N715" s="28">
        <f t="shared" si="88"/>
        <v>22</v>
      </c>
      <c r="O715" s="28">
        <v>2010</v>
      </c>
      <c r="P715" s="36"/>
      <c r="Q715" s="28" t="s">
        <v>7280</v>
      </c>
      <c r="R715" s="30" t="s">
        <v>7281</v>
      </c>
      <c r="S715" s="26" t="b">
        <v>1</v>
      </c>
      <c r="T715" s="27" t="b">
        <v>0</v>
      </c>
      <c r="U715" s="26" t="b">
        <v>1</v>
      </c>
      <c r="V715" s="27" t="b">
        <v>0</v>
      </c>
      <c r="W715" s="27" t="b">
        <v>0</v>
      </c>
      <c r="X715" s="27" t="b">
        <v>0</v>
      </c>
      <c r="Y715" s="26" t="str">
        <f t="shared" si="47"/>
        <v>NO</v>
      </c>
      <c r="Z715" s="27"/>
    </row>
    <row r="716" spans="1:26" ht="13">
      <c r="A716" s="71" t="e">
        <f>VLOOKUP(H716,Papers_ACM!D:D,1,FALSE)</f>
        <v>#N/A</v>
      </c>
      <c r="B716" s="71" t="e">
        <f>VLOOKUP(H716,Papers_IEEE!D:D,1,FALSE)</f>
        <v>#N/A</v>
      </c>
      <c r="C716" s="71" t="e">
        <f>VLOOKUP(G716,Papers_SpringerLink!D:D,1,FALSE)</f>
        <v>#N/A</v>
      </c>
      <c r="D716" s="71" t="e">
        <f>VLOOKUP(F728,Papers_ScienceDirect!J:J,1,FALSE)</f>
        <v>#N/A</v>
      </c>
      <c r="E716" s="28" t="s">
        <v>62</v>
      </c>
      <c r="F716" s="27"/>
      <c r="G716" s="28" t="s">
        <v>7282</v>
      </c>
      <c r="H716" s="28" t="s">
        <v>7283</v>
      </c>
      <c r="I716" s="27"/>
      <c r="J716" s="28" t="s">
        <v>3818</v>
      </c>
      <c r="K716" s="27" t="e">
        <f t="shared" ca="1" si="71"/>
        <v>#NAME?</v>
      </c>
      <c r="L716" s="28">
        <v>793</v>
      </c>
      <c r="M716" s="28">
        <v>805</v>
      </c>
      <c r="N716" s="28">
        <f t="shared" si="88"/>
        <v>13</v>
      </c>
      <c r="O716" s="28">
        <v>2010</v>
      </c>
      <c r="P716" s="36"/>
      <c r="Q716" s="28" t="s">
        <v>7284</v>
      </c>
      <c r="R716" s="30" t="s">
        <v>7285</v>
      </c>
      <c r="S716" s="26" t="b">
        <v>1</v>
      </c>
      <c r="T716" s="27" t="b">
        <v>0</v>
      </c>
      <c r="U716" s="26" t="b">
        <v>1</v>
      </c>
      <c r="V716" s="27" t="b">
        <v>0</v>
      </c>
      <c r="W716" s="27" t="b">
        <v>0</v>
      </c>
      <c r="X716" s="27" t="b">
        <v>0</v>
      </c>
      <c r="Y716" s="26" t="str">
        <f t="shared" si="47"/>
        <v>NO</v>
      </c>
      <c r="Z716" s="27"/>
    </row>
    <row r="717" spans="1:26" ht="13">
      <c r="A717" s="71" t="e">
        <f>VLOOKUP(H717,Papers_ACM!D:D,1,FALSE)</f>
        <v>#N/A</v>
      </c>
      <c r="B717" s="71" t="e">
        <f>VLOOKUP(H717,Papers_IEEE!D:D,1,FALSE)</f>
        <v>#N/A</v>
      </c>
      <c r="C717" s="71" t="e">
        <f>VLOOKUP(G717,Papers_SpringerLink!D:D,1,FALSE)</f>
        <v>#N/A</v>
      </c>
      <c r="D717" s="71" t="e">
        <f>VLOOKUP(F729,Papers_ScienceDirect!J:J,1,FALSE)</f>
        <v>#N/A</v>
      </c>
      <c r="E717" s="28" t="s">
        <v>62</v>
      </c>
      <c r="F717" s="27"/>
      <c r="G717" s="28" t="s">
        <v>7286</v>
      </c>
      <c r="H717" s="28" t="s">
        <v>7287</v>
      </c>
      <c r="I717" s="27"/>
      <c r="J717" s="28" t="s">
        <v>2440</v>
      </c>
      <c r="K717" s="27" t="e">
        <f t="shared" ca="1" si="71"/>
        <v>#NAME?</v>
      </c>
      <c r="L717" s="36"/>
      <c r="M717" s="36"/>
      <c r="N717" s="28"/>
      <c r="O717" s="28">
        <v>2010</v>
      </c>
      <c r="P717" s="36"/>
      <c r="Q717" s="28" t="s">
        <v>7288</v>
      </c>
      <c r="R717" s="30" t="s">
        <v>7289</v>
      </c>
      <c r="S717" s="26" t="b">
        <v>1</v>
      </c>
      <c r="T717" s="27" t="b">
        <v>0</v>
      </c>
      <c r="U717" s="26" t="b">
        <v>1</v>
      </c>
      <c r="V717" s="27" t="b">
        <v>0</v>
      </c>
      <c r="W717" s="27" t="b">
        <v>0</v>
      </c>
      <c r="X717" s="27" t="b">
        <v>0</v>
      </c>
      <c r="Y717" s="26" t="str">
        <f t="shared" si="47"/>
        <v>NO</v>
      </c>
      <c r="Z717" s="27"/>
    </row>
    <row r="718" spans="1:26" ht="13">
      <c r="A718" s="71" t="e">
        <f>VLOOKUP(H718,Papers_ACM!D:D,1,FALSE)</f>
        <v>#N/A</v>
      </c>
      <c r="B718" s="71" t="str">
        <f>VLOOKUP(H718,Papers_IEEE!D:D,1,FALSE)</f>
        <v>Improving Effectiveness of Intrusion Detection by Correlation Feature Selection</v>
      </c>
      <c r="C718" s="71" t="e">
        <f>VLOOKUP(G718,Papers_SpringerLink!D:D,1,FALSE)</f>
        <v>#N/A</v>
      </c>
      <c r="D718" s="71" t="e">
        <f>VLOOKUP(F730,Papers_ScienceDirect!J:J,1,FALSE)</f>
        <v>#N/A</v>
      </c>
      <c r="E718" s="28" t="s">
        <v>62</v>
      </c>
      <c r="F718" s="27"/>
      <c r="G718" s="28" t="s">
        <v>7290</v>
      </c>
      <c r="H718" s="28" t="s">
        <v>7291</v>
      </c>
      <c r="I718" s="27"/>
      <c r="J718" s="28" t="s">
        <v>7292</v>
      </c>
      <c r="K718" s="27" t="e">
        <f t="shared" ca="1" si="71"/>
        <v>#NAME?</v>
      </c>
      <c r="L718" s="28">
        <v>17</v>
      </c>
      <c r="M718" s="28">
        <v>24</v>
      </c>
      <c r="N718" s="28">
        <f t="shared" ref="N718:N731" si="89">(M718-L718)+1</f>
        <v>8</v>
      </c>
      <c r="O718" s="28">
        <v>2010</v>
      </c>
      <c r="P718" s="36"/>
      <c r="Q718" s="28" t="s">
        <v>1892</v>
      </c>
      <c r="R718" s="30" t="s">
        <v>7293</v>
      </c>
      <c r="S718" s="26" t="b">
        <v>1</v>
      </c>
      <c r="T718" s="27" t="b">
        <v>0</v>
      </c>
      <c r="U718" s="26" t="b">
        <v>1</v>
      </c>
      <c r="V718" s="27" t="b">
        <v>0</v>
      </c>
      <c r="W718" s="27" t="b">
        <v>0</v>
      </c>
      <c r="X718" s="27" t="b">
        <v>0</v>
      </c>
      <c r="Y718" s="26" t="str">
        <f t="shared" si="47"/>
        <v>NO</v>
      </c>
      <c r="Z718" s="27"/>
    </row>
    <row r="719" spans="1:26" ht="13">
      <c r="A719" s="71" t="e">
        <f>VLOOKUP(H719,Papers_ACM!D:D,1,FALSE)</f>
        <v>#N/A</v>
      </c>
      <c r="B719" s="71" t="e">
        <f>VLOOKUP(H719,Papers_IEEE!D:D,1,FALSE)</f>
        <v>#N/A</v>
      </c>
      <c r="C719" s="71" t="e">
        <f>VLOOKUP(G719,Papers_SpringerLink!D:D,1,FALSE)</f>
        <v>#N/A</v>
      </c>
      <c r="D719" s="71" t="e">
        <f>VLOOKUP(F731,Papers_ScienceDirect!J:J,1,FALSE)</f>
        <v>#N/A</v>
      </c>
      <c r="E719" s="28" t="s">
        <v>62</v>
      </c>
      <c r="F719" s="27"/>
      <c r="G719" s="28" t="s">
        <v>7294</v>
      </c>
      <c r="H719" s="28" t="s">
        <v>7295</v>
      </c>
      <c r="I719" s="27"/>
      <c r="J719" s="28" t="s">
        <v>1386</v>
      </c>
      <c r="K719" s="27" t="e">
        <f t="shared" ca="1" si="71"/>
        <v>#NAME?</v>
      </c>
      <c r="L719" s="28">
        <v>297</v>
      </c>
      <c r="M719" s="28">
        <v>306</v>
      </c>
      <c r="N719" s="28">
        <f t="shared" si="89"/>
        <v>10</v>
      </c>
      <c r="O719" s="28">
        <v>2010</v>
      </c>
      <c r="P719" s="36"/>
      <c r="Q719" s="28" t="s">
        <v>7296</v>
      </c>
      <c r="R719" s="30" t="s">
        <v>7297</v>
      </c>
      <c r="S719" s="26" t="b">
        <v>1</v>
      </c>
      <c r="T719" s="27" t="b">
        <v>0</v>
      </c>
      <c r="U719" s="26" t="b">
        <v>1</v>
      </c>
      <c r="V719" s="27" t="b">
        <v>0</v>
      </c>
      <c r="W719" s="27" t="b">
        <v>0</v>
      </c>
      <c r="X719" s="27" t="b">
        <v>0</v>
      </c>
      <c r="Y719" s="26" t="str">
        <f t="shared" si="47"/>
        <v>NO</v>
      </c>
      <c r="Z719" s="27"/>
    </row>
    <row r="720" spans="1:26" ht="13">
      <c r="A720" s="71" t="e">
        <f>VLOOKUP(H720,Papers_ACM!D:D,1,FALSE)</f>
        <v>#N/A</v>
      </c>
      <c r="B720" s="71" t="str">
        <f>VLOOKUP(H720,Papers_IEEE!D:D,1,FALSE)</f>
        <v>Objective Image Quality Assessment Based on Support Vector Regression</v>
      </c>
      <c r="C720" s="71" t="e">
        <f>VLOOKUP(G720,Papers_SpringerLink!D:D,1,FALSE)</f>
        <v>#N/A</v>
      </c>
      <c r="D720" s="71" t="e">
        <f>VLOOKUP(F732,Papers_ScienceDirect!J:J,1,FALSE)</f>
        <v>#N/A</v>
      </c>
      <c r="E720" s="28" t="s">
        <v>62</v>
      </c>
      <c r="F720" s="27"/>
      <c r="G720" s="28" t="s">
        <v>7298</v>
      </c>
      <c r="H720" s="28" t="s">
        <v>7299</v>
      </c>
      <c r="I720" s="27"/>
      <c r="J720" s="28" t="s">
        <v>4964</v>
      </c>
      <c r="K720" s="27" t="e">
        <f t="shared" ca="1" si="71"/>
        <v>#NAME?</v>
      </c>
      <c r="L720" s="28">
        <v>515</v>
      </c>
      <c r="M720" s="28">
        <v>519</v>
      </c>
      <c r="N720" s="28">
        <f t="shared" si="89"/>
        <v>5</v>
      </c>
      <c r="O720" s="28">
        <v>2010</v>
      </c>
      <c r="P720" s="36"/>
      <c r="Q720" s="28" t="s">
        <v>4965</v>
      </c>
      <c r="R720" s="30" t="s">
        <v>7300</v>
      </c>
      <c r="S720" s="26" t="b">
        <v>1</v>
      </c>
      <c r="T720" s="27" t="b">
        <v>0</v>
      </c>
      <c r="U720" s="26" t="b">
        <v>1</v>
      </c>
      <c r="V720" s="27" t="b">
        <v>0</v>
      </c>
      <c r="W720" s="27" t="b">
        <v>0</v>
      </c>
      <c r="X720" s="27" t="b">
        <v>0</v>
      </c>
      <c r="Y720" s="26" t="str">
        <f t="shared" si="47"/>
        <v>NO</v>
      </c>
      <c r="Z720" s="27"/>
    </row>
    <row r="721" spans="1:26" ht="13">
      <c r="A721" s="71" t="e">
        <f>VLOOKUP(H721,Papers_ACM!D:D,1,FALSE)</f>
        <v>#N/A</v>
      </c>
      <c r="B721" s="71" t="e">
        <f>VLOOKUP(H721,Papers_IEEE!D:D,1,FALSE)</f>
        <v>#N/A</v>
      </c>
      <c r="C721" s="71" t="e">
        <f>VLOOKUP(G721,Papers_SpringerLink!D:D,1,FALSE)</f>
        <v>#N/A</v>
      </c>
      <c r="D721" s="71" t="e">
        <f>VLOOKUP(F733,Papers_ScienceDirect!J:J,1,FALSE)</f>
        <v>#N/A</v>
      </c>
      <c r="E721" s="28" t="s">
        <v>62</v>
      </c>
      <c r="F721" s="27"/>
      <c r="G721" s="28" t="s">
        <v>7301</v>
      </c>
      <c r="H721" s="28" t="s">
        <v>7302</v>
      </c>
      <c r="I721" s="27"/>
      <c r="J721" s="28" t="s">
        <v>6459</v>
      </c>
      <c r="K721" s="27" t="e">
        <f t="shared" ca="1" si="71"/>
        <v>#NAME?</v>
      </c>
      <c r="L721" s="28">
        <v>453</v>
      </c>
      <c r="M721" s="28">
        <v>471</v>
      </c>
      <c r="N721" s="28">
        <f t="shared" si="89"/>
        <v>19</v>
      </c>
      <c r="O721" s="28">
        <v>2010</v>
      </c>
      <c r="P721" s="36"/>
      <c r="Q721" s="28" t="s">
        <v>7303</v>
      </c>
      <c r="R721" s="30" t="s">
        <v>7304</v>
      </c>
      <c r="S721" s="26" t="b">
        <v>1</v>
      </c>
      <c r="T721" s="27" t="b">
        <v>0</v>
      </c>
      <c r="U721" s="26" t="b">
        <v>1</v>
      </c>
      <c r="V721" s="27" t="b">
        <v>0</v>
      </c>
      <c r="W721" s="27" t="b">
        <v>0</v>
      </c>
      <c r="X721" s="27" t="b">
        <v>0</v>
      </c>
      <c r="Y721" s="26" t="str">
        <f t="shared" si="47"/>
        <v>NO</v>
      </c>
      <c r="Z721" s="27"/>
    </row>
    <row r="722" spans="1:26" ht="13">
      <c r="A722" s="71" t="e">
        <f>VLOOKUP(H722,Papers_ACM!D:D,1,FALSE)</f>
        <v>#N/A</v>
      </c>
      <c r="B722" s="71" t="str">
        <f>VLOOKUP(H722,Papers_IEEE!D:D,1,FALSE)</f>
        <v>Selecting Discrete and Continuous Features Based on Neighborhood Decision Error Minimization</v>
      </c>
      <c r="C722" s="71" t="e">
        <f>VLOOKUP(G722,Papers_SpringerLink!D:D,1,FALSE)</f>
        <v>#N/A</v>
      </c>
      <c r="D722" s="71" t="e">
        <f>VLOOKUP(F734,Papers_ScienceDirect!J:J,1,FALSE)</f>
        <v>#N/A</v>
      </c>
      <c r="E722" s="28" t="s">
        <v>62</v>
      </c>
      <c r="F722" s="27"/>
      <c r="G722" s="28" t="s">
        <v>7305</v>
      </c>
      <c r="H722" s="28" t="s">
        <v>7306</v>
      </c>
      <c r="I722" s="27"/>
      <c r="J722" s="28" t="s">
        <v>7307</v>
      </c>
      <c r="K722" s="27" t="e">
        <f t="shared" ca="1" si="71"/>
        <v>#NAME?</v>
      </c>
      <c r="L722" s="28">
        <v>137</v>
      </c>
      <c r="M722" s="28">
        <v>150</v>
      </c>
      <c r="N722" s="28">
        <f t="shared" si="89"/>
        <v>14</v>
      </c>
      <c r="O722" s="28">
        <v>2010</v>
      </c>
      <c r="P722" s="36"/>
      <c r="Q722" s="28" t="s">
        <v>3854</v>
      </c>
      <c r="R722" s="30" t="s">
        <v>7308</v>
      </c>
      <c r="S722" s="26" t="b">
        <v>1</v>
      </c>
      <c r="T722" s="27" t="b">
        <v>0</v>
      </c>
      <c r="U722" s="26" t="b">
        <v>1</v>
      </c>
      <c r="V722" s="27" t="b">
        <v>0</v>
      </c>
      <c r="W722" s="27" t="b">
        <v>0</v>
      </c>
      <c r="X722" s="27" t="b">
        <v>0</v>
      </c>
      <c r="Y722" s="26" t="str">
        <f t="shared" si="47"/>
        <v>NO</v>
      </c>
      <c r="Z722" s="27"/>
    </row>
    <row r="723" spans="1:26" ht="13">
      <c r="A723" s="71" t="str">
        <f>VLOOKUP(H723,Papers_ACM!D:D,1,FALSE)</f>
        <v>A Fast Hybrid Algorithm for Large-Scale L1-Regularized Logistic Regression</v>
      </c>
      <c r="B723" s="71" t="e">
        <f>VLOOKUP(H723,Papers_IEEE!D:D,1,FALSE)</f>
        <v>#N/A</v>
      </c>
      <c r="C723" s="71" t="e">
        <f>VLOOKUP(G723,Papers_SpringerLink!D:D,1,FALSE)</f>
        <v>#N/A</v>
      </c>
      <c r="D723" s="71" t="e">
        <f>VLOOKUP(F735,Papers_ScienceDirect!J:J,1,FALSE)</f>
        <v>#N/A</v>
      </c>
      <c r="E723" s="28" t="s">
        <v>62</v>
      </c>
      <c r="F723" s="27"/>
      <c r="G723" s="28" t="s">
        <v>7309</v>
      </c>
      <c r="H723" s="28" t="s">
        <v>7310</v>
      </c>
      <c r="I723" s="27"/>
      <c r="J723" s="28" t="s">
        <v>6767</v>
      </c>
      <c r="K723" s="27" t="e">
        <f t="shared" ca="1" si="71"/>
        <v>#NAME?</v>
      </c>
      <c r="L723" s="28">
        <v>713</v>
      </c>
      <c r="M723" s="28">
        <v>741</v>
      </c>
      <c r="N723" s="28">
        <f t="shared" si="89"/>
        <v>29</v>
      </c>
      <c r="O723" s="28">
        <v>2010</v>
      </c>
      <c r="P723" s="36"/>
      <c r="Q723" s="36"/>
      <c r="R723" s="30" t="s">
        <v>7311</v>
      </c>
      <c r="S723" s="26" t="b">
        <v>1</v>
      </c>
      <c r="T723" s="27" t="b">
        <v>0</v>
      </c>
      <c r="U723" s="26" t="b">
        <v>1</v>
      </c>
      <c r="V723" s="27" t="b">
        <v>0</v>
      </c>
      <c r="W723" s="27" t="b">
        <v>0</v>
      </c>
      <c r="X723" s="27" t="b">
        <v>0</v>
      </c>
      <c r="Y723" s="26" t="str">
        <f t="shared" si="47"/>
        <v>NO</v>
      </c>
      <c r="Z723" s="27"/>
    </row>
    <row r="724" spans="1:26" ht="13">
      <c r="A724" s="71" t="e">
        <f>VLOOKUP(H724,Papers_ACM!D:D,1,FALSE)</f>
        <v>#N/A</v>
      </c>
      <c r="B724" s="71" t="e">
        <f>VLOOKUP(H724,Papers_IEEE!D:D,1,FALSE)</f>
        <v>#N/A</v>
      </c>
      <c r="C724" s="71" t="e">
        <f>VLOOKUP(G724,Papers_SpringerLink!D:D,1,FALSE)</f>
        <v>#N/A</v>
      </c>
      <c r="D724" s="71" t="e">
        <f>VLOOKUP(F736,Papers_ScienceDirect!J:J,1,FALSE)</f>
        <v>#N/A</v>
      </c>
      <c r="E724" s="28" t="s">
        <v>62</v>
      </c>
      <c r="F724" s="27"/>
      <c r="G724" s="28" t="s">
        <v>7312</v>
      </c>
      <c r="H724" s="28" t="s">
        <v>508</v>
      </c>
      <c r="I724" s="27"/>
      <c r="J724" s="28" t="s">
        <v>1655</v>
      </c>
      <c r="K724" s="27" t="e">
        <f t="shared" ca="1" si="71"/>
        <v>#NAME?</v>
      </c>
      <c r="L724" s="28">
        <v>341</v>
      </c>
      <c r="M724" s="28">
        <v>367</v>
      </c>
      <c r="N724" s="28">
        <f t="shared" si="89"/>
        <v>27</v>
      </c>
      <c r="O724" s="28">
        <v>2010</v>
      </c>
      <c r="P724" s="36"/>
      <c r="Q724" s="28" t="s">
        <v>7313</v>
      </c>
      <c r="R724" s="30" t="s">
        <v>7314</v>
      </c>
      <c r="S724" s="26" t="b">
        <v>1</v>
      </c>
      <c r="T724" s="27" t="b">
        <v>0</v>
      </c>
      <c r="U724" s="26" t="b">
        <v>1</v>
      </c>
      <c r="V724" s="27" t="b">
        <v>0</v>
      </c>
      <c r="W724" s="27" t="b">
        <v>0</v>
      </c>
      <c r="X724" s="27" t="b">
        <v>0</v>
      </c>
      <c r="Y724" s="26" t="str">
        <f t="shared" si="47"/>
        <v>NO</v>
      </c>
      <c r="Z724" s="27"/>
    </row>
    <row r="725" spans="1:26" ht="13">
      <c r="A725" s="71" t="e">
        <f>VLOOKUP(H725,Papers_ACM!D:D,1,FALSE)</f>
        <v>#N/A</v>
      </c>
      <c r="B725" s="71" t="e">
        <f>VLOOKUP(H725,Papers_IEEE!D:D,1,FALSE)</f>
        <v>#N/A</v>
      </c>
      <c r="C725" s="71" t="e">
        <f>VLOOKUP(G725,Papers_SpringerLink!D:D,1,FALSE)</f>
        <v>#N/A</v>
      </c>
      <c r="D725" s="71" t="e">
        <f>VLOOKUP(F737,Papers_ScienceDirect!J:J,1,FALSE)</f>
        <v>#N/A</v>
      </c>
      <c r="E725" s="28" t="s">
        <v>62</v>
      </c>
      <c r="F725" s="27"/>
      <c r="G725" s="28" t="s">
        <v>7315</v>
      </c>
      <c r="H725" s="28" t="s">
        <v>7316</v>
      </c>
      <c r="I725" s="27"/>
      <c r="J725" s="28" t="s">
        <v>2695</v>
      </c>
      <c r="K725" s="27" t="e">
        <f t="shared" ca="1" si="71"/>
        <v>#NAME?</v>
      </c>
      <c r="L725" s="28">
        <v>3</v>
      </c>
      <c r="M725" s="28">
        <v>23</v>
      </c>
      <c r="N725" s="28">
        <f t="shared" si="89"/>
        <v>21</v>
      </c>
      <c r="O725" s="28">
        <v>2010</v>
      </c>
      <c r="P725" s="36"/>
      <c r="Q725" s="28" t="s">
        <v>7317</v>
      </c>
      <c r="R725" s="30" t="s">
        <v>7318</v>
      </c>
      <c r="S725" s="26" t="b">
        <v>1</v>
      </c>
      <c r="T725" s="27" t="b">
        <v>0</v>
      </c>
      <c r="U725" s="26" t="b">
        <v>1</v>
      </c>
      <c r="V725" s="27" t="b">
        <v>0</v>
      </c>
      <c r="W725" s="27" t="b">
        <v>0</v>
      </c>
      <c r="X725" s="27" t="b">
        <v>0</v>
      </c>
      <c r="Y725" s="26" t="str">
        <f t="shared" si="47"/>
        <v>NO</v>
      </c>
      <c r="Z725" s="27"/>
    </row>
    <row r="726" spans="1:26" ht="13">
      <c r="A726" s="71" t="e">
        <f>VLOOKUP(H726,Papers_ACM!D:D,1,FALSE)</f>
        <v>#N/A</v>
      </c>
      <c r="B726" s="71" t="str">
        <f>VLOOKUP(H726,Papers_IEEE!D:D,1,FALSE)</f>
        <v>A Machine Learning Approach to Automatic Creation of Architecture-Sensitive Performance Heuristics</v>
      </c>
      <c r="C726" s="71" t="e">
        <f>VLOOKUP(G726,Papers_SpringerLink!D:D,1,FALSE)</f>
        <v>#N/A</v>
      </c>
      <c r="D726" s="71" t="e">
        <f>VLOOKUP(F738,Papers_ScienceDirect!J:J,1,FALSE)</f>
        <v>#N/A</v>
      </c>
      <c r="E726" s="34" t="s">
        <v>62</v>
      </c>
      <c r="F726" s="35"/>
      <c r="G726" s="34" t="s">
        <v>3869</v>
      </c>
      <c r="H726" s="34" t="s">
        <v>3304</v>
      </c>
      <c r="I726" s="35"/>
      <c r="J726" s="34" t="s">
        <v>7319</v>
      </c>
      <c r="K726" s="35" t="e">
        <f t="shared" ca="1" si="71"/>
        <v>#NAME?</v>
      </c>
      <c r="L726" s="34">
        <v>18</v>
      </c>
      <c r="M726" s="34">
        <v>25</v>
      </c>
      <c r="N726" s="34">
        <f t="shared" si="89"/>
        <v>8</v>
      </c>
      <c r="O726" s="34">
        <v>2018</v>
      </c>
      <c r="P726" s="34" t="s">
        <v>1538</v>
      </c>
      <c r="Q726" s="34" t="s">
        <v>3309</v>
      </c>
      <c r="R726" s="75" t="s">
        <v>7320</v>
      </c>
      <c r="S726" s="32" t="b">
        <v>1</v>
      </c>
      <c r="T726" s="32" t="b">
        <v>1</v>
      </c>
      <c r="U726" s="32" t="b">
        <v>1</v>
      </c>
      <c r="V726" s="35" t="b">
        <v>0</v>
      </c>
      <c r="W726" s="35" t="b">
        <v>0</v>
      </c>
      <c r="X726" s="35" t="b">
        <v>0</v>
      </c>
      <c r="Y726" s="32" t="str">
        <f t="shared" si="47"/>
        <v>YES</v>
      </c>
      <c r="Z726" s="32" t="s">
        <v>7321</v>
      </c>
    </row>
    <row r="727" spans="1:26" ht="13">
      <c r="A727" s="71" t="e">
        <f>VLOOKUP(H727,Papers_ACM!D:D,1,FALSE)</f>
        <v>#N/A</v>
      </c>
      <c r="B727" s="71" t="e">
        <f>VLOOKUP(H727,Papers_IEEE!D:D,1,FALSE)</f>
        <v>#N/A</v>
      </c>
      <c r="C727" s="71" t="e">
        <f>VLOOKUP(G727,Papers_SpringerLink!D:D,1,FALSE)</f>
        <v>#N/A</v>
      </c>
      <c r="D727" s="71" t="e">
        <f>VLOOKUP(F739,Papers_ScienceDirect!J:J,1,FALSE)</f>
        <v>#N/A</v>
      </c>
      <c r="E727" s="28" t="s">
        <v>62</v>
      </c>
      <c r="F727" s="27"/>
      <c r="G727" s="28" t="s">
        <v>7322</v>
      </c>
      <c r="H727" s="28" t="s">
        <v>7323</v>
      </c>
      <c r="I727" s="27"/>
      <c r="J727" s="28" t="s">
        <v>1408</v>
      </c>
      <c r="K727" s="27" t="e">
        <f t="shared" ca="1" si="71"/>
        <v>#NAME?</v>
      </c>
      <c r="L727" s="28">
        <v>585</v>
      </c>
      <c r="M727" s="28">
        <v>590</v>
      </c>
      <c r="N727" s="28">
        <f t="shared" si="89"/>
        <v>6</v>
      </c>
      <c r="O727" s="28">
        <v>2010</v>
      </c>
      <c r="P727" s="36"/>
      <c r="Q727" s="28" t="s">
        <v>7324</v>
      </c>
      <c r="R727" s="30" t="s">
        <v>7325</v>
      </c>
      <c r="S727" s="26" t="b">
        <v>1</v>
      </c>
      <c r="T727" s="27" t="b">
        <v>0</v>
      </c>
      <c r="U727" s="26" t="b">
        <v>1</v>
      </c>
      <c r="V727" s="27" t="b">
        <v>0</v>
      </c>
      <c r="W727" s="27" t="b">
        <v>0</v>
      </c>
      <c r="X727" s="27" t="b">
        <v>0</v>
      </c>
      <c r="Y727" s="26" t="str">
        <f t="shared" si="47"/>
        <v>NO</v>
      </c>
      <c r="Z727" s="27"/>
    </row>
    <row r="728" spans="1:26" ht="13">
      <c r="A728" s="71" t="e">
        <f>VLOOKUP(H728,Papers_ACM!D:D,1,FALSE)</f>
        <v>#N/A</v>
      </c>
      <c r="B728" s="71" t="str">
        <f>VLOOKUP(H728,Papers_IEEE!D:D,1,FALSE)</f>
        <v>Named-entity techniques for terrorism event extraction and classification</v>
      </c>
      <c r="C728" s="71" t="e">
        <f>VLOOKUP(G728,Papers_SpringerLink!D:D,1,FALSE)</f>
        <v>#N/A</v>
      </c>
      <c r="D728" s="71" t="e">
        <f>VLOOKUP(F740,Papers_ScienceDirect!J:J,1,FALSE)</f>
        <v>#N/A</v>
      </c>
      <c r="E728" s="28" t="s">
        <v>62</v>
      </c>
      <c r="F728" s="27"/>
      <c r="G728" s="28" t="s">
        <v>7326</v>
      </c>
      <c r="H728" s="28" t="s">
        <v>4952</v>
      </c>
      <c r="I728" s="27"/>
      <c r="J728" s="28" t="s">
        <v>7327</v>
      </c>
      <c r="K728" s="27" t="e">
        <f t="shared" ca="1" si="71"/>
        <v>#NAME?</v>
      </c>
      <c r="L728" s="28">
        <v>175</v>
      </c>
      <c r="M728" s="28">
        <v>179</v>
      </c>
      <c r="N728" s="28">
        <f t="shared" si="89"/>
        <v>5</v>
      </c>
      <c r="O728" s="28">
        <v>2009</v>
      </c>
      <c r="P728" s="36"/>
      <c r="Q728" s="28" t="s">
        <v>4954</v>
      </c>
      <c r="R728" s="30" t="s">
        <v>7328</v>
      </c>
      <c r="S728" s="26" t="b">
        <v>1</v>
      </c>
      <c r="T728" s="27" t="b">
        <v>0</v>
      </c>
      <c r="U728" s="26" t="b">
        <v>1</v>
      </c>
      <c r="V728" s="27" t="b">
        <v>0</v>
      </c>
      <c r="W728" s="27" t="b">
        <v>0</v>
      </c>
      <c r="X728" s="27" t="b">
        <v>0</v>
      </c>
      <c r="Y728" s="26" t="str">
        <f t="shared" si="47"/>
        <v>NO</v>
      </c>
      <c r="Z728" s="27"/>
    </row>
    <row r="729" spans="1:26" ht="13">
      <c r="A729" s="71" t="e">
        <f>VLOOKUP(H729,Papers_ACM!D:D,1,FALSE)</f>
        <v>#N/A</v>
      </c>
      <c r="B729" s="71" t="e">
        <f>VLOOKUP(H729,Papers_IEEE!D:D,1,FALSE)</f>
        <v>#N/A</v>
      </c>
      <c r="C729" s="71" t="e">
        <f>VLOOKUP(G729,Papers_SpringerLink!D:D,1,FALSE)</f>
        <v>#N/A</v>
      </c>
      <c r="D729" s="71" t="e">
        <f>VLOOKUP(F741,Papers_ScienceDirect!J:J,1,FALSE)</f>
        <v>#N/A</v>
      </c>
      <c r="E729" s="28" t="s">
        <v>62</v>
      </c>
      <c r="F729" s="27"/>
      <c r="G729" s="28" t="s">
        <v>7329</v>
      </c>
      <c r="H729" s="28" t="s">
        <v>7330</v>
      </c>
      <c r="I729" s="27"/>
      <c r="J729" s="28" t="s">
        <v>7331</v>
      </c>
      <c r="K729" s="27" t="e">
        <f t="shared" ca="1" si="71"/>
        <v>#NAME?</v>
      </c>
      <c r="L729" s="28">
        <v>733</v>
      </c>
      <c r="M729" s="28">
        <v>736</v>
      </c>
      <c r="N729" s="28">
        <f t="shared" si="89"/>
        <v>4</v>
      </c>
      <c r="O729" s="28">
        <v>2009</v>
      </c>
      <c r="P729" s="36"/>
      <c r="Q729" s="28" t="s">
        <v>7332</v>
      </c>
      <c r="R729" s="30" t="s">
        <v>7333</v>
      </c>
      <c r="S729" s="27" t="b">
        <v>0</v>
      </c>
      <c r="T729" s="27" t="b">
        <v>0</v>
      </c>
      <c r="U729" s="27" t="b">
        <v>0</v>
      </c>
      <c r="V729" s="27" t="b">
        <v>0</v>
      </c>
      <c r="W729" s="26" t="b">
        <v>1</v>
      </c>
      <c r="X729" s="27" t="b">
        <v>0</v>
      </c>
      <c r="Y729" s="26" t="str">
        <f t="shared" si="47"/>
        <v>NO</v>
      </c>
      <c r="Z729" s="26" t="s">
        <v>281</v>
      </c>
    </row>
    <row r="730" spans="1:26" ht="13">
      <c r="A730" s="71" t="e">
        <f>VLOOKUP(H730,Papers_ACM!D:D,1,FALSE)</f>
        <v>#N/A</v>
      </c>
      <c r="B730" s="71" t="str">
        <f>VLOOKUP(H730,Papers_IEEE!D:D,1,FALSE)</f>
        <v>Hybrid neural network model for web document clustering</v>
      </c>
      <c r="C730" s="71" t="e">
        <f>VLOOKUP(G730,Papers_SpringerLink!D:D,1,FALSE)</f>
        <v>#N/A</v>
      </c>
      <c r="D730" s="71" t="e">
        <f>VLOOKUP(F742,Papers_ScienceDirect!J:J,1,FALSE)</f>
        <v>#N/A</v>
      </c>
      <c r="E730" s="28" t="s">
        <v>62</v>
      </c>
      <c r="F730" s="27"/>
      <c r="G730" s="28" t="s">
        <v>7334</v>
      </c>
      <c r="H730" s="28" t="s">
        <v>5340</v>
      </c>
      <c r="I730" s="27"/>
      <c r="J730" s="28" t="s">
        <v>7335</v>
      </c>
      <c r="K730" s="27" t="e">
        <f t="shared" ca="1" si="71"/>
        <v>#NAME?</v>
      </c>
      <c r="L730" s="28">
        <v>531</v>
      </c>
      <c r="M730" s="28">
        <v>538</v>
      </c>
      <c r="N730" s="28">
        <f t="shared" si="89"/>
        <v>8</v>
      </c>
      <c r="O730" s="28">
        <v>2009</v>
      </c>
      <c r="P730" s="36"/>
      <c r="Q730" s="28" t="s">
        <v>5342</v>
      </c>
      <c r="R730" s="30" t="s">
        <v>7336</v>
      </c>
      <c r="S730" s="26" t="b">
        <v>1</v>
      </c>
      <c r="T730" s="27" t="b">
        <v>0</v>
      </c>
      <c r="U730" s="26" t="b">
        <v>1</v>
      </c>
      <c r="V730" s="27" t="b">
        <v>0</v>
      </c>
      <c r="W730" s="27" t="b">
        <v>0</v>
      </c>
      <c r="X730" s="27" t="b">
        <v>0</v>
      </c>
      <c r="Y730" s="26" t="str">
        <f t="shared" si="47"/>
        <v>NO</v>
      </c>
      <c r="Z730" s="27"/>
    </row>
    <row r="731" spans="1:26" ht="13">
      <c r="A731" s="71" t="e">
        <f>VLOOKUP(H731,Papers_ACM!D:D,1,FALSE)</f>
        <v>#N/A</v>
      </c>
      <c r="B731" s="71" t="e">
        <f>VLOOKUP(H731,Papers_IEEE!D:D,1,FALSE)</f>
        <v>#N/A</v>
      </c>
      <c r="C731" s="71" t="e">
        <f>VLOOKUP(G731,Papers_SpringerLink!D:D,1,FALSE)</f>
        <v>#N/A</v>
      </c>
      <c r="D731" s="71" t="e">
        <f>VLOOKUP(F743,Papers_ScienceDirect!J:J,1,FALSE)</f>
        <v>#N/A</v>
      </c>
      <c r="E731" s="28" t="s">
        <v>62</v>
      </c>
      <c r="F731" s="27"/>
      <c r="G731" s="28" t="s">
        <v>7337</v>
      </c>
      <c r="H731" s="28" t="s">
        <v>7338</v>
      </c>
      <c r="I731" s="27"/>
      <c r="J731" s="28" t="s">
        <v>1547</v>
      </c>
      <c r="K731" s="27" t="e">
        <f t="shared" ca="1" si="71"/>
        <v>#NAME?</v>
      </c>
      <c r="L731" s="28">
        <v>342</v>
      </c>
      <c r="M731" s="28">
        <v>350</v>
      </c>
      <c r="N731" s="28">
        <f t="shared" si="89"/>
        <v>9</v>
      </c>
      <c r="O731" s="28">
        <v>2009</v>
      </c>
      <c r="P731" s="36"/>
      <c r="Q731" s="28" t="s">
        <v>7339</v>
      </c>
      <c r="R731" s="30" t="s">
        <v>7340</v>
      </c>
      <c r="S731" s="26" t="b">
        <v>1</v>
      </c>
      <c r="T731" s="27" t="b">
        <v>0</v>
      </c>
      <c r="U731" s="26" t="b">
        <v>1</v>
      </c>
      <c r="V731" s="27" t="b">
        <v>0</v>
      </c>
      <c r="W731" s="27" t="b">
        <v>0</v>
      </c>
      <c r="X731" s="27" t="b">
        <v>0</v>
      </c>
      <c r="Y731" s="26" t="str">
        <f t="shared" si="47"/>
        <v>NO</v>
      </c>
      <c r="Z731" s="27"/>
    </row>
    <row r="732" spans="1:26" ht="13">
      <c r="A732" s="71" t="e">
        <f>VLOOKUP(H732,Papers_ACM!D:D,1,FALSE)</f>
        <v>#N/A</v>
      </c>
      <c r="B732" s="71" t="e">
        <f>VLOOKUP(H732,Papers_IEEE!D:D,1,FALSE)</f>
        <v>#N/A</v>
      </c>
      <c r="C732" s="71" t="e">
        <f>VLOOKUP(G732,Papers_SpringerLink!D:D,1,FALSE)</f>
        <v>#N/A</v>
      </c>
      <c r="D732" s="71" t="e">
        <f>VLOOKUP(F744,Papers_ScienceDirect!J:J,1,FALSE)</f>
        <v>#N/A</v>
      </c>
      <c r="E732" s="28" t="s">
        <v>62</v>
      </c>
      <c r="F732" s="27"/>
      <c r="G732" s="28" t="s">
        <v>1909</v>
      </c>
      <c r="H732" s="28" t="s">
        <v>7341</v>
      </c>
      <c r="I732" s="27"/>
      <c r="J732" s="28" t="s">
        <v>1547</v>
      </c>
      <c r="K732" s="27" t="e">
        <f t="shared" ca="1" si="71"/>
        <v>#NAME?</v>
      </c>
      <c r="L732" s="36"/>
      <c r="M732" s="36"/>
      <c r="N732" s="28"/>
      <c r="O732" s="28">
        <v>2009</v>
      </c>
      <c r="P732" s="36"/>
      <c r="Q732" s="36"/>
      <c r="R732" s="30" t="s">
        <v>7342</v>
      </c>
      <c r="S732" s="27" t="b">
        <v>0</v>
      </c>
      <c r="T732" s="27" t="b">
        <v>0</v>
      </c>
      <c r="U732" s="27" t="b">
        <v>0</v>
      </c>
      <c r="V732" s="26" t="b">
        <v>1</v>
      </c>
      <c r="W732" s="27" t="b">
        <v>0</v>
      </c>
      <c r="X732" s="27" t="b">
        <v>0</v>
      </c>
      <c r="Y732" s="26" t="str">
        <f t="shared" si="47"/>
        <v>NO</v>
      </c>
      <c r="Z732" s="26" t="s">
        <v>1917</v>
      </c>
    </row>
    <row r="733" spans="1:26" ht="13">
      <c r="A733" s="71" t="e">
        <f>VLOOKUP(H733,Papers_ACM!D:D,1,FALSE)</f>
        <v>#N/A</v>
      </c>
      <c r="B733" s="71" t="e">
        <f>VLOOKUP(H733,Papers_IEEE!D:D,1,FALSE)</f>
        <v>#N/A</v>
      </c>
      <c r="C733" s="71" t="e">
        <f>VLOOKUP(G733,Papers_SpringerLink!D:D,1,FALSE)</f>
        <v>#N/A</v>
      </c>
      <c r="D733" s="71" t="e">
        <f>VLOOKUP(F745,Papers_ScienceDirect!J:J,1,FALSE)</f>
        <v>#N/A</v>
      </c>
      <c r="E733" s="28" t="s">
        <v>62</v>
      </c>
      <c r="F733" s="27"/>
      <c r="G733" s="28" t="s">
        <v>7343</v>
      </c>
      <c r="H733" s="28" t="s">
        <v>7344</v>
      </c>
      <c r="I733" s="27"/>
      <c r="J733" s="28" t="s">
        <v>1547</v>
      </c>
      <c r="K733" s="27" t="e">
        <f t="shared" ca="1" si="71"/>
        <v>#NAME?</v>
      </c>
      <c r="L733" s="28">
        <v>150</v>
      </c>
      <c r="M733" s="28">
        <v>161</v>
      </c>
      <c r="N733" s="28">
        <f t="shared" ref="N733:N738" si="90">(M733-L733)+1</f>
        <v>12</v>
      </c>
      <c r="O733" s="28">
        <v>2009</v>
      </c>
      <c r="P733" s="36"/>
      <c r="Q733" s="28" t="s">
        <v>7345</v>
      </c>
      <c r="R733" s="30" t="s">
        <v>7346</v>
      </c>
      <c r="S733" s="26" t="b">
        <v>1</v>
      </c>
      <c r="T733" s="27" t="b">
        <v>0</v>
      </c>
      <c r="U733" s="26" t="b">
        <v>1</v>
      </c>
      <c r="V733" s="27" t="b">
        <v>0</v>
      </c>
      <c r="W733" s="27" t="b">
        <v>0</v>
      </c>
      <c r="X733" s="27" t="b">
        <v>0</v>
      </c>
      <c r="Y733" s="26" t="str">
        <f t="shared" si="47"/>
        <v>NO</v>
      </c>
      <c r="Z733" s="27"/>
    </row>
    <row r="734" spans="1:26" ht="13">
      <c r="A734" s="71" t="e">
        <f>VLOOKUP(H734,Papers_ACM!D:D,1,FALSE)</f>
        <v>#N/A</v>
      </c>
      <c r="B734" s="71" t="str">
        <f>VLOOKUP(H734,Papers_IEEE!D:D,1,FALSE)</f>
        <v>Performance prediction using support vector machine for the configuration of optimization algorithms</v>
      </c>
      <c r="C734" s="71" t="e">
        <f>VLOOKUP(G734,Papers_SpringerLink!D:D,1,FALSE)</f>
        <v>#N/A</v>
      </c>
      <c r="D734" s="71" t="e">
        <f>VLOOKUP(F746,Papers_ScienceDirect!J:J,1,FALSE)</f>
        <v>#N/A</v>
      </c>
      <c r="E734" s="34" t="s">
        <v>62</v>
      </c>
      <c r="F734" s="35"/>
      <c r="G734" s="34" t="s">
        <v>3889</v>
      </c>
      <c r="H734" s="34" t="s">
        <v>1685</v>
      </c>
      <c r="I734" s="35"/>
      <c r="J734" s="34" t="s">
        <v>7347</v>
      </c>
      <c r="K734" s="35" t="e">
        <f t="shared" ca="1" si="71"/>
        <v>#NAME?</v>
      </c>
      <c r="L734" s="34">
        <v>1</v>
      </c>
      <c r="M734" s="34">
        <v>7</v>
      </c>
      <c r="N734" s="34">
        <f t="shared" si="90"/>
        <v>7</v>
      </c>
      <c r="O734" s="34">
        <v>2018</v>
      </c>
      <c r="P734" s="34" t="s">
        <v>1538</v>
      </c>
      <c r="Q734" s="34" t="s">
        <v>1687</v>
      </c>
      <c r="R734" s="75" t="s">
        <v>7348</v>
      </c>
      <c r="S734" s="32" t="b">
        <v>1</v>
      </c>
      <c r="T734" s="32" t="b">
        <v>1</v>
      </c>
      <c r="U734" s="32" t="b">
        <v>1</v>
      </c>
      <c r="V734" s="35" t="b">
        <v>0</v>
      </c>
      <c r="W734" s="35" t="b">
        <v>0</v>
      </c>
      <c r="X734" s="35" t="b">
        <v>0</v>
      </c>
      <c r="Y734" s="32" t="str">
        <f t="shared" si="47"/>
        <v>YES</v>
      </c>
      <c r="Z734" s="32" t="s">
        <v>7349</v>
      </c>
    </row>
    <row r="735" spans="1:26" ht="13">
      <c r="A735" s="71" t="e">
        <f>VLOOKUP(H735,Papers_ACM!D:D,1,FALSE)</f>
        <v>#N/A</v>
      </c>
      <c r="B735" s="71" t="e">
        <f>VLOOKUP(H735,Papers_IEEE!D:D,1,FALSE)</f>
        <v>#N/A</v>
      </c>
      <c r="C735" s="71" t="e">
        <f>VLOOKUP(G735,Papers_SpringerLink!D:D,1,FALSE)</f>
        <v>#N/A</v>
      </c>
      <c r="D735" s="71" t="e">
        <f>VLOOKUP(F747,Papers_ScienceDirect!J:J,1,FALSE)</f>
        <v>#N/A</v>
      </c>
      <c r="E735" s="28" t="s">
        <v>62</v>
      </c>
      <c r="F735" s="27"/>
      <c r="G735" s="28" t="s">
        <v>7350</v>
      </c>
      <c r="H735" s="28" t="s">
        <v>7351</v>
      </c>
      <c r="I735" s="27"/>
      <c r="J735" s="28" t="s">
        <v>1547</v>
      </c>
      <c r="K735" s="27" t="e">
        <f t="shared" ca="1" si="71"/>
        <v>#NAME?</v>
      </c>
      <c r="L735" s="28">
        <v>432</v>
      </c>
      <c r="M735" s="28">
        <v>439</v>
      </c>
      <c r="N735" s="28">
        <f t="shared" si="90"/>
        <v>8</v>
      </c>
      <c r="O735" s="28">
        <v>2009</v>
      </c>
      <c r="P735" s="36"/>
      <c r="Q735" s="28" t="s">
        <v>7352</v>
      </c>
      <c r="R735" s="30" t="s">
        <v>7353</v>
      </c>
      <c r="S735" s="26" t="b">
        <v>1</v>
      </c>
      <c r="T735" s="27" t="b">
        <v>0</v>
      </c>
      <c r="U735" s="26" t="b">
        <v>1</v>
      </c>
      <c r="V735" s="27" t="b">
        <v>0</v>
      </c>
      <c r="W735" s="27" t="b">
        <v>0</v>
      </c>
      <c r="X735" s="27" t="b">
        <v>0</v>
      </c>
      <c r="Y735" s="26" t="str">
        <f t="shared" si="47"/>
        <v>NO</v>
      </c>
      <c r="Z735" s="27"/>
    </row>
    <row r="736" spans="1:26" ht="13">
      <c r="A736" s="71" t="e">
        <f>VLOOKUP(H736,Papers_ACM!D:D,1,FALSE)</f>
        <v>#N/A</v>
      </c>
      <c r="B736" s="71" t="e">
        <f>VLOOKUP(H736,Papers_IEEE!D:D,1,FALSE)</f>
        <v>#N/A</v>
      </c>
      <c r="C736" s="71" t="e">
        <f>VLOOKUP(G736,Papers_SpringerLink!D:D,1,FALSE)</f>
        <v>#N/A</v>
      </c>
      <c r="D736" s="71" t="e">
        <f>VLOOKUP(F748,Papers_ScienceDirect!J:J,1,FALSE)</f>
        <v>#N/A</v>
      </c>
      <c r="E736" s="28" t="s">
        <v>62</v>
      </c>
      <c r="F736" s="27"/>
      <c r="G736" s="28" t="s">
        <v>7354</v>
      </c>
      <c r="H736" s="28" t="s">
        <v>7355</v>
      </c>
      <c r="I736" s="27"/>
      <c r="J736" s="28" t="s">
        <v>1547</v>
      </c>
      <c r="K736" s="27" t="e">
        <f t="shared" ca="1" si="71"/>
        <v>#NAME?</v>
      </c>
      <c r="L736" s="28">
        <v>371</v>
      </c>
      <c r="M736" s="28">
        <v>381</v>
      </c>
      <c r="N736" s="28">
        <f t="shared" si="90"/>
        <v>11</v>
      </c>
      <c r="O736" s="28">
        <v>2009</v>
      </c>
      <c r="P736" s="36"/>
      <c r="Q736" s="28" t="s">
        <v>7356</v>
      </c>
      <c r="R736" s="30" t="s">
        <v>7357</v>
      </c>
      <c r="S736" s="26" t="b">
        <v>1</v>
      </c>
      <c r="T736" s="27" t="b">
        <v>0</v>
      </c>
      <c r="U736" s="26" t="b">
        <v>1</v>
      </c>
      <c r="V736" s="27" t="b">
        <v>0</v>
      </c>
      <c r="W736" s="27" t="b">
        <v>0</v>
      </c>
      <c r="X736" s="27" t="b">
        <v>0</v>
      </c>
      <c r="Y736" s="26" t="str">
        <f t="shared" si="47"/>
        <v>NO</v>
      </c>
      <c r="Z736" s="27"/>
    </row>
    <row r="737" spans="1:26" ht="13">
      <c r="A737" s="71" t="e">
        <f>VLOOKUP(H737,Papers_ACM!D:D,1,FALSE)</f>
        <v>#N/A</v>
      </c>
      <c r="B737" s="71" t="e">
        <f>VLOOKUP(H737,Papers_IEEE!D:D,1,FALSE)</f>
        <v>#N/A</v>
      </c>
      <c r="C737" s="71" t="e">
        <f>VLOOKUP(G737,Papers_SpringerLink!D:D,1,FALSE)</f>
        <v>#N/A</v>
      </c>
      <c r="D737" s="71" t="e">
        <f>VLOOKUP(F749,Papers_ScienceDirect!J:J,1,FALSE)</f>
        <v>#N/A</v>
      </c>
      <c r="E737" s="28" t="s">
        <v>62</v>
      </c>
      <c r="F737" s="27"/>
      <c r="G737" s="28" t="s">
        <v>7358</v>
      </c>
      <c r="H737" s="28" t="s">
        <v>7359</v>
      </c>
      <c r="I737" s="27"/>
      <c r="J737" s="28" t="s">
        <v>7360</v>
      </c>
      <c r="K737" s="27" t="e">
        <f t="shared" ca="1" si="71"/>
        <v>#NAME?</v>
      </c>
      <c r="L737" s="28">
        <v>233</v>
      </c>
      <c r="M737" s="28">
        <v>240</v>
      </c>
      <c r="N737" s="28">
        <f t="shared" si="90"/>
        <v>8</v>
      </c>
      <c r="O737" s="28">
        <v>2009</v>
      </c>
      <c r="P737" s="36"/>
      <c r="Q737" s="36"/>
      <c r="R737" s="30" t="s">
        <v>7361</v>
      </c>
      <c r="S737" s="26" t="b">
        <v>1</v>
      </c>
      <c r="T737" s="27" t="b">
        <v>0</v>
      </c>
      <c r="U737" s="26" t="b">
        <v>1</v>
      </c>
      <c r="V737" s="27" t="b">
        <v>0</v>
      </c>
      <c r="W737" s="27" t="b">
        <v>0</v>
      </c>
      <c r="X737" s="27" t="b">
        <v>0</v>
      </c>
      <c r="Y737" s="26" t="str">
        <f t="shared" si="47"/>
        <v>NO</v>
      </c>
      <c r="Z737" s="27"/>
    </row>
    <row r="738" spans="1:26" ht="13">
      <c r="A738" s="71" t="e">
        <f>VLOOKUP(H738,Papers_ACM!D:D,1,FALSE)</f>
        <v>#N/A</v>
      </c>
      <c r="B738" s="71" t="str">
        <f>VLOOKUP(H738,Papers_IEEE!D:D,1,FALSE)</f>
        <v>Experimental Study of Different FSAs in Classifying Protein Function</v>
      </c>
      <c r="C738" s="71" t="e">
        <f>VLOOKUP(G738,Papers_SpringerLink!D:D,1,FALSE)</f>
        <v>#N/A</v>
      </c>
      <c r="D738" s="71" t="e">
        <f>VLOOKUP(F750,Papers_ScienceDirect!J:J,1,FALSE)</f>
        <v>#N/A</v>
      </c>
      <c r="E738" s="28" t="s">
        <v>62</v>
      </c>
      <c r="F738" s="27"/>
      <c r="G738" s="28" t="s">
        <v>7362</v>
      </c>
      <c r="H738" s="28" t="s">
        <v>7363</v>
      </c>
      <c r="I738" s="27"/>
      <c r="J738" s="28" t="s">
        <v>7364</v>
      </c>
      <c r="K738" s="27" t="e">
        <f t="shared" ca="1" si="71"/>
        <v>#NAME?</v>
      </c>
      <c r="L738" s="28">
        <v>516</v>
      </c>
      <c r="M738" s="28">
        <v>521</v>
      </c>
      <c r="N738" s="28">
        <f t="shared" si="90"/>
        <v>6</v>
      </c>
      <c r="O738" s="28">
        <v>2009</v>
      </c>
      <c r="P738" s="36"/>
      <c r="Q738" s="28" t="s">
        <v>4030</v>
      </c>
      <c r="R738" s="30" t="s">
        <v>7365</v>
      </c>
      <c r="S738" s="26" t="b">
        <v>1</v>
      </c>
      <c r="T738" s="27" t="b">
        <v>0</v>
      </c>
      <c r="U738" s="26" t="b">
        <v>1</v>
      </c>
      <c r="V738" s="27" t="b">
        <v>0</v>
      </c>
      <c r="W738" s="27" t="b">
        <v>0</v>
      </c>
      <c r="X738" s="27" t="b">
        <v>0</v>
      </c>
      <c r="Y738" s="26" t="str">
        <f t="shared" si="47"/>
        <v>NO</v>
      </c>
      <c r="Z738" s="27"/>
    </row>
    <row r="739" spans="1:26" ht="13">
      <c r="A739" s="71" t="e">
        <f>VLOOKUP(H739,Papers_ACM!D:D,1,FALSE)</f>
        <v>#N/A</v>
      </c>
      <c r="B739" s="71" t="str">
        <f>VLOOKUP(H739,Papers_IEEE!D:D,1,FALSE)</f>
        <v>Learning models of speaker head nods with affective information</v>
      </c>
      <c r="C739" s="71" t="e">
        <f>VLOOKUP(G739,Papers_SpringerLink!D:D,1,FALSE)</f>
        <v>#N/A</v>
      </c>
      <c r="D739" s="71" t="e">
        <f>VLOOKUP(F751,Papers_ScienceDirect!J:J,1,FALSE)</f>
        <v>#N/A</v>
      </c>
      <c r="E739" s="28" t="s">
        <v>62</v>
      </c>
      <c r="F739" s="27"/>
      <c r="G739" s="28" t="s">
        <v>7366</v>
      </c>
      <c r="H739" s="28" t="s">
        <v>4512</v>
      </c>
      <c r="I739" s="27"/>
      <c r="J739" s="28" t="s">
        <v>7367</v>
      </c>
      <c r="K739" s="27" t="e">
        <f t="shared" ca="1" si="71"/>
        <v>#NAME?</v>
      </c>
      <c r="L739" s="36"/>
      <c r="M739" s="36"/>
      <c r="N739" s="28"/>
      <c r="O739" s="28">
        <v>2009</v>
      </c>
      <c r="P739" s="36"/>
      <c r="Q739" s="28" t="s">
        <v>4514</v>
      </c>
      <c r="R739" s="30" t="s">
        <v>7368</v>
      </c>
      <c r="S739" s="26" t="b">
        <v>1</v>
      </c>
      <c r="T739" s="27" t="b">
        <v>0</v>
      </c>
      <c r="U739" s="26" t="b">
        <v>1</v>
      </c>
      <c r="V739" s="27" t="b">
        <v>0</v>
      </c>
      <c r="W739" s="27" t="b">
        <v>0</v>
      </c>
      <c r="X739" s="27" t="b">
        <v>0</v>
      </c>
      <c r="Y739" s="26" t="str">
        <f t="shared" si="47"/>
        <v>NO</v>
      </c>
      <c r="Z739" s="27"/>
    </row>
    <row r="740" spans="1:26" ht="13">
      <c r="A740" s="71" t="e">
        <f>VLOOKUP(H740,Papers_ACM!D:D,1,FALSE)</f>
        <v>#N/A</v>
      </c>
      <c r="B740" s="71" t="e">
        <f>VLOOKUP(H740,Papers_IEEE!D:D,1,FALSE)</f>
        <v>#N/A</v>
      </c>
      <c r="C740" s="71" t="e">
        <f>VLOOKUP(G740,Papers_SpringerLink!D:D,1,FALSE)</f>
        <v>#N/A</v>
      </c>
      <c r="D740" s="71" t="e">
        <f>VLOOKUP(F752,Papers_ScienceDirect!J:J,1,FALSE)</f>
        <v>#N/A</v>
      </c>
      <c r="E740" s="28" t="s">
        <v>62</v>
      </c>
      <c r="F740" s="27"/>
      <c r="G740" s="28" t="s">
        <v>7369</v>
      </c>
      <c r="H740" s="28" t="s">
        <v>7370</v>
      </c>
      <c r="I740" s="27"/>
      <c r="J740" s="28" t="s">
        <v>7371</v>
      </c>
      <c r="K740" s="27" t="e">
        <f t="shared" ca="1" si="71"/>
        <v>#NAME?</v>
      </c>
      <c r="L740" s="28">
        <v>916</v>
      </c>
      <c r="M740" s="28">
        <v>924</v>
      </c>
      <c r="N740" s="28">
        <f>(M740-L740)+1</f>
        <v>9</v>
      </c>
      <c r="O740" s="28">
        <v>2009</v>
      </c>
      <c r="P740" s="36"/>
      <c r="Q740" s="36"/>
      <c r="R740" s="30" t="s">
        <v>7372</v>
      </c>
      <c r="S740" s="26" t="b">
        <v>1</v>
      </c>
      <c r="T740" s="27" t="b">
        <v>0</v>
      </c>
      <c r="U740" s="26" t="b">
        <v>1</v>
      </c>
      <c r="V740" s="27" t="b">
        <v>0</v>
      </c>
      <c r="W740" s="27" t="b">
        <v>0</v>
      </c>
      <c r="X740" s="27" t="b">
        <v>0</v>
      </c>
      <c r="Y740" s="26" t="str">
        <f t="shared" si="47"/>
        <v>NO</v>
      </c>
      <c r="Z740" s="27"/>
    </row>
    <row r="741" spans="1:26" ht="13">
      <c r="A741" s="71" t="e">
        <f>VLOOKUP(H741,Papers_ACM!D:D,1,FALSE)</f>
        <v>#N/A</v>
      </c>
      <c r="B741" s="71" t="e">
        <f>VLOOKUP(H741,Papers_IEEE!D:D,1,FALSE)</f>
        <v>#N/A</v>
      </c>
      <c r="C741" s="71" t="e">
        <f>VLOOKUP(G741,Papers_SpringerLink!D:D,1,FALSE)</f>
        <v>#N/A</v>
      </c>
      <c r="D741" s="71" t="e">
        <f>VLOOKUP(F753,Papers_ScienceDirect!J:J,1,FALSE)</f>
        <v>#N/A</v>
      </c>
      <c r="E741" s="28" t="s">
        <v>62</v>
      </c>
      <c r="F741" s="27"/>
      <c r="G741" s="28" t="s">
        <v>1909</v>
      </c>
      <c r="H741" s="28" t="s">
        <v>7373</v>
      </c>
      <c r="I741" s="27"/>
      <c r="J741" s="28" t="s">
        <v>7373</v>
      </c>
      <c r="K741" s="27" t="e">
        <f t="shared" ca="1" si="71"/>
        <v>#NAME?</v>
      </c>
      <c r="L741" s="36"/>
      <c r="M741" s="36"/>
      <c r="N741" s="28"/>
      <c r="O741" s="28">
        <v>2009</v>
      </c>
      <c r="P741" s="36"/>
      <c r="Q741" s="36"/>
      <c r="R741" s="30" t="s">
        <v>7374</v>
      </c>
      <c r="S741" s="27" t="b">
        <v>0</v>
      </c>
      <c r="T741" s="27" t="b">
        <v>0</v>
      </c>
      <c r="U741" s="27" t="b">
        <v>0</v>
      </c>
      <c r="V741" s="26" t="b">
        <v>1</v>
      </c>
      <c r="W741" s="27" t="b">
        <v>0</v>
      </c>
      <c r="X741" s="27" t="b">
        <v>0</v>
      </c>
      <c r="Y741" s="26" t="str">
        <f t="shared" si="47"/>
        <v>NO</v>
      </c>
      <c r="Z741" s="26" t="s">
        <v>1917</v>
      </c>
    </row>
    <row r="742" spans="1:26" ht="13">
      <c r="A742" s="71" t="e">
        <f>VLOOKUP(H742,Papers_ACM!D:D,1,FALSE)</f>
        <v>#N/A</v>
      </c>
      <c r="B742" s="71" t="e">
        <f>VLOOKUP(H742,Papers_IEEE!D:D,1,FALSE)</f>
        <v>#N/A</v>
      </c>
      <c r="C742" s="71" t="e">
        <f>VLOOKUP(G742,Papers_SpringerLink!D:D,1,FALSE)</f>
        <v>#N/A</v>
      </c>
      <c r="D742" s="71" t="e">
        <f>VLOOKUP(F754,Papers_ScienceDirect!J:J,1,FALSE)</f>
        <v>#N/A</v>
      </c>
      <c r="E742" s="28" t="s">
        <v>62</v>
      </c>
      <c r="F742" s="27"/>
      <c r="G742" s="28" t="s">
        <v>7375</v>
      </c>
      <c r="H742" s="28" t="s">
        <v>7376</v>
      </c>
      <c r="I742" s="27"/>
      <c r="J742" s="28" t="s">
        <v>7377</v>
      </c>
      <c r="K742" s="27" t="e">
        <f t="shared" ca="1" si="71"/>
        <v>#NAME?</v>
      </c>
      <c r="L742" s="28">
        <v>1262</v>
      </c>
      <c r="M742" s="28">
        <v>1266</v>
      </c>
      <c r="N742" s="28">
        <f>(M742-L742)+1</f>
        <v>5</v>
      </c>
      <c r="O742" s="28">
        <v>2009</v>
      </c>
      <c r="P742" s="36"/>
      <c r="Q742" s="28" t="s">
        <v>7378</v>
      </c>
      <c r="R742" s="30" t="s">
        <v>7379</v>
      </c>
      <c r="S742" s="26" t="b">
        <v>1</v>
      </c>
      <c r="T742" s="27" t="b">
        <v>0</v>
      </c>
      <c r="U742" s="26" t="b">
        <v>1</v>
      </c>
      <c r="V742" s="27" t="b">
        <v>0</v>
      </c>
      <c r="W742" s="27" t="b">
        <v>0</v>
      </c>
      <c r="X742" s="27" t="b">
        <v>0</v>
      </c>
      <c r="Y742" s="26" t="str">
        <f t="shared" si="47"/>
        <v>NO</v>
      </c>
      <c r="Z742" s="27"/>
    </row>
    <row r="743" spans="1:26" ht="13">
      <c r="A743" s="71" t="e">
        <f>VLOOKUP(H743,Papers_ACM!D:D,1,FALSE)</f>
        <v>#N/A</v>
      </c>
      <c r="B743" s="71" t="e">
        <f>VLOOKUP(H743,Papers_IEEE!D:D,1,FALSE)</f>
        <v>#N/A</v>
      </c>
      <c r="C743" s="71" t="e">
        <f>VLOOKUP(G743,Papers_SpringerLink!D:D,1,FALSE)</f>
        <v>#N/A</v>
      </c>
      <c r="D743" s="71" t="e">
        <f>VLOOKUP(F755,Papers_ScienceDirect!J:J,1,FALSE)</f>
        <v>#N/A</v>
      </c>
      <c r="E743" s="28" t="s">
        <v>62</v>
      </c>
      <c r="F743" s="27"/>
      <c r="G743" s="28" t="s">
        <v>7380</v>
      </c>
      <c r="H743" s="28" t="s">
        <v>7381</v>
      </c>
      <c r="I743" s="27"/>
      <c r="J743" s="28" t="s">
        <v>5913</v>
      </c>
      <c r="K743" s="27" t="e">
        <f t="shared" ca="1" si="71"/>
        <v>#NAME?</v>
      </c>
      <c r="L743" s="36"/>
      <c r="M743" s="36"/>
      <c r="N743" s="28"/>
      <c r="O743" s="28">
        <v>2009</v>
      </c>
      <c r="P743" s="36"/>
      <c r="Q743" s="28" t="s">
        <v>7382</v>
      </c>
      <c r="R743" s="30" t="s">
        <v>7383</v>
      </c>
      <c r="S743" s="26" t="b">
        <v>1</v>
      </c>
      <c r="T743" s="27" t="b">
        <v>0</v>
      </c>
      <c r="U743" s="26" t="b">
        <v>1</v>
      </c>
      <c r="V743" s="27" t="b">
        <v>0</v>
      </c>
      <c r="W743" s="27" t="b">
        <v>0</v>
      </c>
      <c r="X743" s="27" t="b">
        <v>0</v>
      </c>
      <c r="Y743" s="26" t="str">
        <f t="shared" si="47"/>
        <v>NO</v>
      </c>
      <c r="Z743" s="27"/>
    </row>
    <row r="744" spans="1:26" ht="13">
      <c r="A744" s="71" t="e">
        <f>VLOOKUP(H744,Papers_ACM!D:D,1,FALSE)</f>
        <v>#N/A</v>
      </c>
      <c r="B744" s="71" t="e">
        <f>VLOOKUP(H744,Papers_IEEE!D:D,1,FALSE)</f>
        <v>#N/A</v>
      </c>
      <c r="C744" s="71" t="e">
        <f>VLOOKUP(G744,Papers_SpringerLink!D:D,1,FALSE)</f>
        <v>#N/A</v>
      </c>
      <c r="D744" s="71" t="e">
        <f>VLOOKUP(F756,Papers_ScienceDirect!J:J,1,FALSE)</f>
        <v>#N/A</v>
      </c>
      <c r="E744" s="28" t="s">
        <v>62</v>
      </c>
      <c r="F744" s="27"/>
      <c r="G744" s="28" t="s">
        <v>1909</v>
      </c>
      <c r="H744" s="28" t="s">
        <v>7384</v>
      </c>
      <c r="I744" s="27"/>
      <c r="J744" s="28" t="s">
        <v>7384</v>
      </c>
      <c r="K744" s="27" t="e">
        <f t="shared" ca="1" si="71"/>
        <v>#NAME?</v>
      </c>
      <c r="L744" s="36"/>
      <c r="M744" s="36"/>
      <c r="N744" s="28"/>
      <c r="O744" s="28">
        <v>2009</v>
      </c>
      <c r="P744" s="36"/>
      <c r="Q744" s="36"/>
      <c r="R744" s="30" t="s">
        <v>7385</v>
      </c>
      <c r="S744" s="27" t="b">
        <v>0</v>
      </c>
      <c r="T744" s="27" t="b">
        <v>0</v>
      </c>
      <c r="U744" s="27" t="b">
        <v>0</v>
      </c>
      <c r="V744" s="26" t="b">
        <v>1</v>
      </c>
      <c r="W744" s="27" t="b">
        <v>0</v>
      </c>
      <c r="X744" s="27" t="b">
        <v>0</v>
      </c>
      <c r="Y744" s="26" t="str">
        <f t="shared" si="47"/>
        <v>NO</v>
      </c>
      <c r="Z744" s="26" t="s">
        <v>1917</v>
      </c>
    </row>
    <row r="745" spans="1:26" ht="13">
      <c r="A745" s="71" t="str">
        <f>VLOOKUP(H745,Papers_ACM!D:D,1,FALSE)</f>
        <v>Predicting Cross-country Results Using Feature Selection and Evolutionary Computation</v>
      </c>
      <c r="B745" s="71" t="e">
        <f>VLOOKUP(H745,Papers_IEEE!D:D,1,FALSE)</f>
        <v>#N/A</v>
      </c>
      <c r="C745" s="71" t="e">
        <f>VLOOKUP(G745,Papers_SpringerLink!D:D,1,FALSE)</f>
        <v>#N/A</v>
      </c>
      <c r="D745" s="71" t="e">
        <f>VLOOKUP(F757,Papers_ScienceDirect!J:J,1,FALSE)</f>
        <v>#N/A</v>
      </c>
      <c r="E745" s="28" t="s">
        <v>62</v>
      </c>
      <c r="F745" s="27"/>
      <c r="G745" s="28" t="s">
        <v>7386</v>
      </c>
      <c r="H745" s="28" t="s">
        <v>7387</v>
      </c>
      <c r="I745" s="27"/>
      <c r="J745" s="28" t="s">
        <v>7388</v>
      </c>
      <c r="K745" s="27" t="e">
        <f t="shared" ca="1" si="71"/>
        <v>#NAME?</v>
      </c>
      <c r="L745" s="28">
        <v>41</v>
      </c>
      <c r="M745" s="28">
        <v>45</v>
      </c>
      <c r="N745" s="28">
        <f t="shared" ref="N745:N757" si="91">(M745-L745)+1</f>
        <v>5</v>
      </c>
      <c r="O745" s="28">
        <v>2009</v>
      </c>
      <c r="P745" s="36"/>
      <c r="Q745" s="28" t="s">
        <v>194</v>
      </c>
      <c r="R745" s="30" t="s">
        <v>7389</v>
      </c>
      <c r="S745" s="26" t="b">
        <v>1</v>
      </c>
      <c r="T745" s="27" t="b">
        <v>0</v>
      </c>
      <c r="U745" s="26" t="b">
        <v>1</v>
      </c>
      <c r="V745" s="27" t="b">
        <v>0</v>
      </c>
      <c r="W745" s="27" t="b">
        <v>0</v>
      </c>
      <c r="X745" s="27" t="b">
        <v>0</v>
      </c>
      <c r="Y745" s="26" t="str">
        <f t="shared" si="47"/>
        <v>NO</v>
      </c>
      <c r="Z745" s="27"/>
    </row>
    <row r="746" spans="1:26" ht="13">
      <c r="A746" s="71" t="e">
        <f>VLOOKUP(H746,Papers_ACM!D:D,1,FALSE)</f>
        <v>#N/A</v>
      </c>
      <c r="B746" s="71" t="e">
        <f>VLOOKUP(H746,Papers_IEEE!D:D,1,FALSE)</f>
        <v>#N/A</v>
      </c>
      <c r="C746" s="71" t="e">
        <f>VLOOKUP(G746,Papers_SpringerLink!D:D,1,FALSE)</f>
        <v>#N/A</v>
      </c>
      <c r="D746" s="71" t="e">
        <f>VLOOKUP(F758,Papers_ScienceDirect!J:J,1,FALSE)</f>
        <v>#N/A</v>
      </c>
      <c r="E746" s="28" t="s">
        <v>62</v>
      </c>
      <c r="F746" s="27"/>
      <c r="G746" s="28" t="s">
        <v>7390</v>
      </c>
      <c r="H746" s="28" t="s">
        <v>7391</v>
      </c>
      <c r="I746" s="27"/>
      <c r="J746" s="28" t="s">
        <v>7392</v>
      </c>
      <c r="K746" s="27" t="e">
        <f t="shared" ca="1" si="71"/>
        <v>#NAME?</v>
      </c>
      <c r="L746" s="28">
        <v>196</v>
      </c>
      <c r="M746" s="28">
        <v>200</v>
      </c>
      <c r="N746" s="28">
        <f t="shared" si="91"/>
        <v>5</v>
      </c>
      <c r="O746" s="28">
        <v>2009</v>
      </c>
      <c r="P746" s="36"/>
      <c r="Q746" s="28" t="s">
        <v>7393</v>
      </c>
      <c r="R746" s="30" t="s">
        <v>7394</v>
      </c>
      <c r="S746" s="26" t="b">
        <v>1</v>
      </c>
      <c r="T746" s="27" t="b">
        <v>0</v>
      </c>
      <c r="U746" s="26" t="b">
        <v>1</v>
      </c>
      <c r="V746" s="27" t="b">
        <v>0</v>
      </c>
      <c r="W746" s="27" t="b">
        <v>0</v>
      </c>
      <c r="X746" s="27" t="b">
        <v>0</v>
      </c>
      <c r="Y746" s="26" t="str">
        <f t="shared" si="47"/>
        <v>NO</v>
      </c>
      <c r="Z746" s="27"/>
    </row>
    <row r="747" spans="1:26" ht="13">
      <c r="A747" s="71" t="e">
        <f>VLOOKUP(H747,Papers_ACM!D:D,1,FALSE)</f>
        <v>#N/A</v>
      </c>
      <c r="B747" s="71" t="str">
        <f>VLOOKUP(H747,Papers_IEEE!D:D,1,FALSE)</f>
        <v>Floating-Bagging-Adaboost ensemble for object detection using local shape-based features</v>
      </c>
      <c r="C747" s="71" t="e">
        <f>VLOOKUP(G747,Papers_SpringerLink!D:D,1,FALSE)</f>
        <v>#N/A</v>
      </c>
      <c r="D747" s="71" t="e">
        <f>VLOOKUP(F759,Papers_ScienceDirect!J:J,1,FALSE)</f>
        <v>#N/A</v>
      </c>
      <c r="E747" s="28" t="s">
        <v>62</v>
      </c>
      <c r="F747" s="27"/>
      <c r="G747" s="28" t="s">
        <v>7395</v>
      </c>
      <c r="H747" s="28" t="s">
        <v>7396</v>
      </c>
      <c r="I747" s="27"/>
      <c r="J747" s="28" t="s">
        <v>7397</v>
      </c>
      <c r="K747" s="27" t="e">
        <f t="shared" ca="1" si="71"/>
        <v>#NAME?</v>
      </c>
      <c r="L747" s="28">
        <v>45</v>
      </c>
      <c r="M747" s="28">
        <v>49</v>
      </c>
      <c r="N747" s="28">
        <f t="shared" si="91"/>
        <v>5</v>
      </c>
      <c r="O747" s="28">
        <v>2009</v>
      </c>
      <c r="P747" s="36"/>
      <c r="Q747" s="28" t="s">
        <v>2632</v>
      </c>
      <c r="R747" s="30" t="s">
        <v>7398</v>
      </c>
      <c r="S747" s="26" t="b">
        <v>1</v>
      </c>
      <c r="T747" s="27" t="b">
        <v>0</v>
      </c>
      <c r="U747" s="26" t="b">
        <v>1</v>
      </c>
      <c r="V747" s="27" t="b">
        <v>0</v>
      </c>
      <c r="W747" s="27" t="b">
        <v>0</v>
      </c>
      <c r="X747" s="27" t="b">
        <v>0</v>
      </c>
      <c r="Y747" s="26" t="str">
        <f t="shared" si="47"/>
        <v>NO</v>
      </c>
      <c r="Z747" s="27"/>
    </row>
    <row r="748" spans="1:26" ht="13">
      <c r="A748" s="71" t="e">
        <f>VLOOKUP(H748,Papers_ACM!D:D,1,FALSE)</f>
        <v>#N/A</v>
      </c>
      <c r="B748" s="71" t="e">
        <f>VLOOKUP(H748,Papers_IEEE!D:D,1,FALSE)</f>
        <v>#N/A</v>
      </c>
      <c r="C748" s="71" t="e">
        <f>VLOOKUP(G748,Papers_SpringerLink!D:D,1,FALSE)</f>
        <v>#N/A</v>
      </c>
      <c r="D748" s="71" t="e">
        <f>VLOOKUP(F760,Papers_ScienceDirect!J:J,1,FALSE)</f>
        <v>#N/A</v>
      </c>
      <c r="E748" s="28" t="s">
        <v>62</v>
      </c>
      <c r="F748" s="27"/>
      <c r="G748" s="28" t="s">
        <v>7399</v>
      </c>
      <c r="H748" s="28" t="s">
        <v>7400</v>
      </c>
      <c r="I748" s="27"/>
      <c r="J748" s="28" t="s">
        <v>1547</v>
      </c>
      <c r="K748" s="27" t="e">
        <f t="shared" ca="1" si="71"/>
        <v>#NAME?</v>
      </c>
      <c r="L748" s="28">
        <v>553</v>
      </c>
      <c r="M748" s="28">
        <v>560</v>
      </c>
      <c r="N748" s="28">
        <f t="shared" si="91"/>
        <v>8</v>
      </c>
      <c r="O748" s="28">
        <v>2009</v>
      </c>
      <c r="P748" s="36"/>
      <c r="Q748" s="28" t="s">
        <v>7401</v>
      </c>
      <c r="R748" s="30" t="s">
        <v>7402</v>
      </c>
      <c r="S748" s="26" t="b">
        <v>1</v>
      </c>
      <c r="T748" s="27" t="b">
        <v>0</v>
      </c>
      <c r="U748" s="26" t="b">
        <v>1</v>
      </c>
      <c r="V748" s="27" t="b">
        <v>0</v>
      </c>
      <c r="W748" s="27" t="b">
        <v>0</v>
      </c>
      <c r="X748" s="27" t="b">
        <v>0</v>
      </c>
      <c r="Y748" s="26" t="str">
        <f t="shared" si="47"/>
        <v>NO</v>
      </c>
      <c r="Z748" s="27"/>
    </row>
    <row r="749" spans="1:26" ht="13">
      <c r="A749" s="71" t="e">
        <f>VLOOKUP(H749,Papers_ACM!D:D,1,FALSE)</f>
        <v>#N/A</v>
      </c>
      <c r="B749" s="71" t="e">
        <f>VLOOKUP(H749,Papers_IEEE!D:D,1,FALSE)</f>
        <v>#N/A</v>
      </c>
      <c r="C749" s="71" t="e">
        <f>VLOOKUP(G749,Papers_SpringerLink!D:D,1,FALSE)</f>
        <v>#N/A</v>
      </c>
      <c r="D749" s="71" t="e">
        <f>VLOOKUP(F761,Papers_ScienceDirect!J:J,1,FALSE)</f>
        <v>#N/A</v>
      </c>
      <c r="E749" s="28" t="s">
        <v>62</v>
      </c>
      <c r="F749" s="27"/>
      <c r="G749" s="28" t="s">
        <v>7403</v>
      </c>
      <c r="H749" s="28" t="s">
        <v>7404</v>
      </c>
      <c r="I749" s="27"/>
      <c r="J749" s="28" t="s">
        <v>3109</v>
      </c>
      <c r="K749" s="27" t="e">
        <f t="shared" ca="1" si="71"/>
        <v>#NAME?</v>
      </c>
      <c r="L749" s="28">
        <v>231</v>
      </c>
      <c r="M749" s="28">
        <v>268</v>
      </c>
      <c r="N749" s="28">
        <f t="shared" si="91"/>
        <v>38</v>
      </c>
      <c r="O749" s="28">
        <v>2009</v>
      </c>
      <c r="P749" s="36"/>
      <c r="Q749" s="28" t="s">
        <v>7405</v>
      </c>
      <c r="R749" s="30" t="s">
        <v>7406</v>
      </c>
      <c r="S749" s="26" t="b">
        <v>1</v>
      </c>
      <c r="T749" s="27" t="b">
        <v>0</v>
      </c>
      <c r="U749" s="26" t="b">
        <v>1</v>
      </c>
      <c r="V749" s="27" t="b">
        <v>0</v>
      </c>
      <c r="W749" s="27" t="b">
        <v>0</v>
      </c>
      <c r="X749" s="27" t="b">
        <v>0</v>
      </c>
      <c r="Y749" s="26" t="str">
        <f t="shared" si="47"/>
        <v>NO</v>
      </c>
      <c r="Z749" s="27"/>
    </row>
    <row r="750" spans="1:26" ht="13">
      <c r="A750" s="71" t="e">
        <f>VLOOKUP(H750,Papers_ACM!D:D,1,FALSE)</f>
        <v>#N/A</v>
      </c>
      <c r="B750" s="71" t="e">
        <f>VLOOKUP(H750,Papers_IEEE!D:D,1,FALSE)</f>
        <v>#N/A</v>
      </c>
      <c r="C750" s="71" t="e">
        <f>VLOOKUP(G750,Papers_SpringerLink!D:D,1,FALSE)</f>
        <v>#N/A</v>
      </c>
      <c r="D750" s="71" t="e">
        <f>VLOOKUP(F762,Papers_ScienceDirect!J:J,1,FALSE)</f>
        <v>#N/A</v>
      </c>
      <c r="E750" s="28" t="s">
        <v>62</v>
      </c>
      <c r="F750" s="27"/>
      <c r="G750" s="28" t="s">
        <v>7407</v>
      </c>
      <c r="H750" s="28" t="s">
        <v>7408</v>
      </c>
      <c r="I750" s="27"/>
      <c r="J750" s="28" t="s">
        <v>7409</v>
      </c>
      <c r="K750" s="27" t="e">
        <f t="shared" ca="1" si="71"/>
        <v>#NAME?</v>
      </c>
      <c r="L750" s="28">
        <v>305</v>
      </c>
      <c r="M750" s="28">
        <v>312</v>
      </c>
      <c r="N750" s="28">
        <f t="shared" si="91"/>
        <v>8</v>
      </c>
      <c r="O750" s="28">
        <v>2009</v>
      </c>
      <c r="P750" s="36"/>
      <c r="Q750" s="36"/>
      <c r="R750" s="30" t="s">
        <v>7410</v>
      </c>
      <c r="S750" s="26" t="b">
        <v>1</v>
      </c>
      <c r="T750" s="27" t="b">
        <v>0</v>
      </c>
      <c r="U750" s="26" t="b">
        <v>1</v>
      </c>
      <c r="V750" s="27" t="b">
        <v>0</v>
      </c>
      <c r="W750" s="27" t="b">
        <v>0</v>
      </c>
      <c r="X750" s="27" t="b">
        <v>0</v>
      </c>
      <c r="Y750" s="26" t="str">
        <f t="shared" si="47"/>
        <v>NO</v>
      </c>
      <c r="Z750" s="27"/>
    </row>
    <row r="751" spans="1:26" ht="13">
      <c r="A751" s="71" t="e">
        <f>VLOOKUP(H751,Papers_ACM!D:D,1,FALSE)</f>
        <v>#N/A</v>
      </c>
      <c r="B751" s="71" t="e">
        <f>VLOOKUP(H751,Papers_IEEE!D:D,1,FALSE)</f>
        <v>#N/A</v>
      </c>
      <c r="C751" s="71" t="e">
        <f>VLOOKUP(G751,Papers_SpringerLink!D:D,1,FALSE)</f>
        <v>#N/A</v>
      </c>
      <c r="D751" s="71" t="e">
        <f>VLOOKUP(F763,Papers_ScienceDirect!J:J,1,FALSE)</f>
        <v>#N/A</v>
      </c>
      <c r="E751" s="28" t="s">
        <v>62</v>
      </c>
      <c r="F751" s="27"/>
      <c r="G751" s="28" t="s">
        <v>7411</v>
      </c>
      <c r="H751" s="28" t="s">
        <v>7412</v>
      </c>
      <c r="I751" s="27"/>
      <c r="J751" s="28" t="s">
        <v>1408</v>
      </c>
      <c r="K751" s="27" t="e">
        <f t="shared" ca="1" si="71"/>
        <v>#NAME?</v>
      </c>
      <c r="L751" s="28">
        <v>3413</v>
      </c>
      <c r="M751" s="28">
        <v>3427</v>
      </c>
      <c r="N751" s="28">
        <f t="shared" si="91"/>
        <v>15</v>
      </c>
      <c r="O751" s="28">
        <v>2009</v>
      </c>
      <c r="P751" s="36"/>
      <c r="Q751" s="28" t="s">
        <v>7413</v>
      </c>
      <c r="R751" s="30" t="s">
        <v>7414</v>
      </c>
      <c r="S751" s="26" t="b">
        <v>1</v>
      </c>
      <c r="T751" s="27" t="b">
        <v>0</v>
      </c>
      <c r="U751" s="26" t="b">
        <v>1</v>
      </c>
      <c r="V751" s="27" t="b">
        <v>0</v>
      </c>
      <c r="W751" s="27" t="b">
        <v>0</v>
      </c>
      <c r="X751" s="27" t="b">
        <v>0</v>
      </c>
      <c r="Y751" s="26" t="str">
        <f t="shared" si="47"/>
        <v>NO</v>
      </c>
      <c r="Z751" s="27"/>
    </row>
    <row r="752" spans="1:26" ht="13">
      <c r="A752" s="71" t="e">
        <f>VLOOKUP(H752,Papers_ACM!D:D,1,FALSE)</f>
        <v>#N/A</v>
      </c>
      <c r="B752" s="71" t="e">
        <f>VLOOKUP(H752,Papers_IEEE!D:D,1,FALSE)</f>
        <v>#N/A</v>
      </c>
      <c r="C752" s="71" t="e">
        <f>VLOOKUP(G752,Papers_SpringerLink!D:D,1,FALSE)</f>
        <v>#N/A</v>
      </c>
      <c r="D752" s="71" t="e">
        <f>VLOOKUP(F764,Papers_ScienceDirect!J:J,1,FALSE)</f>
        <v>#N/A</v>
      </c>
      <c r="E752" s="28" t="s">
        <v>62</v>
      </c>
      <c r="F752" s="27"/>
      <c r="G752" s="28" t="s">
        <v>7415</v>
      </c>
      <c r="H752" s="28" t="s">
        <v>7416</v>
      </c>
      <c r="I752" s="27"/>
      <c r="J752" s="28" t="s">
        <v>1505</v>
      </c>
      <c r="K752" s="27" t="e">
        <f t="shared" ca="1" si="71"/>
        <v>#NAME?</v>
      </c>
      <c r="L752" s="28">
        <v>10604</v>
      </c>
      <c r="M752" s="28">
        <v>10611</v>
      </c>
      <c r="N752" s="28">
        <f t="shared" si="91"/>
        <v>8</v>
      </c>
      <c r="O752" s="28">
        <v>2009</v>
      </c>
      <c r="P752" s="36"/>
      <c r="Q752" s="28" t="s">
        <v>7417</v>
      </c>
      <c r="R752" s="30" t="s">
        <v>7418</v>
      </c>
      <c r="S752" s="26" t="b">
        <v>1</v>
      </c>
      <c r="T752" s="27" t="b">
        <v>0</v>
      </c>
      <c r="U752" s="26" t="b">
        <v>1</v>
      </c>
      <c r="V752" s="27" t="b">
        <v>0</v>
      </c>
      <c r="W752" s="27" t="b">
        <v>0</v>
      </c>
      <c r="X752" s="27" t="b">
        <v>0</v>
      </c>
      <c r="Y752" s="26" t="str">
        <f t="shared" si="47"/>
        <v>NO</v>
      </c>
      <c r="Z752" s="27"/>
    </row>
    <row r="753" spans="1:26" ht="13">
      <c r="A753" s="71" t="e">
        <f>VLOOKUP(H753,Papers_ACM!D:D,1,FALSE)</f>
        <v>#N/A</v>
      </c>
      <c r="B753" s="71" t="e">
        <f>VLOOKUP(H753,Papers_IEEE!D:D,1,FALSE)</f>
        <v>#N/A</v>
      </c>
      <c r="C753" s="71" t="e">
        <f>VLOOKUP(G753,Papers_SpringerLink!D:D,1,FALSE)</f>
        <v>#N/A</v>
      </c>
      <c r="D753" s="71" t="e">
        <f>VLOOKUP(F765,Papers_ScienceDirect!J:J,1,FALSE)</f>
        <v>#N/A</v>
      </c>
      <c r="E753" s="28" t="s">
        <v>62</v>
      </c>
      <c r="F753" s="27"/>
      <c r="G753" s="28" t="s">
        <v>7419</v>
      </c>
      <c r="H753" s="28" t="s">
        <v>7420</v>
      </c>
      <c r="I753" s="27"/>
      <c r="J753" s="28" t="s">
        <v>1547</v>
      </c>
      <c r="K753" s="27" t="e">
        <f t="shared" ca="1" si="71"/>
        <v>#NAME?</v>
      </c>
      <c r="L753" s="28">
        <v>957</v>
      </c>
      <c r="M753" s="28">
        <v>964</v>
      </c>
      <c r="N753" s="28">
        <f t="shared" si="91"/>
        <v>8</v>
      </c>
      <c r="O753" s="28">
        <v>2009</v>
      </c>
      <c r="P753" s="36"/>
      <c r="Q753" s="28" t="s">
        <v>7421</v>
      </c>
      <c r="R753" s="30" t="s">
        <v>7422</v>
      </c>
      <c r="S753" s="26" t="b">
        <v>1</v>
      </c>
      <c r="T753" s="27" t="b">
        <v>0</v>
      </c>
      <c r="U753" s="26" t="b">
        <v>1</v>
      </c>
      <c r="V753" s="27" t="b">
        <v>0</v>
      </c>
      <c r="W753" s="27" t="b">
        <v>0</v>
      </c>
      <c r="X753" s="27" t="b">
        <v>0</v>
      </c>
      <c r="Y753" s="26" t="str">
        <f t="shared" si="47"/>
        <v>NO</v>
      </c>
      <c r="Z753" s="27"/>
    </row>
    <row r="754" spans="1:26" ht="13">
      <c r="A754" s="71" t="e">
        <f>VLOOKUP(H754,Papers_ACM!D:D,1,FALSE)</f>
        <v>#N/A</v>
      </c>
      <c r="B754" s="71" t="e">
        <f>VLOOKUP(H754,Papers_IEEE!D:D,1,FALSE)</f>
        <v>#N/A</v>
      </c>
      <c r="C754" s="71" t="e">
        <f>VLOOKUP(G754,Papers_SpringerLink!D:D,1,FALSE)</f>
        <v>#N/A</v>
      </c>
      <c r="D754" s="71" t="e">
        <f>VLOOKUP(F766,Papers_ScienceDirect!J:J,1,FALSE)</f>
        <v>#N/A</v>
      </c>
      <c r="E754" s="28" t="s">
        <v>62</v>
      </c>
      <c r="F754" s="27"/>
      <c r="G754" s="28" t="s">
        <v>7423</v>
      </c>
      <c r="H754" s="28" t="s">
        <v>7424</v>
      </c>
      <c r="I754" s="27"/>
      <c r="J754" s="28" t="s">
        <v>7425</v>
      </c>
      <c r="K754" s="27" t="e">
        <f t="shared" ca="1" si="71"/>
        <v>#NAME?</v>
      </c>
      <c r="L754" s="28">
        <v>317</v>
      </c>
      <c r="M754" s="28">
        <v>322</v>
      </c>
      <c r="N754" s="28">
        <f t="shared" si="91"/>
        <v>6</v>
      </c>
      <c r="O754" s="28">
        <v>2009</v>
      </c>
      <c r="P754" s="36"/>
      <c r="Q754" s="36"/>
      <c r="R754" s="30" t="s">
        <v>7426</v>
      </c>
      <c r="S754" s="26" t="b">
        <v>1</v>
      </c>
      <c r="T754" s="27" t="b">
        <v>0</v>
      </c>
      <c r="U754" s="26" t="b">
        <v>1</v>
      </c>
      <c r="V754" s="27" t="b">
        <v>0</v>
      </c>
      <c r="W754" s="27" t="b">
        <v>0</v>
      </c>
      <c r="X754" s="27" t="b">
        <v>0</v>
      </c>
      <c r="Y754" s="26" t="str">
        <f t="shared" si="47"/>
        <v>NO</v>
      </c>
      <c r="Z754" s="27"/>
    </row>
    <row r="755" spans="1:26" ht="13">
      <c r="A755" s="71" t="e">
        <f>VLOOKUP(H755,Papers_ACM!D:D,1,FALSE)</f>
        <v>#N/A</v>
      </c>
      <c r="B755" s="71" t="e">
        <f>VLOOKUP(H755,Papers_IEEE!D:D,1,FALSE)</f>
        <v>#N/A</v>
      </c>
      <c r="C755" s="71" t="e">
        <f>VLOOKUP(G755,Papers_SpringerLink!D:D,1,FALSE)</f>
        <v>#N/A</v>
      </c>
      <c r="D755" s="71" t="e">
        <f>VLOOKUP(F767,Papers_ScienceDirect!J:J,1,FALSE)</f>
        <v>#N/A</v>
      </c>
      <c r="E755" s="28" t="s">
        <v>62</v>
      </c>
      <c r="F755" s="27"/>
      <c r="G755" s="28" t="s">
        <v>7427</v>
      </c>
      <c r="H755" s="28" t="s">
        <v>2635</v>
      </c>
      <c r="I755" s="27"/>
      <c r="J755" s="28" t="s">
        <v>1505</v>
      </c>
      <c r="K755" s="27" t="e">
        <f t="shared" ca="1" si="71"/>
        <v>#NAME?</v>
      </c>
      <c r="L755" s="28">
        <v>9007</v>
      </c>
      <c r="M755" s="28">
        <v>9014</v>
      </c>
      <c r="N755" s="28">
        <f t="shared" si="91"/>
        <v>8</v>
      </c>
      <c r="O755" s="28">
        <v>2009</v>
      </c>
      <c r="P755" s="36"/>
      <c r="Q755" s="28" t="s">
        <v>7428</v>
      </c>
      <c r="R755" s="30" t="s">
        <v>7429</v>
      </c>
      <c r="S755" s="26" t="b">
        <v>1</v>
      </c>
      <c r="T755" s="27" t="b">
        <v>0</v>
      </c>
      <c r="U755" s="26" t="b">
        <v>1</v>
      </c>
      <c r="V755" s="27" t="b">
        <v>0</v>
      </c>
      <c r="W755" s="27" t="b">
        <v>0</v>
      </c>
      <c r="X755" s="27" t="b">
        <v>0</v>
      </c>
      <c r="Y755" s="26" t="str">
        <f t="shared" si="47"/>
        <v>NO</v>
      </c>
      <c r="Z755" s="27"/>
    </row>
    <row r="756" spans="1:26" ht="13">
      <c r="A756" s="71" t="e">
        <f>VLOOKUP(H756,Papers_ACM!D:D,1,FALSE)</f>
        <v>#N/A</v>
      </c>
      <c r="B756" s="71" t="e">
        <f>VLOOKUP(H756,Papers_IEEE!D:D,1,FALSE)</f>
        <v>#N/A</v>
      </c>
      <c r="C756" s="71" t="e">
        <f>VLOOKUP(G756,Papers_SpringerLink!D:D,1,FALSE)</f>
        <v>#N/A</v>
      </c>
      <c r="D756" s="71" t="e">
        <f>VLOOKUP(F768,Papers_ScienceDirect!J:J,1,FALSE)</f>
        <v>#N/A</v>
      </c>
      <c r="E756" s="28" t="s">
        <v>62</v>
      </c>
      <c r="F756" s="27"/>
      <c r="G756" s="28" t="s">
        <v>7430</v>
      </c>
      <c r="H756" s="28" t="s">
        <v>7431</v>
      </c>
      <c r="I756" s="27"/>
      <c r="J756" s="28" t="s">
        <v>6728</v>
      </c>
      <c r="K756" s="27" t="e">
        <f t="shared" ca="1" si="71"/>
        <v>#NAME?</v>
      </c>
      <c r="L756" s="28">
        <v>581</v>
      </c>
      <c r="M756" s="28">
        <v>590</v>
      </c>
      <c r="N756" s="28">
        <f t="shared" si="91"/>
        <v>10</v>
      </c>
      <c r="O756" s="28">
        <v>2009</v>
      </c>
      <c r="P756" s="36"/>
      <c r="Q756" s="36"/>
      <c r="R756" s="30" t="s">
        <v>7432</v>
      </c>
      <c r="S756" s="26" t="b">
        <v>1</v>
      </c>
      <c r="T756" s="27" t="b">
        <v>0</v>
      </c>
      <c r="U756" s="26" t="b">
        <v>1</v>
      </c>
      <c r="V756" s="27" t="b">
        <v>0</v>
      </c>
      <c r="W756" s="27" t="b">
        <v>0</v>
      </c>
      <c r="X756" s="27" t="b">
        <v>0</v>
      </c>
      <c r="Y756" s="26" t="str">
        <f t="shared" si="47"/>
        <v>NO</v>
      </c>
      <c r="Z756" s="27"/>
    </row>
    <row r="757" spans="1:26" ht="13">
      <c r="A757" s="71" t="e">
        <f>VLOOKUP(H757,Papers_ACM!D:D,1,FALSE)</f>
        <v>#N/A</v>
      </c>
      <c r="B757" s="71" t="e">
        <f>VLOOKUP(H757,Papers_IEEE!D:D,1,FALSE)</f>
        <v>#N/A</v>
      </c>
      <c r="C757" s="71" t="e">
        <f>VLOOKUP(G757,Papers_SpringerLink!D:D,1,FALSE)</f>
        <v>#N/A</v>
      </c>
      <c r="D757" s="71" t="e">
        <f>VLOOKUP(F769,Papers_ScienceDirect!J:J,1,FALSE)</f>
        <v>#N/A</v>
      </c>
      <c r="E757" s="28" t="s">
        <v>62</v>
      </c>
      <c r="F757" s="27"/>
      <c r="G757" s="28" t="s">
        <v>7433</v>
      </c>
      <c r="H757" s="28" t="s">
        <v>2166</v>
      </c>
      <c r="I757" s="27"/>
      <c r="J757" s="28" t="s">
        <v>1505</v>
      </c>
      <c r="K757" s="27" t="e">
        <f t="shared" ca="1" si="71"/>
        <v>#NAME?</v>
      </c>
      <c r="L757" s="28">
        <v>4610</v>
      </c>
      <c r="M757" s="28">
        <v>4616</v>
      </c>
      <c r="N757" s="28">
        <f t="shared" si="91"/>
        <v>7</v>
      </c>
      <c r="O757" s="28">
        <v>2009</v>
      </c>
      <c r="P757" s="36"/>
      <c r="Q757" s="28" t="s">
        <v>7434</v>
      </c>
      <c r="R757" s="30" t="s">
        <v>7435</v>
      </c>
      <c r="S757" s="26" t="b">
        <v>1</v>
      </c>
      <c r="T757" s="27" t="b">
        <v>0</v>
      </c>
      <c r="U757" s="26" t="b">
        <v>1</v>
      </c>
      <c r="V757" s="27" t="b">
        <v>0</v>
      </c>
      <c r="W757" s="27" t="b">
        <v>0</v>
      </c>
      <c r="X757" s="27" t="b">
        <v>0</v>
      </c>
      <c r="Y757" s="26" t="str">
        <f t="shared" si="47"/>
        <v>NO</v>
      </c>
      <c r="Z757" s="27"/>
    </row>
    <row r="758" spans="1:26" ht="13">
      <c r="A758" s="71" t="e">
        <f>VLOOKUP(H758,Papers_ACM!D:D,1,FALSE)</f>
        <v>#N/A</v>
      </c>
      <c r="B758" s="71" t="e">
        <f>VLOOKUP(H758,Papers_IEEE!D:D,1,FALSE)</f>
        <v>#N/A</v>
      </c>
      <c r="C758" s="71" t="e">
        <f>VLOOKUP(G758,Papers_SpringerLink!D:D,1,FALSE)</f>
        <v>#N/A</v>
      </c>
      <c r="D758" s="71" t="e">
        <f>VLOOKUP(F770,Papers_ScienceDirect!J:J,1,FALSE)</f>
        <v>#N/A</v>
      </c>
      <c r="E758" s="28" t="s">
        <v>62</v>
      </c>
      <c r="F758" s="27"/>
      <c r="G758" s="28" t="s">
        <v>7436</v>
      </c>
      <c r="H758" s="28" t="s">
        <v>7437</v>
      </c>
      <c r="I758" s="27"/>
      <c r="J758" s="28" t="s">
        <v>5913</v>
      </c>
      <c r="K758" s="27" t="e">
        <f t="shared" ca="1" si="71"/>
        <v>#NAME?</v>
      </c>
      <c r="L758" s="36"/>
      <c r="M758" s="36"/>
      <c r="N758" s="28"/>
      <c r="O758" s="28">
        <v>2009</v>
      </c>
      <c r="P758" s="36"/>
      <c r="Q758" s="28" t="s">
        <v>7438</v>
      </c>
      <c r="R758" s="30" t="s">
        <v>7439</v>
      </c>
      <c r="S758" s="26" t="b">
        <v>1</v>
      </c>
      <c r="T758" s="27" t="b">
        <v>0</v>
      </c>
      <c r="U758" s="26" t="b">
        <v>1</v>
      </c>
      <c r="V758" s="27" t="b">
        <v>0</v>
      </c>
      <c r="W758" s="27" t="b">
        <v>0</v>
      </c>
      <c r="X758" s="27" t="b">
        <v>0</v>
      </c>
      <c r="Y758" s="26" t="str">
        <f t="shared" si="47"/>
        <v>NO</v>
      </c>
      <c r="Z758" s="27"/>
    </row>
    <row r="759" spans="1:26" ht="13">
      <c r="A759" s="71" t="e">
        <f>VLOOKUP(H759,Papers_ACM!D:D,1,FALSE)</f>
        <v>#N/A</v>
      </c>
      <c r="B759" s="71" t="e">
        <f>VLOOKUP(H759,Papers_IEEE!D:D,1,FALSE)</f>
        <v>#N/A</v>
      </c>
      <c r="C759" s="71" t="e">
        <f>VLOOKUP(G759,Papers_SpringerLink!D:D,1,FALSE)</f>
        <v>#N/A</v>
      </c>
      <c r="D759" s="71" t="e">
        <f>VLOOKUP(F771,Papers_ScienceDirect!J:J,1,FALSE)</f>
        <v>#N/A</v>
      </c>
      <c r="E759" s="28" t="s">
        <v>62</v>
      </c>
      <c r="F759" s="27"/>
      <c r="G759" s="28" t="s">
        <v>7440</v>
      </c>
      <c r="H759" s="28" t="s">
        <v>7441</v>
      </c>
      <c r="I759" s="27"/>
      <c r="J759" s="28" t="s">
        <v>7442</v>
      </c>
      <c r="K759" s="27" t="e">
        <f t="shared" ca="1" si="71"/>
        <v>#NAME?</v>
      </c>
      <c r="L759" s="28">
        <v>96</v>
      </c>
      <c r="M759" s="28">
        <v>117</v>
      </c>
      <c r="N759" s="28">
        <f t="shared" ref="N759:N767" si="92">(M759-L759)+1</f>
        <v>22</v>
      </c>
      <c r="O759" s="28">
        <v>2009</v>
      </c>
      <c r="P759" s="36"/>
      <c r="Q759" s="28" t="s">
        <v>7443</v>
      </c>
      <c r="R759" s="30" t="s">
        <v>7444</v>
      </c>
      <c r="S759" s="26" t="b">
        <v>1</v>
      </c>
      <c r="T759" s="27" t="b">
        <v>0</v>
      </c>
      <c r="U759" s="26" t="b">
        <v>1</v>
      </c>
      <c r="V759" s="27" t="b">
        <v>0</v>
      </c>
      <c r="W759" s="27" t="b">
        <v>0</v>
      </c>
      <c r="X759" s="27" t="b">
        <v>0</v>
      </c>
      <c r="Y759" s="26" t="str">
        <f t="shared" si="47"/>
        <v>NO</v>
      </c>
      <c r="Z759" s="27"/>
    </row>
    <row r="760" spans="1:26" ht="13">
      <c r="A760" s="71" t="e">
        <f>VLOOKUP(H760,Papers_ACM!D:D,1,FALSE)</f>
        <v>#N/A</v>
      </c>
      <c r="B760" s="71" t="e">
        <f>VLOOKUP(H760,Papers_IEEE!D:D,1,FALSE)</f>
        <v>#N/A</v>
      </c>
      <c r="C760" s="71" t="e">
        <f>VLOOKUP(G760,Papers_SpringerLink!D:D,1,FALSE)</f>
        <v>#N/A</v>
      </c>
      <c r="D760" s="71" t="e">
        <f>VLOOKUP(F772,Papers_ScienceDirect!J:J,1,FALSE)</f>
        <v>#N/A</v>
      </c>
      <c r="E760" s="28" t="s">
        <v>62</v>
      </c>
      <c r="F760" s="27"/>
      <c r="G760" s="28" t="s">
        <v>7445</v>
      </c>
      <c r="H760" s="28" t="s">
        <v>7446</v>
      </c>
      <c r="I760" s="27"/>
      <c r="J760" s="28" t="s">
        <v>7447</v>
      </c>
      <c r="K760" s="27" t="e">
        <f t="shared" ca="1" si="71"/>
        <v>#NAME?</v>
      </c>
      <c r="L760" s="28">
        <v>212</v>
      </c>
      <c r="M760" s="28">
        <v>219</v>
      </c>
      <c r="N760" s="28">
        <f t="shared" si="92"/>
        <v>8</v>
      </c>
      <c r="O760" s="28">
        <v>2009</v>
      </c>
      <c r="P760" s="28" t="s">
        <v>7448</v>
      </c>
      <c r="Q760" s="36"/>
      <c r="R760" s="30" t="s">
        <v>7449</v>
      </c>
      <c r="S760" s="26" t="b">
        <v>1</v>
      </c>
      <c r="T760" s="27" t="b">
        <v>0</v>
      </c>
      <c r="U760" s="26" t="b">
        <v>1</v>
      </c>
      <c r="V760" s="27" t="b">
        <v>0</v>
      </c>
      <c r="W760" s="27" t="b">
        <v>0</v>
      </c>
      <c r="X760" s="27" t="b">
        <v>0</v>
      </c>
      <c r="Y760" s="26" t="str">
        <f t="shared" si="47"/>
        <v>NO</v>
      </c>
      <c r="Z760" s="27"/>
    </row>
    <row r="761" spans="1:26" ht="13">
      <c r="A761" s="71" t="e">
        <f>VLOOKUP(H761,Papers_ACM!D:D,1,FALSE)</f>
        <v>#N/A</v>
      </c>
      <c r="B761" s="71" t="str">
        <f>VLOOKUP(H761,Papers_IEEE!D:D,1,FALSE)</f>
        <v>A novel approach for integrating feature and instance selection</v>
      </c>
      <c r="C761" s="71" t="e">
        <f>VLOOKUP(G761,Papers_SpringerLink!D:D,1,FALSE)</f>
        <v>#N/A</v>
      </c>
      <c r="D761" s="71" t="e">
        <f>VLOOKUP(F773,Papers_ScienceDirect!J:J,1,FALSE)</f>
        <v>#N/A</v>
      </c>
      <c r="E761" s="28" t="s">
        <v>62</v>
      </c>
      <c r="F761" s="27"/>
      <c r="G761" s="28" t="s">
        <v>7450</v>
      </c>
      <c r="H761" s="28" t="s">
        <v>2027</v>
      </c>
      <c r="I761" s="27"/>
      <c r="J761" s="28" t="s">
        <v>7451</v>
      </c>
      <c r="K761" s="27" t="e">
        <f t="shared" ca="1" si="71"/>
        <v>#NAME?</v>
      </c>
      <c r="L761" s="28">
        <v>374</v>
      </c>
      <c r="M761" s="28">
        <v>379</v>
      </c>
      <c r="N761" s="28">
        <f t="shared" si="92"/>
        <v>6</v>
      </c>
      <c r="O761" s="28">
        <v>2008</v>
      </c>
      <c r="P761" s="36"/>
      <c r="Q761" s="28" t="s">
        <v>2028</v>
      </c>
      <c r="R761" s="30" t="s">
        <v>7452</v>
      </c>
      <c r="S761" s="26" t="b">
        <v>1</v>
      </c>
      <c r="T761" s="27" t="b">
        <v>0</v>
      </c>
      <c r="U761" s="26" t="b">
        <v>1</v>
      </c>
      <c r="V761" s="27" t="b">
        <v>0</v>
      </c>
      <c r="W761" s="27" t="b">
        <v>0</v>
      </c>
      <c r="X761" s="27" t="b">
        <v>0</v>
      </c>
      <c r="Y761" s="26" t="str">
        <f t="shared" si="47"/>
        <v>NO</v>
      </c>
      <c r="Z761" s="27"/>
    </row>
    <row r="762" spans="1:26" ht="13">
      <c r="A762" s="71" t="e">
        <f>VLOOKUP(H762,Papers_ACM!D:D,1,FALSE)</f>
        <v>#N/A</v>
      </c>
      <c r="B762" s="71" t="str">
        <f>VLOOKUP(H762,Papers_IEEE!D:D,1,FALSE)</f>
        <v>Feature selection based on scatter degree</v>
      </c>
      <c r="C762" s="71" t="e">
        <f>VLOOKUP(G762,Papers_SpringerLink!D:D,1,FALSE)</f>
        <v>#N/A</v>
      </c>
      <c r="D762" s="71" t="e">
        <f>VLOOKUP(F774,Papers_ScienceDirect!J:J,1,FALSE)</f>
        <v>#N/A</v>
      </c>
      <c r="E762" s="28" t="s">
        <v>62</v>
      </c>
      <c r="F762" s="27"/>
      <c r="G762" s="28" t="s">
        <v>7453</v>
      </c>
      <c r="H762" s="28" t="s">
        <v>1753</v>
      </c>
      <c r="I762" s="27"/>
      <c r="J762" s="28" t="s">
        <v>7451</v>
      </c>
      <c r="K762" s="27" t="e">
        <f t="shared" ca="1" si="71"/>
        <v>#NAME?</v>
      </c>
      <c r="L762" s="28">
        <v>417</v>
      </c>
      <c r="M762" s="28">
        <v>422</v>
      </c>
      <c r="N762" s="28">
        <f t="shared" si="92"/>
        <v>6</v>
      </c>
      <c r="O762" s="28">
        <v>2008</v>
      </c>
      <c r="P762" s="36"/>
      <c r="Q762" s="28" t="s">
        <v>1755</v>
      </c>
      <c r="R762" s="30" t="s">
        <v>7454</v>
      </c>
      <c r="S762" s="26" t="b">
        <v>1</v>
      </c>
      <c r="T762" s="27" t="b">
        <v>0</v>
      </c>
      <c r="U762" s="26" t="b">
        <v>1</v>
      </c>
      <c r="V762" s="27" t="b">
        <v>0</v>
      </c>
      <c r="W762" s="27" t="b">
        <v>0</v>
      </c>
      <c r="X762" s="27" t="b">
        <v>0</v>
      </c>
      <c r="Y762" s="26" t="str">
        <f t="shared" si="47"/>
        <v>NO</v>
      </c>
      <c r="Z762" s="27"/>
    </row>
    <row r="763" spans="1:26" ht="13">
      <c r="A763" s="71" t="e">
        <f>VLOOKUP(H763,Papers_ACM!D:D,1,FALSE)</f>
        <v>#N/A</v>
      </c>
      <c r="B763" s="71" t="e">
        <f>VLOOKUP(H763,Papers_IEEE!D:D,1,FALSE)</f>
        <v>#N/A</v>
      </c>
      <c r="C763" s="71" t="e">
        <f>VLOOKUP(G763,Papers_SpringerLink!D:D,1,FALSE)</f>
        <v>#N/A</v>
      </c>
      <c r="D763" s="71" t="e">
        <f>VLOOKUP(F775,Papers_ScienceDirect!J:J,1,FALSE)</f>
        <v>#N/A</v>
      </c>
      <c r="E763" s="28" t="s">
        <v>62</v>
      </c>
      <c r="F763" s="27"/>
      <c r="G763" s="28" t="s">
        <v>7455</v>
      </c>
      <c r="H763" s="28" t="s">
        <v>7456</v>
      </c>
      <c r="I763" s="27"/>
      <c r="J763" s="28" t="s">
        <v>1547</v>
      </c>
      <c r="K763" s="27" t="e">
        <f t="shared" ca="1" si="71"/>
        <v>#NAME?</v>
      </c>
      <c r="L763" s="28">
        <v>197</v>
      </c>
      <c r="M763" s="28">
        <v>205</v>
      </c>
      <c r="N763" s="28">
        <f t="shared" si="92"/>
        <v>9</v>
      </c>
      <c r="O763" s="28">
        <v>2008</v>
      </c>
      <c r="P763" s="36"/>
      <c r="Q763" s="28" t="s">
        <v>7457</v>
      </c>
      <c r="R763" s="30" t="s">
        <v>7458</v>
      </c>
      <c r="S763" s="26" t="b">
        <v>1</v>
      </c>
      <c r="T763" s="27" t="b">
        <v>0</v>
      </c>
      <c r="U763" s="26" t="b">
        <v>1</v>
      </c>
      <c r="V763" s="27" t="b">
        <v>0</v>
      </c>
      <c r="W763" s="27" t="b">
        <v>0</v>
      </c>
      <c r="X763" s="27" t="b">
        <v>0</v>
      </c>
      <c r="Y763" s="26" t="str">
        <f t="shared" si="47"/>
        <v>NO</v>
      </c>
      <c r="Z763" s="27"/>
    </row>
    <row r="764" spans="1:26" ht="13">
      <c r="A764" s="71" t="e">
        <f>VLOOKUP(H764,Papers_ACM!D:D,1,FALSE)</f>
        <v>#N/A</v>
      </c>
      <c r="B764" s="71" t="str">
        <f>VLOOKUP(H764,Papers_IEEE!D:D,1,FALSE)</f>
        <v>Analysis of machine learning techniques for context extraction</v>
      </c>
      <c r="C764" s="71" t="e">
        <f>VLOOKUP(G764,Papers_SpringerLink!D:D,1,FALSE)</f>
        <v>#N/A</v>
      </c>
      <c r="D764" s="71" t="e">
        <f>VLOOKUP(F776,Papers_ScienceDirect!J:J,1,FALSE)</f>
        <v>#N/A</v>
      </c>
      <c r="E764" s="28" t="s">
        <v>62</v>
      </c>
      <c r="F764" s="27"/>
      <c r="G764" s="28" t="s">
        <v>7459</v>
      </c>
      <c r="H764" s="28" t="s">
        <v>185</v>
      </c>
      <c r="I764" s="27"/>
      <c r="J764" s="28" t="s">
        <v>7460</v>
      </c>
      <c r="K764" s="27" t="e">
        <f t="shared" ca="1" si="71"/>
        <v>#NAME?</v>
      </c>
      <c r="L764" s="28">
        <v>233</v>
      </c>
      <c r="M764" s="28">
        <v>240</v>
      </c>
      <c r="N764" s="28">
        <f t="shared" si="92"/>
        <v>8</v>
      </c>
      <c r="O764" s="28">
        <v>2008</v>
      </c>
      <c r="P764" s="36"/>
      <c r="Q764" s="28" t="s">
        <v>188</v>
      </c>
      <c r="R764" s="30" t="s">
        <v>7461</v>
      </c>
      <c r="S764" s="26" t="b">
        <v>1</v>
      </c>
      <c r="T764" s="27" t="b">
        <v>0</v>
      </c>
      <c r="U764" s="26" t="b">
        <v>1</v>
      </c>
      <c r="V764" s="27" t="b">
        <v>0</v>
      </c>
      <c r="W764" s="27" t="b">
        <v>0</v>
      </c>
      <c r="X764" s="27" t="b">
        <v>0</v>
      </c>
      <c r="Y764" s="26" t="str">
        <f t="shared" si="47"/>
        <v>NO</v>
      </c>
      <c r="Z764" s="27"/>
    </row>
    <row r="765" spans="1:26" ht="13">
      <c r="A765" s="71" t="e">
        <f>VLOOKUP(H765,Papers_ACM!D:D,1,FALSE)</f>
        <v>#N/A</v>
      </c>
      <c r="B765" s="71" t="str">
        <f>VLOOKUP(H765,Papers_IEEE!D:D,1,FALSE)</f>
        <v>A novel probabilistic-ABC based boosting model for software defect detection</v>
      </c>
      <c r="C765" s="71" t="e">
        <f>VLOOKUP(G765,Papers_SpringerLink!D:D,1,FALSE)</f>
        <v>#N/A</v>
      </c>
      <c r="D765" s="71" t="e">
        <f>VLOOKUP(F777,Papers_ScienceDirect!J:J,1,FALSE)</f>
        <v>#N/A</v>
      </c>
      <c r="E765" s="28" t="s">
        <v>62</v>
      </c>
      <c r="F765" s="27"/>
      <c r="G765" s="28" t="s">
        <v>7462</v>
      </c>
      <c r="H765" s="28" t="s">
        <v>4668</v>
      </c>
      <c r="I765" s="27"/>
      <c r="J765" s="28" t="s">
        <v>7463</v>
      </c>
      <c r="K765" s="27" t="e">
        <f t="shared" ca="1" si="71"/>
        <v>#NAME?</v>
      </c>
      <c r="L765" s="28">
        <v>1</v>
      </c>
      <c r="M765" s="28">
        <v>6</v>
      </c>
      <c r="N765" s="28">
        <f t="shared" si="92"/>
        <v>6</v>
      </c>
      <c r="O765" s="28">
        <v>2018</v>
      </c>
      <c r="P765" s="28" t="s">
        <v>1538</v>
      </c>
      <c r="Q765" s="28" t="s">
        <v>4670</v>
      </c>
      <c r="R765" s="30" t="s">
        <v>7464</v>
      </c>
      <c r="S765" s="26" t="b">
        <v>1</v>
      </c>
      <c r="T765" s="26" t="b">
        <v>0</v>
      </c>
      <c r="U765" s="26" t="b">
        <v>1</v>
      </c>
      <c r="V765" s="27" t="b">
        <v>0</v>
      </c>
      <c r="W765" s="27" t="b">
        <v>0</v>
      </c>
      <c r="X765" s="27" t="b">
        <v>0</v>
      </c>
      <c r="Y765" s="26" t="str">
        <f t="shared" si="47"/>
        <v>NO</v>
      </c>
      <c r="Z765" s="26" t="s">
        <v>3394</v>
      </c>
    </row>
    <row r="766" spans="1:26" ht="13">
      <c r="A766" s="71" t="e">
        <f>VLOOKUP(H766,Papers_ACM!D:D,1,FALSE)</f>
        <v>#N/A</v>
      </c>
      <c r="B766" s="71" t="e">
        <f>VLOOKUP(H766,Papers_IEEE!D:D,1,FALSE)</f>
        <v>#N/A</v>
      </c>
      <c r="C766" s="71" t="e">
        <f>VLOOKUP(G766,Papers_SpringerLink!D:D,1,FALSE)</f>
        <v>#N/A</v>
      </c>
      <c r="D766" s="71" t="e">
        <f>VLOOKUP(F778,Papers_ScienceDirect!J:J,1,FALSE)</f>
        <v>#N/A</v>
      </c>
      <c r="E766" s="28" t="s">
        <v>62</v>
      </c>
      <c r="F766" s="27"/>
      <c r="G766" s="28" t="s">
        <v>7465</v>
      </c>
      <c r="H766" s="28" t="s">
        <v>7466</v>
      </c>
      <c r="I766" s="27"/>
      <c r="J766" s="28" t="s">
        <v>7467</v>
      </c>
      <c r="K766" s="27" t="e">
        <f t="shared" ca="1" si="71"/>
        <v>#NAME?</v>
      </c>
      <c r="L766" s="28">
        <v>77</v>
      </c>
      <c r="M766" s="28">
        <v>84</v>
      </c>
      <c r="N766" s="28">
        <f t="shared" si="92"/>
        <v>8</v>
      </c>
      <c r="O766" s="28">
        <v>2008</v>
      </c>
      <c r="P766" s="36"/>
      <c r="Q766" s="36"/>
      <c r="R766" s="30" t="s">
        <v>7468</v>
      </c>
      <c r="S766" s="26" t="b">
        <v>1</v>
      </c>
      <c r="T766" s="27" t="b">
        <v>0</v>
      </c>
      <c r="U766" s="26" t="b">
        <v>1</v>
      </c>
      <c r="V766" s="27" t="b">
        <v>0</v>
      </c>
      <c r="W766" s="27" t="b">
        <v>0</v>
      </c>
      <c r="X766" s="27" t="b">
        <v>0</v>
      </c>
      <c r="Y766" s="26" t="str">
        <f t="shared" si="47"/>
        <v>NO</v>
      </c>
      <c r="Z766" s="27"/>
    </row>
    <row r="767" spans="1:26" ht="13">
      <c r="A767" s="71" t="e">
        <f>VLOOKUP(H767,Papers_ACM!D:D,1,FALSE)</f>
        <v>#N/A</v>
      </c>
      <c r="B767" s="71" t="str">
        <f>VLOOKUP(H767,Papers_IEEE!D:D,1,FALSE)</f>
        <v>Feature Selection Based on a New Dependency Measure</v>
      </c>
      <c r="C767" s="71" t="e">
        <f>VLOOKUP(G767,Papers_SpringerLink!D:D,1,FALSE)</f>
        <v>#N/A</v>
      </c>
      <c r="D767" s="71" t="e">
        <f>VLOOKUP(F779,Papers_ScienceDirect!J:J,1,FALSE)</f>
        <v>#N/A</v>
      </c>
      <c r="E767" s="28" t="s">
        <v>62</v>
      </c>
      <c r="F767" s="27"/>
      <c r="G767" s="28" t="s">
        <v>7469</v>
      </c>
      <c r="H767" s="28" t="s">
        <v>7470</v>
      </c>
      <c r="I767" s="27"/>
      <c r="J767" s="28" t="s">
        <v>7471</v>
      </c>
      <c r="K767" s="27" t="e">
        <f t="shared" ca="1" si="71"/>
        <v>#NAME?</v>
      </c>
      <c r="L767" s="28">
        <v>266</v>
      </c>
      <c r="M767" s="28">
        <v>270</v>
      </c>
      <c r="N767" s="28">
        <f t="shared" si="92"/>
        <v>5</v>
      </c>
      <c r="O767" s="28">
        <v>2008</v>
      </c>
      <c r="P767" s="36"/>
      <c r="Q767" s="28" t="s">
        <v>466</v>
      </c>
      <c r="R767" s="30" t="s">
        <v>7472</v>
      </c>
      <c r="S767" s="26" t="b">
        <v>1</v>
      </c>
      <c r="T767" s="27" t="b">
        <v>0</v>
      </c>
      <c r="U767" s="26" t="b">
        <v>1</v>
      </c>
      <c r="V767" s="27" t="b">
        <v>0</v>
      </c>
      <c r="W767" s="27" t="b">
        <v>0</v>
      </c>
      <c r="X767" s="27" t="b">
        <v>0</v>
      </c>
      <c r="Y767" s="26" t="str">
        <f t="shared" si="47"/>
        <v>NO</v>
      </c>
      <c r="Z767" s="27"/>
    </row>
    <row r="768" spans="1:26" ht="13">
      <c r="A768" s="71" t="str">
        <f>VLOOKUP(H768,Papers_ACM!D:D,1,FALSE)</f>
        <v>Adapting the Interaction State Model in Conversational Recommender Systems</v>
      </c>
      <c r="B768" s="71" t="e">
        <f>VLOOKUP(H768,Papers_IEEE!D:D,1,FALSE)</f>
        <v>#N/A</v>
      </c>
      <c r="C768" s="71" t="e">
        <f>VLOOKUP(G768,Papers_SpringerLink!D:D,1,FALSE)</f>
        <v>#N/A</v>
      </c>
      <c r="D768" s="71" t="e">
        <f>VLOOKUP(F780,Papers_ScienceDirect!J:J,1,FALSE)</f>
        <v>#N/A</v>
      </c>
      <c r="E768" s="28" t="s">
        <v>62</v>
      </c>
      <c r="F768" s="27"/>
      <c r="G768" s="28" t="s">
        <v>7473</v>
      </c>
      <c r="H768" s="28" t="s">
        <v>7474</v>
      </c>
      <c r="I768" s="27"/>
      <c r="J768" s="28" t="s">
        <v>1718</v>
      </c>
      <c r="K768" s="27" t="e">
        <f t="shared" ca="1" si="71"/>
        <v>#NAME?</v>
      </c>
      <c r="L768" s="36"/>
      <c r="M768" s="36"/>
      <c r="N768" s="28"/>
      <c r="O768" s="28">
        <v>2008</v>
      </c>
      <c r="P768" s="36"/>
      <c r="Q768" s="28" t="s">
        <v>1225</v>
      </c>
      <c r="R768" s="30" t="s">
        <v>7475</v>
      </c>
      <c r="S768" s="26" t="b">
        <v>1</v>
      </c>
      <c r="T768" s="27" t="b">
        <v>0</v>
      </c>
      <c r="U768" s="26" t="b">
        <v>1</v>
      </c>
      <c r="V768" s="27" t="b">
        <v>0</v>
      </c>
      <c r="W768" s="27" t="b">
        <v>0</v>
      </c>
      <c r="X768" s="27" t="b">
        <v>0</v>
      </c>
      <c r="Y768" s="26" t="str">
        <f t="shared" si="47"/>
        <v>NO</v>
      </c>
      <c r="Z768" s="27"/>
    </row>
    <row r="769" spans="1:26" ht="13">
      <c r="A769" s="71" t="str">
        <f>VLOOKUP(H769,Papers_ACM!D:D,1,FALSE)</f>
        <v>Categorical Proportional Difference: A Feature Selection Method for Text Categorization</v>
      </c>
      <c r="B769" s="71" t="e">
        <f>VLOOKUP(H769,Papers_IEEE!D:D,1,FALSE)</f>
        <v>#N/A</v>
      </c>
      <c r="C769" s="71" t="e">
        <f>VLOOKUP(G769,Papers_SpringerLink!D:D,1,FALSE)</f>
        <v>#N/A</v>
      </c>
      <c r="D769" s="71" t="e">
        <f>VLOOKUP(F781,Papers_ScienceDirect!J:J,1,FALSE)</f>
        <v>#N/A</v>
      </c>
      <c r="E769" s="28" t="s">
        <v>62</v>
      </c>
      <c r="F769" s="27"/>
      <c r="G769" s="28" t="s">
        <v>7476</v>
      </c>
      <c r="H769" s="28" t="s">
        <v>7477</v>
      </c>
      <c r="I769" s="27"/>
      <c r="J769" s="28" t="s">
        <v>7478</v>
      </c>
      <c r="K769" s="27" t="e">
        <f t="shared" ca="1" si="71"/>
        <v>#NAME?</v>
      </c>
      <c r="L769" s="28">
        <v>201</v>
      </c>
      <c r="M769" s="28">
        <v>208</v>
      </c>
      <c r="N769" s="28">
        <f t="shared" ref="N769:N784" si="93">(M769-L769)+1</f>
        <v>8</v>
      </c>
      <c r="O769" s="28">
        <v>2008</v>
      </c>
      <c r="P769" s="36"/>
      <c r="Q769" s="36"/>
      <c r="R769" s="30" t="s">
        <v>7479</v>
      </c>
      <c r="S769" s="26" t="b">
        <v>1</v>
      </c>
      <c r="T769" s="27" t="b">
        <v>0</v>
      </c>
      <c r="U769" s="26" t="b">
        <v>1</v>
      </c>
      <c r="V769" s="27" t="b">
        <v>0</v>
      </c>
      <c r="W769" s="27" t="b">
        <v>0</v>
      </c>
      <c r="X769" s="27" t="b">
        <v>0</v>
      </c>
      <c r="Y769" s="26" t="str">
        <f t="shared" si="47"/>
        <v>NO</v>
      </c>
      <c r="Z769" s="27"/>
    </row>
    <row r="770" spans="1:26" ht="13">
      <c r="A770" s="71" t="e">
        <f>VLOOKUP(H770,Papers_ACM!D:D,1,FALSE)</f>
        <v>#N/A</v>
      </c>
      <c r="B770" s="71" t="e">
        <f>VLOOKUP(H770,Papers_IEEE!D:D,1,FALSE)</f>
        <v>#N/A</v>
      </c>
      <c r="C770" s="71" t="e">
        <f>VLOOKUP(G770,Papers_SpringerLink!D:D,1,FALSE)</f>
        <v>#N/A</v>
      </c>
      <c r="D770" s="71" t="e">
        <f>VLOOKUP(F782,Papers_ScienceDirect!J:J,1,FALSE)</f>
        <v>#N/A</v>
      </c>
      <c r="E770" s="28" t="s">
        <v>62</v>
      </c>
      <c r="F770" s="27"/>
      <c r="G770" s="28" t="s">
        <v>7480</v>
      </c>
      <c r="H770" s="28" t="s">
        <v>7481</v>
      </c>
      <c r="I770" s="27"/>
      <c r="J770" s="28" t="s">
        <v>7482</v>
      </c>
      <c r="K770" s="27" t="e">
        <f t="shared" ca="1" si="71"/>
        <v>#NAME?</v>
      </c>
      <c r="L770" s="28">
        <v>83</v>
      </c>
      <c r="M770" s="28">
        <v>89</v>
      </c>
      <c r="N770" s="28">
        <f t="shared" si="93"/>
        <v>7</v>
      </c>
      <c r="O770" s="28">
        <v>2008</v>
      </c>
      <c r="P770" s="36"/>
      <c r="Q770" s="36"/>
      <c r="R770" s="30" t="s">
        <v>7483</v>
      </c>
      <c r="S770" s="26" t="b">
        <v>1</v>
      </c>
      <c r="T770" s="27" t="b">
        <v>0</v>
      </c>
      <c r="U770" s="26" t="b">
        <v>1</v>
      </c>
      <c r="V770" s="27" t="b">
        <v>0</v>
      </c>
      <c r="W770" s="27" t="b">
        <v>0</v>
      </c>
      <c r="X770" s="27" t="b">
        <v>0</v>
      </c>
      <c r="Y770" s="26" t="str">
        <f t="shared" si="47"/>
        <v>NO</v>
      </c>
      <c r="Z770" s="27"/>
    </row>
    <row r="771" spans="1:26" ht="13">
      <c r="A771" s="71" t="e">
        <f>VLOOKUP(H771,Papers_ACM!D:D,1,FALSE)</f>
        <v>#N/A</v>
      </c>
      <c r="B771" s="71" t="e">
        <f>VLOOKUP(H771,Papers_IEEE!D:D,1,FALSE)</f>
        <v>#N/A</v>
      </c>
      <c r="C771" s="71" t="e">
        <f>VLOOKUP(G771,Papers_SpringerLink!D:D,1,FALSE)</f>
        <v>#N/A</v>
      </c>
      <c r="D771" s="71" t="e">
        <f>VLOOKUP(F783,Papers_ScienceDirect!J:J,1,FALSE)</f>
        <v>#N/A</v>
      </c>
      <c r="E771" s="28" t="s">
        <v>62</v>
      </c>
      <c r="F771" s="27"/>
      <c r="G771" s="28" t="s">
        <v>7484</v>
      </c>
      <c r="H771" s="28" t="s">
        <v>7485</v>
      </c>
      <c r="I771" s="27"/>
      <c r="J771" s="28" t="s">
        <v>7486</v>
      </c>
      <c r="K771" s="27" t="e">
        <f t="shared" ca="1" si="71"/>
        <v>#NAME?</v>
      </c>
      <c r="L771" s="28">
        <v>1110</v>
      </c>
      <c r="M771" s="28">
        <v>1117</v>
      </c>
      <c r="N771" s="28">
        <f t="shared" si="93"/>
        <v>8</v>
      </c>
      <c r="O771" s="28">
        <v>2008</v>
      </c>
      <c r="P771" s="36"/>
      <c r="Q771" s="36"/>
      <c r="R771" s="30" t="s">
        <v>7487</v>
      </c>
      <c r="S771" s="26" t="b">
        <v>1</v>
      </c>
      <c r="T771" s="27" t="b">
        <v>0</v>
      </c>
      <c r="U771" s="26" t="b">
        <v>1</v>
      </c>
      <c r="V771" s="27" t="b">
        <v>0</v>
      </c>
      <c r="W771" s="27" t="b">
        <v>0</v>
      </c>
      <c r="X771" s="27" t="b">
        <v>0</v>
      </c>
      <c r="Y771" s="26" t="str">
        <f t="shared" si="47"/>
        <v>NO</v>
      </c>
      <c r="Z771" s="27"/>
    </row>
    <row r="772" spans="1:26" ht="13">
      <c r="A772" s="71" t="e">
        <f>VLOOKUP(H772,Papers_ACM!D:D,1,FALSE)</f>
        <v>#N/A</v>
      </c>
      <c r="B772" s="71" t="e">
        <f>VLOOKUP(H772,Papers_IEEE!D:D,1,FALSE)</f>
        <v>#N/A</v>
      </c>
      <c r="C772" s="71" t="e">
        <f>VLOOKUP(G772,Papers_SpringerLink!D:D,1,FALSE)</f>
        <v>#N/A</v>
      </c>
      <c r="D772" s="71" t="e">
        <f>VLOOKUP(F784,Papers_ScienceDirect!J:J,1,FALSE)</f>
        <v>#N/A</v>
      </c>
      <c r="E772" s="28" t="s">
        <v>62</v>
      </c>
      <c r="F772" s="27"/>
      <c r="G772" s="28" t="s">
        <v>7488</v>
      </c>
      <c r="H772" s="28" t="s">
        <v>7489</v>
      </c>
      <c r="I772" s="27"/>
      <c r="J772" s="28" t="s">
        <v>7377</v>
      </c>
      <c r="K772" s="27" t="e">
        <f t="shared" ca="1" si="71"/>
        <v>#NAME?</v>
      </c>
      <c r="L772" s="28">
        <v>407</v>
      </c>
      <c r="M772" s="28">
        <v>413</v>
      </c>
      <c r="N772" s="28">
        <f t="shared" si="93"/>
        <v>7</v>
      </c>
      <c r="O772" s="28">
        <v>2008</v>
      </c>
      <c r="P772" s="36"/>
      <c r="Q772" s="28" t="s">
        <v>7490</v>
      </c>
      <c r="R772" s="30" t="s">
        <v>7491</v>
      </c>
      <c r="S772" s="26" t="b">
        <v>1</v>
      </c>
      <c r="T772" s="27" t="b">
        <v>0</v>
      </c>
      <c r="U772" s="26" t="b">
        <v>1</v>
      </c>
      <c r="V772" s="27" t="b">
        <v>0</v>
      </c>
      <c r="W772" s="27" t="b">
        <v>0</v>
      </c>
      <c r="X772" s="27" t="b">
        <v>0</v>
      </c>
      <c r="Y772" s="26" t="str">
        <f t="shared" si="47"/>
        <v>NO</v>
      </c>
      <c r="Z772" s="27"/>
    </row>
    <row r="773" spans="1:26" ht="13">
      <c r="A773" s="71" t="e">
        <f>VLOOKUP(H773,Papers_ACM!D:D,1,FALSE)</f>
        <v>#N/A</v>
      </c>
      <c r="B773" s="71" t="str">
        <f>VLOOKUP(H773,Papers_IEEE!D:D,1,FALSE)</f>
        <v>Robust fusion using boosting and transduction for component-based face recognition</v>
      </c>
      <c r="C773" s="71" t="e">
        <f>VLOOKUP(G773,Papers_SpringerLink!D:D,1,FALSE)</f>
        <v>#N/A</v>
      </c>
      <c r="D773" s="71" t="e">
        <f>VLOOKUP(F785,Papers_ScienceDirect!J:J,1,FALSE)</f>
        <v>#N/A</v>
      </c>
      <c r="E773" s="28" t="s">
        <v>62</v>
      </c>
      <c r="F773" s="27"/>
      <c r="G773" s="28" t="s">
        <v>7492</v>
      </c>
      <c r="H773" s="28" t="s">
        <v>5283</v>
      </c>
      <c r="I773" s="27"/>
      <c r="J773" s="28" t="s">
        <v>7493</v>
      </c>
      <c r="K773" s="27" t="e">
        <f t="shared" ca="1" si="71"/>
        <v>#NAME?</v>
      </c>
      <c r="L773" s="28">
        <v>434</v>
      </c>
      <c r="M773" s="28">
        <v>439</v>
      </c>
      <c r="N773" s="28">
        <f t="shared" si="93"/>
        <v>6</v>
      </c>
      <c r="O773" s="28">
        <v>2008</v>
      </c>
      <c r="P773" s="36"/>
      <c r="Q773" s="28" t="s">
        <v>5286</v>
      </c>
      <c r="R773" s="30" t="s">
        <v>7494</v>
      </c>
      <c r="S773" s="26" t="b">
        <v>1</v>
      </c>
      <c r="T773" s="27" t="b">
        <v>0</v>
      </c>
      <c r="U773" s="26" t="b">
        <v>1</v>
      </c>
      <c r="V773" s="27" t="b">
        <v>0</v>
      </c>
      <c r="W773" s="27" t="b">
        <v>0</v>
      </c>
      <c r="X773" s="27" t="b">
        <v>0</v>
      </c>
      <c r="Y773" s="26" t="str">
        <f t="shared" si="47"/>
        <v>NO</v>
      </c>
      <c r="Z773" s="27"/>
    </row>
    <row r="774" spans="1:26" ht="13">
      <c r="A774" s="71" t="e">
        <f>VLOOKUP(H774,Papers_ACM!D:D,1,FALSE)</f>
        <v>#N/A</v>
      </c>
      <c r="B774" s="71" t="e">
        <f>VLOOKUP(H774,Papers_IEEE!D:D,1,FALSE)</f>
        <v>#N/A</v>
      </c>
      <c r="C774" s="71" t="e">
        <f>VLOOKUP(G774,Papers_SpringerLink!D:D,1,FALSE)</f>
        <v>#N/A</v>
      </c>
      <c r="D774" s="71" t="e">
        <f>VLOOKUP(F786,Papers_ScienceDirect!J:J,1,FALSE)</f>
        <v>#N/A</v>
      </c>
      <c r="E774" s="28" t="s">
        <v>62</v>
      </c>
      <c r="F774" s="27"/>
      <c r="G774" s="28" t="s">
        <v>7495</v>
      </c>
      <c r="H774" s="28" t="s">
        <v>2704</v>
      </c>
      <c r="I774" s="27"/>
      <c r="J774" s="28" t="s">
        <v>1505</v>
      </c>
      <c r="K774" s="27" t="e">
        <f t="shared" ca="1" si="71"/>
        <v>#NAME?</v>
      </c>
      <c r="L774" s="28">
        <v>2123</v>
      </c>
      <c r="M774" s="28">
        <v>2131</v>
      </c>
      <c r="N774" s="28">
        <f t="shared" si="93"/>
        <v>9</v>
      </c>
      <c r="O774" s="28">
        <v>2008</v>
      </c>
      <c r="P774" s="36"/>
      <c r="Q774" s="28" t="s">
        <v>7496</v>
      </c>
      <c r="R774" s="30" t="s">
        <v>7497</v>
      </c>
      <c r="S774" s="26" t="b">
        <v>1</v>
      </c>
      <c r="T774" s="27" t="b">
        <v>0</v>
      </c>
      <c r="U774" s="26" t="b">
        <v>1</v>
      </c>
      <c r="V774" s="27" t="b">
        <v>0</v>
      </c>
      <c r="W774" s="27" t="b">
        <v>0</v>
      </c>
      <c r="X774" s="27" t="b">
        <v>0</v>
      </c>
      <c r="Y774" s="26" t="str">
        <f t="shared" si="47"/>
        <v>NO</v>
      </c>
      <c r="Z774" s="27"/>
    </row>
    <row r="775" spans="1:26" ht="13">
      <c r="A775" s="71" t="e">
        <f>VLOOKUP(H775,Papers_ACM!D:D,1,FALSE)</f>
        <v>#N/A</v>
      </c>
      <c r="B775" s="71" t="e">
        <f>VLOOKUP(H775,Papers_IEEE!D:D,1,FALSE)</f>
        <v>#N/A</v>
      </c>
      <c r="C775" s="71" t="e">
        <f>VLOOKUP(G775,Papers_SpringerLink!D:D,1,FALSE)</f>
        <v>#N/A</v>
      </c>
      <c r="D775" s="71" t="e">
        <f>VLOOKUP(F787,Papers_ScienceDirect!J:J,1,FALSE)</f>
        <v>#N/A</v>
      </c>
      <c r="E775" s="28" t="s">
        <v>62</v>
      </c>
      <c r="F775" s="27"/>
      <c r="G775" s="28" t="s">
        <v>7498</v>
      </c>
      <c r="H775" s="28" t="s">
        <v>7499</v>
      </c>
      <c r="I775" s="27"/>
      <c r="J775" s="28" t="s">
        <v>1547</v>
      </c>
      <c r="K775" s="27" t="e">
        <f t="shared" ca="1" si="71"/>
        <v>#NAME?</v>
      </c>
      <c r="L775" s="28">
        <v>122</v>
      </c>
      <c r="M775" s="28">
        <v>132</v>
      </c>
      <c r="N775" s="28">
        <f t="shared" si="93"/>
        <v>11</v>
      </c>
      <c r="O775" s="28">
        <v>2008</v>
      </c>
      <c r="P775" s="36"/>
      <c r="Q775" s="28" t="s">
        <v>7500</v>
      </c>
      <c r="R775" s="30" t="s">
        <v>7501</v>
      </c>
      <c r="S775" s="26" t="b">
        <v>1</v>
      </c>
      <c r="T775" s="27" t="b">
        <v>0</v>
      </c>
      <c r="U775" s="26" t="b">
        <v>1</v>
      </c>
      <c r="V775" s="27" t="b">
        <v>0</v>
      </c>
      <c r="W775" s="27" t="b">
        <v>0</v>
      </c>
      <c r="X775" s="27" t="b">
        <v>0</v>
      </c>
      <c r="Y775" s="26" t="str">
        <f t="shared" si="47"/>
        <v>NO</v>
      </c>
      <c r="Z775" s="27"/>
    </row>
    <row r="776" spans="1:26" ht="13">
      <c r="A776" s="71" t="e">
        <f>VLOOKUP(H776,Papers_ACM!D:D,1,FALSE)</f>
        <v>#N/A</v>
      </c>
      <c r="B776" s="71" t="e">
        <f>VLOOKUP(H776,Papers_IEEE!D:D,1,FALSE)</f>
        <v>#N/A</v>
      </c>
      <c r="C776" s="71" t="e">
        <f>VLOOKUP(G776,Papers_SpringerLink!D:D,1,FALSE)</f>
        <v>#N/A</v>
      </c>
      <c r="D776" s="71" t="e">
        <f>VLOOKUP(F788,Papers_ScienceDirect!J:J,1,FALSE)</f>
        <v>#N/A</v>
      </c>
      <c r="E776" s="28" t="s">
        <v>62</v>
      </c>
      <c r="F776" s="27"/>
      <c r="G776" s="28" t="s">
        <v>7502</v>
      </c>
      <c r="H776" s="28" t="s">
        <v>7503</v>
      </c>
      <c r="I776" s="27"/>
      <c r="J776" s="28" t="s">
        <v>7504</v>
      </c>
      <c r="K776" s="27" t="e">
        <f t="shared" ca="1" si="71"/>
        <v>#NAME?</v>
      </c>
      <c r="L776" s="28">
        <v>270</v>
      </c>
      <c r="M776" s="28">
        <v>274</v>
      </c>
      <c r="N776" s="28">
        <f t="shared" si="93"/>
        <v>5</v>
      </c>
      <c r="O776" s="28">
        <v>2008</v>
      </c>
      <c r="P776" s="36"/>
      <c r="Q776" s="28" t="s">
        <v>7505</v>
      </c>
      <c r="R776" s="30" t="s">
        <v>7506</v>
      </c>
      <c r="S776" s="26" t="b">
        <v>1</v>
      </c>
      <c r="T776" s="27" t="b">
        <v>0</v>
      </c>
      <c r="U776" s="26" t="b">
        <v>1</v>
      </c>
      <c r="V776" s="27" t="b">
        <v>0</v>
      </c>
      <c r="W776" s="27" t="b">
        <v>0</v>
      </c>
      <c r="X776" s="27" t="b">
        <v>0</v>
      </c>
      <c r="Y776" s="26" t="str">
        <f t="shared" si="47"/>
        <v>NO</v>
      </c>
      <c r="Z776" s="27"/>
    </row>
    <row r="777" spans="1:26" ht="13">
      <c r="A777" s="71" t="e">
        <f>VLOOKUP(H777,Papers_ACM!D:D,1,FALSE)</f>
        <v>#N/A</v>
      </c>
      <c r="B777" s="71" t="str">
        <f>VLOOKUP(H777,Papers_IEEE!D:D,1,FALSE)</f>
        <v>A study of Glottal waveform features for deceptive speech classification</v>
      </c>
      <c r="C777" s="71" t="e">
        <f>VLOOKUP(G777,Papers_SpringerLink!D:D,1,FALSE)</f>
        <v>#N/A</v>
      </c>
      <c r="D777" s="71" t="e">
        <f>VLOOKUP(F789,Papers_ScienceDirect!J:J,1,FALSE)</f>
        <v>#N/A</v>
      </c>
      <c r="E777" s="28" t="s">
        <v>62</v>
      </c>
      <c r="F777" s="27"/>
      <c r="G777" s="28" t="s">
        <v>7507</v>
      </c>
      <c r="H777" s="28" t="s">
        <v>7508</v>
      </c>
      <c r="I777" s="27"/>
      <c r="J777" s="28" t="s">
        <v>6668</v>
      </c>
      <c r="K777" s="27" t="e">
        <f t="shared" ca="1" si="71"/>
        <v>#NAME?</v>
      </c>
      <c r="L777" s="28">
        <v>4489</v>
      </c>
      <c r="M777" s="28">
        <v>4492</v>
      </c>
      <c r="N777" s="28">
        <f t="shared" si="93"/>
        <v>4</v>
      </c>
      <c r="O777" s="28">
        <v>2008</v>
      </c>
      <c r="P777" s="36"/>
      <c r="Q777" s="28" t="s">
        <v>5259</v>
      </c>
      <c r="R777" s="30" t="s">
        <v>7509</v>
      </c>
      <c r="S777" s="27" t="b">
        <v>0</v>
      </c>
      <c r="T777" s="27" t="b">
        <v>0</v>
      </c>
      <c r="U777" s="27" t="b">
        <v>0</v>
      </c>
      <c r="V777" s="27" t="b">
        <v>0</v>
      </c>
      <c r="W777" s="26" t="b">
        <v>1</v>
      </c>
      <c r="X777" s="27" t="b">
        <v>0</v>
      </c>
      <c r="Y777" s="26" t="str">
        <f t="shared" si="47"/>
        <v>NO</v>
      </c>
      <c r="Z777" s="26" t="s">
        <v>281</v>
      </c>
    </row>
    <row r="778" spans="1:26" ht="13">
      <c r="A778" s="71" t="e">
        <f>VLOOKUP(H778,Papers_ACM!D:D,1,FALSE)</f>
        <v>#N/A</v>
      </c>
      <c r="B778" s="71" t="e">
        <f>VLOOKUP(H778,Papers_IEEE!D:D,1,FALSE)</f>
        <v>#N/A</v>
      </c>
      <c r="C778" s="71" t="e">
        <f>VLOOKUP(G778,Papers_SpringerLink!D:D,1,FALSE)</f>
        <v>#N/A</v>
      </c>
      <c r="D778" s="71" t="e">
        <f>VLOOKUP(F790,Papers_ScienceDirect!J:J,1,FALSE)</f>
        <v>#N/A</v>
      </c>
      <c r="E778" s="28" t="s">
        <v>62</v>
      </c>
      <c r="F778" s="27"/>
      <c r="G778" s="28" t="s">
        <v>7510</v>
      </c>
      <c r="H778" s="28" t="s">
        <v>7511</v>
      </c>
      <c r="I778" s="27"/>
      <c r="J778" s="28" t="s">
        <v>2242</v>
      </c>
      <c r="K778" s="27" t="e">
        <f t="shared" ca="1" si="71"/>
        <v>#NAME?</v>
      </c>
      <c r="L778" s="28">
        <v>299</v>
      </c>
      <c r="M778" s="28">
        <v>308</v>
      </c>
      <c r="N778" s="28">
        <f t="shared" si="93"/>
        <v>10</v>
      </c>
      <c r="O778" s="28">
        <v>2008</v>
      </c>
      <c r="P778" s="36"/>
      <c r="Q778" s="28" t="s">
        <v>7512</v>
      </c>
      <c r="R778" s="30" t="s">
        <v>7513</v>
      </c>
      <c r="S778" s="26" t="b">
        <v>1</v>
      </c>
      <c r="T778" s="27" t="b">
        <v>0</v>
      </c>
      <c r="U778" s="26" t="b">
        <v>1</v>
      </c>
      <c r="V778" s="27" t="b">
        <v>0</v>
      </c>
      <c r="W778" s="27" t="b">
        <v>0</v>
      </c>
      <c r="X778" s="27" t="b">
        <v>0</v>
      </c>
      <c r="Y778" s="26" t="str">
        <f t="shared" si="47"/>
        <v>NO</v>
      </c>
      <c r="Z778" s="27"/>
    </row>
    <row r="779" spans="1:26" ht="13">
      <c r="A779" s="71" t="e">
        <f>VLOOKUP(H779,Papers_ACM!D:D,1,FALSE)</f>
        <v>#N/A</v>
      </c>
      <c r="B779" s="71" t="e">
        <f>VLOOKUP(H779,Papers_IEEE!D:D,1,FALSE)</f>
        <v>#N/A</v>
      </c>
      <c r="C779" s="71" t="e">
        <f>VLOOKUP(G779,Papers_SpringerLink!D:D,1,FALSE)</f>
        <v>#N/A</v>
      </c>
      <c r="D779" s="71" t="e">
        <f>VLOOKUP(F791,Papers_ScienceDirect!J:J,1,FALSE)</f>
        <v>#N/A</v>
      </c>
      <c r="E779" s="28" t="s">
        <v>62</v>
      </c>
      <c r="F779" s="27"/>
      <c r="G779" s="28" t="s">
        <v>7514</v>
      </c>
      <c r="H779" s="28" t="s">
        <v>1895</v>
      </c>
      <c r="I779" s="27"/>
      <c r="J779" s="28" t="s">
        <v>3818</v>
      </c>
      <c r="K779" s="27" t="e">
        <f t="shared" ca="1" si="71"/>
        <v>#NAME?</v>
      </c>
      <c r="L779" s="28">
        <v>1505</v>
      </c>
      <c r="M779" s="28">
        <v>1512</v>
      </c>
      <c r="N779" s="28">
        <f t="shared" si="93"/>
        <v>8</v>
      </c>
      <c r="O779" s="28">
        <v>2008</v>
      </c>
      <c r="P779" s="36"/>
      <c r="Q779" s="28" t="s">
        <v>7515</v>
      </c>
      <c r="R779" s="30" t="s">
        <v>7516</v>
      </c>
      <c r="S779" s="26" t="b">
        <v>1</v>
      </c>
      <c r="T779" s="27" t="b">
        <v>0</v>
      </c>
      <c r="U779" s="26" t="b">
        <v>1</v>
      </c>
      <c r="V779" s="27" t="b">
        <v>0</v>
      </c>
      <c r="W779" s="27" t="b">
        <v>0</v>
      </c>
      <c r="X779" s="27" t="b">
        <v>0</v>
      </c>
      <c r="Y779" s="26" t="str">
        <f t="shared" si="47"/>
        <v>NO</v>
      </c>
      <c r="Z779" s="27"/>
    </row>
    <row r="780" spans="1:26" ht="13">
      <c r="A780" s="71" t="e">
        <f>VLOOKUP(H780,Papers_ACM!D:D,1,FALSE)</f>
        <v>#N/A</v>
      </c>
      <c r="B780" s="71" t="e">
        <f>VLOOKUP(H780,Papers_IEEE!D:D,1,FALSE)</f>
        <v>#N/A</v>
      </c>
      <c r="C780" s="71" t="e">
        <f>VLOOKUP(G780,Papers_SpringerLink!D:D,1,FALSE)</f>
        <v>#N/A</v>
      </c>
      <c r="D780" s="71" t="e">
        <f>VLOOKUP(F792,Papers_ScienceDirect!J:J,1,FALSE)</f>
        <v>#N/A</v>
      </c>
      <c r="E780" s="28" t="s">
        <v>62</v>
      </c>
      <c r="F780" s="27"/>
      <c r="G780" s="28" t="s">
        <v>7517</v>
      </c>
      <c r="H780" s="28" t="s">
        <v>7518</v>
      </c>
      <c r="I780" s="27"/>
      <c r="J780" s="28" t="s">
        <v>1547</v>
      </c>
      <c r="K780" s="27" t="e">
        <f t="shared" ca="1" si="71"/>
        <v>#NAME?</v>
      </c>
      <c r="L780" s="28">
        <v>217</v>
      </c>
      <c r="M780" s="28">
        <v>228</v>
      </c>
      <c r="N780" s="28">
        <f t="shared" si="93"/>
        <v>12</v>
      </c>
      <c r="O780" s="28">
        <v>2008</v>
      </c>
      <c r="P780" s="36"/>
      <c r="Q780" s="28" t="s">
        <v>7519</v>
      </c>
      <c r="R780" s="30" t="s">
        <v>7520</v>
      </c>
      <c r="S780" s="26" t="b">
        <v>1</v>
      </c>
      <c r="T780" s="27" t="b">
        <v>0</v>
      </c>
      <c r="U780" s="26" t="b">
        <v>1</v>
      </c>
      <c r="V780" s="27" t="b">
        <v>0</v>
      </c>
      <c r="W780" s="27" t="b">
        <v>0</v>
      </c>
      <c r="X780" s="27" t="b">
        <v>0</v>
      </c>
      <c r="Y780" s="26" t="str">
        <f t="shared" si="47"/>
        <v>NO</v>
      </c>
      <c r="Z780" s="26" t="s">
        <v>1398</v>
      </c>
    </row>
    <row r="781" spans="1:26" ht="13">
      <c r="A781" s="71" t="e">
        <f>VLOOKUP(H781,Papers_ACM!D:D,1,FALSE)</f>
        <v>#N/A</v>
      </c>
      <c r="B781" s="71" t="e">
        <f>VLOOKUP(H781,Papers_IEEE!D:D,1,FALSE)</f>
        <v>#N/A</v>
      </c>
      <c r="C781" s="71" t="e">
        <f>VLOOKUP(G781,Papers_SpringerLink!D:D,1,FALSE)</f>
        <v>#N/A</v>
      </c>
      <c r="D781" s="71" t="e">
        <f>VLOOKUP(F793,Papers_ScienceDirect!J:J,1,FALSE)</f>
        <v>#N/A</v>
      </c>
      <c r="E781" s="28" t="s">
        <v>62</v>
      </c>
      <c r="F781" s="27"/>
      <c r="G781" s="28" t="s">
        <v>7521</v>
      </c>
      <c r="H781" s="28" t="s">
        <v>7522</v>
      </c>
      <c r="I781" s="27"/>
      <c r="J781" s="28" t="s">
        <v>7523</v>
      </c>
      <c r="K781" s="27" t="e">
        <f t="shared" ca="1" si="71"/>
        <v>#NAME?</v>
      </c>
      <c r="L781" s="28">
        <v>475</v>
      </c>
      <c r="M781" s="28">
        <v>489</v>
      </c>
      <c r="N781" s="28">
        <f t="shared" si="93"/>
        <v>15</v>
      </c>
      <c r="O781" s="28">
        <v>2008</v>
      </c>
      <c r="P781" s="36"/>
      <c r="Q781" s="28" t="s">
        <v>7524</v>
      </c>
      <c r="R781" s="30" t="s">
        <v>7525</v>
      </c>
      <c r="S781" s="26" t="b">
        <v>1</v>
      </c>
      <c r="T781" s="27" t="b">
        <v>0</v>
      </c>
      <c r="U781" s="26" t="b">
        <v>1</v>
      </c>
      <c r="V781" s="27" t="b">
        <v>0</v>
      </c>
      <c r="W781" s="27" t="b">
        <v>0</v>
      </c>
      <c r="X781" s="27" t="b">
        <v>0</v>
      </c>
      <c r="Y781" s="26" t="str">
        <f t="shared" si="47"/>
        <v>NO</v>
      </c>
      <c r="Z781" s="27"/>
    </row>
    <row r="782" spans="1:26" ht="13">
      <c r="A782" s="71" t="e">
        <f>VLOOKUP(H782,Papers_ACM!D:D,1,FALSE)</f>
        <v>#N/A</v>
      </c>
      <c r="B782" s="71" t="e">
        <f>VLOOKUP(H782,Papers_IEEE!D:D,1,FALSE)</f>
        <v>#N/A</v>
      </c>
      <c r="C782" s="71" t="e">
        <f>VLOOKUP(G782,Papers_SpringerLink!D:D,1,FALSE)</f>
        <v>#N/A</v>
      </c>
      <c r="D782" s="71" t="e">
        <f>VLOOKUP(F794,Papers_ScienceDirect!J:J,1,FALSE)</f>
        <v>#N/A</v>
      </c>
      <c r="E782" s="28" t="s">
        <v>62</v>
      </c>
      <c r="F782" s="27"/>
      <c r="G782" s="28" t="s">
        <v>7526</v>
      </c>
      <c r="H782" s="28" t="s">
        <v>7527</v>
      </c>
      <c r="I782" s="27"/>
      <c r="J782" s="28" t="s">
        <v>7523</v>
      </c>
      <c r="K782" s="27" t="e">
        <f t="shared" ca="1" si="71"/>
        <v>#NAME?</v>
      </c>
      <c r="L782" s="28">
        <v>521</v>
      </c>
      <c r="M782" s="28">
        <v>532</v>
      </c>
      <c r="N782" s="28">
        <f t="shared" si="93"/>
        <v>12</v>
      </c>
      <c r="O782" s="28">
        <v>2008</v>
      </c>
      <c r="P782" s="36"/>
      <c r="Q782" s="28" t="s">
        <v>7528</v>
      </c>
      <c r="R782" s="30" t="s">
        <v>7529</v>
      </c>
      <c r="S782" s="26" t="b">
        <v>1</v>
      </c>
      <c r="T782" s="27" t="b">
        <v>0</v>
      </c>
      <c r="U782" s="26" t="b">
        <v>1</v>
      </c>
      <c r="V782" s="27" t="b">
        <v>0</v>
      </c>
      <c r="W782" s="27" t="b">
        <v>0</v>
      </c>
      <c r="X782" s="27" t="b">
        <v>0</v>
      </c>
      <c r="Y782" s="26" t="str">
        <f t="shared" si="47"/>
        <v>NO</v>
      </c>
      <c r="Z782" s="27"/>
    </row>
    <row r="783" spans="1:26" ht="13">
      <c r="A783" s="71" t="e">
        <f>VLOOKUP(H783,Papers_ACM!D:D,1,FALSE)</f>
        <v>#N/A</v>
      </c>
      <c r="B783" s="71" t="e">
        <f>VLOOKUP(H783,Papers_IEEE!D:D,1,FALSE)</f>
        <v>#N/A</v>
      </c>
      <c r="C783" s="71" t="e">
        <f>VLOOKUP(G783,Papers_SpringerLink!D:D,1,FALSE)</f>
        <v>#N/A</v>
      </c>
      <c r="D783" s="71" t="e">
        <f>VLOOKUP(F795,Papers_ScienceDirect!J:J,1,FALSE)</f>
        <v>#N/A</v>
      </c>
      <c r="E783" s="28" t="s">
        <v>62</v>
      </c>
      <c r="F783" s="27"/>
      <c r="G783" s="28" t="s">
        <v>7530</v>
      </c>
      <c r="H783" s="28" t="s">
        <v>7531</v>
      </c>
      <c r="I783" s="27"/>
      <c r="J783" s="28" t="s">
        <v>1547</v>
      </c>
      <c r="K783" s="27" t="e">
        <f t="shared" ca="1" si="71"/>
        <v>#NAME?</v>
      </c>
      <c r="L783" s="28">
        <v>188</v>
      </c>
      <c r="M783" s="28">
        <v>199</v>
      </c>
      <c r="N783" s="28">
        <f t="shared" si="93"/>
        <v>12</v>
      </c>
      <c r="O783" s="28">
        <v>2008</v>
      </c>
      <c r="P783" s="36"/>
      <c r="Q783" s="28" t="s">
        <v>7532</v>
      </c>
      <c r="R783" s="30" t="s">
        <v>7533</v>
      </c>
      <c r="S783" s="26" t="b">
        <v>1</v>
      </c>
      <c r="T783" s="27" t="b">
        <v>0</v>
      </c>
      <c r="U783" s="26" t="b">
        <v>1</v>
      </c>
      <c r="V783" s="27" t="b">
        <v>0</v>
      </c>
      <c r="W783" s="27" t="b">
        <v>0</v>
      </c>
      <c r="X783" s="27" t="b">
        <v>0</v>
      </c>
      <c r="Y783" s="26" t="str">
        <f t="shared" si="47"/>
        <v>NO</v>
      </c>
      <c r="Z783" s="26" t="s">
        <v>1398</v>
      </c>
    </row>
    <row r="784" spans="1:26" ht="13">
      <c r="A784" s="71" t="e">
        <f>VLOOKUP(H784,Papers_ACM!D:D,1,FALSE)</f>
        <v>#N/A</v>
      </c>
      <c r="B784" s="71" t="e">
        <f>VLOOKUP(H784,Papers_IEEE!D:D,1,FALSE)</f>
        <v>#N/A</v>
      </c>
      <c r="C784" s="71" t="e">
        <f>VLOOKUP(G784,Papers_SpringerLink!D:D,1,FALSE)</f>
        <v>#N/A</v>
      </c>
      <c r="D784" s="71" t="e">
        <f>VLOOKUP(F796,Papers_ScienceDirect!J:J,1,FALSE)</f>
        <v>#N/A</v>
      </c>
      <c r="E784" s="28" t="s">
        <v>62</v>
      </c>
      <c r="F784" s="27"/>
      <c r="G784" s="28" t="s">
        <v>7534</v>
      </c>
      <c r="H784" s="28" t="s">
        <v>7535</v>
      </c>
      <c r="I784" s="27"/>
      <c r="J784" s="28" t="s">
        <v>7536</v>
      </c>
      <c r="K784" s="27" t="e">
        <f t="shared" ca="1" si="71"/>
        <v>#NAME?</v>
      </c>
      <c r="L784" s="28">
        <v>255</v>
      </c>
      <c r="M784" s="28">
        <v>273</v>
      </c>
      <c r="N784" s="28">
        <f t="shared" si="93"/>
        <v>19</v>
      </c>
      <c r="O784" s="28">
        <v>2008</v>
      </c>
      <c r="P784" s="36"/>
      <c r="Q784" s="28" t="s">
        <v>7537</v>
      </c>
      <c r="R784" s="30" t="s">
        <v>7538</v>
      </c>
      <c r="S784" s="26" t="b">
        <v>1</v>
      </c>
      <c r="T784" s="27" t="b">
        <v>0</v>
      </c>
      <c r="U784" s="26" t="b">
        <v>1</v>
      </c>
      <c r="V784" s="27" t="b">
        <v>0</v>
      </c>
      <c r="W784" s="27" t="b">
        <v>0</v>
      </c>
      <c r="X784" s="27" t="b">
        <v>0</v>
      </c>
      <c r="Y784" s="26" t="str">
        <f t="shared" si="47"/>
        <v>NO</v>
      </c>
      <c r="Z784" s="27"/>
    </row>
    <row r="785" spans="1:26" ht="13">
      <c r="A785" s="71" t="e">
        <f>VLOOKUP(H785,Papers_ACM!D:D,1,FALSE)</f>
        <v>#N/A</v>
      </c>
      <c r="B785" s="71" t="e">
        <f>VLOOKUP(H785,Papers_IEEE!D:D,1,FALSE)</f>
        <v>#N/A</v>
      </c>
      <c r="C785" s="71" t="e">
        <f>VLOOKUP(G785,Papers_SpringerLink!D:D,1,FALSE)</f>
        <v>#N/A</v>
      </c>
      <c r="D785" s="71" t="e">
        <f>VLOOKUP(F797,Papers_ScienceDirect!J:J,1,FALSE)</f>
        <v>#N/A</v>
      </c>
      <c r="E785" s="28" t="s">
        <v>62</v>
      </c>
      <c r="F785" s="27"/>
      <c r="G785" s="28" t="s">
        <v>7539</v>
      </c>
      <c r="H785" s="28" t="s">
        <v>7540</v>
      </c>
      <c r="I785" s="27"/>
      <c r="J785" s="28" t="s">
        <v>2440</v>
      </c>
      <c r="K785" s="27" t="e">
        <f t="shared" ca="1" si="71"/>
        <v>#NAME?</v>
      </c>
      <c r="L785" s="36"/>
      <c r="M785" s="36"/>
      <c r="N785" s="28"/>
      <c r="O785" s="28">
        <v>2008</v>
      </c>
      <c r="P785" s="36"/>
      <c r="Q785" s="28" t="s">
        <v>7541</v>
      </c>
      <c r="R785" s="30" t="s">
        <v>7542</v>
      </c>
      <c r="S785" s="26" t="b">
        <v>1</v>
      </c>
      <c r="T785" s="27" t="b">
        <v>0</v>
      </c>
      <c r="U785" s="26" t="b">
        <v>1</v>
      </c>
      <c r="V785" s="27" t="b">
        <v>0</v>
      </c>
      <c r="W785" s="27" t="b">
        <v>0</v>
      </c>
      <c r="X785" s="27" t="b">
        <v>0</v>
      </c>
      <c r="Y785" s="26" t="str">
        <f t="shared" si="47"/>
        <v>NO</v>
      </c>
      <c r="Z785" s="27"/>
    </row>
    <row r="786" spans="1:26" ht="13">
      <c r="A786" s="71" t="e">
        <f>VLOOKUP(H786,Papers_ACM!D:D,1,FALSE)</f>
        <v>#N/A</v>
      </c>
      <c r="B786" s="71" t="e">
        <f>VLOOKUP(H786,Papers_IEEE!D:D,1,FALSE)</f>
        <v>#N/A</v>
      </c>
      <c r="C786" s="71" t="e">
        <f>VLOOKUP(G786,Papers_SpringerLink!D:D,1,FALSE)</f>
        <v>#N/A</v>
      </c>
      <c r="D786" s="71" t="e">
        <f>VLOOKUP(F798,Papers_ScienceDirect!J:J,1,FALSE)</f>
        <v>#N/A</v>
      </c>
      <c r="E786" s="28" t="s">
        <v>62</v>
      </c>
      <c r="F786" s="27"/>
      <c r="G786" s="28" t="s">
        <v>7543</v>
      </c>
      <c r="H786" s="28" t="s">
        <v>7544</v>
      </c>
      <c r="I786" s="27"/>
      <c r="J786" s="28" t="s">
        <v>7545</v>
      </c>
      <c r="K786" s="27" t="e">
        <f t="shared" ca="1" si="71"/>
        <v>#NAME?</v>
      </c>
      <c r="L786" s="28">
        <v>219</v>
      </c>
      <c r="M786" s="28">
        <v>237</v>
      </c>
      <c r="N786" s="28">
        <f t="shared" ref="N786:N803" si="94">(M786-L786)+1</f>
        <v>19</v>
      </c>
      <c r="O786" s="28">
        <v>2008</v>
      </c>
      <c r="P786" s="36"/>
      <c r="Q786" s="28" t="s">
        <v>7546</v>
      </c>
      <c r="R786" s="30" t="s">
        <v>7547</v>
      </c>
      <c r="S786" s="26" t="b">
        <v>1</v>
      </c>
      <c r="T786" s="27" t="b">
        <v>0</v>
      </c>
      <c r="U786" s="26" t="b">
        <v>1</v>
      </c>
      <c r="V786" s="27" t="b">
        <v>0</v>
      </c>
      <c r="W786" s="27" t="b">
        <v>0</v>
      </c>
      <c r="X786" s="27" t="b">
        <v>0</v>
      </c>
      <c r="Y786" s="26" t="str">
        <f t="shared" si="47"/>
        <v>NO</v>
      </c>
      <c r="Z786" s="27"/>
    </row>
    <row r="787" spans="1:26" ht="13">
      <c r="A787" s="71" t="e">
        <f>VLOOKUP(H787,Papers_ACM!D:D,1,FALSE)</f>
        <v>#N/A</v>
      </c>
      <c r="B787" s="71" t="e">
        <f>VLOOKUP(H787,Papers_IEEE!D:D,1,FALSE)</f>
        <v>#N/A</v>
      </c>
      <c r="C787" s="71" t="e">
        <f>VLOOKUP(G787,Papers_SpringerLink!D:D,1,FALSE)</f>
        <v>#N/A</v>
      </c>
      <c r="D787" s="71" t="e">
        <f>VLOOKUP(F799,Papers_ScienceDirect!J:J,1,FALSE)</f>
        <v>#N/A</v>
      </c>
      <c r="E787" s="28" t="s">
        <v>62</v>
      </c>
      <c r="F787" s="27"/>
      <c r="G787" s="28" t="s">
        <v>7548</v>
      </c>
      <c r="H787" s="28" t="s">
        <v>7549</v>
      </c>
      <c r="I787" s="27"/>
      <c r="J787" s="28" t="s">
        <v>1505</v>
      </c>
      <c r="K787" s="27" t="e">
        <f t="shared" ca="1" si="71"/>
        <v>#NAME?</v>
      </c>
      <c r="L787" s="28">
        <v>2870</v>
      </c>
      <c r="M787" s="28">
        <v>2878</v>
      </c>
      <c r="N787" s="28">
        <f t="shared" si="94"/>
        <v>9</v>
      </c>
      <c r="O787" s="28">
        <v>2008</v>
      </c>
      <c r="P787" s="36"/>
      <c r="Q787" s="28" t="s">
        <v>7550</v>
      </c>
      <c r="R787" s="30" t="s">
        <v>7551</v>
      </c>
      <c r="S787" s="26" t="b">
        <v>1</v>
      </c>
      <c r="T787" s="27" t="b">
        <v>0</v>
      </c>
      <c r="U787" s="26" t="b">
        <v>1</v>
      </c>
      <c r="V787" s="27" t="b">
        <v>0</v>
      </c>
      <c r="W787" s="27" t="b">
        <v>0</v>
      </c>
      <c r="X787" s="27" t="b">
        <v>0</v>
      </c>
      <c r="Y787" s="26" t="str">
        <f t="shared" si="47"/>
        <v>NO</v>
      </c>
      <c r="Z787" s="27"/>
    </row>
    <row r="788" spans="1:26" ht="13">
      <c r="A788" s="71" t="e">
        <f>VLOOKUP(H788,Papers_ACM!D:D,1,FALSE)</f>
        <v>#N/A</v>
      </c>
      <c r="B788" s="71" t="e">
        <f>VLOOKUP(H788,Papers_IEEE!D:D,1,FALSE)</f>
        <v>#N/A</v>
      </c>
      <c r="C788" s="71" t="e">
        <f>VLOOKUP(G788,Papers_SpringerLink!D:D,1,FALSE)</f>
        <v>#N/A</v>
      </c>
      <c r="D788" s="71" t="e">
        <f>VLOOKUP(F800,Papers_ScienceDirect!J:J,1,FALSE)</f>
        <v>#N/A</v>
      </c>
      <c r="E788" s="28" t="s">
        <v>62</v>
      </c>
      <c r="F788" s="27"/>
      <c r="G788" s="28" t="s">
        <v>7552</v>
      </c>
      <c r="H788" s="28" t="s">
        <v>2600</v>
      </c>
      <c r="I788" s="27"/>
      <c r="J788" s="28" t="s">
        <v>2601</v>
      </c>
      <c r="K788" s="27" t="e">
        <f t="shared" ca="1" si="71"/>
        <v>#NAME?</v>
      </c>
      <c r="L788" s="28">
        <v>226</v>
      </c>
      <c r="M788" s="28">
        <v>238</v>
      </c>
      <c r="N788" s="28">
        <f t="shared" si="94"/>
        <v>13</v>
      </c>
      <c r="O788" s="28">
        <v>2008</v>
      </c>
      <c r="P788" s="36"/>
      <c r="Q788" s="28" t="s">
        <v>7553</v>
      </c>
      <c r="R788" s="30" t="s">
        <v>7554</v>
      </c>
      <c r="S788" s="26" t="b">
        <v>1</v>
      </c>
      <c r="T788" s="27" t="b">
        <v>0</v>
      </c>
      <c r="U788" s="26" t="b">
        <v>1</v>
      </c>
      <c r="V788" s="27" t="b">
        <v>0</v>
      </c>
      <c r="W788" s="27" t="b">
        <v>0</v>
      </c>
      <c r="X788" s="27" t="b">
        <v>0</v>
      </c>
      <c r="Y788" s="26" t="str">
        <f t="shared" si="47"/>
        <v>NO</v>
      </c>
      <c r="Z788" s="27"/>
    </row>
    <row r="789" spans="1:26" ht="13">
      <c r="A789" s="71" t="e">
        <f>VLOOKUP(H789,Papers_ACM!D:D,1,FALSE)</f>
        <v>#N/A</v>
      </c>
      <c r="B789" s="71" t="e">
        <f>VLOOKUP(H789,Papers_IEEE!D:D,1,FALSE)</f>
        <v>#N/A</v>
      </c>
      <c r="C789" s="71" t="e">
        <f>VLOOKUP(G789,Papers_SpringerLink!D:D,1,FALSE)</f>
        <v>#N/A</v>
      </c>
      <c r="D789" s="71" t="e">
        <f>VLOOKUP(F801,Papers_ScienceDirect!J:J,1,FALSE)</f>
        <v>#N/A</v>
      </c>
      <c r="E789" s="28" t="s">
        <v>62</v>
      </c>
      <c r="F789" s="27"/>
      <c r="G789" s="28" t="s">
        <v>7555</v>
      </c>
      <c r="H789" s="28" t="s">
        <v>7556</v>
      </c>
      <c r="I789" s="27"/>
      <c r="J789" s="28" t="s">
        <v>1486</v>
      </c>
      <c r="K789" s="27" t="e">
        <f t="shared" ca="1" si="71"/>
        <v>#NAME?</v>
      </c>
      <c r="L789" s="28">
        <v>1012</v>
      </c>
      <c r="M789" s="28">
        <v>1029</v>
      </c>
      <c r="N789" s="28">
        <f t="shared" si="94"/>
        <v>18</v>
      </c>
      <c r="O789" s="28">
        <v>2008</v>
      </c>
      <c r="P789" s="36"/>
      <c r="Q789" s="28" t="s">
        <v>7557</v>
      </c>
      <c r="R789" s="30" t="s">
        <v>7558</v>
      </c>
      <c r="S789" s="26" t="b">
        <v>1</v>
      </c>
      <c r="T789" s="27" t="b">
        <v>0</v>
      </c>
      <c r="U789" s="26" t="b">
        <v>1</v>
      </c>
      <c r="V789" s="27" t="b">
        <v>0</v>
      </c>
      <c r="W789" s="27" t="b">
        <v>0</v>
      </c>
      <c r="X789" s="27" t="b">
        <v>0</v>
      </c>
      <c r="Y789" s="26" t="str">
        <f t="shared" si="47"/>
        <v>NO</v>
      </c>
      <c r="Z789" s="27"/>
    </row>
    <row r="790" spans="1:26" ht="13">
      <c r="A790" s="71" t="e">
        <f>VLOOKUP(H790,Papers_ACM!D:D,1,FALSE)</f>
        <v>#N/A</v>
      </c>
      <c r="B790" s="71" t="e">
        <f>VLOOKUP(H790,Papers_IEEE!D:D,1,FALSE)</f>
        <v>#N/A</v>
      </c>
      <c r="C790" s="71" t="e">
        <f>VLOOKUP(G790,Papers_SpringerLink!D:D,1,FALSE)</f>
        <v>#N/A</v>
      </c>
      <c r="D790" s="71" t="e">
        <f>VLOOKUP(F802,Papers_ScienceDirect!J:J,1,FALSE)</f>
        <v>#N/A</v>
      </c>
      <c r="E790" s="28" t="s">
        <v>62</v>
      </c>
      <c r="F790" s="27"/>
      <c r="G790" s="28" t="s">
        <v>7559</v>
      </c>
      <c r="H790" s="28" t="s">
        <v>7560</v>
      </c>
      <c r="I790" s="27"/>
      <c r="J790" s="28" t="s">
        <v>3818</v>
      </c>
      <c r="K790" s="27" t="e">
        <f t="shared" ca="1" si="71"/>
        <v>#NAME?</v>
      </c>
      <c r="L790" s="28">
        <v>555</v>
      </c>
      <c r="M790" s="28">
        <v>563</v>
      </c>
      <c r="N790" s="28">
        <f t="shared" si="94"/>
        <v>9</v>
      </c>
      <c r="O790" s="28">
        <v>2008</v>
      </c>
      <c r="P790" s="36"/>
      <c r="Q790" s="28" t="s">
        <v>7561</v>
      </c>
      <c r="R790" s="30" t="s">
        <v>7562</v>
      </c>
      <c r="S790" s="26" t="b">
        <v>1</v>
      </c>
      <c r="T790" s="27" t="b">
        <v>0</v>
      </c>
      <c r="U790" s="26" t="b">
        <v>1</v>
      </c>
      <c r="V790" s="27" t="b">
        <v>0</v>
      </c>
      <c r="W790" s="27" t="b">
        <v>0</v>
      </c>
      <c r="X790" s="27" t="b">
        <v>0</v>
      </c>
      <c r="Y790" s="26" t="str">
        <f t="shared" si="47"/>
        <v>NO</v>
      </c>
      <c r="Z790" s="27"/>
    </row>
    <row r="791" spans="1:26" ht="13">
      <c r="A791" s="71" t="str">
        <f>VLOOKUP(H791,Papers_ACM!D:D,1,FALSE)</f>
        <v>Lightweight Application Classification for Network Management</v>
      </c>
      <c r="B791" s="71" t="e">
        <f>VLOOKUP(H791,Papers_IEEE!D:D,1,FALSE)</f>
        <v>#N/A</v>
      </c>
      <c r="C791" s="71" t="e">
        <f>VLOOKUP(G791,Papers_SpringerLink!D:D,1,FALSE)</f>
        <v>#N/A</v>
      </c>
      <c r="D791" s="71" t="e">
        <f>VLOOKUP(F803,Papers_ScienceDirect!J:J,1,FALSE)</f>
        <v>#N/A</v>
      </c>
      <c r="E791" s="28" t="s">
        <v>62</v>
      </c>
      <c r="F791" s="27"/>
      <c r="G791" s="28" t="s">
        <v>7563</v>
      </c>
      <c r="H791" s="28" t="s">
        <v>7564</v>
      </c>
      <c r="I791" s="27"/>
      <c r="J791" s="28" t="s">
        <v>7565</v>
      </c>
      <c r="K791" s="27" t="e">
        <f t="shared" ca="1" si="71"/>
        <v>#NAME?</v>
      </c>
      <c r="L791" s="28">
        <v>299</v>
      </c>
      <c r="M791" s="28">
        <v>304</v>
      </c>
      <c r="N791" s="28">
        <f t="shared" si="94"/>
        <v>6</v>
      </c>
      <c r="O791" s="28">
        <v>2007</v>
      </c>
      <c r="P791" s="36"/>
      <c r="Q791" s="28" t="s">
        <v>397</v>
      </c>
      <c r="R791" s="30" t="s">
        <v>7566</v>
      </c>
      <c r="S791" s="26" t="b">
        <v>1</v>
      </c>
      <c r="T791" s="27" t="b">
        <v>0</v>
      </c>
      <c r="U791" s="26" t="b">
        <v>1</v>
      </c>
      <c r="V791" s="27" t="b">
        <v>0</v>
      </c>
      <c r="W791" s="27" t="b">
        <v>0</v>
      </c>
      <c r="X791" s="27" t="b">
        <v>0</v>
      </c>
      <c r="Y791" s="26" t="str">
        <f t="shared" si="47"/>
        <v>NO</v>
      </c>
      <c r="Z791" s="27"/>
    </row>
    <row r="792" spans="1:26" ht="13">
      <c r="A792" s="71" t="e">
        <f>VLOOKUP(H792,Papers_ACM!D:D,1,FALSE)</f>
        <v>#N/A</v>
      </c>
      <c r="B792" s="71" t="e">
        <f>VLOOKUP(H792,Papers_IEEE!D:D,1,FALSE)</f>
        <v>#N/A</v>
      </c>
      <c r="C792" s="71" t="e">
        <f>VLOOKUP(G792,Papers_SpringerLink!D:D,1,FALSE)</f>
        <v>#N/A</v>
      </c>
      <c r="D792" s="71" t="e">
        <f>VLOOKUP(F804,Papers_ScienceDirect!J:J,1,FALSE)</f>
        <v>#N/A</v>
      </c>
      <c r="E792" s="28" t="s">
        <v>62</v>
      </c>
      <c r="F792" s="27"/>
      <c r="G792" s="28" t="s">
        <v>7567</v>
      </c>
      <c r="H792" s="28" t="s">
        <v>7568</v>
      </c>
      <c r="I792" s="27"/>
      <c r="J792" s="28" t="s">
        <v>1547</v>
      </c>
      <c r="K792" s="27" t="e">
        <f t="shared" ca="1" si="71"/>
        <v>#NAME?</v>
      </c>
      <c r="L792" s="28">
        <v>531</v>
      </c>
      <c r="M792" s="28">
        <v>540</v>
      </c>
      <c r="N792" s="28">
        <f t="shared" si="94"/>
        <v>10</v>
      </c>
      <c r="O792" s="28">
        <v>2007</v>
      </c>
      <c r="P792" s="36"/>
      <c r="Q792" s="36"/>
      <c r="R792" s="30" t="s">
        <v>7569</v>
      </c>
      <c r="S792" s="26" t="b">
        <v>1</v>
      </c>
      <c r="T792" s="27" t="b">
        <v>0</v>
      </c>
      <c r="U792" s="26" t="b">
        <v>1</v>
      </c>
      <c r="V792" s="27" t="b">
        <v>0</v>
      </c>
      <c r="W792" s="27" t="b">
        <v>0</v>
      </c>
      <c r="X792" s="27" t="b">
        <v>0</v>
      </c>
      <c r="Y792" s="26" t="str">
        <f t="shared" si="47"/>
        <v>NO</v>
      </c>
      <c r="Z792" s="27"/>
    </row>
    <row r="793" spans="1:26" ht="13">
      <c r="A793" s="71" t="e">
        <f>VLOOKUP(H793,Papers_ACM!D:D,1,FALSE)</f>
        <v>#N/A</v>
      </c>
      <c r="B793" s="71" t="e">
        <f>VLOOKUP(H793,Papers_IEEE!D:D,1,FALSE)</f>
        <v>#N/A</v>
      </c>
      <c r="C793" s="71" t="e">
        <f>VLOOKUP(G793,Papers_SpringerLink!D:D,1,FALSE)</f>
        <v>#N/A</v>
      </c>
      <c r="D793" s="71" t="e">
        <f>VLOOKUP(F805,Papers_ScienceDirect!J:J,1,FALSE)</f>
        <v>#N/A</v>
      </c>
      <c r="E793" s="28" t="s">
        <v>62</v>
      </c>
      <c r="F793" s="27"/>
      <c r="G793" s="28" t="s">
        <v>7570</v>
      </c>
      <c r="H793" s="28" t="s">
        <v>7571</v>
      </c>
      <c r="I793" s="27"/>
      <c r="J793" s="28" t="s">
        <v>1547</v>
      </c>
      <c r="K793" s="27" t="e">
        <f t="shared" ca="1" si="71"/>
        <v>#NAME?</v>
      </c>
      <c r="L793" s="28">
        <v>187</v>
      </c>
      <c r="M793" s="28">
        <v>206</v>
      </c>
      <c r="N793" s="28">
        <f t="shared" si="94"/>
        <v>20</v>
      </c>
      <c r="O793" s="28">
        <v>2007</v>
      </c>
      <c r="P793" s="36"/>
      <c r="Q793" s="36"/>
      <c r="R793" s="30" t="s">
        <v>7572</v>
      </c>
      <c r="S793" s="26" t="b">
        <v>1</v>
      </c>
      <c r="T793" s="27" t="b">
        <v>0</v>
      </c>
      <c r="U793" s="26" t="b">
        <v>1</v>
      </c>
      <c r="V793" s="27" t="b">
        <v>0</v>
      </c>
      <c r="W793" s="27" t="b">
        <v>0</v>
      </c>
      <c r="X793" s="27" t="b">
        <v>0</v>
      </c>
      <c r="Y793" s="26" t="str">
        <f t="shared" si="47"/>
        <v>NO</v>
      </c>
      <c r="Z793" s="27"/>
    </row>
    <row r="794" spans="1:26" ht="13">
      <c r="A794" s="71" t="e">
        <f>VLOOKUP(H794,Papers_ACM!D:D,1,FALSE)</f>
        <v>#N/A</v>
      </c>
      <c r="B794" s="71" t="str">
        <f>VLOOKUP(H794,Papers_IEEE!D:D,1,FALSE)</f>
        <v>An Improved Document Classification Approach with Maximum Entropy and Entropy Feature Selection</v>
      </c>
      <c r="C794" s="71" t="e">
        <f>VLOOKUP(G794,Papers_SpringerLink!D:D,1,FALSE)</f>
        <v>#N/A</v>
      </c>
      <c r="D794" s="71" t="e">
        <f>VLOOKUP(F806,Papers_ScienceDirect!J:J,1,FALSE)</f>
        <v>#N/A</v>
      </c>
      <c r="E794" s="28" t="s">
        <v>62</v>
      </c>
      <c r="F794" s="27"/>
      <c r="G794" s="28" t="s">
        <v>7573</v>
      </c>
      <c r="H794" s="28" t="s">
        <v>7574</v>
      </c>
      <c r="I794" s="27"/>
      <c r="J794" s="28" t="s">
        <v>7575</v>
      </c>
      <c r="K794" s="27" t="e">
        <f t="shared" ca="1" si="71"/>
        <v>#NAME?</v>
      </c>
      <c r="L794" s="28">
        <v>3911</v>
      </c>
      <c r="M794" s="28">
        <v>3915</v>
      </c>
      <c r="N794" s="28">
        <f t="shared" si="94"/>
        <v>5</v>
      </c>
      <c r="O794" s="28">
        <v>2007</v>
      </c>
      <c r="P794" s="36"/>
      <c r="Q794" s="28" t="s">
        <v>2582</v>
      </c>
      <c r="R794" s="30" t="s">
        <v>7576</v>
      </c>
      <c r="S794" s="26" t="b">
        <v>1</v>
      </c>
      <c r="T794" s="27" t="b">
        <v>0</v>
      </c>
      <c r="U794" s="26" t="b">
        <v>1</v>
      </c>
      <c r="V794" s="27" t="b">
        <v>0</v>
      </c>
      <c r="W794" s="27" t="b">
        <v>0</v>
      </c>
      <c r="X794" s="27" t="b">
        <v>0</v>
      </c>
      <c r="Y794" s="26" t="str">
        <f t="shared" si="47"/>
        <v>NO</v>
      </c>
      <c r="Z794" s="27"/>
    </row>
    <row r="795" spans="1:26" ht="13">
      <c r="A795" s="71" t="e">
        <f>VLOOKUP(H795,Papers_ACM!D:D,1,FALSE)</f>
        <v>#N/A</v>
      </c>
      <c r="B795" s="71" t="e">
        <f>VLOOKUP(H795,Papers_IEEE!D:D,1,FALSE)</f>
        <v>#N/A</v>
      </c>
      <c r="C795" s="71" t="e">
        <f>VLOOKUP(G795,Papers_SpringerLink!D:D,1,FALSE)</f>
        <v>#N/A</v>
      </c>
      <c r="D795" s="71" t="e">
        <f>VLOOKUP(F807,Papers_ScienceDirect!J:J,1,FALSE)</f>
        <v>#N/A</v>
      </c>
      <c r="E795" s="28" t="s">
        <v>62</v>
      </c>
      <c r="F795" s="27"/>
      <c r="G795" s="28" t="s">
        <v>7577</v>
      </c>
      <c r="H795" s="28" t="s">
        <v>7578</v>
      </c>
      <c r="I795" s="27"/>
      <c r="J795" s="28" t="s">
        <v>1547</v>
      </c>
      <c r="K795" s="27" t="e">
        <f t="shared" ca="1" si="71"/>
        <v>#NAME?</v>
      </c>
      <c r="L795" s="28">
        <v>849</v>
      </c>
      <c r="M795" s="28">
        <v>857</v>
      </c>
      <c r="N795" s="28">
        <f t="shared" si="94"/>
        <v>9</v>
      </c>
      <c r="O795" s="28">
        <v>2007</v>
      </c>
      <c r="P795" s="36"/>
      <c r="Q795" s="36"/>
      <c r="R795" s="30" t="s">
        <v>7579</v>
      </c>
      <c r="S795" s="26" t="b">
        <v>1</v>
      </c>
      <c r="T795" s="27" t="b">
        <v>0</v>
      </c>
      <c r="U795" s="26" t="b">
        <v>1</v>
      </c>
      <c r="V795" s="27" t="b">
        <v>0</v>
      </c>
      <c r="W795" s="27" t="b">
        <v>0</v>
      </c>
      <c r="X795" s="27" t="b">
        <v>0</v>
      </c>
      <c r="Y795" s="26" t="str">
        <f t="shared" si="47"/>
        <v>NO</v>
      </c>
      <c r="Z795" s="27"/>
    </row>
    <row r="796" spans="1:26" ht="13">
      <c r="A796" s="71" t="e">
        <f>VLOOKUP(H796,Papers_ACM!D:D,1,FALSE)</f>
        <v>#N/A</v>
      </c>
      <c r="B796" s="71" t="e">
        <f>VLOOKUP(H796,Papers_IEEE!D:D,1,FALSE)</f>
        <v>#N/A</v>
      </c>
      <c r="C796" s="71" t="e">
        <f>VLOOKUP(G796,Papers_SpringerLink!D:D,1,FALSE)</f>
        <v>#N/A</v>
      </c>
      <c r="D796" s="71" t="e">
        <f>VLOOKUP(F808,Papers_ScienceDirect!J:J,1,FALSE)</f>
        <v>#N/A</v>
      </c>
      <c r="E796" s="28" t="s">
        <v>62</v>
      </c>
      <c r="F796" s="27"/>
      <c r="G796" s="28" t="s">
        <v>7580</v>
      </c>
      <c r="H796" s="28" t="s">
        <v>7581</v>
      </c>
      <c r="I796" s="27"/>
      <c r="J796" s="28" t="s">
        <v>1547</v>
      </c>
      <c r="K796" s="27" t="e">
        <f t="shared" ca="1" si="71"/>
        <v>#NAME?</v>
      </c>
      <c r="L796" s="28">
        <v>259</v>
      </c>
      <c r="M796" s="28">
        <v>266</v>
      </c>
      <c r="N796" s="28">
        <f t="shared" si="94"/>
        <v>8</v>
      </c>
      <c r="O796" s="28">
        <v>2007</v>
      </c>
      <c r="P796" s="36"/>
      <c r="Q796" s="36"/>
      <c r="R796" s="30" t="s">
        <v>7582</v>
      </c>
      <c r="S796" s="26" t="b">
        <v>1</v>
      </c>
      <c r="T796" s="27" t="b">
        <v>0</v>
      </c>
      <c r="U796" s="26" t="b">
        <v>1</v>
      </c>
      <c r="V796" s="27" t="b">
        <v>0</v>
      </c>
      <c r="W796" s="27" t="b">
        <v>0</v>
      </c>
      <c r="X796" s="27" t="b">
        <v>0</v>
      </c>
      <c r="Y796" s="26" t="str">
        <f t="shared" si="47"/>
        <v>NO</v>
      </c>
      <c r="Z796" s="27"/>
    </row>
    <row r="797" spans="1:26" ht="13">
      <c r="A797" s="71" t="e">
        <f>VLOOKUP(H797,Papers_ACM!D:D,1,FALSE)</f>
        <v>#N/A</v>
      </c>
      <c r="B797" s="71" t="str">
        <f>VLOOKUP(H797,Papers_IEEE!D:D,1,FALSE)</f>
        <v>Ensembles based combined learning for improved software fault prediction: A comparative study</v>
      </c>
      <c r="C797" s="71" t="e">
        <f>VLOOKUP(G797,Papers_SpringerLink!D:D,1,FALSE)</f>
        <v>#N/A</v>
      </c>
      <c r="D797" s="71" t="e">
        <f>VLOOKUP(F809,Papers_ScienceDirect!J:J,1,FALSE)</f>
        <v>#N/A</v>
      </c>
      <c r="E797" s="28" t="s">
        <v>62</v>
      </c>
      <c r="F797" s="27"/>
      <c r="G797" s="28" t="s">
        <v>7583</v>
      </c>
      <c r="H797" s="28" t="s">
        <v>4098</v>
      </c>
      <c r="I797" s="27"/>
      <c r="J797" s="28" t="s">
        <v>7584</v>
      </c>
      <c r="K797" s="27" t="e">
        <f t="shared" ca="1" si="71"/>
        <v>#NAME?</v>
      </c>
      <c r="L797" s="28">
        <v>1</v>
      </c>
      <c r="M797" s="28">
        <v>6</v>
      </c>
      <c r="N797" s="28">
        <f t="shared" si="94"/>
        <v>6</v>
      </c>
      <c r="O797" s="28">
        <v>2018</v>
      </c>
      <c r="P797" s="28" t="s">
        <v>1538</v>
      </c>
      <c r="Q797" s="28" t="s">
        <v>4100</v>
      </c>
      <c r="R797" s="30" t="s">
        <v>7585</v>
      </c>
      <c r="S797" s="26" t="b">
        <v>1</v>
      </c>
      <c r="T797" s="26" t="b">
        <v>0</v>
      </c>
      <c r="U797" s="26" t="b">
        <v>1</v>
      </c>
      <c r="V797" s="27" t="b">
        <v>0</v>
      </c>
      <c r="W797" s="27" t="b">
        <v>0</v>
      </c>
      <c r="X797" s="27" t="b">
        <v>0</v>
      </c>
      <c r="Y797" s="26" t="str">
        <f t="shared" si="47"/>
        <v>NO</v>
      </c>
      <c r="Z797" s="26" t="s">
        <v>3394</v>
      </c>
    </row>
    <row r="798" spans="1:26" ht="13">
      <c r="A798" s="71" t="e">
        <f>VLOOKUP(H798,Papers_ACM!D:D,1,FALSE)</f>
        <v>#N/A</v>
      </c>
      <c r="B798" s="71" t="str">
        <f>VLOOKUP(H798,Papers_IEEE!D:D,1,FALSE)</f>
        <v>Software Defect Prediction using Feature Selection and Random Forest Algorithm</v>
      </c>
      <c r="C798" s="71" t="e">
        <f>VLOOKUP(G798,Papers_SpringerLink!D:D,1,FALSE)</f>
        <v>#N/A</v>
      </c>
      <c r="D798" s="71" t="e">
        <f>VLOOKUP(F810,Papers_ScienceDirect!J:J,1,FALSE)</f>
        <v>#N/A</v>
      </c>
      <c r="E798" s="28" t="s">
        <v>62</v>
      </c>
      <c r="F798" s="27"/>
      <c r="G798" s="28" t="s">
        <v>7586</v>
      </c>
      <c r="H798" s="28" t="s">
        <v>7587</v>
      </c>
      <c r="I798" s="27"/>
      <c r="J798" s="28" t="s">
        <v>2477</v>
      </c>
      <c r="K798" s="27" t="e">
        <f t="shared" ca="1" si="71"/>
        <v>#NAME?</v>
      </c>
      <c r="L798" s="28">
        <v>252</v>
      </c>
      <c r="M798" s="28">
        <v>257</v>
      </c>
      <c r="N798" s="28">
        <f t="shared" si="94"/>
        <v>6</v>
      </c>
      <c r="O798" s="28">
        <v>2018</v>
      </c>
      <c r="P798" s="28" t="s">
        <v>1538</v>
      </c>
      <c r="Q798" s="28" t="s">
        <v>1868</v>
      </c>
      <c r="R798" s="30" t="s">
        <v>7588</v>
      </c>
      <c r="S798" s="26" t="b">
        <v>1</v>
      </c>
      <c r="T798" s="26" t="b">
        <v>0</v>
      </c>
      <c r="U798" s="26" t="b">
        <v>1</v>
      </c>
      <c r="V798" s="27" t="b">
        <v>0</v>
      </c>
      <c r="W798" s="27" t="b">
        <v>0</v>
      </c>
      <c r="X798" s="27" t="b">
        <v>0</v>
      </c>
      <c r="Y798" s="26" t="str">
        <f t="shared" si="47"/>
        <v>NO</v>
      </c>
      <c r="Z798" s="26" t="s">
        <v>3394</v>
      </c>
    </row>
    <row r="799" spans="1:26" ht="13">
      <c r="A799" s="71" t="e">
        <f>VLOOKUP(H799,Papers_ACM!D:D,1,FALSE)</f>
        <v>#N/A</v>
      </c>
      <c r="B799" s="71" t="e">
        <f>VLOOKUP(H799,Papers_IEEE!D:D,1,FALSE)</f>
        <v>#N/A</v>
      </c>
      <c r="C799" s="71" t="e">
        <f>VLOOKUP(G799,Papers_SpringerLink!D:D,1,FALSE)</f>
        <v>#N/A</v>
      </c>
      <c r="D799" s="71" t="e">
        <f>VLOOKUP(F811,Papers_ScienceDirect!J:J,1,FALSE)</f>
        <v>#N/A</v>
      </c>
      <c r="E799" s="28" t="s">
        <v>62</v>
      </c>
      <c r="F799" s="27"/>
      <c r="G799" s="28" t="s">
        <v>7589</v>
      </c>
      <c r="H799" s="28" t="s">
        <v>7590</v>
      </c>
      <c r="I799" s="27"/>
      <c r="J799" s="28" t="s">
        <v>7591</v>
      </c>
      <c r="K799" s="27" t="e">
        <f t="shared" ca="1" si="71"/>
        <v>#NAME?</v>
      </c>
      <c r="L799" s="28">
        <v>109</v>
      </c>
      <c r="M799" s="28">
        <v>123</v>
      </c>
      <c r="N799" s="28">
        <f t="shared" si="94"/>
        <v>15</v>
      </c>
      <c r="O799" s="28">
        <v>2007</v>
      </c>
      <c r="P799" s="36"/>
      <c r="Q799" s="28" t="s">
        <v>129</v>
      </c>
      <c r="R799" s="30" t="s">
        <v>7592</v>
      </c>
      <c r="S799" s="26" t="b">
        <v>1</v>
      </c>
      <c r="T799" s="27" t="b">
        <v>0</v>
      </c>
      <c r="U799" s="26" t="b">
        <v>1</v>
      </c>
      <c r="V799" s="27" t="b">
        <v>0</v>
      </c>
      <c r="W799" s="27" t="b">
        <v>0</v>
      </c>
      <c r="X799" s="27" t="b">
        <v>0</v>
      </c>
      <c r="Y799" s="26" t="str">
        <f t="shared" si="47"/>
        <v>NO</v>
      </c>
      <c r="Z799" s="27"/>
    </row>
    <row r="800" spans="1:26" ht="13">
      <c r="A800" s="71" t="e">
        <f>VLOOKUP(H800,Papers_ACM!D:D,1,FALSE)</f>
        <v>#N/A</v>
      </c>
      <c r="B800" s="71" t="e">
        <f>VLOOKUP(H800,Papers_IEEE!D:D,1,FALSE)</f>
        <v>#N/A</v>
      </c>
      <c r="C800" s="71" t="e">
        <f>VLOOKUP(G800,Papers_SpringerLink!D:D,1,FALSE)</f>
        <v>#N/A</v>
      </c>
      <c r="D800" s="71" t="e">
        <f>VLOOKUP(F812,Papers_ScienceDirect!J:J,1,FALSE)</f>
        <v>#N/A</v>
      </c>
      <c r="E800" s="28" t="s">
        <v>62</v>
      </c>
      <c r="F800" s="27"/>
      <c r="G800" s="28" t="s">
        <v>7593</v>
      </c>
      <c r="H800" s="28" t="s">
        <v>7594</v>
      </c>
      <c r="I800" s="27"/>
      <c r="J800" s="28" t="s">
        <v>7595</v>
      </c>
      <c r="K800" s="27" t="e">
        <f t="shared" ca="1" si="71"/>
        <v>#NAME?</v>
      </c>
      <c r="L800" s="28">
        <v>212</v>
      </c>
      <c r="M800" s="28">
        <v>218</v>
      </c>
      <c r="N800" s="28">
        <f t="shared" si="94"/>
        <v>7</v>
      </c>
      <c r="O800" s="28">
        <v>2007</v>
      </c>
      <c r="P800" s="36"/>
      <c r="Q800" s="36"/>
      <c r="R800" s="30" t="s">
        <v>7596</v>
      </c>
      <c r="S800" s="26" t="b">
        <v>1</v>
      </c>
      <c r="T800" s="27" t="b">
        <v>0</v>
      </c>
      <c r="U800" s="26" t="b">
        <v>1</v>
      </c>
      <c r="V800" s="27" t="b">
        <v>0</v>
      </c>
      <c r="W800" s="27" t="b">
        <v>0</v>
      </c>
      <c r="X800" s="27" t="b">
        <v>0</v>
      </c>
      <c r="Y800" s="26" t="str">
        <f t="shared" si="47"/>
        <v>NO</v>
      </c>
      <c r="Z800" s="27"/>
    </row>
    <row r="801" spans="1:26" ht="13">
      <c r="A801" s="71" t="e">
        <f>VLOOKUP(H801,Papers_ACM!D:D,1,FALSE)</f>
        <v>#N/A</v>
      </c>
      <c r="B801" s="71" t="e">
        <f>VLOOKUP(H801,Papers_IEEE!D:D,1,FALSE)</f>
        <v>#N/A</v>
      </c>
      <c r="C801" s="71" t="e">
        <f>VLOOKUP(G801,Papers_SpringerLink!D:D,1,FALSE)</f>
        <v>#N/A</v>
      </c>
      <c r="D801" s="71" t="e">
        <f>VLOOKUP(F813,Papers_ScienceDirect!J:J,1,FALSE)</f>
        <v>#N/A</v>
      </c>
      <c r="E801" s="28" t="s">
        <v>62</v>
      </c>
      <c r="F801" s="27"/>
      <c r="G801" s="28" t="s">
        <v>7597</v>
      </c>
      <c r="H801" s="28" t="s">
        <v>7598</v>
      </c>
      <c r="I801" s="27"/>
      <c r="J801" s="28" t="s">
        <v>7599</v>
      </c>
      <c r="K801" s="27" t="e">
        <f t="shared" ca="1" si="71"/>
        <v>#NAME?</v>
      </c>
      <c r="L801" s="28">
        <v>515</v>
      </c>
      <c r="M801" s="28">
        <v>520</v>
      </c>
      <c r="N801" s="28">
        <f t="shared" si="94"/>
        <v>6</v>
      </c>
      <c r="O801" s="28">
        <v>2007</v>
      </c>
      <c r="P801" s="36"/>
      <c r="Q801" s="36"/>
      <c r="R801" s="30" t="s">
        <v>7600</v>
      </c>
      <c r="S801" s="26" t="b">
        <v>1</v>
      </c>
      <c r="T801" s="27" t="b">
        <v>0</v>
      </c>
      <c r="U801" s="26" t="b">
        <v>1</v>
      </c>
      <c r="V801" s="27" t="b">
        <v>0</v>
      </c>
      <c r="W801" s="27" t="b">
        <v>0</v>
      </c>
      <c r="X801" s="27" t="b">
        <v>0</v>
      </c>
      <c r="Y801" s="26" t="str">
        <f t="shared" si="47"/>
        <v>NO</v>
      </c>
      <c r="Z801" s="27"/>
    </row>
    <row r="802" spans="1:26" ht="13">
      <c r="A802" s="71" t="e">
        <f>VLOOKUP(H802,Papers_ACM!D:D,1,FALSE)</f>
        <v>#N/A</v>
      </c>
      <c r="B802" s="71" t="e">
        <f>VLOOKUP(H802,Papers_IEEE!D:D,1,FALSE)</f>
        <v>#N/A</v>
      </c>
      <c r="C802" s="71" t="e">
        <f>VLOOKUP(G802,Papers_SpringerLink!D:D,1,FALSE)</f>
        <v>#N/A</v>
      </c>
      <c r="D802" s="71" t="e">
        <f>VLOOKUP(F814,Papers_ScienceDirect!J:J,1,FALSE)</f>
        <v>#N/A</v>
      </c>
      <c r="E802" s="28" t="s">
        <v>62</v>
      </c>
      <c r="F802" s="27"/>
      <c r="G802" s="28" t="s">
        <v>7601</v>
      </c>
      <c r="H802" s="28" t="s">
        <v>7602</v>
      </c>
      <c r="I802" s="27"/>
      <c r="J802" s="28" t="s">
        <v>1547</v>
      </c>
      <c r="K802" s="27" t="e">
        <f t="shared" ca="1" si="71"/>
        <v>#NAME?</v>
      </c>
      <c r="L802" s="28">
        <v>241</v>
      </c>
      <c r="M802" s="28">
        <v>250</v>
      </c>
      <c r="N802" s="28">
        <f t="shared" si="94"/>
        <v>10</v>
      </c>
      <c r="O802" s="28">
        <v>2007</v>
      </c>
      <c r="P802" s="36"/>
      <c r="Q802" s="36"/>
      <c r="R802" s="30" t="s">
        <v>7603</v>
      </c>
      <c r="S802" s="26" t="b">
        <v>1</v>
      </c>
      <c r="T802" s="27" t="b">
        <v>0</v>
      </c>
      <c r="U802" s="26" t="b">
        <v>1</v>
      </c>
      <c r="V802" s="27" t="b">
        <v>0</v>
      </c>
      <c r="W802" s="27" t="b">
        <v>0</v>
      </c>
      <c r="X802" s="27" t="b">
        <v>0</v>
      </c>
      <c r="Y802" s="26" t="str">
        <f t="shared" si="47"/>
        <v>NO</v>
      </c>
      <c r="Z802" s="27"/>
    </row>
    <row r="803" spans="1:26" ht="13">
      <c r="A803" s="71" t="e">
        <f>VLOOKUP(H803,Papers_ACM!D:D,1,FALSE)</f>
        <v>#N/A</v>
      </c>
      <c r="B803" s="71" t="e">
        <f>VLOOKUP(H803,Papers_IEEE!D:D,1,FALSE)</f>
        <v>#N/A</v>
      </c>
      <c r="C803" s="71" t="e">
        <f>VLOOKUP(G803,Papers_SpringerLink!D:D,1,FALSE)</f>
        <v>#N/A</v>
      </c>
      <c r="D803" s="71" t="e">
        <f>VLOOKUP(F815,Papers_ScienceDirect!J:J,1,FALSE)</f>
        <v>#N/A</v>
      </c>
      <c r="E803" s="28" t="s">
        <v>62</v>
      </c>
      <c r="F803" s="27"/>
      <c r="G803" s="28" t="s">
        <v>7604</v>
      </c>
      <c r="H803" s="28" t="s">
        <v>7605</v>
      </c>
      <c r="I803" s="27"/>
      <c r="J803" s="28" t="s">
        <v>1486</v>
      </c>
      <c r="K803" s="27" t="e">
        <f t="shared" ca="1" si="71"/>
        <v>#NAME?</v>
      </c>
      <c r="L803" s="28">
        <v>3509</v>
      </c>
      <c r="M803" s="28">
        <v>3521</v>
      </c>
      <c r="N803" s="28">
        <f t="shared" si="94"/>
        <v>13</v>
      </c>
      <c r="O803" s="28">
        <v>2007</v>
      </c>
      <c r="P803" s="36"/>
      <c r="Q803" s="28" t="s">
        <v>7606</v>
      </c>
      <c r="R803" s="30" t="s">
        <v>7607</v>
      </c>
      <c r="S803" s="26" t="b">
        <v>1</v>
      </c>
      <c r="T803" s="27" t="b">
        <v>0</v>
      </c>
      <c r="U803" s="26" t="b">
        <v>1</v>
      </c>
      <c r="V803" s="27" t="b">
        <v>0</v>
      </c>
      <c r="W803" s="27" t="b">
        <v>0</v>
      </c>
      <c r="X803" s="27" t="b">
        <v>0</v>
      </c>
      <c r="Y803" s="26" t="str">
        <f t="shared" si="47"/>
        <v>NO</v>
      </c>
      <c r="Z803" s="27"/>
    </row>
    <row r="804" spans="1:26" ht="13">
      <c r="A804" s="71" t="e">
        <f>VLOOKUP(H804,Papers_ACM!D:D,1,FALSE)</f>
        <v>#N/A</v>
      </c>
      <c r="B804" s="71" t="e">
        <f>VLOOKUP(H804,Papers_IEEE!D:D,1,FALSE)</f>
        <v>#N/A</v>
      </c>
      <c r="C804" s="71" t="e">
        <f>VLOOKUP(G804,Papers_SpringerLink!D:D,1,FALSE)</f>
        <v>#N/A</v>
      </c>
      <c r="D804" s="71" t="e">
        <f>VLOOKUP(F816,Papers_ScienceDirect!J:J,1,FALSE)</f>
        <v>#N/A</v>
      </c>
      <c r="E804" s="28" t="s">
        <v>62</v>
      </c>
      <c r="F804" s="27"/>
      <c r="G804" s="28" t="s">
        <v>1909</v>
      </c>
      <c r="H804" s="28" t="s">
        <v>7608</v>
      </c>
      <c r="I804" s="27"/>
      <c r="J804" s="28" t="s">
        <v>7609</v>
      </c>
      <c r="K804" s="27" t="e">
        <f t="shared" ca="1" si="71"/>
        <v>#NAME?</v>
      </c>
      <c r="L804" s="36"/>
      <c r="M804" s="36"/>
      <c r="N804" s="28"/>
      <c r="O804" s="28">
        <v>2007</v>
      </c>
      <c r="P804" s="36"/>
      <c r="Q804" s="36"/>
      <c r="R804" s="30" t="s">
        <v>7610</v>
      </c>
      <c r="S804" s="27" t="b">
        <v>0</v>
      </c>
      <c r="T804" s="27" t="b">
        <v>0</v>
      </c>
      <c r="U804" s="27" t="b">
        <v>0</v>
      </c>
      <c r="V804" s="26" t="b">
        <v>1</v>
      </c>
      <c r="W804" s="27" t="b">
        <v>0</v>
      </c>
      <c r="X804" s="27" t="b">
        <v>0</v>
      </c>
      <c r="Y804" s="26" t="str">
        <f t="shared" si="47"/>
        <v>NO</v>
      </c>
      <c r="Z804" s="26" t="s">
        <v>1917</v>
      </c>
    </row>
    <row r="805" spans="1:26" ht="13">
      <c r="A805" s="71" t="e">
        <f>VLOOKUP(H805,Papers_ACM!D:D,1,FALSE)</f>
        <v>#N/A</v>
      </c>
      <c r="B805" s="71" t="str">
        <f>VLOOKUP(H805,Papers_IEEE!D:D,1,FALSE)</f>
        <v>Swarm Intelligence based Dimensionality Reduction for Myoelectric Control</v>
      </c>
      <c r="C805" s="71" t="e">
        <f>VLOOKUP(G805,Papers_SpringerLink!D:D,1,FALSE)</f>
        <v>#N/A</v>
      </c>
      <c r="D805" s="71" t="e">
        <f>VLOOKUP(F817,Papers_ScienceDirect!J:J,1,FALSE)</f>
        <v>#N/A</v>
      </c>
      <c r="E805" s="28" t="s">
        <v>62</v>
      </c>
      <c r="F805" s="27"/>
      <c r="G805" s="28" t="s">
        <v>7611</v>
      </c>
      <c r="H805" s="28" t="s">
        <v>7612</v>
      </c>
      <c r="I805" s="27"/>
      <c r="J805" s="28" t="s">
        <v>7613</v>
      </c>
      <c r="K805" s="27" t="e">
        <f t="shared" ca="1" si="71"/>
        <v>#NAME?</v>
      </c>
      <c r="L805" s="28">
        <v>577</v>
      </c>
      <c r="M805" s="28">
        <v>582</v>
      </c>
      <c r="N805" s="28">
        <f t="shared" ref="N805:N808" si="95">(M805-L805)+1</f>
        <v>6</v>
      </c>
      <c r="O805" s="28">
        <v>2007</v>
      </c>
      <c r="P805" s="36"/>
      <c r="Q805" s="28" t="s">
        <v>5935</v>
      </c>
      <c r="R805" s="30" t="s">
        <v>7614</v>
      </c>
      <c r="S805" s="26" t="b">
        <v>1</v>
      </c>
      <c r="T805" s="27" t="b">
        <v>0</v>
      </c>
      <c r="U805" s="26" t="b">
        <v>1</v>
      </c>
      <c r="V805" s="27" t="b">
        <v>0</v>
      </c>
      <c r="W805" s="27" t="b">
        <v>0</v>
      </c>
      <c r="X805" s="27" t="b">
        <v>0</v>
      </c>
      <c r="Y805" s="26" t="str">
        <f t="shared" si="47"/>
        <v>NO</v>
      </c>
      <c r="Z805" s="27"/>
    </row>
    <row r="806" spans="1:26" ht="13">
      <c r="A806" s="71" t="e">
        <f>VLOOKUP(H806,Papers_ACM!D:D,1,FALSE)</f>
        <v>#N/A</v>
      </c>
      <c r="B806" s="71" t="e">
        <f>VLOOKUP(H806,Papers_IEEE!D:D,1,FALSE)</f>
        <v>#N/A</v>
      </c>
      <c r="C806" s="71" t="e">
        <f>VLOOKUP(G806,Papers_SpringerLink!D:D,1,FALSE)</f>
        <v>#N/A</v>
      </c>
      <c r="D806" s="71" t="e">
        <f>VLOOKUP(F818,Papers_ScienceDirect!J:J,1,FALSE)</f>
        <v>#N/A</v>
      </c>
      <c r="E806" s="28" t="s">
        <v>62</v>
      </c>
      <c r="F806" s="27"/>
      <c r="G806" s="28" t="s">
        <v>7615</v>
      </c>
      <c r="H806" s="28" t="s">
        <v>7616</v>
      </c>
      <c r="I806" s="27"/>
      <c r="J806" s="28" t="s">
        <v>1386</v>
      </c>
      <c r="K806" s="27" t="e">
        <f t="shared" ca="1" si="71"/>
        <v>#NAME?</v>
      </c>
      <c r="L806" s="28">
        <v>1825</v>
      </c>
      <c r="M806" s="28">
        <v>1844</v>
      </c>
      <c r="N806" s="28">
        <f t="shared" si="95"/>
        <v>20</v>
      </c>
      <c r="O806" s="28">
        <v>2007</v>
      </c>
      <c r="P806" s="36"/>
      <c r="Q806" s="28" t="s">
        <v>7617</v>
      </c>
      <c r="R806" s="30" t="s">
        <v>7618</v>
      </c>
      <c r="S806" s="26" t="b">
        <v>1</v>
      </c>
      <c r="T806" s="27" t="b">
        <v>0</v>
      </c>
      <c r="U806" s="26" t="b">
        <v>1</v>
      </c>
      <c r="V806" s="27" t="b">
        <v>0</v>
      </c>
      <c r="W806" s="27" t="b">
        <v>0</v>
      </c>
      <c r="X806" s="27" t="b">
        <v>0</v>
      </c>
      <c r="Y806" s="26" t="str">
        <f t="shared" si="47"/>
        <v>NO</v>
      </c>
      <c r="Z806" s="26" t="s">
        <v>1398</v>
      </c>
    </row>
    <row r="807" spans="1:26" ht="13">
      <c r="A807" s="71" t="e">
        <f>VLOOKUP(H807,Papers_ACM!D:D,1,FALSE)</f>
        <v>#N/A</v>
      </c>
      <c r="B807" s="71" t="e">
        <f>VLOOKUP(H807,Papers_IEEE!D:D,1,FALSE)</f>
        <v>#N/A</v>
      </c>
      <c r="C807" s="71" t="e">
        <f>VLOOKUP(G807,Papers_SpringerLink!D:D,1,FALSE)</f>
        <v>#N/A</v>
      </c>
      <c r="D807" s="71" t="e">
        <f>VLOOKUP(F819,Papers_ScienceDirect!J:J,1,FALSE)</f>
        <v>#N/A</v>
      </c>
      <c r="E807" s="28" t="s">
        <v>62</v>
      </c>
      <c r="F807" s="27"/>
      <c r="G807" s="28" t="s">
        <v>7619</v>
      </c>
      <c r="H807" s="28" t="s">
        <v>7620</v>
      </c>
      <c r="I807" s="27"/>
      <c r="J807" s="28" t="s">
        <v>7621</v>
      </c>
      <c r="K807" s="27" t="e">
        <f t="shared" ca="1" si="71"/>
        <v>#NAME?</v>
      </c>
      <c r="L807" s="28">
        <v>129</v>
      </c>
      <c r="M807" s="28">
        <v>131</v>
      </c>
      <c r="N807" s="28">
        <f t="shared" si="95"/>
        <v>3</v>
      </c>
      <c r="O807" s="28">
        <v>2007</v>
      </c>
      <c r="P807" s="36"/>
      <c r="Q807" s="36"/>
      <c r="R807" s="30" t="s">
        <v>7622</v>
      </c>
      <c r="S807" s="27" t="b">
        <v>0</v>
      </c>
      <c r="T807" s="27" t="b">
        <v>0</v>
      </c>
      <c r="U807" s="27" t="b">
        <v>0</v>
      </c>
      <c r="V807" s="27" t="b">
        <v>0</v>
      </c>
      <c r="W807" s="26" t="b">
        <v>1</v>
      </c>
      <c r="X807" s="27" t="b">
        <v>0</v>
      </c>
      <c r="Y807" s="26" t="str">
        <f t="shared" si="47"/>
        <v>NO</v>
      </c>
      <c r="Z807" s="26" t="s">
        <v>281</v>
      </c>
    </row>
    <row r="808" spans="1:26" ht="13">
      <c r="A808" s="71" t="e">
        <f>VLOOKUP(H808,Papers_ACM!D:D,1,FALSE)</f>
        <v>#N/A</v>
      </c>
      <c r="B808" s="71" t="e">
        <f>VLOOKUP(H808,Papers_IEEE!D:D,1,FALSE)</f>
        <v>#N/A</v>
      </c>
      <c r="C808" s="71" t="e">
        <f>VLOOKUP(G808,Papers_SpringerLink!D:D,1,FALSE)</f>
        <v>#N/A</v>
      </c>
      <c r="D808" s="71" t="e">
        <f>VLOOKUP(F820,Papers_ScienceDirect!J:J,1,FALSE)</f>
        <v>#N/A</v>
      </c>
      <c r="E808" s="28" t="s">
        <v>62</v>
      </c>
      <c r="F808" s="27"/>
      <c r="G808" s="28" t="s">
        <v>7623</v>
      </c>
      <c r="H808" s="28" t="s">
        <v>7624</v>
      </c>
      <c r="I808" s="27"/>
      <c r="J808" s="28" t="s">
        <v>7625</v>
      </c>
      <c r="K808" s="27" t="e">
        <f t="shared" ca="1" si="71"/>
        <v>#NAME?</v>
      </c>
      <c r="L808" s="28">
        <v>133</v>
      </c>
      <c r="M808" s="28">
        <v>151</v>
      </c>
      <c r="N808" s="28">
        <f t="shared" si="95"/>
        <v>19</v>
      </c>
      <c r="O808" s="28">
        <v>2007</v>
      </c>
      <c r="P808" s="36"/>
      <c r="Q808" s="28" t="s">
        <v>7626</v>
      </c>
      <c r="R808" s="30" t="s">
        <v>7627</v>
      </c>
      <c r="S808" s="26" t="b">
        <v>1</v>
      </c>
      <c r="T808" s="27" t="b">
        <v>0</v>
      </c>
      <c r="U808" s="26" t="b">
        <v>1</v>
      </c>
      <c r="V808" s="27" t="b">
        <v>0</v>
      </c>
      <c r="W808" s="27" t="b">
        <v>0</v>
      </c>
      <c r="X808" s="27" t="b">
        <v>0</v>
      </c>
      <c r="Y808" s="26" t="str">
        <f t="shared" si="47"/>
        <v>NO</v>
      </c>
      <c r="Z808" s="27"/>
    </row>
    <row r="809" spans="1:26" ht="13">
      <c r="A809" s="71" t="e">
        <f>VLOOKUP(H809,Papers_ACM!D:D,1,FALSE)</f>
        <v>#N/A</v>
      </c>
      <c r="B809" s="71" t="e">
        <f>VLOOKUP(H809,Papers_IEEE!D:D,1,FALSE)</f>
        <v>#N/A</v>
      </c>
      <c r="C809" s="71" t="e">
        <f>VLOOKUP(G809,Papers_SpringerLink!D:D,1,FALSE)</f>
        <v>#N/A</v>
      </c>
      <c r="D809" s="71" t="e">
        <f>VLOOKUP(F821,Papers_ScienceDirect!J:J,1,FALSE)</f>
        <v>#N/A</v>
      </c>
      <c r="E809" s="28" t="s">
        <v>62</v>
      </c>
      <c r="F809" s="27"/>
      <c r="G809" s="28" t="s">
        <v>7628</v>
      </c>
      <c r="H809" s="28" t="s">
        <v>7629</v>
      </c>
      <c r="I809" s="27"/>
      <c r="J809" s="28" t="s">
        <v>7630</v>
      </c>
      <c r="K809" s="27" t="e">
        <f t="shared" ca="1" si="71"/>
        <v>#NAME?</v>
      </c>
      <c r="L809" s="36"/>
      <c r="M809" s="36"/>
      <c r="N809" s="28"/>
      <c r="O809" s="28">
        <v>2007</v>
      </c>
      <c r="P809" s="28" t="s">
        <v>7631</v>
      </c>
      <c r="Q809" s="28" t="s">
        <v>7632</v>
      </c>
      <c r="R809" s="30" t="s">
        <v>7633</v>
      </c>
      <c r="S809" s="26" t="b">
        <v>1</v>
      </c>
      <c r="T809" s="27" t="b">
        <v>0</v>
      </c>
      <c r="U809" s="26" t="b">
        <v>1</v>
      </c>
      <c r="V809" s="27" t="b">
        <v>0</v>
      </c>
      <c r="W809" s="27" t="b">
        <v>0</v>
      </c>
      <c r="X809" s="27" t="b">
        <v>0</v>
      </c>
      <c r="Y809" s="26" t="str">
        <f t="shared" si="47"/>
        <v>NO</v>
      </c>
      <c r="Z809" s="27"/>
    </row>
    <row r="810" spans="1:26" ht="13">
      <c r="A810" s="71" t="e">
        <f>VLOOKUP(H810,Papers_ACM!D:D,1,FALSE)</f>
        <v>#N/A</v>
      </c>
      <c r="B810" s="71" t="e">
        <f>VLOOKUP(H810,Papers_IEEE!D:D,1,FALSE)</f>
        <v>#N/A</v>
      </c>
      <c r="C810" s="71" t="e">
        <f>VLOOKUP(G810,Papers_SpringerLink!D:D,1,FALSE)</f>
        <v>#N/A</v>
      </c>
      <c r="D810" s="71" t="e">
        <f>VLOOKUP(F822,Papers_ScienceDirect!J:J,1,FALSE)</f>
        <v>#N/A</v>
      </c>
      <c r="E810" s="28" t="s">
        <v>62</v>
      </c>
      <c r="F810" s="27"/>
      <c r="G810" s="28" t="s">
        <v>7634</v>
      </c>
      <c r="H810" s="28" t="s">
        <v>7635</v>
      </c>
      <c r="I810" s="27"/>
      <c r="J810" s="28" t="s">
        <v>7636</v>
      </c>
      <c r="K810" s="27" t="e">
        <f t="shared" ca="1" si="71"/>
        <v>#NAME?</v>
      </c>
      <c r="L810" s="28">
        <v>27</v>
      </c>
      <c r="M810" s="28">
        <v>56</v>
      </c>
      <c r="N810" s="28">
        <f t="shared" ref="N810:N821" si="96">(M810-L810)+1</f>
        <v>30</v>
      </c>
      <c r="O810" s="28">
        <v>2007</v>
      </c>
      <c r="P810" s="28" t="s">
        <v>7637</v>
      </c>
      <c r="Q810" s="28" t="s">
        <v>7638</v>
      </c>
      <c r="R810" s="30" t="s">
        <v>7639</v>
      </c>
      <c r="S810" s="26" t="b">
        <v>1</v>
      </c>
      <c r="T810" s="27" t="b">
        <v>0</v>
      </c>
      <c r="U810" s="26" t="b">
        <v>1</v>
      </c>
      <c r="V810" s="27" t="b">
        <v>0</v>
      </c>
      <c r="W810" s="27" t="b">
        <v>0</v>
      </c>
      <c r="X810" s="27" t="b">
        <v>0</v>
      </c>
      <c r="Y810" s="26" t="str">
        <f t="shared" si="47"/>
        <v>NO</v>
      </c>
      <c r="Z810" s="27"/>
    </row>
    <row r="811" spans="1:26" ht="13">
      <c r="A811" s="71" t="e">
        <f>VLOOKUP(H811,Papers_ACM!D:D,1,FALSE)</f>
        <v>#N/A</v>
      </c>
      <c r="B811" s="71" t="e">
        <f>VLOOKUP(H811,Papers_IEEE!D:D,1,FALSE)</f>
        <v>#N/A</v>
      </c>
      <c r="C811" s="71" t="e">
        <f>VLOOKUP(G811,Papers_SpringerLink!D:D,1,FALSE)</f>
        <v>#N/A</v>
      </c>
      <c r="D811" s="71" t="e">
        <f>VLOOKUP(F823,Papers_ScienceDirect!J:J,1,FALSE)</f>
        <v>#N/A</v>
      </c>
      <c r="E811" s="28" t="s">
        <v>62</v>
      </c>
      <c r="F811" s="27"/>
      <c r="G811" s="28" t="s">
        <v>7640</v>
      </c>
      <c r="H811" s="28" t="s">
        <v>7641</v>
      </c>
      <c r="I811" s="27"/>
      <c r="J811" s="28" t="s">
        <v>7642</v>
      </c>
      <c r="K811" s="27" t="e">
        <f t="shared" ca="1" si="71"/>
        <v>#NAME?</v>
      </c>
      <c r="L811" s="28">
        <v>340</v>
      </c>
      <c r="M811" s="28">
        <v>341</v>
      </c>
      <c r="N811" s="28">
        <f t="shared" si="96"/>
        <v>2</v>
      </c>
      <c r="O811" s="28">
        <v>2006</v>
      </c>
      <c r="P811" s="36"/>
      <c r="Q811" s="36"/>
      <c r="R811" s="30" t="s">
        <v>7643</v>
      </c>
      <c r="S811" s="27" t="b">
        <v>0</v>
      </c>
      <c r="T811" s="27" t="b">
        <v>0</v>
      </c>
      <c r="U811" s="27" t="b">
        <v>0</v>
      </c>
      <c r="V811" s="27" t="b">
        <v>0</v>
      </c>
      <c r="W811" s="26" t="b">
        <v>1</v>
      </c>
      <c r="X811" s="27" t="b">
        <v>0</v>
      </c>
      <c r="Y811" s="26" t="str">
        <f t="shared" si="47"/>
        <v>NO</v>
      </c>
      <c r="Z811" s="26" t="s">
        <v>281</v>
      </c>
    </row>
    <row r="812" spans="1:26" ht="13">
      <c r="A812" s="71" t="e">
        <f>VLOOKUP(H812,Papers_ACM!D:D,1,FALSE)</f>
        <v>#N/A</v>
      </c>
      <c r="B812" s="71" t="e">
        <f>VLOOKUP(H812,Papers_IEEE!D:D,1,FALSE)</f>
        <v>#N/A</v>
      </c>
      <c r="C812" s="71" t="e">
        <f>VLOOKUP(G812,Papers_SpringerLink!D:D,1,FALSE)</f>
        <v>#N/A</v>
      </c>
      <c r="D812" s="71" t="e">
        <f>VLOOKUP(F824,Papers_ScienceDirect!J:J,1,FALSE)</f>
        <v>#N/A</v>
      </c>
      <c r="E812" s="28" t="s">
        <v>62</v>
      </c>
      <c r="F812" s="27"/>
      <c r="G812" s="28" t="s">
        <v>7644</v>
      </c>
      <c r="H812" s="28" t="s">
        <v>680</v>
      </c>
      <c r="I812" s="27"/>
      <c r="J812" s="28" t="s">
        <v>7645</v>
      </c>
      <c r="K812" s="27" t="e">
        <f t="shared" ca="1" si="71"/>
        <v>#NAME?</v>
      </c>
      <c r="L812" s="28">
        <v>231</v>
      </c>
      <c r="M812" s="28">
        <v>239</v>
      </c>
      <c r="N812" s="28">
        <f t="shared" si="96"/>
        <v>9</v>
      </c>
      <c r="O812" s="28">
        <v>2006</v>
      </c>
      <c r="P812" s="36"/>
      <c r="Q812" s="28" t="s">
        <v>7646</v>
      </c>
      <c r="R812" s="30" t="s">
        <v>7647</v>
      </c>
      <c r="S812" s="26" t="b">
        <v>1</v>
      </c>
      <c r="T812" s="27" t="b">
        <v>0</v>
      </c>
      <c r="U812" s="26" t="b">
        <v>1</v>
      </c>
      <c r="V812" s="27" t="b">
        <v>0</v>
      </c>
      <c r="W812" s="27" t="b">
        <v>0</v>
      </c>
      <c r="X812" s="27" t="b">
        <v>0</v>
      </c>
      <c r="Y812" s="26" t="str">
        <f t="shared" si="47"/>
        <v>NO</v>
      </c>
      <c r="Z812" s="27"/>
    </row>
    <row r="813" spans="1:26" ht="13">
      <c r="A813" s="71" t="e">
        <f>VLOOKUP(H813,Papers_ACM!D:D,1,FALSE)</f>
        <v>#N/A</v>
      </c>
      <c r="B813" s="71" t="str">
        <f>VLOOKUP(H813,Papers_IEEE!D:D,1,FALSE)</f>
        <v>Compression and machine learning: a new perspective on feature space vectors</v>
      </c>
      <c r="C813" s="71" t="e">
        <f>VLOOKUP(G813,Papers_SpringerLink!D:D,1,FALSE)</f>
        <v>#N/A</v>
      </c>
      <c r="D813" s="71" t="e">
        <f>VLOOKUP(F825,Papers_ScienceDirect!J:J,1,FALSE)</f>
        <v>#N/A</v>
      </c>
      <c r="E813" s="28" t="s">
        <v>62</v>
      </c>
      <c r="F813" s="27"/>
      <c r="G813" s="28" t="s">
        <v>7648</v>
      </c>
      <c r="H813" s="28" t="s">
        <v>7649</v>
      </c>
      <c r="I813" s="27"/>
      <c r="J813" s="28" t="s">
        <v>7650</v>
      </c>
      <c r="K813" s="27" t="e">
        <f t="shared" ca="1" si="71"/>
        <v>#NAME?</v>
      </c>
      <c r="L813" s="28">
        <v>332</v>
      </c>
      <c r="M813" s="28">
        <v>341</v>
      </c>
      <c r="N813" s="28">
        <f t="shared" si="96"/>
        <v>10</v>
      </c>
      <c r="O813" s="28">
        <v>2006</v>
      </c>
      <c r="P813" s="36"/>
      <c r="Q813" s="28" t="s">
        <v>2545</v>
      </c>
      <c r="R813" s="30" t="s">
        <v>7651</v>
      </c>
      <c r="S813" s="26" t="b">
        <v>1</v>
      </c>
      <c r="T813" s="27" t="b">
        <v>0</v>
      </c>
      <c r="U813" s="26" t="b">
        <v>1</v>
      </c>
      <c r="V813" s="27" t="b">
        <v>0</v>
      </c>
      <c r="W813" s="27" t="b">
        <v>0</v>
      </c>
      <c r="X813" s="27" t="b">
        <v>0</v>
      </c>
      <c r="Y813" s="26" t="str">
        <f t="shared" si="47"/>
        <v>NO</v>
      </c>
      <c r="Z813" s="27"/>
    </row>
    <row r="814" spans="1:26" ht="13">
      <c r="A814" s="71" t="e">
        <f>VLOOKUP(H814,Papers_ACM!D:D,1,FALSE)</f>
        <v>#N/A</v>
      </c>
      <c r="B814" s="71" t="str">
        <f>VLOOKUP(H814,Papers_IEEE!D:D,1,FALSE)</f>
        <v>Using logistic regression to initialise reinforcement-learning-based dialogue systems</v>
      </c>
      <c r="C814" s="71" t="e">
        <f>VLOOKUP(G814,Papers_SpringerLink!D:D,1,FALSE)</f>
        <v>#N/A</v>
      </c>
      <c r="D814" s="71" t="e">
        <f>VLOOKUP(F826,Papers_ScienceDirect!J:J,1,FALSE)</f>
        <v>#N/A</v>
      </c>
      <c r="E814" s="28" t="s">
        <v>62</v>
      </c>
      <c r="F814" s="27"/>
      <c r="G814" s="28" t="s">
        <v>7315</v>
      </c>
      <c r="H814" s="28" t="s">
        <v>4771</v>
      </c>
      <c r="I814" s="27"/>
      <c r="J814" s="28" t="s">
        <v>7652</v>
      </c>
      <c r="K814" s="27" t="e">
        <f t="shared" ca="1" si="71"/>
        <v>#NAME?</v>
      </c>
      <c r="L814" s="28">
        <v>190</v>
      </c>
      <c r="M814" s="28">
        <v>193</v>
      </c>
      <c r="N814" s="28">
        <f t="shared" si="96"/>
        <v>4</v>
      </c>
      <c r="O814" s="28">
        <v>2006</v>
      </c>
      <c r="P814" s="36"/>
      <c r="Q814" s="28" t="s">
        <v>4773</v>
      </c>
      <c r="R814" s="30" t="s">
        <v>7653</v>
      </c>
      <c r="S814" s="27" t="b">
        <v>0</v>
      </c>
      <c r="T814" s="27" t="b">
        <v>0</v>
      </c>
      <c r="U814" s="27" t="b">
        <v>0</v>
      </c>
      <c r="V814" s="27" t="b">
        <v>0</v>
      </c>
      <c r="W814" s="26" t="b">
        <v>1</v>
      </c>
      <c r="X814" s="27" t="b">
        <v>0</v>
      </c>
      <c r="Y814" s="26" t="str">
        <f t="shared" si="47"/>
        <v>NO</v>
      </c>
      <c r="Z814" s="26" t="s">
        <v>281</v>
      </c>
    </row>
    <row r="815" spans="1:26" ht="13">
      <c r="A815" s="71" t="e">
        <f>VLOOKUP(H815,Papers_ACM!D:D,1,FALSE)</f>
        <v>#N/A</v>
      </c>
      <c r="B815" s="71" t="str">
        <f>VLOOKUP(H815,Papers_IEEE!D:D,1,FALSE)</f>
        <v>Feature Selection for Data Driven Prediction of Protein Model Quality</v>
      </c>
      <c r="C815" s="71" t="e">
        <f>VLOOKUP(G815,Papers_SpringerLink!D:D,1,FALSE)</f>
        <v>#N/A</v>
      </c>
      <c r="D815" s="71" t="e">
        <f>VLOOKUP(F827,Papers_ScienceDirect!J:J,1,FALSE)</f>
        <v>#N/A</v>
      </c>
      <c r="E815" s="28" t="s">
        <v>62</v>
      </c>
      <c r="F815" s="27"/>
      <c r="G815" s="28" t="s">
        <v>7654</v>
      </c>
      <c r="H815" s="28" t="s">
        <v>7655</v>
      </c>
      <c r="I815" s="27"/>
      <c r="J815" s="28" t="s">
        <v>7656</v>
      </c>
      <c r="K815" s="27" t="e">
        <f t="shared" ca="1" si="71"/>
        <v>#NAME?</v>
      </c>
      <c r="L815" s="28">
        <v>3561</v>
      </c>
      <c r="M815" s="28">
        <v>3565</v>
      </c>
      <c r="N815" s="28">
        <f t="shared" si="96"/>
        <v>5</v>
      </c>
      <c r="O815" s="28">
        <v>2006</v>
      </c>
      <c r="P815" s="36"/>
      <c r="Q815" s="36"/>
      <c r="R815" s="30" t="s">
        <v>7657</v>
      </c>
      <c r="S815" s="26" t="b">
        <v>1</v>
      </c>
      <c r="T815" s="27" t="b">
        <v>0</v>
      </c>
      <c r="U815" s="26" t="b">
        <v>1</v>
      </c>
      <c r="V815" s="27" t="b">
        <v>0</v>
      </c>
      <c r="W815" s="27" t="b">
        <v>0</v>
      </c>
      <c r="X815" s="27" t="b">
        <v>0</v>
      </c>
      <c r="Y815" s="26" t="str">
        <f t="shared" si="47"/>
        <v>NO</v>
      </c>
      <c r="Z815" s="27"/>
    </row>
    <row r="816" spans="1:26" ht="13">
      <c r="A816" s="71" t="e">
        <f>VLOOKUP(H816,Papers_ACM!D:D,1,FALSE)</f>
        <v>#N/A</v>
      </c>
      <c r="B816" s="71" t="e">
        <f>VLOOKUP(H816,Papers_IEEE!D:D,1,FALSE)</f>
        <v>#N/A</v>
      </c>
      <c r="C816" s="71" t="e">
        <f>VLOOKUP(G816,Papers_SpringerLink!D:D,1,FALSE)</f>
        <v>#N/A</v>
      </c>
      <c r="D816" s="71" t="e">
        <f>VLOOKUP(F828,Papers_ScienceDirect!J:J,1,FALSE)</f>
        <v>#N/A</v>
      </c>
      <c r="E816" s="28" t="s">
        <v>62</v>
      </c>
      <c r="F816" s="27"/>
      <c r="G816" s="28" t="s">
        <v>7658</v>
      </c>
      <c r="H816" s="28" t="s">
        <v>7659</v>
      </c>
      <c r="I816" s="27"/>
      <c r="J816" s="28" t="s">
        <v>7660</v>
      </c>
      <c r="K816" s="27" t="e">
        <f t="shared" ca="1" si="71"/>
        <v>#NAME?</v>
      </c>
      <c r="L816" s="28">
        <v>128</v>
      </c>
      <c r="M816" s="28">
        <v>137</v>
      </c>
      <c r="N816" s="28">
        <f t="shared" si="96"/>
        <v>10</v>
      </c>
      <c r="O816" s="28">
        <v>2006</v>
      </c>
      <c r="P816" s="36"/>
      <c r="Q816" s="28" t="s">
        <v>7661</v>
      </c>
      <c r="R816" s="30" t="s">
        <v>7662</v>
      </c>
      <c r="S816" s="26" t="b">
        <v>1</v>
      </c>
      <c r="T816" s="27" t="b">
        <v>0</v>
      </c>
      <c r="U816" s="26" t="b">
        <v>1</v>
      </c>
      <c r="V816" s="27" t="b">
        <v>0</v>
      </c>
      <c r="W816" s="27" t="b">
        <v>0</v>
      </c>
      <c r="X816" s="27" t="b">
        <v>0</v>
      </c>
      <c r="Y816" s="26" t="str">
        <f t="shared" si="47"/>
        <v>NO</v>
      </c>
      <c r="Z816" s="27"/>
    </row>
    <row r="817" spans="1:26" ht="13">
      <c r="A817" s="71" t="e">
        <f>VLOOKUP(H817,Papers_ACM!D:D,1,FALSE)</f>
        <v>#N/A</v>
      </c>
      <c r="B817" s="71" t="e">
        <f>VLOOKUP(H817,Papers_IEEE!D:D,1,FALSE)</f>
        <v>#N/A</v>
      </c>
      <c r="C817" s="71" t="e">
        <f>VLOOKUP(G817,Papers_SpringerLink!D:D,1,FALSE)</f>
        <v>#N/A</v>
      </c>
      <c r="D817" s="71" t="e">
        <f>VLOOKUP(F829,Papers_ScienceDirect!J:J,1,FALSE)</f>
        <v>#N/A</v>
      </c>
      <c r="E817" s="28" t="s">
        <v>62</v>
      </c>
      <c r="F817" s="27"/>
      <c r="G817" s="28" t="s">
        <v>7663</v>
      </c>
      <c r="H817" s="28" t="s">
        <v>7664</v>
      </c>
      <c r="I817" s="27"/>
      <c r="J817" s="28" t="s">
        <v>1547</v>
      </c>
      <c r="K817" s="27" t="e">
        <f t="shared" ca="1" si="71"/>
        <v>#NAME?</v>
      </c>
      <c r="L817" s="28">
        <v>543</v>
      </c>
      <c r="M817" s="28">
        <v>553</v>
      </c>
      <c r="N817" s="28">
        <f t="shared" si="96"/>
        <v>11</v>
      </c>
      <c r="O817" s="28">
        <v>2006</v>
      </c>
      <c r="P817" s="36"/>
      <c r="Q817" s="36"/>
      <c r="R817" s="30" t="s">
        <v>7665</v>
      </c>
      <c r="S817" s="26" t="b">
        <v>1</v>
      </c>
      <c r="T817" s="27" t="b">
        <v>0</v>
      </c>
      <c r="U817" s="26" t="b">
        <v>1</v>
      </c>
      <c r="V817" s="27" t="b">
        <v>0</v>
      </c>
      <c r="W817" s="27" t="b">
        <v>0</v>
      </c>
      <c r="X817" s="27" t="b">
        <v>0</v>
      </c>
      <c r="Y817" s="26" t="str">
        <f t="shared" si="47"/>
        <v>NO</v>
      </c>
      <c r="Z817" s="27"/>
    </row>
    <row r="818" spans="1:26" ht="13">
      <c r="A818" s="71" t="e">
        <f>VLOOKUP(H818,Papers_ACM!D:D,1,FALSE)</f>
        <v>#N/A</v>
      </c>
      <c r="B818" s="71" t="e">
        <f>VLOOKUP(H818,Papers_IEEE!D:D,1,FALSE)</f>
        <v>#N/A</v>
      </c>
      <c r="C818" s="71" t="e">
        <f>VLOOKUP(G818,Papers_SpringerLink!D:D,1,FALSE)</f>
        <v>#N/A</v>
      </c>
      <c r="D818" s="71" t="e">
        <f>VLOOKUP(F830,Papers_ScienceDirect!J:J,1,FALSE)</f>
        <v>#N/A</v>
      </c>
      <c r="E818" s="28" t="s">
        <v>62</v>
      </c>
      <c r="F818" s="27"/>
      <c r="G818" s="28" t="s">
        <v>7666</v>
      </c>
      <c r="H818" s="28" t="s">
        <v>7667</v>
      </c>
      <c r="I818" s="27"/>
      <c r="J818" s="28" t="s">
        <v>4595</v>
      </c>
      <c r="K818" s="27" t="e">
        <f t="shared" ca="1" si="71"/>
        <v>#NAME?</v>
      </c>
      <c r="L818" s="28">
        <v>592</v>
      </c>
      <c r="M818" s="28">
        <v>596</v>
      </c>
      <c r="N818" s="28">
        <f t="shared" si="96"/>
        <v>5</v>
      </c>
      <c r="O818" s="28">
        <v>2006</v>
      </c>
      <c r="P818" s="36"/>
      <c r="Q818" s="28" t="s">
        <v>7668</v>
      </c>
      <c r="R818" s="30" t="s">
        <v>7669</v>
      </c>
      <c r="S818" s="26" t="b">
        <v>1</v>
      </c>
      <c r="T818" s="27" t="b">
        <v>0</v>
      </c>
      <c r="U818" s="26" t="b">
        <v>1</v>
      </c>
      <c r="V818" s="27" t="b">
        <v>0</v>
      </c>
      <c r="W818" s="27" t="b">
        <v>0</v>
      </c>
      <c r="X818" s="27" t="b">
        <v>0</v>
      </c>
      <c r="Y818" s="26" t="str">
        <f t="shared" si="47"/>
        <v>NO</v>
      </c>
      <c r="Z818" s="27"/>
    </row>
    <row r="819" spans="1:26" ht="13">
      <c r="A819" s="71" t="e">
        <f>VLOOKUP(H819,Papers_ACM!D:D,1,FALSE)</f>
        <v>#N/A</v>
      </c>
      <c r="B819" s="71" t="e">
        <f>VLOOKUP(H819,Papers_IEEE!D:D,1,FALSE)</f>
        <v>#N/A</v>
      </c>
      <c r="C819" s="71" t="e">
        <f>VLOOKUP(G819,Papers_SpringerLink!D:D,1,FALSE)</f>
        <v>#N/A</v>
      </c>
      <c r="D819" s="71" t="e">
        <f>VLOOKUP(F831,Papers_ScienceDirect!J:J,1,FALSE)</f>
        <v>#N/A</v>
      </c>
      <c r="E819" s="28" t="s">
        <v>62</v>
      </c>
      <c r="F819" s="27"/>
      <c r="G819" s="28" t="s">
        <v>7670</v>
      </c>
      <c r="H819" s="28" t="s">
        <v>7671</v>
      </c>
      <c r="I819" s="27"/>
      <c r="J819" s="28" t="s">
        <v>7672</v>
      </c>
      <c r="K819" s="27" t="e">
        <f t="shared" ca="1" si="71"/>
        <v>#NAME?</v>
      </c>
      <c r="L819" s="28">
        <v>832</v>
      </c>
      <c r="M819" s="28">
        <v>846</v>
      </c>
      <c r="N819" s="28">
        <f t="shared" si="96"/>
        <v>15</v>
      </c>
      <c r="O819" s="28">
        <v>2006</v>
      </c>
      <c r="P819" s="36"/>
      <c r="Q819" s="28" t="s">
        <v>7673</v>
      </c>
      <c r="R819" s="30" t="s">
        <v>7674</v>
      </c>
      <c r="S819" s="26" t="b">
        <v>1</v>
      </c>
      <c r="T819" s="27" t="b">
        <v>0</v>
      </c>
      <c r="U819" s="26" t="b">
        <v>1</v>
      </c>
      <c r="V819" s="27" t="b">
        <v>0</v>
      </c>
      <c r="W819" s="27" t="b">
        <v>0</v>
      </c>
      <c r="X819" s="27" t="b">
        <v>0</v>
      </c>
      <c r="Y819" s="26" t="str">
        <f t="shared" si="47"/>
        <v>NO</v>
      </c>
      <c r="Z819" s="27"/>
    </row>
    <row r="820" spans="1:26" ht="13">
      <c r="A820" s="71" t="str">
        <f>VLOOKUP(H820,Papers_ACM!D:D,1,FALSE)</f>
        <v>A Hybrid Learning System for Recognizing User Tasks from Desktop Activities and Email Messages</v>
      </c>
      <c r="B820" s="71" t="e">
        <f>VLOOKUP(H820,Papers_IEEE!D:D,1,FALSE)</f>
        <v>#N/A</v>
      </c>
      <c r="C820" s="71" t="e">
        <f>VLOOKUP(G820,Papers_SpringerLink!D:D,1,FALSE)</f>
        <v>#N/A</v>
      </c>
      <c r="D820" s="71" t="e">
        <f>VLOOKUP(F832,Papers_ScienceDirect!J:J,1,FALSE)</f>
        <v>#N/A</v>
      </c>
      <c r="E820" s="28" t="s">
        <v>62</v>
      </c>
      <c r="F820" s="27"/>
      <c r="G820" s="28" t="s">
        <v>7675</v>
      </c>
      <c r="H820" s="28" t="s">
        <v>7676</v>
      </c>
      <c r="I820" s="27"/>
      <c r="J820" s="28" t="s">
        <v>6752</v>
      </c>
      <c r="K820" s="27" t="e">
        <f t="shared" ca="1" si="71"/>
        <v>#NAME?</v>
      </c>
      <c r="L820" s="28">
        <v>86</v>
      </c>
      <c r="M820" s="28">
        <v>92</v>
      </c>
      <c r="N820" s="28">
        <f t="shared" si="96"/>
        <v>7</v>
      </c>
      <c r="O820" s="28">
        <v>2006</v>
      </c>
      <c r="P820" s="36"/>
      <c r="Q820" s="28" t="s">
        <v>1274</v>
      </c>
      <c r="R820" s="30" t="s">
        <v>7677</v>
      </c>
      <c r="S820" s="26" t="b">
        <v>1</v>
      </c>
      <c r="T820" s="27" t="b">
        <v>0</v>
      </c>
      <c r="U820" s="26" t="b">
        <v>1</v>
      </c>
      <c r="V820" s="27" t="b">
        <v>0</v>
      </c>
      <c r="W820" s="27" t="b">
        <v>0</v>
      </c>
      <c r="X820" s="27" t="b">
        <v>0</v>
      </c>
      <c r="Y820" s="26" t="str">
        <f t="shared" si="47"/>
        <v>NO</v>
      </c>
      <c r="Z820" s="27"/>
    </row>
    <row r="821" spans="1:26" ht="13">
      <c r="A821" s="71" t="e">
        <f>VLOOKUP(H821,Papers_ACM!D:D,1,FALSE)</f>
        <v>#N/A</v>
      </c>
      <c r="B821" s="71" t="e">
        <f>VLOOKUP(H821,Papers_IEEE!D:D,1,FALSE)</f>
        <v>#N/A</v>
      </c>
      <c r="C821" s="71" t="e">
        <f>VLOOKUP(G821,Papers_SpringerLink!D:D,1,FALSE)</f>
        <v>#N/A</v>
      </c>
      <c r="D821" s="71" t="e">
        <f>VLOOKUP(F833,Papers_ScienceDirect!J:J,1,FALSE)</f>
        <v>#N/A</v>
      </c>
      <c r="E821" s="28" t="s">
        <v>62</v>
      </c>
      <c r="F821" s="27"/>
      <c r="G821" s="28" t="s">
        <v>7678</v>
      </c>
      <c r="H821" s="28" t="s">
        <v>7679</v>
      </c>
      <c r="I821" s="27"/>
      <c r="J821" s="28" t="s">
        <v>7680</v>
      </c>
      <c r="K821" s="27" t="e">
        <f t="shared" ca="1" si="71"/>
        <v>#NAME?</v>
      </c>
      <c r="L821" s="28">
        <v>433</v>
      </c>
      <c r="M821" s="28">
        <v>456</v>
      </c>
      <c r="N821" s="28">
        <f t="shared" si="96"/>
        <v>24</v>
      </c>
      <c r="O821" s="28">
        <v>2006</v>
      </c>
      <c r="P821" s="36"/>
      <c r="Q821" s="28" t="s">
        <v>7681</v>
      </c>
      <c r="R821" s="30" t="s">
        <v>7682</v>
      </c>
      <c r="S821" s="26" t="b">
        <v>1</v>
      </c>
      <c r="T821" s="27" t="b">
        <v>0</v>
      </c>
      <c r="U821" s="26" t="b">
        <v>1</v>
      </c>
      <c r="V821" s="27" t="b">
        <v>0</v>
      </c>
      <c r="W821" s="27" t="b">
        <v>0</v>
      </c>
      <c r="X821" s="27" t="b">
        <v>0</v>
      </c>
      <c r="Y821" s="26" t="str">
        <f t="shared" si="47"/>
        <v>NO</v>
      </c>
      <c r="Z821" s="27"/>
    </row>
    <row r="822" spans="1:26" ht="13">
      <c r="A822" s="71" t="e">
        <f>VLOOKUP(H822,Papers_ACM!D:D,1,FALSE)</f>
        <v>#N/A</v>
      </c>
      <c r="B822" s="71" t="e">
        <f>VLOOKUP(H822,Papers_IEEE!D:D,1,FALSE)</f>
        <v>#N/A</v>
      </c>
      <c r="C822" s="71" t="e">
        <f>VLOOKUP(G822,Papers_SpringerLink!D:D,1,FALSE)</f>
        <v>#N/A</v>
      </c>
      <c r="D822" s="71" t="e">
        <f>VLOOKUP(F834,Papers_ScienceDirect!J:J,1,FALSE)</f>
        <v>#N/A</v>
      </c>
      <c r="E822" s="34" t="s">
        <v>62</v>
      </c>
      <c r="F822" s="35"/>
      <c r="G822" s="34" t="s">
        <v>7683</v>
      </c>
      <c r="H822" s="34" t="s">
        <v>1572</v>
      </c>
      <c r="I822" s="35"/>
      <c r="J822" s="34" t="s">
        <v>1573</v>
      </c>
      <c r="K822" s="35" t="e">
        <f t="shared" ca="1" si="71"/>
        <v>#NAME?</v>
      </c>
      <c r="L822" s="37"/>
      <c r="M822" s="37"/>
      <c r="N822" s="34"/>
      <c r="O822" s="34">
        <v>2018</v>
      </c>
      <c r="P822" s="34" t="s">
        <v>1387</v>
      </c>
      <c r="Q822" s="34" t="s">
        <v>7684</v>
      </c>
      <c r="R822" s="75" t="s">
        <v>7685</v>
      </c>
      <c r="S822" s="32" t="b">
        <v>1</v>
      </c>
      <c r="T822" s="32" t="b">
        <v>1</v>
      </c>
      <c r="U822" s="32" t="b">
        <v>1</v>
      </c>
      <c r="V822" s="32" t="b">
        <v>0</v>
      </c>
      <c r="W822" s="35" t="b">
        <v>0</v>
      </c>
      <c r="X822" s="35" t="b">
        <v>0</v>
      </c>
      <c r="Y822" s="32" t="str">
        <f t="shared" si="47"/>
        <v>YES</v>
      </c>
      <c r="Z822" s="35"/>
    </row>
    <row r="823" spans="1:26" ht="13">
      <c r="A823" s="71" t="e">
        <f>VLOOKUP(H823,Papers_ACM!D:D,1,FALSE)</f>
        <v>#N/A</v>
      </c>
      <c r="B823" s="71" t="e">
        <f>VLOOKUP(H823,Papers_IEEE!D:D,1,FALSE)</f>
        <v>#N/A</v>
      </c>
      <c r="C823" s="71" t="e">
        <f>VLOOKUP(G823,Papers_SpringerLink!D:D,1,FALSE)</f>
        <v>#N/A</v>
      </c>
      <c r="D823" s="71" t="e">
        <f>VLOOKUP(F835,Papers_ScienceDirect!J:J,1,FALSE)</f>
        <v>#N/A</v>
      </c>
      <c r="E823" s="28" t="s">
        <v>62</v>
      </c>
      <c r="F823" s="27"/>
      <c r="G823" s="28" t="s">
        <v>7686</v>
      </c>
      <c r="H823" s="28" t="s">
        <v>7687</v>
      </c>
      <c r="I823" s="27"/>
      <c r="J823" s="28" t="s">
        <v>1547</v>
      </c>
      <c r="K823" s="27" t="e">
        <f t="shared" ca="1" si="71"/>
        <v>#NAME?</v>
      </c>
      <c r="L823" s="28">
        <v>504</v>
      </c>
      <c r="M823" s="28">
        <v>518</v>
      </c>
      <c r="N823" s="28">
        <f t="shared" ref="N823:N829" si="97">(M823-L823)+1</f>
        <v>15</v>
      </c>
      <c r="O823" s="28">
        <v>2006</v>
      </c>
      <c r="P823" s="28" t="s">
        <v>1338</v>
      </c>
      <c r="Q823" s="36"/>
      <c r="R823" s="30" t="s">
        <v>7688</v>
      </c>
      <c r="S823" s="26" t="b">
        <v>1</v>
      </c>
      <c r="T823" s="27" t="b">
        <v>0</v>
      </c>
      <c r="U823" s="26" t="b">
        <v>1</v>
      </c>
      <c r="V823" s="27" t="b">
        <v>0</v>
      </c>
      <c r="W823" s="27" t="b">
        <v>0</v>
      </c>
      <c r="X823" s="27" t="b">
        <v>0</v>
      </c>
      <c r="Y823" s="26" t="str">
        <f t="shared" si="47"/>
        <v>NO</v>
      </c>
      <c r="Z823" s="27"/>
    </row>
    <row r="824" spans="1:26" ht="13">
      <c r="A824" s="71" t="e">
        <f>VLOOKUP(H824,Papers_ACM!D:D,1,FALSE)</f>
        <v>#N/A</v>
      </c>
      <c r="B824" s="71" t="e">
        <f>VLOOKUP(H824,Papers_IEEE!D:D,1,FALSE)</f>
        <v>#N/A</v>
      </c>
      <c r="C824" s="71" t="e">
        <f>VLOOKUP(G824,Papers_SpringerLink!D:D,1,FALSE)</f>
        <v>#N/A</v>
      </c>
      <c r="D824" s="71" t="e">
        <f>VLOOKUP(F836,Papers_ScienceDirect!J:J,1,FALSE)</f>
        <v>#N/A</v>
      </c>
      <c r="E824" s="28" t="s">
        <v>62</v>
      </c>
      <c r="F824" s="27"/>
      <c r="G824" s="28" t="s">
        <v>7663</v>
      </c>
      <c r="H824" s="28" t="s">
        <v>7689</v>
      </c>
      <c r="I824" s="27"/>
      <c r="J824" s="28" t="s">
        <v>1547</v>
      </c>
      <c r="K824" s="27" t="e">
        <f t="shared" ca="1" si="71"/>
        <v>#NAME?</v>
      </c>
      <c r="L824" s="28">
        <v>542</v>
      </c>
      <c r="M824" s="28">
        <v>549</v>
      </c>
      <c r="N824" s="28">
        <f t="shared" si="97"/>
        <v>8</v>
      </c>
      <c r="O824" s="28">
        <v>2006</v>
      </c>
      <c r="P824" s="28" t="s">
        <v>1338</v>
      </c>
      <c r="Q824" s="36"/>
      <c r="R824" s="30" t="s">
        <v>7690</v>
      </c>
      <c r="S824" s="26" t="b">
        <v>1</v>
      </c>
      <c r="T824" s="27" t="b">
        <v>0</v>
      </c>
      <c r="U824" s="26" t="b">
        <v>1</v>
      </c>
      <c r="V824" s="27" t="b">
        <v>0</v>
      </c>
      <c r="W824" s="27" t="b">
        <v>0</v>
      </c>
      <c r="X824" s="27" t="b">
        <v>0</v>
      </c>
      <c r="Y824" s="26" t="str">
        <f t="shared" si="47"/>
        <v>NO</v>
      </c>
      <c r="Z824" s="27"/>
    </row>
    <row r="825" spans="1:26" ht="13">
      <c r="A825" s="71" t="e">
        <f>VLOOKUP(H825,Papers_ACM!D:D,1,FALSE)</f>
        <v>#N/A</v>
      </c>
      <c r="B825" s="71" t="e">
        <f>VLOOKUP(H825,Papers_IEEE!D:D,1,FALSE)</f>
        <v>#N/A</v>
      </c>
      <c r="C825" s="71" t="e">
        <f>VLOOKUP(G825,Papers_SpringerLink!D:D,1,FALSE)</f>
        <v>#N/A</v>
      </c>
      <c r="D825" s="71" t="e">
        <f>VLOOKUP(F837,Papers_ScienceDirect!J:J,1,FALSE)</f>
        <v>#N/A</v>
      </c>
      <c r="E825" s="28" t="s">
        <v>62</v>
      </c>
      <c r="F825" s="27"/>
      <c r="G825" s="28" t="s">
        <v>7691</v>
      </c>
      <c r="H825" s="28" t="s">
        <v>7692</v>
      </c>
      <c r="I825" s="27"/>
      <c r="J825" s="28" t="s">
        <v>1547</v>
      </c>
      <c r="K825" s="27" t="e">
        <f t="shared" ca="1" si="71"/>
        <v>#NAME?</v>
      </c>
      <c r="L825" s="28">
        <v>278</v>
      </c>
      <c r="M825" s="28">
        <v>288</v>
      </c>
      <c r="N825" s="28">
        <f t="shared" si="97"/>
        <v>11</v>
      </c>
      <c r="O825" s="28">
        <v>2006</v>
      </c>
      <c r="P825" s="28" t="s">
        <v>1338</v>
      </c>
      <c r="Q825" s="36"/>
      <c r="R825" s="30" t="s">
        <v>7693</v>
      </c>
      <c r="S825" s="26" t="b">
        <v>1</v>
      </c>
      <c r="T825" s="27" t="b">
        <v>0</v>
      </c>
      <c r="U825" s="26" t="b">
        <v>1</v>
      </c>
      <c r="V825" s="27" t="b">
        <v>0</v>
      </c>
      <c r="W825" s="27" t="b">
        <v>0</v>
      </c>
      <c r="X825" s="27" t="b">
        <v>0</v>
      </c>
      <c r="Y825" s="26" t="str">
        <f t="shared" si="47"/>
        <v>NO</v>
      </c>
      <c r="Z825" s="27"/>
    </row>
    <row r="826" spans="1:26" ht="13">
      <c r="A826" s="71" t="e">
        <f>VLOOKUP(H826,Papers_ACM!D:D,1,FALSE)</f>
        <v>#N/A</v>
      </c>
      <c r="B826" s="71" t="e">
        <f>VLOOKUP(H826,Papers_IEEE!D:D,1,FALSE)</f>
        <v>#N/A</v>
      </c>
      <c r="C826" s="71" t="e">
        <f>VLOOKUP(G826,Papers_SpringerLink!D:D,1,FALSE)</f>
        <v>#N/A</v>
      </c>
      <c r="D826" s="71" t="e">
        <f>VLOOKUP(F838,Papers_ScienceDirect!J:J,1,FALSE)</f>
        <v>#N/A</v>
      </c>
      <c r="E826" s="28" t="s">
        <v>62</v>
      </c>
      <c r="F826" s="27"/>
      <c r="G826" s="28" t="s">
        <v>7694</v>
      </c>
      <c r="H826" s="28" t="s">
        <v>7695</v>
      </c>
      <c r="I826" s="27"/>
      <c r="J826" s="28" t="s">
        <v>1547</v>
      </c>
      <c r="K826" s="27" t="e">
        <f t="shared" ca="1" si="71"/>
        <v>#NAME?</v>
      </c>
      <c r="L826" s="28">
        <v>347</v>
      </c>
      <c r="M826" s="28">
        <v>358</v>
      </c>
      <c r="N826" s="28">
        <f t="shared" si="97"/>
        <v>12</v>
      </c>
      <c r="O826" s="28">
        <v>2006</v>
      </c>
      <c r="P826" s="28" t="s">
        <v>1338</v>
      </c>
      <c r="Q826" s="36"/>
      <c r="R826" s="30" t="s">
        <v>7696</v>
      </c>
      <c r="S826" s="26" t="b">
        <v>1</v>
      </c>
      <c r="T826" s="27" t="b">
        <v>0</v>
      </c>
      <c r="U826" s="26" t="b">
        <v>1</v>
      </c>
      <c r="V826" s="27" t="b">
        <v>0</v>
      </c>
      <c r="W826" s="27" t="b">
        <v>0</v>
      </c>
      <c r="X826" s="27" t="b">
        <v>0</v>
      </c>
      <c r="Y826" s="26" t="str">
        <f t="shared" si="47"/>
        <v>NO</v>
      </c>
      <c r="Z826" s="27"/>
    </row>
    <row r="827" spans="1:26" ht="13">
      <c r="A827" s="71" t="e">
        <f>VLOOKUP(H827,Papers_ACM!D:D,1,FALSE)</f>
        <v>#N/A</v>
      </c>
      <c r="B827" s="71" t="e">
        <f>VLOOKUP(H827,Papers_IEEE!D:D,1,FALSE)</f>
        <v>#N/A</v>
      </c>
      <c r="C827" s="71" t="e">
        <f>VLOOKUP(G827,Papers_SpringerLink!D:D,1,FALSE)</f>
        <v>#N/A</v>
      </c>
      <c r="D827" s="71" t="e">
        <f>VLOOKUP(F839,Papers_ScienceDirect!J:J,1,FALSE)</f>
        <v>#N/A</v>
      </c>
      <c r="E827" s="28" t="s">
        <v>62</v>
      </c>
      <c r="F827" s="27"/>
      <c r="G827" s="28" t="s">
        <v>7697</v>
      </c>
      <c r="H827" s="28" t="s">
        <v>7698</v>
      </c>
      <c r="I827" s="27"/>
      <c r="J827" s="28" t="s">
        <v>1547</v>
      </c>
      <c r="K827" s="27" t="e">
        <f t="shared" ca="1" si="71"/>
        <v>#NAME?</v>
      </c>
      <c r="L827" s="28">
        <v>52</v>
      </c>
      <c r="M827" s="28">
        <v>68</v>
      </c>
      <c r="N827" s="28">
        <f t="shared" si="97"/>
        <v>17</v>
      </c>
      <c r="O827" s="28">
        <v>2006</v>
      </c>
      <c r="P827" s="28" t="s">
        <v>1338</v>
      </c>
      <c r="Q827" s="28" t="s">
        <v>7699</v>
      </c>
      <c r="R827" s="30" t="s">
        <v>7700</v>
      </c>
      <c r="S827" s="26" t="b">
        <v>1</v>
      </c>
      <c r="T827" s="27" t="b">
        <v>0</v>
      </c>
      <c r="U827" s="26" t="b">
        <v>1</v>
      </c>
      <c r="V827" s="27" t="b">
        <v>0</v>
      </c>
      <c r="W827" s="27" t="b">
        <v>0</v>
      </c>
      <c r="X827" s="27" t="b">
        <v>0</v>
      </c>
      <c r="Y827" s="26" t="str">
        <f t="shared" si="47"/>
        <v>NO</v>
      </c>
      <c r="Z827" s="27"/>
    </row>
    <row r="828" spans="1:26" ht="13">
      <c r="A828" s="71" t="e">
        <f>VLOOKUP(H828,Papers_ACM!D:D,1,FALSE)</f>
        <v>#N/A</v>
      </c>
      <c r="B828" s="71" t="e">
        <f>VLOOKUP(H828,Papers_IEEE!D:D,1,FALSE)</f>
        <v>#N/A</v>
      </c>
      <c r="C828" s="71" t="e">
        <f>VLOOKUP(G828,Papers_SpringerLink!D:D,1,FALSE)</f>
        <v>#N/A</v>
      </c>
      <c r="D828" s="71" t="e">
        <f>VLOOKUP(F840,Papers_ScienceDirect!J:J,1,FALSE)</f>
        <v>#N/A</v>
      </c>
      <c r="E828" s="28" t="s">
        <v>62</v>
      </c>
      <c r="F828" s="27"/>
      <c r="G828" s="28" t="s">
        <v>7701</v>
      </c>
      <c r="H828" s="28" t="s">
        <v>7702</v>
      </c>
      <c r="I828" s="27"/>
      <c r="J828" s="28" t="s">
        <v>7703</v>
      </c>
      <c r="K828" s="27" t="e">
        <f t="shared" ca="1" si="71"/>
        <v>#NAME?</v>
      </c>
      <c r="L828" s="28">
        <v>1043</v>
      </c>
      <c r="M828" s="28">
        <v>1052</v>
      </c>
      <c r="N828" s="28">
        <f t="shared" si="97"/>
        <v>10</v>
      </c>
      <c r="O828" s="28">
        <v>2005</v>
      </c>
      <c r="P828" s="36"/>
      <c r="Q828" s="36"/>
      <c r="R828" s="30" t="s">
        <v>7704</v>
      </c>
      <c r="S828" s="26" t="b">
        <v>1</v>
      </c>
      <c r="T828" s="27" t="b">
        <v>0</v>
      </c>
      <c r="U828" s="26" t="b">
        <v>1</v>
      </c>
      <c r="V828" s="27" t="b">
        <v>0</v>
      </c>
      <c r="W828" s="27" t="b">
        <v>0</v>
      </c>
      <c r="X828" s="27" t="b">
        <v>0</v>
      </c>
      <c r="Y828" s="26" t="str">
        <f t="shared" si="47"/>
        <v>NO</v>
      </c>
      <c r="Z828" s="27"/>
    </row>
    <row r="829" spans="1:26" ht="13">
      <c r="A829" s="71" t="e">
        <f>VLOOKUP(H829,Papers_ACM!D:D,1,FALSE)</f>
        <v>#N/A</v>
      </c>
      <c r="B829" s="71" t="e">
        <f>VLOOKUP(H829,Papers_IEEE!D:D,1,FALSE)</f>
        <v>#N/A</v>
      </c>
      <c r="C829" s="71" t="e">
        <f>VLOOKUP(G829,Papers_SpringerLink!D:D,1,FALSE)</f>
        <v>#N/A</v>
      </c>
      <c r="D829" s="71" t="e">
        <f>VLOOKUP(F841,Papers_ScienceDirect!J:J,1,FALSE)</f>
        <v>#N/A</v>
      </c>
      <c r="E829" s="28" t="s">
        <v>62</v>
      </c>
      <c r="F829" s="27"/>
      <c r="G829" s="28" t="s">
        <v>7705</v>
      </c>
      <c r="H829" s="28" t="s">
        <v>7706</v>
      </c>
      <c r="I829" s="27"/>
      <c r="J829" s="28" t="s">
        <v>7707</v>
      </c>
      <c r="K829" s="27" t="e">
        <f t="shared" ca="1" si="71"/>
        <v>#NAME?</v>
      </c>
      <c r="L829" s="28">
        <v>404</v>
      </c>
      <c r="M829" s="28">
        <v>412</v>
      </c>
      <c r="N829" s="28">
        <f t="shared" si="97"/>
        <v>9</v>
      </c>
      <c r="O829" s="28">
        <v>2005</v>
      </c>
      <c r="P829" s="36"/>
      <c r="Q829" s="36"/>
      <c r="R829" s="30" t="s">
        <v>7708</v>
      </c>
      <c r="S829" s="26" t="b">
        <v>1</v>
      </c>
      <c r="T829" s="27" t="b">
        <v>0</v>
      </c>
      <c r="U829" s="26" t="b">
        <v>1</v>
      </c>
      <c r="V829" s="27" t="b">
        <v>0</v>
      </c>
      <c r="W829" s="27" t="b">
        <v>0</v>
      </c>
      <c r="X829" s="27" t="b">
        <v>0</v>
      </c>
      <c r="Y829" s="26" t="str">
        <f t="shared" si="47"/>
        <v>NO</v>
      </c>
      <c r="Z829" s="27"/>
    </row>
    <row r="830" spans="1:26" ht="13">
      <c r="A830" s="71" t="e">
        <f>VLOOKUP(H830,Papers_ACM!D:D,1,FALSE)</f>
        <v>#N/A</v>
      </c>
      <c r="B830" s="71" t="e">
        <f>VLOOKUP(H830,Papers_IEEE!D:D,1,FALSE)</f>
        <v>#N/A</v>
      </c>
      <c r="C830" s="71" t="e">
        <f>VLOOKUP(G830,Papers_SpringerLink!D:D,1,FALSE)</f>
        <v>#N/A</v>
      </c>
      <c r="D830" s="71" t="e">
        <f>VLOOKUP(F842,Papers_ScienceDirect!J:J,1,FALSE)</f>
        <v>#N/A</v>
      </c>
      <c r="E830" s="28" t="s">
        <v>62</v>
      </c>
      <c r="F830" s="27"/>
      <c r="G830" s="28" t="s">
        <v>1909</v>
      </c>
      <c r="H830" s="28" t="s">
        <v>7709</v>
      </c>
      <c r="I830" s="27"/>
      <c r="J830" s="28" t="s">
        <v>1547</v>
      </c>
      <c r="K830" s="27" t="e">
        <f t="shared" ca="1" si="71"/>
        <v>#NAME?</v>
      </c>
      <c r="L830" s="36"/>
      <c r="M830" s="36"/>
      <c r="N830" s="28"/>
      <c r="O830" s="28">
        <v>2005</v>
      </c>
      <c r="P830" s="36"/>
      <c r="Q830" s="36"/>
      <c r="R830" s="30" t="s">
        <v>7710</v>
      </c>
      <c r="S830" s="27" t="b">
        <v>0</v>
      </c>
      <c r="T830" s="27" t="b">
        <v>0</v>
      </c>
      <c r="U830" s="27" t="b">
        <v>0</v>
      </c>
      <c r="V830" s="26" t="b">
        <v>1</v>
      </c>
      <c r="W830" s="27" t="b">
        <v>0</v>
      </c>
      <c r="X830" s="27" t="b">
        <v>0</v>
      </c>
      <c r="Y830" s="26" t="str">
        <f t="shared" si="47"/>
        <v>NO</v>
      </c>
      <c r="Z830" s="26" t="s">
        <v>1917</v>
      </c>
    </row>
    <row r="831" spans="1:26" ht="13">
      <c r="A831" s="71" t="e">
        <f>VLOOKUP(H831,Papers_ACM!D:D,1,FALSE)</f>
        <v>#N/A</v>
      </c>
      <c r="B831" s="71" t="e">
        <f>VLOOKUP(H831,Papers_IEEE!D:D,1,FALSE)</f>
        <v>#N/A</v>
      </c>
      <c r="C831" s="71" t="e">
        <f>VLOOKUP(G831,Papers_SpringerLink!D:D,1,FALSE)</f>
        <v>#N/A</v>
      </c>
      <c r="D831" s="71" t="e">
        <f>VLOOKUP(F843,Papers_ScienceDirect!J:J,1,FALSE)</f>
        <v>#N/A</v>
      </c>
      <c r="E831" s="28" t="s">
        <v>62</v>
      </c>
      <c r="F831" s="27"/>
      <c r="G831" s="28" t="s">
        <v>7711</v>
      </c>
      <c r="H831" s="28" t="s">
        <v>7712</v>
      </c>
      <c r="I831" s="27"/>
      <c r="J831" s="28" t="s">
        <v>6596</v>
      </c>
      <c r="K831" s="27" t="e">
        <f t="shared" ca="1" si="71"/>
        <v>#NAME?</v>
      </c>
      <c r="L831" s="28">
        <v>304</v>
      </c>
      <c r="M831" s="28">
        <v>313</v>
      </c>
      <c r="N831" s="28">
        <f t="shared" ref="N831:N873" si="98">(M831-L831)+1</f>
        <v>10</v>
      </c>
      <c r="O831" s="28">
        <v>2005</v>
      </c>
      <c r="P831" s="36"/>
      <c r="Q831" s="28" t="s">
        <v>7713</v>
      </c>
      <c r="R831" s="30" t="s">
        <v>7714</v>
      </c>
      <c r="S831" s="26" t="b">
        <v>1</v>
      </c>
      <c r="T831" s="27" t="b">
        <v>0</v>
      </c>
      <c r="U831" s="26" t="b">
        <v>1</v>
      </c>
      <c r="V831" s="27" t="b">
        <v>0</v>
      </c>
      <c r="W831" s="27" t="b">
        <v>0</v>
      </c>
      <c r="X831" s="27" t="b">
        <v>0</v>
      </c>
      <c r="Y831" s="26" t="str">
        <f t="shared" si="47"/>
        <v>NO</v>
      </c>
      <c r="Z831" s="27"/>
    </row>
    <row r="832" spans="1:26" ht="13">
      <c r="A832" s="71" t="e">
        <f>VLOOKUP(H832,Papers_ACM!D:D,1,FALSE)</f>
        <v>#N/A</v>
      </c>
      <c r="B832" s="71" t="e">
        <f>VLOOKUP(H832,Papers_IEEE!D:D,1,FALSE)</f>
        <v>#N/A</v>
      </c>
      <c r="C832" s="71" t="e">
        <f>VLOOKUP(G832,Papers_SpringerLink!D:D,1,FALSE)</f>
        <v>#N/A</v>
      </c>
      <c r="D832" s="71" t="e">
        <f>VLOOKUP(F844,Papers_ScienceDirect!J:J,1,FALSE)</f>
        <v>#N/A</v>
      </c>
      <c r="E832" s="28" t="s">
        <v>62</v>
      </c>
      <c r="F832" s="27"/>
      <c r="G832" s="28" t="s">
        <v>7715</v>
      </c>
      <c r="H832" s="28" t="s">
        <v>7716</v>
      </c>
      <c r="I832" s="27"/>
      <c r="J832" s="28" t="s">
        <v>4577</v>
      </c>
      <c r="K832" s="27" t="e">
        <f t="shared" ca="1" si="71"/>
        <v>#NAME?</v>
      </c>
      <c r="L832" s="28">
        <v>1130</v>
      </c>
      <c r="M832" s="28">
        <v>1135</v>
      </c>
      <c r="N832" s="28">
        <f t="shared" si="98"/>
        <v>6</v>
      </c>
      <c r="O832" s="28">
        <v>2005</v>
      </c>
      <c r="P832" s="36"/>
      <c r="Q832" s="36"/>
      <c r="R832" s="30" t="s">
        <v>7717</v>
      </c>
      <c r="S832" s="26" t="b">
        <v>1</v>
      </c>
      <c r="T832" s="27" t="b">
        <v>0</v>
      </c>
      <c r="U832" s="26" t="b">
        <v>1</v>
      </c>
      <c r="V832" s="27" t="b">
        <v>0</v>
      </c>
      <c r="W832" s="27" t="b">
        <v>0</v>
      </c>
      <c r="X832" s="27" t="b">
        <v>0</v>
      </c>
      <c r="Y832" s="26" t="str">
        <f t="shared" si="47"/>
        <v>NO</v>
      </c>
      <c r="Z832" s="27"/>
    </row>
    <row r="833" spans="1:26" ht="13">
      <c r="A833" s="71" t="e">
        <f>VLOOKUP(H833,Papers_ACM!D:D,1,FALSE)</f>
        <v>#N/A</v>
      </c>
      <c r="B833" s="71" t="e">
        <f>VLOOKUP(H833,Papers_IEEE!D:D,1,FALSE)</f>
        <v>#N/A</v>
      </c>
      <c r="C833" s="71" t="e">
        <f>VLOOKUP(G833,Papers_SpringerLink!D:D,1,FALSE)</f>
        <v>#N/A</v>
      </c>
      <c r="D833" s="71" t="e">
        <f>VLOOKUP(F845,Papers_ScienceDirect!J:J,1,FALSE)</f>
        <v>#N/A</v>
      </c>
      <c r="E833" s="28" t="s">
        <v>62</v>
      </c>
      <c r="F833" s="27"/>
      <c r="G833" s="28" t="s">
        <v>7718</v>
      </c>
      <c r="H833" s="28" t="s">
        <v>7719</v>
      </c>
      <c r="I833" s="27"/>
      <c r="J833" s="28" t="s">
        <v>5913</v>
      </c>
      <c r="K833" s="27" t="e">
        <f t="shared" ca="1" si="71"/>
        <v>#NAME?</v>
      </c>
      <c r="L833" s="28">
        <v>284</v>
      </c>
      <c r="M833" s="28">
        <v>295</v>
      </c>
      <c r="N833" s="28">
        <f t="shared" si="98"/>
        <v>12</v>
      </c>
      <c r="O833" s="28">
        <v>2005</v>
      </c>
      <c r="P833" s="36"/>
      <c r="Q833" s="28" t="s">
        <v>7720</v>
      </c>
      <c r="R833" s="30" t="s">
        <v>7721</v>
      </c>
      <c r="S833" s="26" t="b">
        <v>1</v>
      </c>
      <c r="T833" s="27" t="b">
        <v>0</v>
      </c>
      <c r="U833" s="26" t="b">
        <v>1</v>
      </c>
      <c r="V833" s="27" t="b">
        <v>0</v>
      </c>
      <c r="W833" s="27" t="b">
        <v>0</v>
      </c>
      <c r="X833" s="27" t="b">
        <v>0</v>
      </c>
      <c r="Y833" s="26" t="str">
        <f t="shared" si="47"/>
        <v>NO</v>
      </c>
      <c r="Z833" s="27"/>
    </row>
    <row r="834" spans="1:26" ht="13">
      <c r="A834" s="71" t="e">
        <f>VLOOKUP(H834,Papers_ACM!D:D,1,FALSE)</f>
        <v>#N/A</v>
      </c>
      <c r="B834" s="71" t="e">
        <f>VLOOKUP(H834,Papers_IEEE!D:D,1,FALSE)</f>
        <v>#N/A</v>
      </c>
      <c r="C834" s="71" t="e">
        <f>VLOOKUP(G834,Papers_SpringerLink!D:D,1,FALSE)</f>
        <v>#N/A</v>
      </c>
      <c r="D834" s="71" t="e">
        <f>VLOOKUP(F846,Papers_ScienceDirect!J:J,1,FALSE)</f>
        <v>#N/A</v>
      </c>
      <c r="E834" s="28" t="s">
        <v>62</v>
      </c>
      <c r="F834" s="27"/>
      <c r="G834" s="28" t="s">
        <v>7722</v>
      </c>
      <c r="H834" s="28" t="s">
        <v>7723</v>
      </c>
      <c r="I834" s="27"/>
      <c r="J834" s="28" t="s">
        <v>7724</v>
      </c>
      <c r="K834" s="27" t="e">
        <f t="shared" ca="1" si="71"/>
        <v>#NAME?</v>
      </c>
      <c r="L834" s="28">
        <v>379</v>
      </c>
      <c r="M834" s="28">
        <v>386</v>
      </c>
      <c r="N834" s="28">
        <f t="shared" si="98"/>
        <v>8</v>
      </c>
      <c r="O834" s="28">
        <v>2005</v>
      </c>
      <c r="P834" s="36"/>
      <c r="Q834" s="36"/>
      <c r="R834" s="30" t="s">
        <v>7725</v>
      </c>
      <c r="S834" s="26" t="b">
        <v>1</v>
      </c>
      <c r="T834" s="27" t="b">
        <v>0</v>
      </c>
      <c r="U834" s="26" t="b">
        <v>1</v>
      </c>
      <c r="V834" s="27" t="b">
        <v>0</v>
      </c>
      <c r="W834" s="27" t="b">
        <v>0</v>
      </c>
      <c r="X834" s="27" t="b">
        <v>0</v>
      </c>
      <c r="Y834" s="26" t="str">
        <f t="shared" si="47"/>
        <v>NO</v>
      </c>
      <c r="Z834" s="27"/>
    </row>
    <row r="835" spans="1:26" ht="13">
      <c r="A835" s="71" t="e">
        <f>VLOOKUP(H835,Papers_ACM!D:D,1,FALSE)</f>
        <v>#N/A</v>
      </c>
      <c r="B835" s="71" t="e">
        <f>VLOOKUP(H835,Papers_IEEE!D:D,1,FALSE)</f>
        <v>#N/A</v>
      </c>
      <c r="C835" s="71" t="e">
        <f>VLOOKUP(G835,Papers_SpringerLink!D:D,1,FALSE)</f>
        <v>#N/A</v>
      </c>
      <c r="D835" s="71" t="e">
        <f>VLOOKUP(F847,Papers_ScienceDirect!J:J,1,FALSE)</f>
        <v>#N/A</v>
      </c>
      <c r="E835" s="28" t="s">
        <v>62</v>
      </c>
      <c r="F835" s="27"/>
      <c r="G835" s="28" t="s">
        <v>7726</v>
      </c>
      <c r="H835" s="28" t="s">
        <v>7727</v>
      </c>
      <c r="I835" s="27"/>
      <c r="J835" s="28" t="s">
        <v>4982</v>
      </c>
      <c r="K835" s="27" t="e">
        <f t="shared" ca="1" si="71"/>
        <v>#NAME?</v>
      </c>
      <c r="L835" s="28">
        <v>159</v>
      </c>
      <c r="M835" s="28">
        <v>194</v>
      </c>
      <c r="N835" s="28">
        <f t="shared" si="98"/>
        <v>36</v>
      </c>
      <c r="O835" s="28">
        <v>2005</v>
      </c>
      <c r="P835" s="36"/>
      <c r="Q835" s="28" t="s">
        <v>7728</v>
      </c>
      <c r="R835" s="30" t="s">
        <v>7729</v>
      </c>
      <c r="S835" s="26" t="b">
        <v>1</v>
      </c>
      <c r="T835" s="27" t="b">
        <v>0</v>
      </c>
      <c r="U835" s="26" t="b">
        <v>1</v>
      </c>
      <c r="V835" s="27" t="b">
        <v>0</v>
      </c>
      <c r="W835" s="27" t="b">
        <v>0</v>
      </c>
      <c r="X835" s="27" t="b">
        <v>0</v>
      </c>
      <c r="Y835" s="26" t="str">
        <f t="shared" si="47"/>
        <v>NO</v>
      </c>
      <c r="Z835" s="27"/>
    </row>
    <row r="836" spans="1:26" ht="13">
      <c r="A836" s="71" t="e">
        <f>VLOOKUP(H836,Papers_ACM!D:D,1,FALSE)</f>
        <v>#N/A</v>
      </c>
      <c r="B836" s="71" t="str">
        <f>VLOOKUP(H836,Papers_IEEE!D:D,1,FALSE)</f>
        <v>Introducing a family of linear measures for feature selection in text categorization</v>
      </c>
      <c r="C836" s="71" t="e">
        <f>VLOOKUP(G836,Papers_SpringerLink!D:D,1,FALSE)</f>
        <v>#N/A</v>
      </c>
      <c r="D836" s="71" t="e">
        <f>VLOOKUP(F848,Papers_ScienceDirect!J:J,1,FALSE)</f>
        <v>#N/A</v>
      </c>
      <c r="E836" s="28" t="s">
        <v>62</v>
      </c>
      <c r="F836" s="27"/>
      <c r="G836" s="28" t="s">
        <v>7730</v>
      </c>
      <c r="H836" s="28" t="s">
        <v>876</v>
      </c>
      <c r="I836" s="27"/>
      <c r="J836" s="28" t="s">
        <v>877</v>
      </c>
      <c r="K836" s="27" t="e">
        <f t="shared" ca="1" si="71"/>
        <v>#NAME?</v>
      </c>
      <c r="L836" s="28">
        <v>1223</v>
      </c>
      <c r="M836" s="28">
        <v>1232</v>
      </c>
      <c r="N836" s="28">
        <f t="shared" si="98"/>
        <v>10</v>
      </c>
      <c r="O836" s="28">
        <v>2005</v>
      </c>
      <c r="P836" s="36"/>
      <c r="Q836" s="28" t="s">
        <v>883</v>
      </c>
      <c r="R836" s="30" t="s">
        <v>7731</v>
      </c>
      <c r="S836" s="26" t="b">
        <v>1</v>
      </c>
      <c r="T836" s="27" t="b">
        <v>0</v>
      </c>
      <c r="U836" s="26" t="b">
        <v>1</v>
      </c>
      <c r="V836" s="27" t="b">
        <v>0</v>
      </c>
      <c r="W836" s="27" t="b">
        <v>0</v>
      </c>
      <c r="X836" s="27" t="b">
        <v>0</v>
      </c>
      <c r="Y836" s="26" t="str">
        <f t="shared" si="47"/>
        <v>NO</v>
      </c>
      <c r="Z836" s="27"/>
    </row>
    <row r="837" spans="1:26" ht="13">
      <c r="A837" s="71" t="e">
        <f>VLOOKUP(H837,Papers_ACM!D:D,1,FALSE)</f>
        <v>#N/A</v>
      </c>
      <c r="B837" s="71" t="e">
        <f>VLOOKUP(H837,Papers_IEEE!D:D,1,FALSE)</f>
        <v>#N/A</v>
      </c>
      <c r="C837" s="71" t="e">
        <f>VLOOKUP(G837,Papers_SpringerLink!D:D,1,FALSE)</f>
        <v>#N/A</v>
      </c>
      <c r="D837" s="71" t="e">
        <f>VLOOKUP(F849,Papers_ScienceDirect!J:J,1,FALSE)</f>
        <v>#N/A</v>
      </c>
      <c r="E837" s="28" t="s">
        <v>62</v>
      </c>
      <c r="F837" s="27"/>
      <c r="G837" s="28" t="s">
        <v>7732</v>
      </c>
      <c r="H837" s="28" t="s">
        <v>7733</v>
      </c>
      <c r="I837" s="27"/>
      <c r="J837" s="28" t="s">
        <v>1610</v>
      </c>
      <c r="K837" s="27" t="e">
        <f t="shared" ca="1" si="71"/>
        <v>#NAME?</v>
      </c>
      <c r="L837" s="28">
        <v>187</v>
      </c>
      <c r="M837" s="28">
        <v>195</v>
      </c>
      <c r="N837" s="28">
        <f t="shared" si="98"/>
        <v>9</v>
      </c>
      <c r="O837" s="28">
        <v>2005</v>
      </c>
      <c r="P837" s="36"/>
      <c r="Q837" s="28" t="s">
        <v>7734</v>
      </c>
      <c r="R837" s="30" t="s">
        <v>7735</v>
      </c>
      <c r="S837" s="26" t="b">
        <v>1</v>
      </c>
      <c r="T837" s="27" t="b">
        <v>0</v>
      </c>
      <c r="U837" s="26" t="b">
        <v>1</v>
      </c>
      <c r="V837" s="27" t="b">
        <v>0</v>
      </c>
      <c r="W837" s="27" t="b">
        <v>0</v>
      </c>
      <c r="X837" s="27" t="b">
        <v>0</v>
      </c>
      <c r="Y837" s="26" t="str">
        <f t="shared" si="47"/>
        <v>NO</v>
      </c>
      <c r="Z837" s="27"/>
    </row>
    <row r="838" spans="1:26" ht="13">
      <c r="A838" s="71" t="e">
        <f>VLOOKUP(H838,Papers_ACM!D:D,1,FALSE)</f>
        <v>#N/A</v>
      </c>
      <c r="B838" s="71" t="e">
        <f>VLOOKUP(H838,Papers_IEEE!D:D,1,FALSE)</f>
        <v>#N/A</v>
      </c>
      <c r="C838" s="71" t="e">
        <f>VLOOKUP(G838,Papers_SpringerLink!D:D,1,FALSE)</f>
        <v>#N/A</v>
      </c>
      <c r="D838" s="71" t="e">
        <f>VLOOKUP(F850,Papers_ScienceDirect!J:J,1,FALSE)</f>
        <v>#N/A</v>
      </c>
      <c r="E838" s="28" t="s">
        <v>62</v>
      </c>
      <c r="F838" s="27"/>
      <c r="G838" s="28" t="s">
        <v>7736</v>
      </c>
      <c r="H838" s="28" t="s">
        <v>7737</v>
      </c>
      <c r="I838" s="27"/>
      <c r="J838" s="28" t="s">
        <v>1655</v>
      </c>
      <c r="K838" s="27" t="e">
        <f t="shared" ca="1" si="71"/>
        <v>#NAME?</v>
      </c>
      <c r="L838" s="28">
        <v>16</v>
      </c>
      <c r="M838" s="28">
        <v>33</v>
      </c>
      <c r="N838" s="28">
        <f t="shared" si="98"/>
        <v>18</v>
      </c>
      <c r="O838" s="28">
        <v>2005</v>
      </c>
      <c r="P838" s="36"/>
      <c r="Q838" s="28" t="s">
        <v>7738</v>
      </c>
      <c r="R838" s="30" t="s">
        <v>7739</v>
      </c>
      <c r="S838" s="26" t="b">
        <v>1</v>
      </c>
      <c r="T838" s="27" t="b">
        <v>0</v>
      </c>
      <c r="U838" s="26" t="b">
        <v>1</v>
      </c>
      <c r="V838" s="27" t="b">
        <v>0</v>
      </c>
      <c r="W838" s="27" t="b">
        <v>0</v>
      </c>
      <c r="X838" s="27" t="b">
        <v>0</v>
      </c>
      <c r="Y838" s="26" t="str">
        <f t="shared" si="47"/>
        <v>NO</v>
      </c>
      <c r="Z838" s="27"/>
    </row>
    <row r="839" spans="1:26" ht="13">
      <c r="A839" s="71" t="e">
        <f>VLOOKUP(H839,Papers_ACM!D:D,1,FALSE)</f>
        <v>#N/A</v>
      </c>
      <c r="B839" s="71" t="e">
        <f>VLOOKUP(H839,Papers_IEEE!D:D,1,FALSE)</f>
        <v>#N/A</v>
      </c>
      <c r="C839" s="71" t="e">
        <f>VLOOKUP(G839,Papers_SpringerLink!D:D,1,FALSE)</f>
        <v>#N/A</v>
      </c>
      <c r="D839" s="71" t="e">
        <f>VLOOKUP(F851,Papers_ScienceDirect!J:J,1,FALSE)</f>
        <v>#N/A</v>
      </c>
      <c r="E839" s="28" t="s">
        <v>62</v>
      </c>
      <c r="F839" s="27"/>
      <c r="G839" s="28" t="s">
        <v>7740</v>
      </c>
      <c r="H839" s="28" t="s">
        <v>7741</v>
      </c>
      <c r="I839" s="27"/>
      <c r="J839" s="28" t="s">
        <v>3774</v>
      </c>
      <c r="K839" s="27" t="e">
        <f t="shared" ca="1" si="71"/>
        <v>#NAME?</v>
      </c>
      <c r="L839" s="28">
        <v>40</v>
      </c>
      <c r="M839" s="28">
        <v>47</v>
      </c>
      <c r="N839" s="28">
        <f t="shared" si="98"/>
        <v>8</v>
      </c>
      <c r="O839" s="28">
        <v>2005</v>
      </c>
      <c r="P839" s="36"/>
      <c r="Q839" s="28" t="s">
        <v>3775</v>
      </c>
      <c r="R839" s="30" t="s">
        <v>7742</v>
      </c>
      <c r="S839" s="26" t="b">
        <v>1</v>
      </c>
      <c r="T839" s="27" t="b">
        <v>0</v>
      </c>
      <c r="U839" s="26" t="b">
        <v>1</v>
      </c>
      <c r="V839" s="27" t="b">
        <v>0</v>
      </c>
      <c r="W839" s="27" t="b">
        <v>0</v>
      </c>
      <c r="X839" s="27" t="b">
        <v>0</v>
      </c>
      <c r="Y839" s="26" t="str">
        <f t="shared" si="47"/>
        <v>NO</v>
      </c>
      <c r="Z839" s="27"/>
    </row>
    <row r="840" spans="1:26" ht="13">
      <c r="A840" s="71" t="e">
        <f>VLOOKUP(H840,Papers_ACM!D:D,1,FALSE)</f>
        <v>#N/A</v>
      </c>
      <c r="B840" s="71" t="e">
        <f>VLOOKUP(H840,Papers_IEEE!D:D,1,FALSE)</f>
        <v>#N/A</v>
      </c>
      <c r="C840" s="71" t="e">
        <f>VLOOKUP(G840,Papers_SpringerLink!D:D,1,FALSE)</f>
        <v>#N/A</v>
      </c>
      <c r="D840" s="71" t="e">
        <f>VLOOKUP(F852,Papers_ScienceDirect!J:J,1,FALSE)</f>
        <v>#N/A</v>
      </c>
      <c r="E840" s="28" t="s">
        <v>62</v>
      </c>
      <c r="F840" s="27"/>
      <c r="G840" s="28" t="s">
        <v>7743</v>
      </c>
      <c r="H840" s="28" t="s">
        <v>1913</v>
      </c>
      <c r="I840" s="27"/>
      <c r="J840" s="28" t="s">
        <v>1643</v>
      </c>
      <c r="K840" s="27" t="e">
        <f t="shared" ca="1" si="71"/>
        <v>#NAME?</v>
      </c>
      <c r="L840" s="28">
        <v>83</v>
      </c>
      <c r="M840" s="28">
        <v>98</v>
      </c>
      <c r="N840" s="28">
        <f t="shared" si="98"/>
        <v>16</v>
      </c>
      <c r="O840" s="28">
        <v>2005</v>
      </c>
      <c r="P840" s="36"/>
      <c r="Q840" s="28" t="s">
        <v>7744</v>
      </c>
      <c r="R840" s="30" t="s">
        <v>7745</v>
      </c>
      <c r="S840" s="26" t="b">
        <v>1</v>
      </c>
      <c r="T840" s="27" t="b">
        <v>0</v>
      </c>
      <c r="U840" s="26" t="b">
        <v>1</v>
      </c>
      <c r="V840" s="27" t="b">
        <v>0</v>
      </c>
      <c r="W840" s="27" t="b">
        <v>0</v>
      </c>
      <c r="X840" s="27" t="b">
        <v>0</v>
      </c>
      <c r="Y840" s="26" t="str">
        <f t="shared" si="47"/>
        <v>NO</v>
      </c>
      <c r="Z840" s="27"/>
    </row>
    <row r="841" spans="1:26" ht="13">
      <c r="A841" s="71" t="e">
        <f>VLOOKUP(H841,Papers_ACM!D:D,1,FALSE)</f>
        <v>#N/A</v>
      </c>
      <c r="B841" s="71" t="e">
        <f>VLOOKUP(H841,Papers_IEEE!D:D,1,FALSE)</f>
        <v>#N/A</v>
      </c>
      <c r="C841" s="71" t="e">
        <f>VLOOKUP(G841,Papers_SpringerLink!D:D,1,FALSE)</f>
        <v>#N/A</v>
      </c>
      <c r="D841" s="71" t="e">
        <f>VLOOKUP(F853,Papers_ScienceDirect!J:J,1,FALSE)</f>
        <v>#N/A</v>
      </c>
      <c r="E841" s="28" t="s">
        <v>62</v>
      </c>
      <c r="F841" s="27"/>
      <c r="G841" s="28" t="s">
        <v>7746</v>
      </c>
      <c r="H841" s="28" t="s">
        <v>7747</v>
      </c>
      <c r="I841" s="27"/>
      <c r="J841" s="28" t="s">
        <v>7748</v>
      </c>
      <c r="K841" s="27" t="e">
        <f t="shared" ca="1" si="71"/>
        <v>#NAME?</v>
      </c>
      <c r="L841" s="28">
        <v>195</v>
      </c>
      <c r="M841" s="28">
        <v>203</v>
      </c>
      <c r="N841" s="28">
        <f t="shared" si="98"/>
        <v>9</v>
      </c>
      <c r="O841" s="28">
        <v>2005</v>
      </c>
      <c r="P841" s="28" t="s">
        <v>7749</v>
      </c>
      <c r="Q841" s="28" t="s">
        <v>7750</v>
      </c>
      <c r="R841" s="30" t="s">
        <v>7751</v>
      </c>
      <c r="S841" s="26" t="b">
        <v>1</v>
      </c>
      <c r="T841" s="27" t="b">
        <v>0</v>
      </c>
      <c r="U841" s="26" t="b">
        <v>1</v>
      </c>
      <c r="V841" s="27" t="b">
        <v>0</v>
      </c>
      <c r="W841" s="27" t="b">
        <v>0</v>
      </c>
      <c r="X841" s="27" t="b">
        <v>0</v>
      </c>
      <c r="Y841" s="26" t="str">
        <f t="shared" si="47"/>
        <v>NO</v>
      </c>
      <c r="Z841" s="27"/>
    </row>
    <row r="842" spans="1:26" ht="13">
      <c r="A842" s="71" t="e">
        <f>VLOOKUP(H842,Papers_ACM!D:D,1,FALSE)</f>
        <v>#N/A</v>
      </c>
      <c r="B842" s="71" t="e">
        <f>VLOOKUP(H842,Papers_IEEE!D:D,1,FALSE)</f>
        <v>#N/A</v>
      </c>
      <c r="C842" s="71" t="e">
        <f>VLOOKUP(G842,Papers_SpringerLink!D:D,1,FALSE)</f>
        <v>#N/A</v>
      </c>
      <c r="D842" s="71" t="e">
        <f>VLOOKUP(F854,Papers_ScienceDirect!J:J,1,FALSE)</f>
        <v>#N/A</v>
      </c>
      <c r="E842" s="28" t="s">
        <v>62</v>
      </c>
      <c r="F842" s="27"/>
      <c r="G842" s="28" t="s">
        <v>7752</v>
      </c>
      <c r="H842" s="28" t="s">
        <v>7753</v>
      </c>
      <c r="I842" s="27"/>
      <c r="J842" s="28" t="s">
        <v>1547</v>
      </c>
      <c r="K842" s="27" t="e">
        <f t="shared" ca="1" si="71"/>
        <v>#NAME?</v>
      </c>
      <c r="L842" s="28">
        <v>666</v>
      </c>
      <c r="M842" s="28">
        <v>669</v>
      </c>
      <c r="N842" s="28">
        <f t="shared" si="98"/>
        <v>4</v>
      </c>
      <c r="O842" s="28">
        <v>2004</v>
      </c>
      <c r="P842" s="36"/>
      <c r="Q842" s="36"/>
      <c r="R842" s="30" t="s">
        <v>7754</v>
      </c>
      <c r="S842" s="27" t="b">
        <v>0</v>
      </c>
      <c r="T842" s="27" t="b">
        <v>0</v>
      </c>
      <c r="U842" s="27" t="b">
        <v>0</v>
      </c>
      <c r="V842" s="27" t="b">
        <v>0</v>
      </c>
      <c r="W842" s="26" t="b">
        <v>1</v>
      </c>
      <c r="X842" s="27" t="b">
        <v>0</v>
      </c>
      <c r="Y842" s="26" t="str">
        <f t="shared" si="47"/>
        <v>NO</v>
      </c>
      <c r="Z842" s="26" t="s">
        <v>281</v>
      </c>
    </row>
    <row r="843" spans="1:26" ht="13">
      <c r="A843" s="71" t="e">
        <f>VLOOKUP(H843,Papers_ACM!D:D,1,FALSE)</f>
        <v>#N/A</v>
      </c>
      <c r="B843" s="71" t="e">
        <f>VLOOKUP(H843,Papers_IEEE!D:D,1,FALSE)</f>
        <v>#N/A</v>
      </c>
      <c r="C843" s="71" t="e">
        <f>VLOOKUP(G843,Papers_SpringerLink!D:D,1,FALSE)</f>
        <v>#N/A</v>
      </c>
      <c r="D843" s="71" t="e">
        <f>VLOOKUP(F855,Papers_ScienceDirect!J:J,1,FALSE)</f>
        <v>#N/A</v>
      </c>
      <c r="E843" s="28" t="s">
        <v>62</v>
      </c>
      <c r="F843" s="27"/>
      <c r="G843" s="28" t="s">
        <v>7755</v>
      </c>
      <c r="H843" s="28" t="s">
        <v>7756</v>
      </c>
      <c r="I843" s="27"/>
      <c r="J843" s="28" t="s">
        <v>7757</v>
      </c>
      <c r="K843" s="27" t="e">
        <f t="shared" ca="1" si="71"/>
        <v>#NAME?</v>
      </c>
      <c r="L843" s="28">
        <v>723</v>
      </c>
      <c r="M843" s="28">
        <v>727</v>
      </c>
      <c r="N843" s="28">
        <f t="shared" si="98"/>
        <v>5</v>
      </c>
      <c r="O843" s="28">
        <v>2004</v>
      </c>
      <c r="P843" s="36"/>
      <c r="Q843" s="36"/>
      <c r="R843" s="30" t="s">
        <v>7758</v>
      </c>
      <c r="S843" s="26" t="b">
        <v>1</v>
      </c>
      <c r="T843" s="27" t="b">
        <v>0</v>
      </c>
      <c r="U843" s="26" t="b">
        <v>1</v>
      </c>
      <c r="V843" s="27" t="b">
        <v>0</v>
      </c>
      <c r="W843" s="27" t="b">
        <v>0</v>
      </c>
      <c r="X843" s="27" t="b">
        <v>0</v>
      </c>
      <c r="Y843" s="26" t="str">
        <f t="shared" si="47"/>
        <v>NO</v>
      </c>
      <c r="Z843" s="27"/>
    </row>
    <row r="844" spans="1:26" ht="13">
      <c r="A844" s="71" t="e">
        <f>VLOOKUP(H844,Papers_ACM!D:D,1,FALSE)</f>
        <v>#N/A</v>
      </c>
      <c r="B844" s="71" t="e">
        <f>VLOOKUP(H844,Papers_IEEE!D:D,1,FALSE)</f>
        <v>#N/A</v>
      </c>
      <c r="C844" s="71" t="e">
        <f>VLOOKUP(G844,Papers_SpringerLink!D:D,1,FALSE)</f>
        <v>#N/A</v>
      </c>
      <c r="D844" s="71" t="e">
        <f>VLOOKUP(F856,Papers_ScienceDirect!J:J,1,FALSE)</f>
        <v>#N/A</v>
      </c>
      <c r="E844" s="28" t="s">
        <v>62</v>
      </c>
      <c r="F844" s="27"/>
      <c r="G844" s="28" t="s">
        <v>7759</v>
      </c>
      <c r="H844" s="28" t="s">
        <v>7760</v>
      </c>
      <c r="I844" s="27"/>
      <c r="J844" s="28" t="s">
        <v>1547</v>
      </c>
      <c r="K844" s="27" t="e">
        <f t="shared" ca="1" si="71"/>
        <v>#NAME?</v>
      </c>
      <c r="L844" s="28">
        <v>267</v>
      </c>
      <c r="M844" s="28">
        <v>278</v>
      </c>
      <c r="N844" s="28">
        <f t="shared" si="98"/>
        <v>12</v>
      </c>
      <c r="O844" s="28">
        <v>2004</v>
      </c>
      <c r="P844" s="36"/>
      <c r="Q844" s="36"/>
      <c r="R844" s="30" t="s">
        <v>7761</v>
      </c>
      <c r="S844" s="26" t="b">
        <v>1</v>
      </c>
      <c r="T844" s="27" t="b">
        <v>0</v>
      </c>
      <c r="U844" s="26" t="b">
        <v>1</v>
      </c>
      <c r="V844" s="27" t="b">
        <v>0</v>
      </c>
      <c r="W844" s="27" t="b">
        <v>0</v>
      </c>
      <c r="X844" s="27" t="b">
        <v>0</v>
      </c>
      <c r="Y844" s="26" t="str">
        <f t="shared" si="47"/>
        <v>NO</v>
      </c>
      <c r="Z844" s="27"/>
    </row>
    <row r="845" spans="1:26" ht="13">
      <c r="A845" s="71" t="e">
        <f>VLOOKUP(H845,Papers_ACM!D:D,1,FALSE)</f>
        <v>#N/A</v>
      </c>
      <c r="B845" s="71" t="e">
        <f>VLOOKUP(H845,Papers_IEEE!D:D,1,FALSE)</f>
        <v>#N/A</v>
      </c>
      <c r="C845" s="71" t="e">
        <f>VLOOKUP(G845,Papers_SpringerLink!D:D,1,FALSE)</f>
        <v>#N/A</v>
      </c>
      <c r="D845" s="71" t="e">
        <f>VLOOKUP(F857,Papers_ScienceDirect!J:J,1,FALSE)</f>
        <v>#N/A</v>
      </c>
      <c r="E845" s="28" t="s">
        <v>62</v>
      </c>
      <c r="F845" s="27"/>
      <c r="G845" s="28" t="s">
        <v>7762</v>
      </c>
      <c r="H845" s="28" t="s">
        <v>7763</v>
      </c>
      <c r="I845" s="27"/>
      <c r="J845" s="28" t="s">
        <v>1547</v>
      </c>
      <c r="K845" s="27" t="e">
        <f t="shared" ca="1" si="71"/>
        <v>#NAME?</v>
      </c>
      <c r="L845" s="28">
        <v>572</v>
      </c>
      <c r="M845" s="28">
        <v>577</v>
      </c>
      <c r="N845" s="28">
        <f t="shared" si="98"/>
        <v>6</v>
      </c>
      <c r="O845" s="28">
        <v>2004</v>
      </c>
      <c r="P845" s="36"/>
      <c r="Q845" s="36"/>
      <c r="R845" s="30" t="s">
        <v>7764</v>
      </c>
      <c r="S845" s="26" t="b">
        <v>1</v>
      </c>
      <c r="T845" s="27" t="b">
        <v>0</v>
      </c>
      <c r="U845" s="26" t="b">
        <v>1</v>
      </c>
      <c r="V845" s="27" t="b">
        <v>0</v>
      </c>
      <c r="W845" s="27" t="b">
        <v>0</v>
      </c>
      <c r="X845" s="27" t="b">
        <v>0</v>
      </c>
      <c r="Y845" s="26" t="str">
        <f t="shared" si="47"/>
        <v>NO</v>
      </c>
      <c r="Z845" s="27"/>
    </row>
    <row r="846" spans="1:26" ht="13">
      <c r="A846" s="71" t="e">
        <f>VLOOKUP(H846,Papers_ACM!D:D,1,FALSE)</f>
        <v>#N/A</v>
      </c>
      <c r="B846" s="71" t="e">
        <f>VLOOKUP(H846,Papers_IEEE!D:D,1,FALSE)</f>
        <v>#N/A</v>
      </c>
      <c r="C846" s="71" t="e">
        <f>VLOOKUP(G846,Papers_SpringerLink!D:D,1,FALSE)</f>
        <v>#N/A</v>
      </c>
      <c r="D846" s="71" t="e">
        <f>VLOOKUP(F858,Papers_ScienceDirect!J:J,1,FALSE)</f>
        <v>#N/A</v>
      </c>
      <c r="E846" s="28" t="s">
        <v>62</v>
      </c>
      <c r="F846" s="27"/>
      <c r="G846" s="28" t="s">
        <v>7765</v>
      </c>
      <c r="H846" s="28" t="s">
        <v>7766</v>
      </c>
      <c r="I846" s="27"/>
      <c r="J846" s="28" t="s">
        <v>1547</v>
      </c>
      <c r="K846" s="27" t="e">
        <f t="shared" ca="1" si="71"/>
        <v>#NAME?</v>
      </c>
      <c r="L846" s="28">
        <v>52</v>
      </c>
      <c r="M846" s="28">
        <v>57</v>
      </c>
      <c r="N846" s="28">
        <f t="shared" si="98"/>
        <v>6</v>
      </c>
      <c r="O846" s="28">
        <v>2004</v>
      </c>
      <c r="P846" s="36"/>
      <c r="Q846" s="36"/>
      <c r="R846" s="30" t="s">
        <v>7767</v>
      </c>
      <c r="S846" s="26" t="b">
        <v>1</v>
      </c>
      <c r="T846" s="27" t="b">
        <v>0</v>
      </c>
      <c r="U846" s="26" t="b">
        <v>1</v>
      </c>
      <c r="V846" s="27" t="b">
        <v>0</v>
      </c>
      <c r="W846" s="27" t="b">
        <v>0</v>
      </c>
      <c r="X846" s="27" t="b">
        <v>0</v>
      </c>
      <c r="Y846" s="26" t="str">
        <f t="shared" si="47"/>
        <v>NO</v>
      </c>
      <c r="Z846" s="27"/>
    </row>
    <row r="847" spans="1:26" ht="13">
      <c r="A847" s="71" t="e">
        <f>VLOOKUP(H847,Papers_ACM!D:D,1,FALSE)</f>
        <v>#N/A</v>
      </c>
      <c r="B847" s="71" t="e">
        <f>VLOOKUP(H847,Papers_IEEE!D:D,1,FALSE)</f>
        <v>#N/A</v>
      </c>
      <c r="C847" s="71" t="e">
        <f>VLOOKUP(G847,Papers_SpringerLink!D:D,1,FALSE)</f>
        <v>#N/A</v>
      </c>
      <c r="D847" s="71" t="e">
        <f>VLOOKUP(F859,Papers_ScienceDirect!J:J,1,FALSE)</f>
        <v>#N/A</v>
      </c>
      <c r="E847" s="28" t="s">
        <v>62</v>
      </c>
      <c r="F847" s="27"/>
      <c r="G847" s="28" t="s">
        <v>7768</v>
      </c>
      <c r="H847" s="28" t="s">
        <v>7769</v>
      </c>
      <c r="I847" s="27"/>
      <c r="J847" s="28" t="s">
        <v>2424</v>
      </c>
      <c r="K847" s="27" t="e">
        <f t="shared" ca="1" si="71"/>
        <v>#NAME?</v>
      </c>
      <c r="L847" s="28">
        <v>49</v>
      </c>
      <c r="M847" s="28">
        <v>74</v>
      </c>
      <c r="N847" s="28">
        <f t="shared" si="98"/>
        <v>26</v>
      </c>
      <c r="O847" s="28">
        <v>2004</v>
      </c>
      <c r="P847" s="36"/>
      <c r="Q847" s="28" t="s">
        <v>7770</v>
      </c>
      <c r="R847" s="30" t="s">
        <v>7771</v>
      </c>
      <c r="S847" s="26" t="b">
        <v>1</v>
      </c>
      <c r="T847" s="27" t="b">
        <v>0</v>
      </c>
      <c r="U847" s="26" t="b">
        <v>1</v>
      </c>
      <c r="V847" s="27" t="b">
        <v>0</v>
      </c>
      <c r="W847" s="27" t="b">
        <v>0</v>
      </c>
      <c r="X847" s="27" t="b">
        <v>0</v>
      </c>
      <c r="Y847" s="26" t="str">
        <f t="shared" si="47"/>
        <v>NO</v>
      </c>
      <c r="Z847" s="27"/>
    </row>
    <row r="848" spans="1:26" ht="13">
      <c r="A848" s="71" t="e">
        <f>VLOOKUP(H848,Papers_ACM!D:D,1,FALSE)</f>
        <v>#N/A</v>
      </c>
      <c r="B848" s="71" t="e">
        <f>VLOOKUP(H848,Papers_IEEE!D:D,1,FALSE)</f>
        <v>#N/A</v>
      </c>
      <c r="C848" s="71" t="e">
        <f>VLOOKUP(G848,Papers_SpringerLink!D:D,1,FALSE)</f>
        <v>#N/A</v>
      </c>
      <c r="D848" s="71" t="e">
        <f>VLOOKUP(F860,Papers_ScienceDirect!J:J,1,FALSE)</f>
        <v>#N/A</v>
      </c>
      <c r="E848" s="28" t="s">
        <v>62</v>
      </c>
      <c r="F848" s="27"/>
      <c r="G848" s="28" t="s">
        <v>7772</v>
      </c>
      <c r="H848" s="28" t="s">
        <v>7773</v>
      </c>
      <c r="I848" s="27"/>
      <c r="J848" s="28" t="s">
        <v>7774</v>
      </c>
      <c r="K848" s="27" t="e">
        <f t="shared" ca="1" si="71"/>
        <v>#NAME?</v>
      </c>
      <c r="L848" s="28">
        <v>1</v>
      </c>
      <c r="M848" s="28">
        <v>10</v>
      </c>
      <c r="N848" s="28">
        <f t="shared" si="98"/>
        <v>10</v>
      </c>
      <c r="O848" s="28">
        <v>2004</v>
      </c>
      <c r="P848" s="36"/>
      <c r="Q848" s="28" t="s">
        <v>7775</v>
      </c>
      <c r="R848" s="30" t="s">
        <v>7776</v>
      </c>
      <c r="S848" s="26" t="b">
        <v>1</v>
      </c>
      <c r="T848" s="27" t="b">
        <v>0</v>
      </c>
      <c r="U848" s="26" t="b">
        <v>1</v>
      </c>
      <c r="V848" s="27" t="b">
        <v>0</v>
      </c>
      <c r="W848" s="27" t="b">
        <v>0</v>
      </c>
      <c r="X848" s="27" t="b">
        <v>0</v>
      </c>
      <c r="Y848" s="26" t="str">
        <f t="shared" si="47"/>
        <v>NO</v>
      </c>
      <c r="Z848" s="27"/>
    </row>
    <row r="849" spans="1:26" ht="13">
      <c r="A849" s="71" t="e">
        <f>VLOOKUP(H849,Papers_ACM!D:D,1,FALSE)</f>
        <v>#N/A</v>
      </c>
      <c r="B849" s="71" t="e">
        <f>VLOOKUP(H849,Papers_IEEE!D:D,1,FALSE)</f>
        <v>#N/A</v>
      </c>
      <c r="C849" s="71" t="e">
        <f>VLOOKUP(G849,Papers_SpringerLink!D:D,1,FALSE)</f>
        <v>#N/A</v>
      </c>
      <c r="D849" s="71" t="e">
        <f>VLOOKUP(F861,Papers_ScienceDirect!J:J,1,FALSE)</f>
        <v>#N/A</v>
      </c>
      <c r="E849" s="28" t="s">
        <v>62</v>
      </c>
      <c r="F849" s="27"/>
      <c r="G849" s="28" t="s">
        <v>7777</v>
      </c>
      <c r="H849" s="28" t="s">
        <v>7778</v>
      </c>
      <c r="I849" s="27"/>
      <c r="J849" s="28" t="s">
        <v>7621</v>
      </c>
      <c r="K849" s="27" t="e">
        <f t="shared" ca="1" si="71"/>
        <v>#NAME?</v>
      </c>
      <c r="L849" s="28">
        <v>235</v>
      </c>
      <c r="M849" s="28">
        <v>251</v>
      </c>
      <c r="N849" s="28">
        <f t="shared" si="98"/>
        <v>17</v>
      </c>
      <c r="O849" s="28">
        <v>2003</v>
      </c>
      <c r="P849" s="36"/>
      <c r="Q849" s="36"/>
      <c r="R849" s="30" t="s">
        <v>7779</v>
      </c>
      <c r="S849" s="26" t="b">
        <v>1</v>
      </c>
      <c r="T849" s="27" t="b">
        <v>0</v>
      </c>
      <c r="U849" s="26" t="b">
        <v>1</v>
      </c>
      <c r="V849" s="27" t="b">
        <v>0</v>
      </c>
      <c r="W849" s="27" t="b">
        <v>0</v>
      </c>
      <c r="X849" s="27" t="b">
        <v>0</v>
      </c>
      <c r="Y849" s="26" t="str">
        <f t="shared" si="47"/>
        <v>NO</v>
      </c>
      <c r="Z849" s="27"/>
    </row>
    <row r="850" spans="1:26" ht="13">
      <c r="A850" s="71" t="e">
        <f>VLOOKUP(H850,Papers_ACM!D:D,1,FALSE)</f>
        <v>#N/A</v>
      </c>
      <c r="B850" s="71" t="str">
        <f>VLOOKUP(H850,Papers_IEEE!D:D,1,FALSE)</f>
        <v>The application of rough set and Kohonen network to feature selection for object extraction</v>
      </c>
      <c r="C850" s="71" t="e">
        <f>VLOOKUP(G850,Papers_SpringerLink!D:D,1,FALSE)</f>
        <v>#N/A</v>
      </c>
      <c r="D850" s="71" t="e">
        <f>VLOOKUP(F862,Papers_ScienceDirect!J:J,1,FALSE)</f>
        <v>#N/A</v>
      </c>
      <c r="E850" s="28" t="s">
        <v>62</v>
      </c>
      <c r="F850" s="27"/>
      <c r="G850" s="28" t="s">
        <v>7780</v>
      </c>
      <c r="H850" s="28" t="s">
        <v>7781</v>
      </c>
      <c r="I850" s="27"/>
      <c r="J850" s="28" t="s">
        <v>7782</v>
      </c>
      <c r="K850" s="27" t="e">
        <f t="shared" ca="1" si="71"/>
        <v>#NAME?</v>
      </c>
      <c r="L850" s="28">
        <v>1185</v>
      </c>
      <c r="M850" s="28">
        <v>1189</v>
      </c>
      <c r="N850" s="28">
        <f t="shared" si="98"/>
        <v>5</v>
      </c>
      <c r="O850" s="28">
        <v>2003</v>
      </c>
      <c r="P850" s="36"/>
      <c r="Q850" s="36"/>
      <c r="R850" s="30" t="s">
        <v>7783</v>
      </c>
      <c r="S850" s="26" t="b">
        <v>1</v>
      </c>
      <c r="T850" s="27" t="b">
        <v>0</v>
      </c>
      <c r="U850" s="26" t="b">
        <v>1</v>
      </c>
      <c r="V850" s="27" t="b">
        <v>0</v>
      </c>
      <c r="W850" s="27" t="b">
        <v>0</v>
      </c>
      <c r="X850" s="27" t="b">
        <v>0</v>
      </c>
      <c r="Y850" s="26" t="str">
        <f t="shared" si="47"/>
        <v>NO</v>
      </c>
      <c r="Z850" s="27"/>
    </row>
    <row r="851" spans="1:26" ht="13">
      <c r="A851" s="71" t="e">
        <f>VLOOKUP(H851,Papers_ACM!D:D,1,FALSE)</f>
        <v>#N/A</v>
      </c>
      <c r="B851" s="71" t="e">
        <f>VLOOKUP(H851,Papers_IEEE!D:D,1,FALSE)</f>
        <v>#N/A</v>
      </c>
      <c r="C851" s="71" t="e">
        <f>VLOOKUP(G851,Papers_SpringerLink!D:D,1,FALSE)</f>
        <v>#N/A</v>
      </c>
      <c r="D851" s="71" t="e">
        <f>VLOOKUP(F863,Papers_ScienceDirect!J:J,1,FALSE)</f>
        <v>#N/A</v>
      </c>
      <c r="E851" s="28" t="s">
        <v>62</v>
      </c>
      <c r="F851" s="27"/>
      <c r="G851" s="28" t="s">
        <v>7784</v>
      </c>
      <c r="H851" s="28" t="s">
        <v>7785</v>
      </c>
      <c r="I851" s="27"/>
      <c r="J851" s="28" t="s">
        <v>5913</v>
      </c>
      <c r="K851" s="27" t="e">
        <f t="shared" ca="1" si="71"/>
        <v>#NAME?</v>
      </c>
      <c r="L851" s="28">
        <v>358</v>
      </c>
      <c r="M851" s="28">
        <v>369</v>
      </c>
      <c r="N851" s="28">
        <f t="shared" si="98"/>
        <v>12</v>
      </c>
      <c r="O851" s="28">
        <v>2003</v>
      </c>
      <c r="P851" s="36"/>
      <c r="Q851" s="28" t="s">
        <v>7786</v>
      </c>
      <c r="R851" s="30" t="s">
        <v>7787</v>
      </c>
      <c r="S851" s="26" t="b">
        <v>1</v>
      </c>
      <c r="T851" s="27" t="b">
        <v>0</v>
      </c>
      <c r="U851" s="26" t="b">
        <v>1</v>
      </c>
      <c r="V851" s="27" t="b">
        <v>0</v>
      </c>
      <c r="W851" s="27" t="b">
        <v>0</v>
      </c>
      <c r="X851" s="27" t="b">
        <v>0</v>
      </c>
      <c r="Y851" s="26" t="str">
        <f t="shared" si="47"/>
        <v>NO</v>
      </c>
      <c r="Z851" s="27"/>
    </row>
    <row r="852" spans="1:26" ht="13">
      <c r="A852" s="71" t="e">
        <f>VLOOKUP(H852,Papers_ACM!D:D,1,FALSE)</f>
        <v>#N/A</v>
      </c>
      <c r="B852" s="71" t="e">
        <f>VLOOKUP(H852,Papers_IEEE!D:D,1,FALSE)</f>
        <v>#N/A</v>
      </c>
      <c r="C852" s="71" t="e">
        <f>VLOOKUP(G852,Papers_SpringerLink!D:D,1,FALSE)</f>
        <v>#N/A</v>
      </c>
      <c r="D852" s="71" t="e">
        <f>VLOOKUP(F864,Papers_ScienceDirect!J:J,1,FALSE)</f>
        <v>#N/A</v>
      </c>
      <c r="E852" s="28" t="s">
        <v>62</v>
      </c>
      <c r="F852" s="27"/>
      <c r="G852" s="28" t="s">
        <v>7788</v>
      </c>
      <c r="H852" s="28" t="s">
        <v>7789</v>
      </c>
      <c r="I852" s="27"/>
      <c r="J852" s="28" t="s">
        <v>1547</v>
      </c>
      <c r="K852" s="27" t="e">
        <f t="shared" ca="1" si="71"/>
        <v>#NAME?</v>
      </c>
      <c r="L852" s="28">
        <v>589</v>
      </c>
      <c r="M852" s="28">
        <v>598</v>
      </c>
      <c r="N852" s="28">
        <f t="shared" si="98"/>
        <v>10</v>
      </c>
      <c r="O852" s="28">
        <v>2003</v>
      </c>
      <c r="P852" s="36"/>
      <c r="Q852" s="36"/>
      <c r="R852" s="30" t="s">
        <v>7790</v>
      </c>
      <c r="S852" s="26" t="b">
        <v>1</v>
      </c>
      <c r="T852" s="27" t="b">
        <v>0</v>
      </c>
      <c r="U852" s="26" t="b">
        <v>1</v>
      </c>
      <c r="V852" s="27" t="b">
        <v>0</v>
      </c>
      <c r="W852" s="27" t="b">
        <v>0</v>
      </c>
      <c r="X852" s="27" t="b">
        <v>0</v>
      </c>
      <c r="Y852" s="26" t="str">
        <f t="shared" si="47"/>
        <v>NO</v>
      </c>
      <c r="Z852" s="27"/>
    </row>
    <row r="853" spans="1:26" ht="13">
      <c r="A853" s="71" t="e">
        <f>VLOOKUP(H853,Papers_ACM!D:D,1,FALSE)</f>
        <v>#N/A</v>
      </c>
      <c r="B853" s="71" t="e">
        <f>VLOOKUP(H853,Papers_IEEE!D:D,1,FALSE)</f>
        <v>#N/A</v>
      </c>
      <c r="C853" s="71" t="e">
        <f>VLOOKUP(G853,Papers_SpringerLink!D:D,1,FALSE)</f>
        <v>#N/A</v>
      </c>
      <c r="D853" s="71" t="e">
        <f>VLOOKUP(F865,Papers_ScienceDirect!J:J,1,FALSE)</f>
        <v>#N/A</v>
      </c>
      <c r="E853" s="28" t="s">
        <v>62</v>
      </c>
      <c r="F853" s="27"/>
      <c r="G853" s="28" t="s">
        <v>7791</v>
      </c>
      <c r="H853" s="28" t="s">
        <v>7792</v>
      </c>
      <c r="I853" s="27"/>
      <c r="J853" s="28" t="s">
        <v>7793</v>
      </c>
      <c r="K853" s="27" t="e">
        <f t="shared" ca="1" si="71"/>
        <v>#NAME?</v>
      </c>
      <c r="L853" s="28">
        <v>97</v>
      </c>
      <c r="M853" s="28">
        <v>118</v>
      </c>
      <c r="N853" s="28">
        <f t="shared" si="98"/>
        <v>22</v>
      </c>
      <c r="O853" s="28">
        <v>2003</v>
      </c>
      <c r="P853" s="36"/>
      <c r="Q853" s="28" t="s">
        <v>7794</v>
      </c>
      <c r="R853" s="30" t="s">
        <v>7795</v>
      </c>
      <c r="S853" s="26" t="b">
        <v>1</v>
      </c>
      <c r="T853" s="27" t="b">
        <v>0</v>
      </c>
      <c r="U853" s="26" t="b">
        <v>1</v>
      </c>
      <c r="V853" s="27" t="b">
        <v>0</v>
      </c>
      <c r="W853" s="27" t="b">
        <v>0</v>
      </c>
      <c r="X853" s="27" t="b">
        <v>0</v>
      </c>
      <c r="Y853" s="26" t="str">
        <f t="shared" si="47"/>
        <v>NO</v>
      </c>
      <c r="Z853" s="27"/>
    </row>
    <row r="854" spans="1:26" ht="13">
      <c r="A854" s="71" t="e">
        <f>VLOOKUP(H854,Papers_ACM!D:D,1,FALSE)</f>
        <v>#N/A</v>
      </c>
      <c r="B854" s="71" t="e">
        <f>VLOOKUP(H854,Papers_IEEE!D:D,1,FALSE)</f>
        <v>#N/A</v>
      </c>
      <c r="C854" s="71" t="e">
        <f>VLOOKUP(G854,Papers_SpringerLink!D:D,1,FALSE)</f>
        <v>#N/A</v>
      </c>
      <c r="D854" s="71" t="e">
        <f>VLOOKUP(F866,Papers_ScienceDirect!J:J,1,FALSE)</f>
        <v>#N/A</v>
      </c>
      <c r="E854" s="28" t="s">
        <v>62</v>
      </c>
      <c r="F854" s="27"/>
      <c r="G854" s="28" t="s">
        <v>7796</v>
      </c>
      <c r="H854" s="28" t="s">
        <v>7797</v>
      </c>
      <c r="I854" s="27"/>
      <c r="J854" s="28" t="s">
        <v>1547</v>
      </c>
      <c r="K854" s="27" t="e">
        <f t="shared" ca="1" si="71"/>
        <v>#NAME?</v>
      </c>
      <c r="L854" s="28">
        <v>57</v>
      </c>
      <c r="M854" s="28">
        <v>72</v>
      </c>
      <c r="N854" s="28">
        <f t="shared" si="98"/>
        <v>16</v>
      </c>
      <c r="O854" s="28">
        <v>2003</v>
      </c>
      <c r="P854" s="36"/>
      <c r="Q854" s="36"/>
      <c r="R854" s="30" t="s">
        <v>7798</v>
      </c>
      <c r="S854" s="26" t="b">
        <v>1</v>
      </c>
      <c r="T854" s="27" t="b">
        <v>0</v>
      </c>
      <c r="U854" s="26" t="b">
        <v>1</v>
      </c>
      <c r="V854" s="27" t="b">
        <v>0</v>
      </c>
      <c r="W854" s="27" t="b">
        <v>0</v>
      </c>
      <c r="X854" s="27" t="b">
        <v>0</v>
      </c>
      <c r="Y854" s="26" t="str">
        <f t="shared" si="47"/>
        <v>NO</v>
      </c>
      <c r="Z854" s="27"/>
    </row>
    <row r="855" spans="1:26" ht="13">
      <c r="A855" s="71" t="e">
        <f>VLOOKUP(H855,Papers_ACM!D:D,1,FALSE)</f>
        <v>#N/A</v>
      </c>
      <c r="B855" s="71" t="str">
        <f>VLOOKUP(H855,Papers_IEEE!D:D,1,FALSE)</f>
        <v>Input sample selection for RBF neural network classification problems using sensitivity measure</v>
      </c>
      <c r="C855" s="71" t="e">
        <f>VLOOKUP(G855,Papers_SpringerLink!D:D,1,FALSE)</f>
        <v>#N/A</v>
      </c>
      <c r="D855" s="71" t="e">
        <f>VLOOKUP(F867,Papers_ScienceDirect!J:J,1,FALSE)</f>
        <v>#N/A</v>
      </c>
      <c r="E855" s="28" t="s">
        <v>62</v>
      </c>
      <c r="F855" s="27"/>
      <c r="G855" s="28" t="s">
        <v>7799</v>
      </c>
      <c r="H855" s="28" t="s">
        <v>3797</v>
      </c>
      <c r="I855" s="27"/>
      <c r="J855" s="28" t="s">
        <v>7800</v>
      </c>
      <c r="K855" s="27" t="e">
        <f t="shared" ca="1" si="71"/>
        <v>#NAME?</v>
      </c>
      <c r="L855" s="28">
        <v>2593</v>
      </c>
      <c r="M855" s="28">
        <v>2598</v>
      </c>
      <c r="N855" s="28">
        <f t="shared" si="98"/>
        <v>6</v>
      </c>
      <c r="O855" s="28">
        <v>2003</v>
      </c>
      <c r="P855" s="36"/>
      <c r="Q855" s="36"/>
      <c r="R855" s="30" t="s">
        <v>7801</v>
      </c>
      <c r="S855" s="26" t="b">
        <v>1</v>
      </c>
      <c r="T855" s="27" t="b">
        <v>0</v>
      </c>
      <c r="U855" s="26" t="b">
        <v>1</v>
      </c>
      <c r="V855" s="27" t="b">
        <v>0</v>
      </c>
      <c r="W855" s="27" t="b">
        <v>0</v>
      </c>
      <c r="X855" s="27" t="b">
        <v>0</v>
      </c>
      <c r="Y855" s="26" t="str">
        <f t="shared" si="47"/>
        <v>NO</v>
      </c>
      <c r="Z855" s="27"/>
    </row>
    <row r="856" spans="1:26" ht="13">
      <c r="A856" s="71" t="e">
        <f>VLOOKUP(H856,Papers_ACM!D:D,1,FALSE)</f>
        <v>#N/A</v>
      </c>
      <c r="B856" s="71" t="e">
        <f>VLOOKUP(H856,Papers_IEEE!D:D,1,FALSE)</f>
        <v>#N/A</v>
      </c>
      <c r="C856" s="71" t="e">
        <f>VLOOKUP(G856,Papers_SpringerLink!D:D,1,FALSE)</f>
        <v>#N/A</v>
      </c>
      <c r="D856" s="71" t="e">
        <f>VLOOKUP(F868,Papers_ScienceDirect!J:J,1,FALSE)</f>
        <v>#N/A</v>
      </c>
      <c r="E856" s="28" t="s">
        <v>62</v>
      </c>
      <c r="F856" s="27"/>
      <c r="G856" s="28" t="s">
        <v>7802</v>
      </c>
      <c r="H856" s="28" t="s">
        <v>7803</v>
      </c>
      <c r="I856" s="27"/>
      <c r="J856" s="28" t="s">
        <v>1643</v>
      </c>
      <c r="K856" s="27" t="e">
        <f t="shared" ca="1" si="71"/>
        <v>#NAME?</v>
      </c>
      <c r="L856" s="28">
        <v>167</v>
      </c>
      <c r="M856" s="28">
        <v>183</v>
      </c>
      <c r="N856" s="28">
        <f t="shared" si="98"/>
        <v>17</v>
      </c>
      <c r="O856" s="28">
        <v>2003</v>
      </c>
      <c r="P856" s="36"/>
      <c r="Q856" s="28" t="s">
        <v>7804</v>
      </c>
      <c r="R856" s="30" t="s">
        <v>7805</v>
      </c>
      <c r="S856" s="26" t="b">
        <v>1</v>
      </c>
      <c r="T856" s="27" t="b">
        <v>0</v>
      </c>
      <c r="U856" s="26" t="b">
        <v>1</v>
      </c>
      <c r="V856" s="27" t="b">
        <v>0</v>
      </c>
      <c r="W856" s="27" t="b">
        <v>0</v>
      </c>
      <c r="X856" s="27" t="b">
        <v>0</v>
      </c>
      <c r="Y856" s="26" t="str">
        <f t="shared" si="47"/>
        <v>NO</v>
      </c>
      <c r="Z856" s="27"/>
    </row>
    <row r="857" spans="1:26" ht="13">
      <c r="A857" s="71" t="e">
        <f>VLOOKUP(H857,Papers_ACM!D:D,1,FALSE)</f>
        <v>#N/A</v>
      </c>
      <c r="B857" s="71" t="e">
        <f>VLOOKUP(H857,Papers_IEEE!D:D,1,FALSE)</f>
        <v>#N/A</v>
      </c>
      <c r="C857" s="71" t="e">
        <f>VLOOKUP(G857,Papers_SpringerLink!D:D,1,FALSE)</f>
        <v>#N/A</v>
      </c>
      <c r="D857" s="71" t="e">
        <f>VLOOKUP(F869,Papers_ScienceDirect!J:J,1,FALSE)</f>
        <v>#N/A</v>
      </c>
      <c r="E857" s="28" t="s">
        <v>62</v>
      </c>
      <c r="F857" s="27"/>
      <c r="G857" s="28" t="s">
        <v>7806</v>
      </c>
      <c r="H857" s="28" t="s">
        <v>1932</v>
      </c>
      <c r="I857" s="27"/>
      <c r="J857" s="28" t="s">
        <v>1933</v>
      </c>
      <c r="K857" s="27" t="e">
        <f t="shared" ca="1" si="71"/>
        <v>#NAME?</v>
      </c>
      <c r="L857" s="28">
        <v>45</v>
      </c>
      <c r="M857" s="28">
        <v>87</v>
      </c>
      <c r="N857" s="28">
        <f t="shared" si="98"/>
        <v>43</v>
      </c>
      <c r="O857" s="28">
        <v>2003</v>
      </c>
      <c r="P857" s="36"/>
      <c r="Q857" s="28" t="s">
        <v>7807</v>
      </c>
      <c r="R857" s="30" t="s">
        <v>7808</v>
      </c>
      <c r="S857" s="26" t="b">
        <v>1</v>
      </c>
      <c r="T857" s="27" t="b">
        <v>0</v>
      </c>
      <c r="U857" s="26" t="b">
        <v>1</v>
      </c>
      <c r="V857" s="27" t="b">
        <v>0</v>
      </c>
      <c r="W857" s="27" t="b">
        <v>0</v>
      </c>
      <c r="X857" s="27" t="b">
        <v>0</v>
      </c>
      <c r="Y857" s="26" t="str">
        <f t="shared" si="47"/>
        <v>NO</v>
      </c>
      <c r="Z857" s="27"/>
    </row>
    <row r="858" spans="1:26" ht="13">
      <c r="A858" s="71" t="str">
        <f>VLOOKUP(H858,Papers_ACM!D:D,1,FALSE)</f>
        <v>An Extensive Empirical Study of Feature Selection Metrics for Text Classification</v>
      </c>
      <c r="B858" s="71" t="e">
        <f>VLOOKUP(H858,Papers_IEEE!D:D,1,FALSE)</f>
        <v>#N/A</v>
      </c>
      <c r="C858" s="71" t="e">
        <f>VLOOKUP(G858,Papers_SpringerLink!D:D,1,FALSE)</f>
        <v>#N/A</v>
      </c>
      <c r="D858" s="71" t="e">
        <f>VLOOKUP(F870,Papers_ScienceDirect!J:J,1,FALSE)</f>
        <v>#N/A</v>
      </c>
      <c r="E858" s="28" t="s">
        <v>62</v>
      </c>
      <c r="F858" s="27"/>
      <c r="G858" s="28" t="s">
        <v>7809</v>
      </c>
      <c r="H858" s="28" t="s">
        <v>7810</v>
      </c>
      <c r="I858" s="27"/>
      <c r="J858" s="28" t="s">
        <v>6767</v>
      </c>
      <c r="K858" s="27" t="e">
        <f t="shared" ca="1" si="71"/>
        <v>#NAME?</v>
      </c>
      <c r="L858" s="28">
        <v>1289</v>
      </c>
      <c r="M858" s="28">
        <v>1305</v>
      </c>
      <c r="N858" s="28">
        <f t="shared" si="98"/>
        <v>17</v>
      </c>
      <c r="O858" s="28">
        <v>2003</v>
      </c>
      <c r="P858" s="36"/>
      <c r="Q858" s="36"/>
      <c r="R858" s="30" t="s">
        <v>7811</v>
      </c>
      <c r="S858" s="26" t="b">
        <v>1</v>
      </c>
      <c r="T858" s="27" t="b">
        <v>0</v>
      </c>
      <c r="U858" s="26" t="b">
        <v>1</v>
      </c>
      <c r="V858" s="27" t="b">
        <v>0</v>
      </c>
      <c r="W858" s="27" t="b">
        <v>0</v>
      </c>
      <c r="X858" s="27" t="b">
        <v>0</v>
      </c>
      <c r="Y858" s="26" t="str">
        <f t="shared" si="47"/>
        <v>NO</v>
      </c>
      <c r="Z858" s="27"/>
    </row>
    <row r="859" spans="1:26" ht="13">
      <c r="A859" s="71" t="e">
        <f>VLOOKUP(H859,Papers_ACM!D:D,1,FALSE)</f>
        <v>#N/A</v>
      </c>
      <c r="B859" s="71" t="e">
        <f>VLOOKUP(H859,Papers_IEEE!D:D,1,FALSE)</f>
        <v>#N/A</v>
      </c>
      <c r="C859" s="71" t="e">
        <f>VLOOKUP(G859,Papers_SpringerLink!D:D,1,FALSE)</f>
        <v>#N/A</v>
      </c>
      <c r="D859" s="71" t="e">
        <f>VLOOKUP(F871,Papers_ScienceDirect!J:J,1,FALSE)</f>
        <v>#N/A</v>
      </c>
      <c r="E859" s="28" t="s">
        <v>62</v>
      </c>
      <c r="F859" s="27"/>
      <c r="G859" s="28" t="s">
        <v>7812</v>
      </c>
      <c r="H859" s="28" t="s">
        <v>7813</v>
      </c>
      <c r="I859" s="27"/>
      <c r="J859" s="28" t="s">
        <v>6767</v>
      </c>
      <c r="K859" s="27" t="e">
        <f t="shared" ca="1" si="71"/>
        <v>#NAME?</v>
      </c>
      <c r="L859" s="28">
        <v>1439</v>
      </c>
      <c r="M859" s="28">
        <v>1461</v>
      </c>
      <c r="N859" s="28">
        <f t="shared" si="98"/>
        <v>23</v>
      </c>
      <c r="O859" s="28">
        <v>2003</v>
      </c>
      <c r="P859" s="36"/>
      <c r="Q859" s="36"/>
      <c r="R859" s="30" t="s">
        <v>7814</v>
      </c>
      <c r="S859" s="26" t="b">
        <v>1</v>
      </c>
      <c r="T859" s="27" t="b">
        <v>0</v>
      </c>
      <c r="U859" s="26" t="b">
        <v>1</v>
      </c>
      <c r="V859" s="27" t="b">
        <v>0</v>
      </c>
      <c r="W859" s="27" t="b">
        <v>0</v>
      </c>
      <c r="X859" s="27" t="b">
        <v>0</v>
      </c>
      <c r="Y859" s="26" t="str">
        <f t="shared" si="47"/>
        <v>NO</v>
      </c>
      <c r="Z859" s="27"/>
    </row>
    <row r="860" spans="1:26" ht="13">
      <c r="A860" s="71" t="e">
        <f>VLOOKUP(H860,Papers_ACM!D:D,1,FALSE)</f>
        <v>#N/A</v>
      </c>
      <c r="B860" s="71" t="e">
        <f>VLOOKUP(H860,Papers_IEEE!D:D,1,FALSE)</f>
        <v>#N/A</v>
      </c>
      <c r="C860" s="71" t="e">
        <f>VLOOKUP(G860,Papers_SpringerLink!D:D,1,FALSE)</f>
        <v>#N/A</v>
      </c>
      <c r="D860" s="71" t="e">
        <f>VLOOKUP(F872,Papers_ScienceDirect!J:J,1,FALSE)</f>
        <v>#N/A</v>
      </c>
      <c r="E860" s="28" t="s">
        <v>62</v>
      </c>
      <c r="F860" s="27"/>
      <c r="G860" s="28" t="s">
        <v>7815</v>
      </c>
      <c r="H860" s="28" t="s">
        <v>7816</v>
      </c>
      <c r="I860" s="27"/>
      <c r="J860" s="28" t="s">
        <v>1547</v>
      </c>
      <c r="K860" s="27" t="e">
        <f t="shared" ca="1" si="71"/>
        <v>#NAME?</v>
      </c>
      <c r="L860" s="28">
        <v>250</v>
      </c>
      <c r="M860" s="28">
        <v>254</v>
      </c>
      <c r="N860" s="28">
        <f t="shared" si="98"/>
        <v>5</v>
      </c>
      <c r="O860" s="28">
        <v>2003</v>
      </c>
      <c r="P860" s="28" t="s">
        <v>1338</v>
      </c>
      <c r="Q860" s="36"/>
      <c r="R860" s="30" t="s">
        <v>7817</v>
      </c>
      <c r="S860" s="26" t="b">
        <v>1</v>
      </c>
      <c r="T860" s="27" t="b">
        <v>0</v>
      </c>
      <c r="U860" s="26" t="b">
        <v>1</v>
      </c>
      <c r="V860" s="27" t="b">
        <v>0</v>
      </c>
      <c r="W860" s="27" t="b">
        <v>0</v>
      </c>
      <c r="X860" s="27" t="b">
        <v>0</v>
      </c>
      <c r="Y860" s="26" t="str">
        <f t="shared" si="47"/>
        <v>NO</v>
      </c>
      <c r="Z860" s="27"/>
    </row>
    <row r="861" spans="1:26" ht="13">
      <c r="A861" s="71" t="e">
        <f>VLOOKUP(H861,Papers_ACM!D:D,1,FALSE)</f>
        <v>#N/A</v>
      </c>
      <c r="B861" s="71" t="e">
        <f>VLOOKUP(H861,Papers_IEEE!D:D,1,FALSE)</f>
        <v>#N/A</v>
      </c>
      <c r="C861" s="71" t="e">
        <f>VLOOKUP(G861,Papers_SpringerLink!D:D,1,FALSE)</f>
        <v>#N/A</v>
      </c>
      <c r="D861" s="71" t="e">
        <f>VLOOKUP(F873,Papers_ScienceDirect!J:J,1,FALSE)</f>
        <v>#N/A</v>
      </c>
      <c r="E861" s="28" t="s">
        <v>62</v>
      </c>
      <c r="F861" s="27"/>
      <c r="G861" s="28" t="s">
        <v>1909</v>
      </c>
      <c r="H861" s="28" t="s">
        <v>7818</v>
      </c>
      <c r="I861" s="27"/>
      <c r="J861" s="28" t="s">
        <v>1547</v>
      </c>
      <c r="K861" s="27" t="e">
        <f t="shared" ca="1" si="71"/>
        <v>#NAME?</v>
      </c>
      <c r="L861" s="28">
        <v>1</v>
      </c>
      <c r="M861" s="28">
        <v>503</v>
      </c>
      <c r="N861" s="28">
        <f t="shared" si="98"/>
        <v>503</v>
      </c>
      <c r="O861" s="28">
        <v>2003</v>
      </c>
      <c r="P861" s="28" t="s">
        <v>1338</v>
      </c>
      <c r="Q861" s="36"/>
      <c r="R861" s="30" t="s">
        <v>7819</v>
      </c>
      <c r="S861" s="27" t="b">
        <v>0</v>
      </c>
      <c r="T861" s="27" t="b">
        <v>0</v>
      </c>
      <c r="U861" s="27" t="b">
        <v>0</v>
      </c>
      <c r="V861" s="26" t="b">
        <v>1</v>
      </c>
      <c r="W861" s="27" t="b">
        <v>0</v>
      </c>
      <c r="X861" s="27" t="b">
        <v>0</v>
      </c>
      <c r="Y861" s="26" t="str">
        <f t="shared" si="47"/>
        <v>NO</v>
      </c>
      <c r="Z861" s="26" t="s">
        <v>1917</v>
      </c>
    </row>
    <row r="862" spans="1:26" ht="13">
      <c r="A862" s="71" t="e">
        <f>VLOOKUP(H862,Papers_ACM!D:D,1,FALSE)</f>
        <v>#N/A</v>
      </c>
      <c r="B862" s="71" t="e">
        <f>VLOOKUP(H862,Papers_IEEE!D:D,1,FALSE)</f>
        <v>#N/A</v>
      </c>
      <c r="C862" s="71" t="e">
        <f>VLOOKUP(G862,Papers_SpringerLink!D:D,1,FALSE)</f>
        <v>#N/A</v>
      </c>
      <c r="D862" s="71" t="e">
        <f>VLOOKUP(F874,Papers_ScienceDirect!J:J,1,FALSE)</f>
        <v>#N/A</v>
      </c>
      <c r="E862" s="28" t="s">
        <v>62</v>
      </c>
      <c r="F862" s="27"/>
      <c r="G862" s="28" t="s">
        <v>7820</v>
      </c>
      <c r="H862" s="28" t="s">
        <v>7821</v>
      </c>
      <c r="I862" s="27"/>
      <c r="J862" s="28" t="s">
        <v>7822</v>
      </c>
      <c r="K862" s="27" t="e">
        <f t="shared" ca="1" si="71"/>
        <v>#NAME?</v>
      </c>
      <c r="L862" s="28">
        <v>25</v>
      </c>
      <c r="M862" s="28">
        <v>44</v>
      </c>
      <c r="N862" s="28">
        <f t="shared" si="98"/>
        <v>20</v>
      </c>
      <c r="O862" s="28">
        <v>2003</v>
      </c>
      <c r="P862" s="36"/>
      <c r="Q862" s="28" t="s">
        <v>7823</v>
      </c>
      <c r="R862" s="30" t="s">
        <v>7824</v>
      </c>
      <c r="S862" s="26" t="b">
        <v>1</v>
      </c>
      <c r="T862" s="27" t="b">
        <v>0</v>
      </c>
      <c r="U862" s="26" t="b">
        <v>1</v>
      </c>
      <c r="V862" s="27" t="b">
        <v>0</v>
      </c>
      <c r="W862" s="27" t="b">
        <v>0</v>
      </c>
      <c r="X862" s="27" t="b">
        <v>0</v>
      </c>
      <c r="Y862" s="26" t="str">
        <f t="shared" si="47"/>
        <v>NO</v>
      </c>
      <c r="Z862" s="27"/>
    </row>
    <row r="863" spans="1:26" ht="13">
      <c r="A863" s="71" t="e">
        <f>VLOOKUP(H863,Papers_ACM!D:D,1,FALSE)</f>
        <v>#N/A</v>
      </c>
      <c r="B863" s="71" t="e">
        <f>VLOOKUP(H863,Papers_IEEE!D:D,1,FALSE)</f>
        <v>#N/A</v>
      </c>
      <c r="C863" s="71" t="e">
        <f>VLOOKUP(G863,Papers_SpringerLink!D:D,1,FALSE)</f>
        <v>#N/A</v>
      </c>
      <c r="D863" s="71" t="e">
        <f>VLOOKUP(F875,Papers_ScienceDirect!J:J,1,FALSE)</f>
        <v>#N/A</v>
      </c>
      <c r="E863" s="28" t="s">
        <v>62</v>
      </c>
      <c r="F863" s="27"/>
      <c r="G863" s="28" t="s">
        <v>7809</v>
      </c>
      <c r="H863" s="28" t="s">
        <v>7825</v>
      </c>
      <c r="I863" s="27"/>
      <c r="J863" s="28" t="s">
        <v>1547</v>
      </c>
      <c r="K863" s="27" t="e">
        <f t="shared" ca="1" si="71"/>
        <v>#NAME?</v>
      </c>
      <c r="L863" s="28">
        <v>150</v>
      </c>
      <c r="M863" s="28">
        <v>162</v>
      </c>
      <c r="N863" s="28">
        <f t="shared" si="98"/>
        <v>13</v>
      </c>
      <c r="O863" s="28">
        <v>2002</v>
      </c>
      <c r="P863" s="36"/>
      <c r="Q863" s="36"/>
      <c r="R863" s="30" t="s">
        <v>7826</v>
      </c>
      <c r="S863" s="26" t="b">
        <v>1</v>
      </c>
      <c r="T863" s="27" t="b">
        <v>0</v>
      </c>
      <c r="U863" s="26" t="b">
        <v>1</v>
      </c>
      <c r="V863" s="27" t="b">
        <v>0</v>
      </c>
      <c r="W863" s="27" t="b">
        <v>0</v>
      </c>
      <c r="X863" s="27" t="b">
        <v>0</v>
      </c>
      <c r="Y863" s="26" t="str">
        <f t="shared" si="47"/>
        <v>NO</v>
      </c>
      <c r="Z863" s="27"/>
    </row>
    <row r="864" spans="1:26" ht="13">
      <c r="A864" s="71" t="str">
        <f>VLOOKUP(H864,Papers_ACM!D:D,1,FALSE)</f>
        <v>Selecting the Right Interestingness Measure for Association Patterns</v>
      </c>
      <c r="B864" s="71" t="e">
        <f>VLOOKUP(H864,Papers_IEEE!D:D,1,FALSE)</f>
        <v>#N/A</v>
      </c>
      <c r="C864" s="71" t="e">
        <f>VLOOKUP(G864,Papers_SpringerLink!D:D,1,FALSE)</f>
        <v>#N/A</v>
      </c>
      <c r="D864" s="71" t="e">
        <f>VLOOKUP(F876,Papers_ScienceDirect!J:J,1,FALSE)</f>
        <v>#N/A</v>
      </c>
      <c r="E864" s="28" t="s">
        <v>62</v>
      </c>
      <c r="F864" s="27"/>
      <c r="G864" s="28" t="s">
        <v>7827</v>
      </c>
      <c r="H864" s="28" t="s">
        <v>7828</v>
      </c>
      <c r="I864" s="27"/>
      <c r="J864" s="28" t="s">
        <v>6596</v>
      </c>
      <c r="K864" s="27" t="e">
        <f t="shared" ca="1" si="71"/>
        <v>#NAME?</v>
      </c>
      <c r="L864" s="28">
        <v>32</v>
      </c>
      <c r="M864" s="28">
        <v>41</v>
      </c>
      <c r="N864" s="28">
        <f t="shared" si="98"/>
        <v>10</v>
      </c>
      <c r="O864" s="28">
        <v>2002</v>
      </c>
      <c r="P864" s="36"/>
      <c r="Q864" s="36"/>
      <c r="R864" s="30" t="s">
        <v>7829</v>
      </c>
      <c r="S864" s="26" t="b">
        <v>1</v>
      </c>
      <c r="T864" s="27" t="b">
        <v>0</v>
      </c>
      <c r="U864" s="26" t="b">
        <v>1</v>
      </c>
      <c r="V864" s="27" t="b">
        <v>0</v>
      </c>
      <c r="W864" s="27" t="b">
        <v>0</v>
      </c>
      <c r="X864" s="27" t="b">
        <v>0</v>
      </c>
      <c r="Y864" s="26" t="str">
        <f t="shared" si="47"/>
        <v>NO</v>
      </c>
      <c r="Z864" s="27"/>
    </row>
    <row r="865" spans="1:26" ht="13">
      <c r="A865" s="71" t="e">
        <f>VLOOKUP(H865,Papers_ACM!D:D,1,FALSE)</f>
        <v>#N/A</v>
      </c>
      <c r="B865" s="71" t="e">
        <f>VLOOKUP(H865,Papers_IEEE!D:D,1,FALSE)</f>
        <v>#N/A</v>
      </c>
      <c r="C865" s="71" t="e">
        <f>VLOOKUP(G865,Papers_SpringerLink!D:D,1,FALSE)</f>
        <v>#N/A</v>
      </c>
      <c r="D865" s="71" t="e">
        <f>VLOOKUP(F877,Papers_ScienceDirect!J:J,1,FALSE)</f>
        <v>#N/A</v>
      </c>
      <c r="E865" s="28" t="s">
        <v>62</v>
      </c>
      <c r="F865" s="27"/>
      <c r="G865" s="28" t="s">
        <v>7830</v>
      </c>
      <c r="H865" s="28" t="s">
        <v>7831</v>
      </c>
      <c r="I865" s="27"/>
      <c r="J865" s="28" t="s">
        <v>4964</v>
      </c>
      <c r="K865" s="27" t="e">
        <f t="shared" ca="1" si="71"/>
        <v>#NAME?</v>
      </c>
      <c r="L865" s="28">
        <v>811</v>
      </c>
      <c r="M865" s="28">
        <v>820</v>
      </c>
      <c r="N865" s="28">
        <f t="shared" si="98"/>
        <v>10</v>
      </c>
      <c r="O865" s="28">
        <v>2002</v>
      </c>
      <c r="P865" s="36"/>
      <c r="Q865" s="28" t="s">
        <v>7832</v>
      </c>
      <c r="R865" s="30" t="s">
        <v>7833</v>
      </c>
      <c r="S865" s="26" t="b">
        <v>1</v>
      </c>
      <c r="T865" s="27" t="b">
        <v>0</v>
      </c>
      <c r="U865" s="26" t="b">
        <v>1</v>
      </c>
      <c r="V865" s="27" t="b">
        <v>0</v>
      </c>
      <c r="W865" s="27" t="b">
        <v>0</v>
      </c>
      <c r="X865" s="27" t="b">
        <v>0</v>
      </c>
      <c r="Y865" s="26" t="str">
        <f t="shared" si="47"/>
        <v>NO</v>
      </c>
      <c r="Z865" s="27"/>
    </row>
    <row r="866" spans="1:26" ht="13">
      <c r="A866" s="71" t="e">
        <f>VLOOKUP(H866,Papers_ACM!D:D,1,FALSE)</f>
        <v>#N/A</v>
      </c>
      <c r="B866" s="71" t="e">
        <f>VLOOKUP(H866,Papers_IEEE!D:D,1,FALSE)</f>
        <v>#N/A</v>
      </c>
      <c r="C866" s="71" t="e">
        <f>VLOOKUP(G866,Papers_SpringerLink!D:D,1,FALSE)</f>
        <v>#N/A</v>
      </c>
      <c r="D866" s="71" t="e">
        <f>VLOOKUP(F878,Papers_ScienceDirect!J:J,1,FALSE)</f>
        <v>#N/A</v>
      </c>
      <c r="E866" s="28" t="s">
        <v>62</v>
      </c>
      <c r="F866" s="27"/>
      <c r="G866" s="28" t="s">
        <v>7834</v>
      </c>
      <c r="H866" s="28" t="s">
        <v>7835</v>
      </c>
      <c r="I866" s="27"/>
      <c r="J866" s="28" t="s">
        <v>1547</v>
      </c>
      <c r="K866" s="27" t="e">
        <f t="shared" ca="1" si="71"/>
        <v>#NAME?</v>
      </c>
      <c r="L866" s="28">
        <v>471</v>
      </c>
      <c r="M866" s="28">
        <v>484</v>
      </c>
      <c r="N866" s="28">
        <f t="shared" si="98"/>
        <v>14</v>
      </c>
      <c r="O866" s="28">
        <v>2002</v>
      </c>
      <c r="P866" s="28" t="s">
        <v>1338</v>
      </c>
      <c r="Q866" s="36"/>
      <c r="R866" s="30" t="s">
        <v>7836</v>
      </c>
      <c r="S866" s="26" t="b">
        <v>1</v>
      </c>
      <c r="T866" s="27" t="b">
        <v>0</v>
      </c>
      <c r="U866" s="26" t="b">
        <v>1</v>
      </c>
      <c r="V866" s="27" t="b">
        <v>0</v>
      </c>
      <c r="W866" s="27" t="b">
        <v>0</v>
      </c>
      <c r="X866" s="27" t="b">
        <v>0</v>
      </c>
      <c r="Y866" s="26" t="str">
        <f t="shared" si="47"/>
        <v>NO</v>
      </c>
      <c r="Z866" s="27"/>
    </row>
    <row r="867" spans="1:26" ht="13">
      <c r="A867" s="71" t="e">
        <f>VLOOKUP(H867,Papers_ACM!D:D,1,FALSE)</f>
        <v>#N/A</v>
      </c>
      <c r="B867" s="71" t="e">
        <f>VLOOKUP(H867,Papers_IEEE!D:D,1,FALSE)</f>
        <v>#N/A</v>
      </c>
      <c r="C867" s="71" t="e">
        <f>VLOOKUP(G867,Papers_SpringerLink!D:D,1,FALSE)</f>
        <v>#N/A</v>
      </c>
      <c r="D867" s="71" t="e">
        <f>VLOOKUP(F879,Papers_ScienceDirect!J:J,1,FALSE)</f>
        <v>#N/A</v>
      </c>
      <c r="E867" s="28" t="s">
        <v>62</v>
      </c>
      <c r="F867" s="27"/>
      <c r="G867" s="28" t="s">
        <v>7837</v>
      </c>
      <c r="H867" s="28" t="s">
        <v>7838</v>
      </c>
      <c r="I867" s="27"/>
      <c r="J867" s="28" t="s">
        <v>4964</v>
      </c>
      <c r="K867" s="27" t="e">
        <f t="shared" ca="1" si="71"/>
        <v>#NAME?</v>
      </c>
      <c r="L867" s="28">
        <v>277</v>
      </c>
      <c r="M867" s="28">
        <v>306</v>
      </c>
      <c r="N867" s="28">
        <f t="shared" si="98"/>
        <v>30</v>
      </c>
      <c r="O867" s="28">
        <v>2001</v>
      </c>
      <c r="P867" s="36"/>
      <c r="Q867" s="28" t="s">
        <v>7839</v>
      </c>
      <c r="R867" s="30" t="s">
        <v>7840</v>
      </c>
      <c r="S867" s="26" t="b">
        <v>1</v>
      </c>
      <c r="T867" s="27" t="b">
        <v>0</v>
      </c>
      <c r="U867" s="26" t="b">
        <v>1</v>
      </c>
      <c r="V867" s="27" t="b">
        <v>0</v>
      </c>
      <c r="W867" s="27" t="b">
        <v>0</v>
      </c>
      <c r="X867" s="27" t="b">
        <v>0</v>
      </c>
      <c r="Y867" s="26" t="str">
        <f t="shared" si="47"/>
        <v>NO</v>
      </c>
      <c r="Z867" s="27"/>
    </row>
    <row r="868" spans="1:26" ht="13">
      <c r="A868" s="71" t="e">
        <f>VLOOKUP(H868,Papers_ACM!D:D,1,FALSE)</f>
        <v>#N/A</v>
      </c>
      <c r="B868" s="71" t="e">
        <f>VLOOKUP(H868,Papers_IEEE!D:D,1,FALSE)</f>
        <v>#N/A</v>
      </c>
      <c r="C868" s="71" t="e">
        <f>VLOOKUP(G868,Papers_SpringerLink!D:D,1,FALSE)</f>
        <v>#N/A</v>
      </c>
      <c r="D868" s="71" t="e">
        <f>VLOOKUP(F880,Papers_ScienceDirect!J:J,1,FALSE)</f>
        <v>#N/A</v>
      </c>
      <c r="E868" s="28" t="s">
        <v>62</v>
      </c>
      <c r="F868" s="27"/>
      <c r="G868" s="28" t="s">
        <v>7841</v>
      </c>
      <c r="H868" s="28" t="s">
        <v>7842</v>
      </c>
      <c r="I868" s="27"/>
      <c r="J868" s="28" t="s">
        <v>1547</v>
      </c>
      <c r="K868" s="27" t="e">
        <f t="shared" ca="1" si="71"/>
        <v>#NAME?</v>
      </c>
      <c r="L868" s="28">
        <v>111</v>
      </c>
      <c r="M868" s="28">
        <v>120</v>
      </c>
      <c r="N868" s="28">
        <f t="shared" si="98"/>
        <v>10</v>
      </c>
      <c r="O868" s="28">
        <v>2001</v>
      </c>
      <c r="P868" s="28" t="s">
        <v>1338</v>
      </c>
      <c r="Q868" s="28" t="s">
        <v>7843</v>
      </c>
      <c r="R868" s="30" t="s">
        <v>7844</v>
      </c>
      <c r="S868" s="26" t="b">
        <v>1</v>
      </c>
      <c r="T868" s="27" t="b">
        <v>0</v>
      </c>
      <c r="U868" s="26" t="b">
        <v>1</v>
      </c>
      <c r="V868" s="27" t="b">
        <v>0</v>
      </c>
      <c r="W868" s="27" t="b">
        <v>0</v>
      </c>
      <c r="X868" s="27" t="b">
        <v>0</v>
      </c>
      <c r="Y868" s="26" t="str">
        <f t="shared" si="47"/>
        <v>NO</v>
      </c>
      <c r="Z868" s="27"/>
    </row>
    <row r="869" spans="1:26" ht="13">
      <c r="A869" s="71" t="e">
        <f>VLOOKUP(H869,Papers_ACM!D:D,1,FALSE)</f>
        <v>#N/A</v>
      </c>
      <c r="B869" s="71" t="e">
        <f>VLOOKUP(H869,Papers_IEEE!D:D,1,FALSE)</f>
        <v>#N/A</v>
      </c>
      <c r="C869" s="71" t="e">
        <f>VLOOKUP(G869,Papers_SpringerLink!D:D,1,FALSE)</f>
        <v>#N/A</v>
      </c>
      <c r="D869" s="71" t="e">
        <f>VLOOKUP(F881,Papers_ScienceDirect!J:J,1,FALSE)</f>
        <v>#N/A</v>
      </c>
      <c r="E869" s="28" t="s">
        <v>62</v>
      </c>
      <c r="F869" s="27"/>
      <c r="G869" s="28" t="s">
        <v>1909</v>
      </c>
      <c r="H869" s="28" t="s">
        <v>7845</v>
      </c>
      <c r="I869" s="27"/>
      <c r="J869" s="28" t="s">
        <v>1547</v>
      </c>
      <c r="K869" s="27" t="e">
        <f t="shared" ca="1" si="71"/>
        <v>#NAME?</v>
      </c>
      <c r="L869" s="28">
        <v>1</v>
      </c>
      <c r="M869" s="28">
        <v>395</v>
      </c>
      <c r="N869" s="28">
        <f t="shared" si="98"/>
        <v>395</v>
      </c>
      <c r="O869" s="28">
        <v>2001</v>
      </c>
      <c r="P869" s="28" t="s">
        <v>1338</v>
      </c>
      <c r="Q869" s="36"/>
      <c r="R869" s="30" t="s">
        <v>7846</v>
      </c>
      <c r="S869" s="27" t="b">
        <v>0</v>
      </c>
      <c r="T869" s="27" t="b">
        <v>0</v>
      </c>
      <c r="U869" s="27" t="b">
        <v>0</v>
      </c>
      <c r="V869" s="26" t="b">
        <v>1</v>
      </c>
      <c r="W869" s="27" t="b">
        <v>0</v>
      </c>
      <c r="X869" s="27" t="b">
        <v>0</v>
      </c>
      <c r="Y869" s="26" t="str">
        <f t="shared" si="47"/>
        <v>NO</v>
      </c>
      <c r="Z869" s="26" t="s">
        <v>1917</v>
      </c>
    </row>
    <row r="870" spans="1:26" ht="13">
      <c r="A870" s="71" t="e">
        <f>VLOOKUP(H870,Papers_ACM!D:D,1,FALSE)</f>
        <v>#N/A</v>
      </c>
      <c r="B870" s="71" t="e">
        <f>VLOOKUP(H870,Papers_IEEE!D:D,1,FALSE)</f>
        <v>#N/A</v>
      </c>
      <c r="C870" s="71" t="e">
        <f>VLOOKUP(G870,Papers_SpringerLink!D:D,1,FALSE)</f>
        <v>#N/A</v>
      </c>
      <c r="D870" s="71" t="e">
        <f>VLOOKUP(F882,Papers_ScienceDirect!J:J,1,FALSE)</f>
        <v>#N/A</v>
      </c>
      <c r="E870" s="28" t="s">
        <v>62</v>
      </c>
      <c r="F870" s="27"/>
      <c r="G870" s="28" t="s">
        <v>7847</v>
      </c>
      <c r="H870" s="28" t="s">
        <v>7848</v>
      </c>
      <c r="I870" s="27"/>
      <c r="J870" s="28" t="s">
        <v>4067</v>
      </c>
      <c r="K870" s="27" t="e">
        <f t="shared" ca="1" si="71"/>
        <v>#NAME?</v>
      </c>
      <c r="L870" s="28">
        <v>685</v>
      </c>
      <c r="M870" s="28">
        <v>702</v>
      </c>
      <c r="N870" s="28">
        <f t="shared" si="98"/>
        <v>18</v>
      </c>
      <c r="O870" s="28">
        <v>2001</v>
      </c>
      <c r="P870" s="36"/>
      <c r="Q870" s="28" t="s">
        <v>7849</v>
      </c>
      <c r="R870" s="30" t="s">
        <v>7850</v>
      </c>
      <c r="S870" s="26" t="b">
        <v>1</v>
      </c>
      <c r="T870" s="27" t="b">
        <v>0</v>
      </c>
      <c r="U870" s="26" t="b">
        <v>1</v>
      </c>
      <c r="V870" s="27" t="b">
        <v>0</v>
      </c>
      <c r="W870" s="27" t="b">
        <v>0</v>
      </c>
      <c r="X870" s="27" t="b">
        <v>0</v>
      </c>
      <c r="Y870" s="26" t="str">
        <f t="shared" si="47"/>
        <v>NO</v>
      </c>
      <c r="Z870" s="27"/>
    </row>
    <row r="871" spans="1:26" ht="13">
      <c r="A871" s="71" t="e">
        <f>VLOOKUP(H871,Papers_ACM!D:D,1,FALSE)</f>
        <v>#N/A</v>
      </c>
      <c r="B871" s="71" t="e">
        <f>VLOOKUP(H871,Papers_IEEE!D:D,1,FALSE)</f>
        <v>#N/A</v>
      </c>
      <c r="C871" s="71" t="e">
        <f>VLOOKUP(G871,Papers_SpringerLink!D:D,1,FALSE)</f>
        <v>#N/A</v>
      </c>
      <c r="D871" s="71" t="e">
        <f>VLOOKUP(F883,Papers_ScienceDirect!J:J,1,FALSE)</f>
        <v>#N/A</v>
      </c>
      <c r="E871" s="28" t="s">
        <v>62</v>
      </c>
      <c r="F871" s="27"/>
      <c r="G871" s="28" t="s">
        <v>7851</v>
      </c>
      <c r="H871" s="28" t="s">
        <v>7852</v>
      </c>
      <c r="I871" s="27"/>
      <c r="J871" s="28" t="s">
        <v>7053</v>
      </c>
      <c r="K871" s="27" t="e">
        <f t="shared" ca="1" si="71"/>
        <v>#NAME?</v>
      </c>
      <c r="L871" s="28">
        <v>3060</v>
      </c>
      <c r="M871" s="28">
        <v>3062</v>
      </c>
      <c r="N871" s="28">
        <f t="shared" si="98"/>
        <v>3</v>
      </c>
      <c r="O871" s="28">
        <v>2000</v>
      </c>
      <c r="P871" s="28" t="s">
        <v>7853</v>
      </c>
      <c r="Q871" s="36"/>
      <c r="R871" s="30" t="s">
        <v>7854</v>
      </c>
      <c r="S871" s="27" t="b">
        <v>0</v>
      </c>
      <c r="T871" s="27" t="b">
        <v>0</v>
      </c>
      <c r="U871" s="27" t="b">
        <v>0</v>
      </c>
      <c r="V871" s="27" t="b">
        <v>0</v>
      </c>
      <c r="W871" s="26" t="b">
        <v>1</v>
      </c>
      <c r="X871" s="27" t="b">
        <v>0</v>
      </c>
      <c r="Y871" s="26" t="str">
        <f t="shared" si="47"/>
        <v>NO</v>
      </c>
      <c r="Z871" s="26" t="s">
        <v>281</v>
      </c>
    </row>
    <row r="872" spans="1:26" ht="13">
      <c r="A872" s="71" t="e">
        <f>VLOOKUP(H872,Papers_ACM!D:D,1,FALSE)</f>
        <v>#N/A</v>
      </c>
      <c r="B872" s="71" t="e">
        <f>VLOOKUP(H872,Papers_IEEE!D:D,1,FALSE)</f>
        <v>#N/A</v>
      </c>
      <c r="C872" s="71" t="e">
        <f>VLOOKUP(G872,Papers_SpringerLink!D:D,1,FALSE)</f>
        <v>#N/A</v>
      </c>
      <c r="D872" s="71" t="e">
        <f>VLOOKUP(F884,Papers_ScienceDirect!J:J,1,FALSE)</f>
        <v>#N/A</v>
      </c>
      <c r="E872" s="28" t="s">
        <v>62</v>
      </c>
      <c r="F872" s="27"/>
      <c r="G872" s="28" t="s">
        <v>7855</v>
      </c>
      <c r="H872" s="28" t="s">
        <v>7856</v>
      </c>
      <c r="I872" s="27"/>
      <c r="J872" s="28" t="s">
        <v>1547</v>
      </c>
      <c r="K872" s="27" t="e">
        <f t="shared" ca="1" si="71"/>
        <v>#NAME?</v>
      </c>
      <c r="L872" s="28">
        <v>392</v>
      </c>
      <c r="M872" s="28">
        <v>403</v>
      </c>
      <c r="N872" s="28">
        <f t="shared" si="98"/>
        <v>12</v>
      </c>
      <c r="O872" s="28">
        <v>2000</v>
      </c>
      <c r="P872" s="28" t="s">
        <v>1338</v>
      </c>
      <c r="Q872" s="36"/>
      <c r="R872" s="30" t="s">
        <v>7857</v>
      </c>
      <c r="S872" s="26" t="b">
        <v>1</v>
      </c>
      <c r="T872" s="27" t="b">
        <v>0</v>
      </c>
      <c r="U872" s="26" t="b">
        <v>1</v>
      </c>
      <c r="V872" s="27" t="b">
        <v>0</v>
      </c>
      <c r="W872" s="27" t="b">
        <v>0</v>
      </c>
      <c r="X872" s="27" t="b">
        <v>0</v>
      </c>
      <c r="Y872" s="26" t="str">
        <f t="shared" si="47"/>
        <v>NO</v>
      </c>
      <c r="Z872" s="27"/>
    </row>
    <row r="873" spans="1:26" ht="13">
      <c r="A873" s="71" t="e">
        <f>VLOOKUP(H873,Papers_ACM!D:D,1,FALSE)</f>
        <v>#N/A</v>
      </c>
      <c r="B873" s="71" t="e">
        <f>VLOOKUP(H873,Papers_IEEE!D:D,1,FALSE)</f>
        <v>#N/A</v>
      </c>
      <c r="C873" s="71" t="e">
        <f>VLOOKUP(G873,Papers_SpringerLink!D:D,1,FALSE)</f>
        <v>#N/A</v>
      </c>
      <c r="D873" s="71" t="e">
        <f>VLOOKUP(F885,Papers_ScienceDirect!J:J,1,FALSE)</f>
        <v>#N/A</v>
      </c>
      <c r="E873" s="28" t="s">
        <v>62</v>
      </c>
      <c r="F873" s="27"/>
      <c r="G873" s="28" t="s">
        <v>7858</v>
      </c>
      <c r="H873" s="28" t="s">
        <v>7859</v>
      </c>
      <c r="I873" s="27"/>
      <c r="J873" s="28" t="s">
        <v>1547</v>
      </c>
      <c r="K873" s="27" t="e">
        <f t="shared" ca="1" si="71"/>
        <v>#NAME?</v>
      </c>
      <c r="L873" s="28">
        <v>632</v>
      </c>
      <c r="M873" s="28">
        <v>641</v>
      </c>
      <c r="N873" s="28">
        <f t="shared" si="98"/>
        <v>10</v>
      </c>
      <c r="O873" s="28">
        <v>1999</v>
      </c>
      <c r="P873" s="28" t="s">
        <v>1338</v>
      </c>
      <c r="Q873" s="36"/>
      <c r="R873" s="30" t="s">
        <v>7860</v>
      </c>
      <c r="S873" s="26" t="b">
        <v>1</v>
      </c>
      <c r="T873" s="27" t="b">
        <v>0</v>
      </c>
      <c r="U873" s="26" t="b">
        <v>1</v>
      </c>
      <c r="V873" s="27" t="b">
        <v>0</v>
      </c>
      <c r="W873" s="27" t="b">
        <v>0</v>
      </c>
      <c r="X873" s="27" t="b">
        <v>0</v>
      </c>
      <c r="Y873" s="26" t="str">
        <f t="shared" si="47"/>
        <v>NO</v>
      </c>
      <c r="Z873" s="27"/>
    </row>
    <row r="874" spans="1:26" ht="13">
      <c r="A874" s="71" t="e">
        <f>VLOOKUP(H874,Papers_ACM!D:D,1,FALSE)</f>
        <v>#N/A</v>
      </c>
      <c r="B874" s="71" t="e">
        <f>VLOOKUP(H874,Papers_IEEE!D:D,1,FALSE)</f>
        <v>#N/A</v>
      </c>
      <c r="C874" s="71" t="e">
        <f>VLOOKUP(G874,Papers_SpringerLink!D:D,1,FALSE)</f>
        <v>#N/A</v>
      </c>
      <c r="D874" s="71" t="e">
        <f>VLOOKUP(F886,Papers_ScienceDirect!J:J,1,FALSE)</f>
        <v>#N/A</v>
      </c>
      <c r="E874" s="28" t="s">
        <v>62</v>
      </c>
      <c r="F874" s="27"/>
      <c r="G874" s="28" t="s">
        <v>7861</v>
      </c>
      <c r="H874" s="28" t="s">
        <v>7862</v>
      </c>
      <c r="I874" s="27"/>
      <c r="J874" s="28" t="s">
        <v>7863</v>
      </c>
      <c r="K874" s="27" t="e">
        <f t="shared" ca="1" si="71"/>
        <v>#NAME?</v>
      </c>
      <c r="L874" s="28">
        <v>204</v>
      </c>
      <c r="M874" s="36"/>
      <c r="N874" s="28">
        <v>6</v>
      </c>
      <c r="O874" s="28">
        <v>1999</v>
      </c>
      <c r="P874" s="28" t="s">
        <v>7864</v>
      </c>
      <c r="Q874" s="36"/>
      <c r="R874" s="30" t="s">
        <v>7865</v>
      </c>
      <c r="S874" s="26" t="b">
        <v>1</v>
      </c>
      <c r="T874" s="27" t="b">
        <v>0</v>
      </c>
      <c r="U874" s="26" t="b">
        <v>1</v>
      </c>
      <c r="V874" s="27" t="b">
        <v>0</v>
      </c>
      <c r="W874" s="27" t="b">
        <v>0</v>
      </c>
      <c r="X874" s="27" t="b">
        <v>0</v>
      </c>
      <c r="Y874" s="26" t="str">
        <f t="shared" si="47"/>
        <v>NO</v>
      </c>
      <c r="Z874" s="27"/>
    </row>
    <row r="875" spans="1:26" ht="13">
      <c r="A875" s="71" t="e">
        <f>VLOOKUP(H875,Papers_ACM!D:D,1,FALSE)</f>
        <v>#N/A</v>
      </c>
      <c r="B875" s="71" t="e">
        <f>VLOOKUP(H875,Papers_IEEE!D:D,1,FALSE)</f>
        <v>#N/A</v>
      </c>
      <c r="C875" s="71" t="e">
        <f>VLOOKUP(G875,Papers_SpringerLink!D:D,1,FALSE)</f>
        <v>#N/A</v>
      </c>
      <c r="D875" s="71" t="e">
        <f>VLOOKUP(F887,Papers_ScienceDirect!J:J,1,FALSE)</f>
        <v>#N/A</v>
      </c>
      <c r="E875" s="28" t="s">
        <v>62</v>
      </c>
      <c r="F875" s="27"/>
      <c r="G875" s="28" t="s">
        <v>7866</v>
      </c>
      <c r="H875" s="28" t="s">
        <v>7867</v>
      </c>
      <c r="I875" s="27"/>
      <c r="J875" s="28" t="s">
        <v>7868</v>
      </c>
      <c r="K875" s="27" t="e">
        <f t="shared" ca="1" si="71"/>
        <v>#NAME?</v>
      </c>
      <c r="L875" s="28">
        <v>1</v>
      </c>
      <c r="M875" s="28">
        <v>19</v>
      </c>
      <c r="N875" s="28">
        <f t="shared" ref="N875:N886" si="99">(M875-L875)+1</f>
        <v>19</v>
      </c>
      <c r="O875" s="28">
        <v>2018</v>
      </c>
      <c r="P875" s="28" t="s">
        <v>4359</v>
      </c>
      <c r="Q875" s="28" t="s">
        <v>7869</v>
      </c>
      <c r="R875" s="30" t="s">
        <v>7870</v>
      </c>
      <c r="S875" s="26" t="b">
        <v>1</v>
      </c>
      <c r="T875" s="26" t="b">
        <v>0</v>
      </c>
      <c r="U875" s="26" t="b">
        <v>1</v>
      </c>
      <c r="V875" s="27" t="b">
        <v>0</v>
      </c>
      <c r="W875" s="27" t="b">
        <v>0</v>
      </c>
      <c r="X875" s="27" t="b">
        <v>0</v>
      </c>
      <c r="Y875" s="26" t="str">
        <f t="shared" si="47"/>
        <v>NO</v>
      </c>
      <c r="Z875" s="26" t="s">
        <v>5594</v>
      </c>
    </row>
    <row r="876" spans="1:26" ht="13">
      <c r="A876" s="71" t="e">
        <f>VLOOKUP(H876,Papers_ACM!D:D,1,FALSE)</f>
        <v>#N/A</v>
      </c>
      <c r="B876" s="71" t="e">
        <f>VLOOKUP(H876,Papers_IEEE!D:D,1,FALSE)</f>
        <v>#N/A</v>
      </c>
      <c r="C876" s="71" t="e">
        <f>VLOOKUP(G876,Papers_SpringerLink!D:D,1,FALSE)</f>
        <v>#N/A</v>
      </c>
      <c r="D876" s="71" t="e">
        <f>VLOOKUP(F888,Papers_ScienceDirect!J:J,1,FALSE)</f>
        <v>#N/A</v>
      </c>
      <c r="E876" s="28" t="s">
        <v>62</v>
      </c>
      <c r="F876" s="27"/>
      <c r="G876" s="28" t="s">
        <v>1909</v>
      </c>
      <c r="H876" s="28" t="s">
        <v>7871</v>
      </c>
      <c r="I876" s="27"/>
      <c r="J876" s="28" t="s">
        <v>1547</v>
      </c>
      <c r="K876" s="27" t="e">
        <f t="shared" ca="1" si="71"/>
        <v>#NAME?</v>
      </c>
      <c r="L876" s="28">
        <v>1</v>
      </c>
      <c r="M876" s="28">
        <v>537</v>
      </c>
      <c r="N876" s="28">
        <f t="shared" si="99"/>
        <v>537</v>
      </c>
      <c r="O876" s="28">
        <v>1999</v>
      </c>
      <c r="P876" s="28" t="s">
        <v>1338</v>
      </c>
      <c r="Q876" s="36"/>
      <c r="R876" s="30" t="s">
        <v>7872</v>
      </c>
      <c r="S876" s="27" t="b">
        <v>0</v>
      </c>
      <c r="T876" s="27" t="b">
        <v>0</v>
      </c>
      <c r="U876" s="27" t="b">
        <v>0</v>
      </c>
      <c r="V876" s="26" t="b">
        <v>1</v>
      </c>
      <c r="W876" s="27" t="b">
        <v>0</v>
      </c>
      <c r="X876" s="27" t="b">
        <v>0</v>
      </c>
      <c r="Y876" s="26" t="str">
        <f t="shared" si="47"/>
        <v>NO</v>
      </c>
      <c r="Z876" s="26" t="s">
        <v>1917</v>
      </c>
    </row>
    <row r="877" spans="1:26" ht="13">
      <c r="A877" s="71" t="e">
        <f>VLOOKUP(H877,Papers_ACM!D:D,1,FALSE)</f>
        <v>#N/A</v>
      </c>
      <c r="B877" s="71" t="e">
        <f>VLOOKUP(H877,Papers_IEEE!D:D,1,FALSE)</f>
        <v>#N/A</v>
      </c>
      <c r="C877" s="71" t="e">
        <f>VLOOKUP(G877,Papers_SpringerLink!D:D,1,FALSE)</f>
        <v>#N/A</v>
      </c>
      <c r="D877" s="71" t="e">
        <f>VLOOKUP(F889,Papers_ScienceDirect!J:J,1,FALSE)</f>
        <v>#N/A</v>
      </c>
      <c r="E877" s="28" t="s">
        <v>62</v>
      </c>
      <c r="F877" s="27"/>
      <c r="G877" s="28" t="s">
        <v>7873</v>
      </c>
      <c r="H877" s="28" t="s">
        <v>811</v>
      </c>
      <c r="I877" s="27"/>
      <c r="J877" s="28" t="s">
        <v>1547</v>
      </c>
      <c r="K877" s="27" t="e">
        <f t="shared" ca="1" si="71"/>
        <v>#NAME?</v>
      </c>
      <c r="L877" s="28">
        <v>95</v>
      </c>
      <c r="M877" s="28">
        <v>100</v>
      </c>
      <c r="N877" s="28">
        <f t="shared" si="99"/>
        <v>6</v>
      </c>
      <c r="O877" s="28">
        <v>1998</v>
      </c>
      <c r="P877" s="28" t="s">
        <v>1338</v>
      </c>
      <c r="Q877" s="36"/>
      <c r="R877" s="30" t="s">
        <v>7874</v>
      </c>
      <c r="S877" s="26" t="b">
        <v>1</v>
      </c>
      <c r="T877" s="27" t="b">
        <v>0</v>
      </c>
      <c r="U877" s="26" t="b">
        <v>1</v>
      </c>
      <c r="V877" s="27" t="b">
        <v>0</v>
      </c>
      <c r="W877" s="27" t="b">
        <v>0</v>
      </c>
      <c r="X877" s="27" t="b">
        <v>0</v>
      </c>
      <c r="Y877" s="26" t="str">
        <f t="shared" si="47"/>
        <v>NO</v>
      </c>
      <c r="Z877" s="27"/>
    </row>
    <row r="878" spans="1:26" ht="13">
      <c r="A878" s="71" t="e">
        <f>VLOOKUP(H878,Papers_ACM!D:D,1,FALSE)</f>
        <v>#N/A</v>
      </c>
      <c r="B878" s="71" t="e">
        <f>VLOOKUP(H878,Papers_IEEE!D:D,1,FALSE)</f>
        <v>#N/A</v>
      </c>
      <c r="C878" s="71" t="e">
        <f>VLOOKUP(G878,Papers_SpringerLink!D:D,1,FALSE)</f>
        <v>#N/A</v>
      </c>
      <c r="D878" s="71" t="e">
        <f>VLOOKUP(F890,Papers_ScienceDirect!J:J,1,FALSE)</f>
        <v>#N/A</v>
      </c>
      <c r="E878" s="28" t="s">
        <v>62</v>
      </c>
      <c r="F878" s="27"/>
      <c r="G878" s="28" t="s">
        <v>7875</v>
      </c>
      <c r="H878" s="28" t="s">
        <v>7876</v>
      </c>
      <c r="I878" s="27"/>
      <c r="J878" s="28" t="s">
        <v>1547</v>
      </c>
      <c r="K878" s="27" t="e">
        <f t="shared" ca="1" si="71"/>
        <v>#NAME?</v>
      </c>
      <c r="L878" s="28">
        <v>124</v>
      </c>
      <c r="M878" s="28">
        <v>135</v>
      </c>
      <c r="N878" s="28">
        <f t="shared" si="99"/>
        <v>12</v>
      </c>
      <c r="O878" s="28">
        <v>1998</v>
      </c>
      <c r="P878" s="28" t="s">
        <v>1338</v>
      </c>
      <c r="Q878" s="36"/>
      <c r="R878" s="30" t="s">
        <v>7877</v>
      </c>
      <c r="S878" s="26" t="b">
        <v>1</v>
      </c>
      <c r="T878" s="27" t="b">
        <v>0</v>
      </c>
      <c r="U878" s="26" t="b">
        <v>1</v>
      </c>
      <c r="V878" s="27" t="b">
        <v>0</v>
      </c>
      <c r="W878" s="27" t="b">
        <v>0</v>
      </c>
      <c r="X878" s="27" t="b">
        <v>0</v>
      </c>
      <c r="Y878" s="26" t="str">
        <f t="shared" si="47"/>
        <v>NO</v>
      </c>
      <c r="Z878" s="27"/>
    </row>
    <row r="879" spans="1:26" ht="13">
      <c r="A879" s="71" t="e">
        <f>VLOOKUP(H879,Papers_ACM!D:D,1,FALSE)</f>
        <v>#N/A</v>
      </c>
      <c r="B879" s="71" t="e">
        <f>VLOOKUP(H879,Papers_IEEE!D:D,1,FALSE)</f>
        <v>#N/A</v>
      </c>
      <c r="C879" s="71" t="e">
        <f>VLOOKUP(G879,Papers_SpringerLink!D:D,1,FALSE)</f>
        <v>#N/A</v>
      </c>
      <c r="D879" s="71" t="e">
        <f>VLOOKUP(F891,Papers_ScienceDirect!J:J,1,FALSE)</f>
        <v>#N/A</v>
      </c>
      <c r="E879" s="28" t="s">
        <v>62</v>
      </c>
      <c r="F879" s="27"/>
      <c r="G879" s="28" t="s">
        <v>7878</v>
      </c>
      <c r="H879" s="28" t="s">
        <v>959</v>
      </c>
      <c r="I879" s="27"/>
      <c r="J879" s="28" t="s">
        <v>1547</v>
      </c>
      <c r="K879" s="27" t="e">
        <f t="shared" ca="1" si="71"/>
        <v>#NAME?</v>
      </c>
      <c r="L879" s="28">
        <v>93</v>
      </c>
      <c r="M879" s="28">
        <v>101</v>
      </c>
      <c r="N879" s="28">
        <f t="shared" si="99"/>
        <v>9</v>
      </c>
      <c r="O879" s="28">
        <v>1998</v>
      </c>
      <c r="P879" s="28" t="s">
        <v>1338</v>
      </c>
      <c r="Q879" s="36"/>
      <c r="R879" s="30" t="s">
        <v>7879</v>
      </c>
      <c r="S879" s="26" t="b">
        <v>1</v>
      </c>
      <c r="T879" s="27" t="b">
        <v>0</v>
      </c>
      <c r="U879" s="26" t="b">
        <v>1</v>
      </c>
      <c r="V879" s="27" t="b">
        <v>0</v>
      </c>
      <c r="W879" s="27" t="b">
        <v>0</v>
      </c>
      <c r="X879" s="27" t="b">
        <v>0</v>
      </c>
      <c r="Y879" s="26" t="str">
        <f t="shared" si="47"/>
        <v>NO</v>
      </c>
      <c r="Z879" s="27"/>
    </row>
    <row r="880" spans="1:26" ht="13">
      <c r="A880" s="71" t="e">
        <f>VLOOKUP(H880,Papers_ACM!D:D,1,FALSE)</f>
        <v>#N/A</v>
      </c>
      <c r="B880" s="71" t="e">
        <f>VLOOKUP(H880,Papers_IEEE!D:D,1,FALSE)</f>
        <v>#N/A</v>
      </c>
      <c r="C880" s="71" t="e">
        <f>VLOOKUP(G880,Papers_SpringerLink!D:D,1,FALSE)</f>
        <v>#N/A</v>
      </c>
      <c r="D880" s="71" t="e">
        <f>VLOOKUP(F892,Papers_ScienceDirect!J:J,1,FALSE)</f>
        <v>#N/A</v>
      </c>
      <c r="E880" s="28" t="s">
        <v>62</v>
      </c>
      <c r="F880" s="27"/>
      <c r="G880" s="28" t="s">
        <v>1909</v>
      </c>
      <c r="H880" s="28" t="s">
        <v>7880</v>
      </c>
      <c r="I880" s="27"/>
      <c r="J880" s="28" t="s">
        <v>1547</v>
      </c>
      <c r="K880" s="27" t="e">
        <f t="shared" ca="1" si="71"/>
        <v>#NAME?</v>
      </c>
      <c r="L880" s="28">
        <v>1</v>
      </c>
      <c r="M880" s="28">
        <v>418</v>
      </c>
      <c r="N880" s="28">
        <f t="shared" si="99"/>
        <v>418</v>
      </c>
      <c r="O880" s="28">
        <v>1998</v>
      </c>
      <c r="P880" s="28" t="s">
        <v>1338</v>
      </c>
      <c r="Q880" s="36"/>
      <c r="R880" s="30" t="s">
        <v>7881</v>
      </c>
      <c r="S880" s="27" t="b">
        <v>0</v>
      </c>
      <c r="T880" s="27" t="b">
        <v>0</v>
      </c>
      <c r="U880" s="27" t="b">
        <v>0</v>
      </c>
      <c r="V880" s="26" t="b">
        <v>1</v>
      </c>
      <c r="W880" s="27" t="b">
        <v>0</v>
      </c>
      <c r="X880" s="27" t="b">
        <v>0</v>
      </c>
      <c r="Y880" s="26" t="str">
        <f t="shared" si="47"/>
        <v>NO</v>
      </c>
      <c r="Z880" s="26" t="s">
        <v>1917</v>
      </c>
    </row>
    <row r="881" spans="1:26" ht="13">
      <c r="A881" s="71" t="e">
        <f>VLOOKUP(H881,Papers_ACM!D:D,1,FALSE)</f>
        <v>#N/A</v>
      </c>
      <c r="B881" s="71" t="e">
        <f>VLOOKUP(H881,Papers_IEEE!D:D,1,FALSE)</f>
        <v>#N/A</v>
      </c>
      <c r="C881" s="71" t="e">
        <f>VLOOKUP(G881,Papers_SpringerLink!D:D,1,FALSE)</f>
        <v>#N/A</v>
      </c>
      <c r="D881" s="71" t="e">
        <f>VLOOKUP(F893,Papers_ScienceDirect!J:J,1,FALSE)</f>
        <v>#N/A</v>
      </c>
      <c r="E881" s="28" t="s">
        <v>62</v>
      </c>
      <c r="F881" s="27"/>
      <c r="G881" s="28" t="s">
        <v>7882</v>
      </c>
      <c r="H881" s="28" t="s">
        <v>7883</v>
      </c>
      <c r="I881" s="27"/>
      <c r="J881" s="28" t="s">
        <v>2324</v>
      </c>
      <c r="K881" s="27" t="e">
        <f t="shared" ca="1" si="71"/>
        <v>#NAME?</v>
      </c>
      <c r="L881" s="28">
        <v>227</v>
      </c>
      <c r="M881" s="28">
        <v>253</v>
      </c>
      <c r="N881" s="28">
        <f t="shared" si="99"/>
        <v>27</v>
      </c>
      <c r="O881" s="28">
        <v>1997</v>
      </c>
      <c r="P881" s="36"/>
      <c r="Q881" s="36"/>
      <c r="R881" s="30" t="s">
        <v>7884</v>
      </c>
      <c r="S881" s="26" t="b">
        <v>1</v>
      </c>
      <c r="T881" s="27" t="b">
        <v>0</v>
      </c>
      <c r="U881" s="26" t="b">
        <v>1</v>
      </c>
      <c r="V881" s="27" t="b">
        <v>0</v>
      </c>
      <c r="W881" s="27" t="b">
        <v>0</v>
      </c>
      <c r="X881" s="27" t="b">
        <v>0</v>
      </c>
      <c r="Y881" s="26" t="str">
        <f t="shared" si="47"/>
        <v>NO</v>
      </c>
      <c r="Z881" s="27"/>
    </row>
    <row r="882" spans="1:26" ht="13">
      <c r="A882" s="71" t="e">
        <f>VLOOKUP(H882,Papers_ACM!D:D,1,FALSE)</f>
        <v>#N/A</v>
      </c>
      <c r="B882" s="71" t="e">
        <f>VLOOKUP(H882,Papers_IEEE!D:D,1,FALSE)</f>
        <v>#N/A</v>
      </c>
      <c r="C882" s="71" t="e">
        <f>VLOOKUP(G882,Papers_SpringerLink!D:D,1,FALSE)</f>
        <v>#N/A</v>
      </c>
      <c r="D882" s="71" t="e">
        <f>VLOOKUP(F894,Papers_ScienceDirect!J:J,1,FALSE)</f>
        <v>#N/A</v>
      </c>
      <c r="E882" s="28" t="s">
        <v>62</v>
      </c>
      <c r="F882" s="27"/>
      <c r="G882" s="28" t="s">
        <v>1909</v>
      </c>
      <c r="H882" s="28" t="s">
        <v>7885</v>
      </c>
      <c r="I882" s="27"/>
      <c r="J882" s="28" t="s">
        <v>1547</v>
      </c>
      <c r="K882" s="27" t="e">
        <f t="shared" ca="1" si="71"/>
        <v>#NAME?</v>
      </c>
      <c r="L882" s="28">
        <v>1</v>
      </c>
      <c r="M882" s="28">
        <v>620</v>
      </c>
      <c r="N882" s="28">
        <f t="shared" si="99"/>
        <v>620</v>
      </c>
      <c r="O882" s="28">
        <v>1997</v>
      </c>
      <c r="P882" s="28" t="s">
        <v>1338</v>
      </c>
      <c r="Q882" s="36"/>
      <c r="R882" s="30" t="s">
        <v>7886</v>
      </c>
      <c r="S882" s="27" t="b">
        <v>0</v>
      </c>
      <c r="T882" s="27" t="b">
        <v>0</v>
      </c>
      <c r="U882" s="27" t="b">
        <v>0</v>
      </c>
      <c r="V882" s="26" t="b">
        <v>1</v>
      </c>
      <c r="W882" s="27" t="b">
        <v>0</v>
      </c>
      <c r="X882" s="27" t="b">
        <v>0</v>
      </c>
      <c r="Y882" s="26" t="str">
        <f t="shared" si="47"/>
        <v>NO</v>
      </c>
      <c r="Z882" s="26" t="s">
        <v>1917</v>
      </c>
    </row>
    <row r="883" spans="1:26" ht="13">
      <c r="A883" s="71" t="e">
        <f>VLOOKUP(H883,Papers_ACM!D:D,1,FALSE)</f>
        <v>#N/A</v>
      </c>
      <c r="B883" s="71" t="e">
        <f>VLOOKUP(H883,Papers_IEEE!D:D,1,FALSE)</f>
        <v>#N/A</v>
      </c>
      <c r="C883" s="71" t="e">
        <f>VLOOKUP(G883,Papers_SpringerLink!D:D,1,FALSE)</f>
        <v>#N/A</v>
      </c>
      <c r="D883" s="71" t="e">
        <f>VLOOKUP(F895,Papers_ScienceDirect!J:J,1,FALSE)</f>
        <v>#N/A</v>
      </c>
      <c r="E883" s="28" t="s">
        <v>62</v>
      </c>
      <c r="F883" s="27"/>
      <c r="G883" s="28" t="s">
        <v>7887</v>
      </c>
      <c r="H883" s="28" t="s">
        <v>7888</v>
      </c>
      <c r="I883" s="27"/>
      <c r="J883" s="28" t="s">
        <v>7889</v>
      </c>
      <c r="K883" s="27" t="e">
        <f t="shared" ca="1" si="71"/>
        <v>#NAME?</v>
      </c>
      <c r="L883" s="28">
        <v>7</v>
      </c>
      <c r="M883" s="28">
        <v>43</v>
      </c>
      <c r="N883" s="28">
        <f t="shared" si="99"/>
        <v>37</v>
      </c>
      <c r="O883" s="28">
        <v>1996</v>
      </c>
      <c r="P883" s="28" t="s">
        <v>532</v>
      </c>
      <c r="Q883" s="28" t="s">
        <v>7890</v>
      </c>
      <c r="R883" s="30" t="s">
        <v>7891</v>
      </c>
      <c r="S883" s="26" t="b">
        <v>1</v>
      </c>
      <c r="T883" s="27" t="b">
        <v>0</v>
      </c>
      <c r="U883" s="26" t="b">
        <v>1</v>
      </c>
      <c r="V883" s="27" t="b">
        <v>0</v>
      </c>
      <c r="W883" s="27" t="b">
        <v>0</v>
      </c>
      <c r="X883" s="27" t="b">
        <v>0</v>
      </c>
      <c r="Y883" s="26" t="str">
        <f t="shared" si="47"/>
        <v>NO</v>
      </c>
      <c r="Z883" s="27"/>
    </row>
    <row r="884" spans="1:26" ht="13">
      <c r="A884" s="71" t="e">
        <f>VLOOKUP(H884,Papers_ACM!D:D,1,FALSE)</f>
        <v>#N/A</v>
      </c>
      <c r="B884" s="71" t="e">
        <f>VLOOKUP(H884,Papers_IEEE!D:D,1,FALSE)</f>
        <v>#N/A</v>
      </c>
      <c r="C884" s="71" t="e">
        <f>VLOOKUP(G884,Papers_SpringerLink!D:D,1,FALSE)</f>
        <v>#N/A</v>
      </c>
      <c r="D884" s="71" t="e">
        <f>VLOOKUP(F896,Papers_ScienceDirect!J:J,1,FALSE)</f>
        <v>#N/A</v>
      </c>
      <c r="E884" s="28" t="s">
        <v>62</v>
      </c>
      <c r="F884" s="27"/>
      <c r="G884" s="28" t="s">
        <v>7892</v>
      </c>
      <c r="H884" s="28" t="s">
        <v>7893</v>
      </c>
      <c r="I884" s="27"/>
      <c r="J884" s="28" t="s">
        <v>7894</v>
      </c>
      <c r="K884" s="27" t="e">
        <f t="shared" ca="1" si="71"/>
        <v>#NAME?</v>
      </c>
      <c r="L884" s="28">
        <v>111</v>
      </c>
      <c r="M884" s="28">
        <v>115</v>
      </c>
      <c r="N884" s="28">
        <f t="shared" si="99"/>
        <v>5</v>
      </c>
      <c r="O884" s="28">
        <v>1995</v>
      </c>
      <c r="P884" s="28" t="s">
        <v>7853</v>
      </c>
      <c r="Q884" s="36"/>
      <c r="R884" s="30" t="s">
        <v>7895</v>
      </c>
      <c r="S884" s="26" t="b">
        <v>1</v>
      </c>
      <c r="T884" s="27" t="b">
        <v>0</v>
      </c>
      <c r="U884" s="26" t="b">
        <v>1</v>
      </c>
      <c r="V884" s="27" t="b">
        <v>0</v>
      </c>
      <c r="W884" s="27" t="b">
        <v>0</v>
      </c>
      <c r="X884" s="27" t="b">
        <v>0</v>
      </c>
      <c r="Y884" s="26" t="str">
        <f t="shared" si="47"/>
        <v>NO</v>
      </c>
      <c r="Z884" s="27"/>
    </row>
    <row r="885" spans="1:26" ht="13">
      <c r="A885" s="71" t="e">
        <f>VLOOKUP(H885,Papers_ACM!D:D,1,FALSE)</f>
        <v>#N/A</v>
      </c>
      <c r="B885" s="71" t="e">
        <f>VLOOKUP(H885,Papers_IEEE!D:D,1,FALSE)</f>
        <v>#N/A</v>
      </c>
      <c r="C885" s="71" t="e">
        <f>VLOOKUP(G885,Papers_SpringerLink!D:D,1,FALSE)</f>
        <v>#N/A</v>
      </c>
      <c r="D885" s="71" t="e">
        <f>VLOOKUP(F897,Papers_ScienceDirect!J:J,1,FALSE)</f>
        <v>#N/A</v>
      </c>
      <c r="E885" s="28" t="s">
        <v>62</v>
      </c>
      <c r="F885" s="27"/>
      <c r="G885" s="28" t="s">
        <v>1909</v>
      </c>
      <c r="H885" s="28" t="s">
        <v>7896</v>
      </c>
      <c r="I885" s="27"/>
      <c r="J885" s="28" t="s">
        <v>1547</v>
      </c>
      <c r="K885" s="27" t="e">
        <f t="shared" ca="1" si="71"/>
        <v>#NAME?</v>
      </c>
      <c r="L885" s="28">
        <v>1</v>
      </c>
      <c r="M885" s="28">
        <v>438</v>
      </c>
      <c r="N885" s="28">
        <f t="shared" si="99"/>
        <v>438</v>
      </c>
      <c r="O885" s="28">
        <v>1994</v>
      </c>
      <c r="P885" s="28" t="s">
        <v>1338</v>
      </c>
      <c r="Q885" s="36"/>
      <c r="R885" s="30" t="s">
        <v>7897</v>
      </c>
      <c r="S885" s="27" t="b">
        <v>0</v>
      </c>
      <c r="T885" s="27" t="b">
        <v>0</v>
      </c>
      <c r="U885" s="27" t="b">
        <v>0</v>
      </c>
      <c r="V885" s="26" t="b">
        <v>1</v>
      </c>
      <c r="W885" s="27" t="b">
        <v>0</v>
      </c>
      <c r="X885" s="27" t="b">
        <v>0</v>
      </c>
      <c r="Y885" s="26" t="str">
        <f t="shared" si="47"/>
        <v>NO</v>
      </c>
      <c r="Z885" s="26" t="s">
        <v>1917</v>
      </c>
    </row>
    <row r="886" spans="1:26" ht="13">
      <c r="A886" s="71" t="e">
        <f>VLOOKUP(H886,Papers_ACM!D:D,1,FALSE)</f>
        <v>#N/A</v>
      </c>
      <c r="B886" s="71" t="str">
        <f>VLOOKUP(H886,Papers_IEEE!D:D,1,FALSE)</f>
        <v>Robust feature selection algorithms</v>
      </c>
      <c r="C886" s="71" t="e">
        <f>VLOOKUP(G886,Papers_SpringerLink!D:D,1,FALSE)</f>
        <v>#N/A</v>
      </c>
      <c r="D886" s="71" t="e">
        <f>VLOOKUP(F898,Papers_ScienceDirect!J:J,1,FALSE)</f>
        <v>#N/A</v>
      </c>
      <c r="E886" s="28" t="s">
        <v>62</v>
      </c>
      <c r="F886" s="27"/>
      <c r="G886" s="28" t="s">
        <v>7898</v>
      </c>
      <c r="H886" s="28" t="s">
        <v>1607</v>
      </c>
      <c r="I886" s="27"/>
      <c r="J886" s="28" t="s">
        <v>7899</v>
      </c>
      <c r="K886" s="27" t="e">
        <f t="shared" ca="1" si="71"/>
        <v>#NAME?</v>
      </c>
      <c r="L886" s="28">
        <v>356</v>
      </c>
      <c r="M886" s="28">
        <v>363</v>
      </c>
      <c r="N886" s="28">
        <f t="shared" si="99"/>
        <v>8</v>
      </c>
      <c r="O886" s="28">
        <v>1993</v>
      </c>
      <c r="P886" s="36"/>
      <c r="Q886" s="28" t="s">
        <v>1611</v>
      </c>
      <c r="R886" s="30" t="s">
        <v>7900</v>
      </c>
      <c r="S886" s="26" t="b">
        <v>1</v>
      </c>
      <c r="T886" s="27" t="b">
        <v>0</v>
      </c>
      <c r="U886" s="26" t="b">
        <v>1</v>
      </c>
      <c r="V886" s="27" t="b">
        <v>0</v>
      </c>
      <c r="W886" s="27" t="b">
        <v>0</v>
      </c>
      <c r="X886" s="27" t="b">
        <v>0</v>
      </c>
      <c r="Y886" s="26" t="str">
        <f t="shared" si="47"/>
        <v>NO</v>
      </c>
      <c r="Z886" s="27"/>
    </row>
  </sheetData>
  <autoFilter ref="A2:AD886" xr:uid="{00000000-0009-0000-0000-000004000000}"/>
  <mergeCells count="4">
    <mergeCell ref="S1:U1"/>
    <mergeCell ref="F1:R1"/>
    <mergeCell ref="Y1:Z1"/>
    <mergeCell ref="V1:X1"/>
  </mergeCells>
  <hyperlinks>
    <hyperlink ref="R3" r:id="rId1" xr:uid="{00000000-0004-0000-0400-000000000000}"/>
    <hyperlink ref="R4" r:id="rId2" xr:uid="{00000000-0004-0000-0400-000001000000}"/>
    <hyperlink ref="R5" r:id="rId3" xr:uid="{00000000-0004-0000-0400-000002000000}"/>
    <hyperlink ref="R6" r:id="rId4" xr:uid="{00000000-0004-0000-0400-000003000000}"/>
    <hyperlink ref="R7" r:id="rId5" xr:uid="{00000000-0004-0000-0400-000004000000}"/>
    <hyperlink ref="R8" r:id="rId6" xr:uid="{00000000-0004-0000-0400-000005000000}"/>
    <hyperlink ref="R9" r:id="rId7" xr:uid="{00000000-0004-0000-0400-000006000000}"/>
    <hyperlink ref="R10" r:id="rId8" xr:uid="{00000000-0004-0000-0400-000007000000}"/>
    <hyperlink ref="R11" r:id="rId9" xr:uid="{00000000-0004-0000-0400-000008000000}"/>
    <hyperlink ref="R12" r:id="rId10" xr:uid="{00000000-0004-0000-0400-000009000000}"/>
    <hyperlink ref="R13" r:id="rId11" xr:uid="{00000000-0004-0000-0400-00000A000000}"/>
    <hyperlink ref="R14" r:id="rId12" xr:uid="{00000000-0004-0000-0400-00000B000000}"/>
    <hyperlink ref="R15" r:id="rId13" xr:uid="{00000000-0004-0000-0400-00000C000000}"/>
    <hyperlink ref="R16" r:id="rId14" xr:uid="{00000000-0004-0000-0400-00000D000000}"/>
    <hyperlink ref="R17" r:id="rId15" xr:uid="{00000000-0004-0000-0400-00000E000000}"/>
    <hyperlink ref="R18" r:id="rId16" xr:uid="{00000000-0004-0000-0400-00000F000000}"/>
    <hyperlink ref="R19" r:id="rId17" xr:uid="{00000000-0004-0000-0400-000010000000}"/>
    <hyperlink ref="R20" r:id="rId18" xr:uid="{00000000-0004-0000-0400-000011000000}"/>
    <hyperlink ref="R21" r:id="rId19" xr:uid="{00000000-0004-0000-0400-000012000000}"/>
    <hyperlink ref="R22" r:id="rId20" xr:uid="{00000000-0004-0000-0400-000013000000}"/>
    <hyperlink ref="R23" r:id="rId21" xr:uid="{00000000-0004-0000-0400-000014000000}"/>
    <hyperlink ref="R24" r:id="rId22" xr:uid="{00000000-0004-0000-0400-000015000000}"/>
    <hyperlink ref="R25" r:id="rId23" xr:uid="{00000000-0004-0000-0400-000016000000}"/>
    <hyperlink ref="R26" r:id="rId24" xr:uid="{00000000-0004-0000-0400-000017000000}"/>
    <hyperlink ref="R27" r:id="rId25" xr:uid="{00000000-0004-0000-0400-000018000000}"/>
    <hyperlink ref="R28" r:id="rId26" xr:uid="{00000000-0004-0000-0400-000019000000}"/>
    <hyperlink ref="R29" r:id="rId27" xr:uid="{00000000-0004-0000-0400-00001A000000}"/>
    <hyperlink ref="R30" r:id="rId28" xr:uid="{00000000-0004-0000-0400-00001B000000}"/>
    <hyperlink ref="R31" r:id="rId29" xr:uid="{00000000-0004-0000-0400-00001C000000}"/>
    <hyperlink ref="R32" r:id="rId30" xr:uid="{00000000-0004-0000-0400-00001D000000}"/>
    <hyperlink ref="R33" r:id="rId31" xr:uid="{00000000-0004-0000-0400-00001E000000}"/>
    <hyperlink ref="R34" r:id="rId32" xr:uid="{00000000-0004-0000-0400-00001F000000}"/>
    <hyperlink ref="R35" r:id="rId33" xr:uid="{00000000-0004-0000-0400-000020000000}"/>
    <hyperlink ref="R36" r:id="rId34" xr:uid="{00000000-0004-0000-0400-000021000000}"/>
    <hyperlink ref="R37" r:id="rId35" xr:uid="{00000000-0004-0000-0400-000022000000}"/>
    <hyperlink ref="R38" r:id="rId36" xr:uid="{00000000-0004-0000-0400-000023000000}"/>
    <hyperlink ref="R39" r:id="rId37" xr:uid="{00000000-0004-0000-0400-000024000000}"/>
    <hyperlink ref="R40" r:id="rId38" xr:uid="{00000000-0004-0000-0400-000025000000}"/>
    <hyperlink ref="R41" r:id="rId39" xr:uid="{00000000-0004-0000-0400-000026000000}"/>
    <hyperlink ref="R42" r:id="rId40" xr:uid="{00000000-0004-0000-0400-000027000000}"/>
    <hyperlink ref="R43" r:id="rId41" xr:uid="{00000000-0004-0000-0400-000028000000}"/>
    <hyperlink ref="R44" r:id="rId42" xr:uid="{00000000-0004-0000-0400-000029000000}"/>
    <hyperlink ref="R45" r:id="rId43" xr:uid="{00000000-0004-0000-0400-00002A000000}"/>
    <hyperlink ref="R46" r:id="rId44" xr:uid="{00000000-0004-0000-0400-00002B000000}"/>
    <hyperlink ref="R47" r:id="rId45" xr:uid="{00000000-0004-0000-0400-00002C000000}"/>
    <hyperlink ref="R48" r:id="rId46" xr:uid="{00000000-0004-0000-0400-00002D000000}"/>
    <hyperlink ref="R49" r:id="rId47" xr:uid="{00000000-0004-0000-0400-00002E000000}"/>
    <hyperlink ref="R50" r:id="rId48" xr:uid="{00000000-0004-0000-0400-00002F000000}"/>
    <hyperlink ref="R51" r:id="rId49" xr:uid="{00000000-0004-0000-0400-000030000000}"/>
    <hyperlink ref="R52" r:id="rId50" xr:uid="{00000000-0004-0000-0400-000031000000}"/>
    <hyperlink ref="R53" r:id="rId51" xr:uid="{00000000-0004-0000-0400-000032000000}"/>
    <hyperlink ref="R54" r:id="rId52" xr:uid="{00000000-0004-0000-0400-000033000000}"/>
    <hyperlink ref="R55" r:id="rId53" xr:uid="{00000000-0004-0000-0400-000034000000}"/>
    <hyperlink ref="R56" r:id="rId54" xr:uid="{00000000-0004-0000-0400-000035000000}"/>
    <hyperlink ref="R57" r:id="rId55" xr:uid="{00000000-0004-0000-0400-000036000000}"/>
    <hyperlink ref="R58" r:id="rId56" xr:uid="{00000000-0004-0000-0400-000037000000}"/>
    <hyperlink ref="R59" r:id="rId57" xr:uid="{00000000-0004-0000-0400-000038000000}"/>
    <hyperlink ref="R60" r:id="rId58" xr:uid="{00000000-0004-0000-0400-000039000000}"/>
    <hyperlink ref="R61" r:id="rId59" xr:uid="{00000000-0004-0000-0400-00003A000000}"/>
    <hyperlink ref="R62" r:id="rId60" xr:uid="{00000000-0004-0000-0400-00003B000000}"/>
    <hyperlink ref="R63" r:id="rId61" xr:uid="{00000000-0004-0000-0400-00003C000000}"/>
    <hyperlink ref="R64" r:id="rId62" xr:uid="{00000000-0004-0000-0400-00003D000000}"/>
    <hyperlink ref="R65" r:id="rId63" xr:uid="{00000000-0004-0000-0400-00003E000000}"/>
    <hyperlink ref="R66" r:id="rId64" xr:uid="{00000000-0004-0000-0400-00003F000000}"/>
    <hyperlink ref="R67" r:id="rId65" xr:uid="{00000000-0004-0000-0400-000040000000}"/>
    <hyperlink ref="R68" r:id="rId66" xr:uid="{00000000-0004-0000-0400-000041000000}"/>
    <hyperlink ref="R69" r:id="rId67" xr:uid="{00000000-0004-0000-0400-000042000000}"/>
    <hyperlink ref="R70" r:id="rId68" xr:uid="{00000000-0004-0000-0400-000043000000}"/>
    <hyperlink ref="R71" r:id="rId69" xr:uid="{00000000-0004-0000-0400-000044000000}"/>
    <hyperlink ref="R72" r:id="rId70" xr:uid="{00000000-0004-0000-0400-000045000000}"/>
    <hyperlink ref="R73" r:id="rId71" xr:uid="{00000000-0004-0000-0400-000046000000}"/>
    <hyperlink ref="R74" r:id="rId72" xr:uid="{00000000-0004-0000-0400-000047000000}"/>
    <hyperlink ref="R75" r:id="rId73" xr:uid="{00000000-0004-0000-0400-000048000000}"/>
    <hyperlink ref="R76" r:id="rId74" xr:uid="{00000000-0004-0000-0400-000049000000}"/>
    <hyperlink ref="R77" r:id="rId75" xr:uid="{00000000-0004-0000-0400-00004A000000}"/>
    <hyperlink ref="R78" r:id="rId76" xr:uid="{00000000-0004-0000-0400-00004B000000}"/>
    <hyperlink ref="R79" r:id="rId77" xr:uid="{00000000-0004-0000-0400-00004C000000}"/>
    <hyperlink ref="R80" r:id="rId78" xr:uid="{00000000-0004-0000-0400-00004D000000}"/>
    <hyperlink ref="R81" r:id="rId79" xr:uid="{00000000-0004-0000-0400-00004E000000}"/>
    <hyperlink ref="R82" r:id="rId80" xr:uid="{00000000-0004-0000-0400-00004F000000}"/>
    <hyperlink ref="R83" r:id="rId81" xr:uid="{00000000-0004-0000-0400-000050000000}"/>
    <hyperlink ref="R84" r:id="rId82" xr:uid="{00000000-0004-0000-0400-000051000000}"/>
    <hyperlink ref="R85" r:id="rId83" xr:uid="{00000000-0004-0000-0400-000052000000}"/>
    <hyperlink ref="R86" r:id="rId84" xr:uid="{00000000-0004-0000-0400-000053000000}"/>
    <hyperlink ref="R87" r:id="rId85" xr:uid="{00000000-0004-0000-0400-000054000000}"/>
    <hyperlink ref="R88" r:id="rId86" xr:uid="{00000000-0004-0000-0400-000055000000}"/>
    <hyperlink ref="R89" r:id="rId87" xr:uid="{00000000-0004-0000-0400-000056000000}"/>
    <hyperlink ref="R90" r:id="rId88" xr:uid="{00000000-0004-0000-0400-000057000000}"/>
    <hyperlink ref="R91" r:id="rId89" xr:uid="{00000000-0004-0000-0400-000058000000}"/>
    <hyperlink ref="R92" r:id="rId90" xr:uid="{00000000-0004-0000-0400-000059000000}"/>
    <hyperlink ref="R93" r:id="rId91" xr:uid="{00000000-0004-0000-0400-00005A000000}"/>
    <hyperlink ref="R94" r:id="rId92" xr:uid="{00000000-0004-0000-0400-00005B000000}"/>
    <hyperlink ref="R95" r:id="rId93" xr:uid="{00000000-0004-0000-0400-00005C000000}"/>
    <hyperlink ref="R96" r:id="rId94" xr:uid="{00000000-0004-0000-0400-00005D000000}"/>
    <hyperlink ref="R97" r:id="rId95" xr:uid="{00000000-0004-0000-0400-00005E000000}"/>
    <hyperlink ref="R98" r:id="rId96" xr:uid="{00000000-0004-0000-0400-00005F000000}"/>
    <hyperlink ref="R99" r:id="rId97" xr:uid="{00000000-0004-0000-0400-000060000000}"/>
    <hyperlink ref="R100" r:id="rId98" xr:uid="{00000000-0004-0000-0400-000061000000}"/>
    <hyperlink ref="R101" r:id="rId99" xr:uid="{00000000-0004-0000-0400-000062000000}"/>
    <hyperlink ref="R102" r:id="rId100" xr:uid="{00000000-0004-0000-0400-000063000000}"/>
    <hyperlink ref="R103" r:id="rId101" xr:uid="{00000000-0004-0000-0400-000064000000}"/>
    <hyperlink ref="R104" r:id="rId102" xr:uid="{00000000-0004-0000-0400-000065000000}"/>
    <hyperlink ref="R105" r:id="rId103" xr:uid="{00000000-0004-0000-0400-000066000000}"/>
    <hyperlink ref="R106" r:id="rId104" xr:uid="{00000000-0004-0000-0400-000067000000}"/>
    <hyperlink ref="R107" r:id="rId105" xr:uid="{00000000-0004-0000-0400-000068000000}"/>
    <hyperlink ref="R108" r:id="rId106" xr:uid="{00000000-0004-0000-0400-000069000000}"/>
    <hyperlink ref="R109" r:id="rId107" xr:uid="{00000000-0004-0000-0400-00006A000000}"/>
    <hyperlink ref="R110" r:id="rId108" xr:uid="{00000000-0004-0000-0400-00006B000000}"/>
    <hyperlink ref="R111" r:id="rId109" xr:uid="{00000000-0004-0000-0400-00006C000000}"/>
    <hyperlink ref="R112" r:id="rId110" xr:uid="{00000000-0004-0000-0400-00006D000000}"/>
    <hyperlink ref="R113" r:id="rId111" xr:uid="{00000000-0004-0000-0400-00006E000000}"/>
    <hyperlink ref="R114" r:id="rId112" xr:uid="{00000000-0004-0000-0400-00006F000000}"/>
    <hyperlink ref="R115" r:id="rId113" xr:uid="{00000000-0004-0000-0400-000070000000}"/>
    <hyperlink ref="R116" r:id="rId114" xr:uid="{00000000-0004-0000-0400-000071000000}"/>
    <hyperlink ref="R117" r:id="rId115" xr:uid="{00000000-0004-0000-0400-000072000000}"/>
    <hyperlink ref="R118" r:id="rId116" xr:uid="{00000000-0004-0000-0400-000073000000}"/>
    <hyperlink ref="R119" r:id="rId117" xr:uid="{00000000-0004-0000-0400-000074000000}"/>
    <hyperlink ref="R120" r:id="rId118" xr:uid="{00000000-0004-0000-0400-000075000000}"/>
    <hyperlink ref="R121" r:id="rId119" xr:uid="{00000000-0004-0000-0400-000076000000}"/>
    <hyperlink ref="R122" r:id="rId120" xr:uid="{00000000-0004-0000-0400-000077000000}"/>
    <hyperlink ref="R123" r:id="rId121" xr:uid="{00000000-0004-0000-0400-000078000000}"/>
    <hyperlink ref="R124" r:id="rId122" xr:uid="{00000000-0004-0000-0400-000079000000}"/>
    <hyperlink ref="R125" r:id="rId123" xr:uid="{00000000-0004-0000-0400-00007A000000}"/>
    <hyperlink ref="R126" r:id="rId124" xr:uid="{00000000-0004-0000-0400-00007B000000}"/>
    <hyperlink ref="R127" r:id="rId125" xr:uid="{00000000-0004-0000-0400-00007C000000}"/>
    <hyperlink ref="R128" r:id="rId126" xr:uid="{00000000-0004-0000-0400-00007D000000}"/>
    <hyperlink ref="R129" r:id="rId127" xr:uid="{00000000-0004-0000-0400-00007E000000}"/>
    <hyperlink ref="R130" r:id="rId128" xr:uid="{00000000-0004-0000-0400-00007F000000}"/>
    <hyperlink ref="R131" r:id="rId129" xr:uid="{00000000-0004-0000-0400-000080000000}"/>
    <hyperlink ref="R132" r:id="rId130" xr:uid="{00000000-0004-0000-0400-000081000000}"/>
    <hyperlink ref="R133" r:id="rId131" xr:uid="{00000000-0004-0000-0400-000082000000}"/>
    <hyperlink ref="R134" r:id="rId132" xr:uid="{00000000-0004-0000-0400-000083000000}"/>
    <hyperlink ref="R135" r:id="rId133" xr:uid="{00000000-0004-0000-0400-000084000000}"/>
    <hyperlink ref="R136" r:id="rId134" xr:uid="{00000000-0004-0000-0400-000085000000}"/>
    <hyperlink ref="R137" r:id="rId135" xr:uid="{00000000-0004-0000-0400-000086000000}"/>
    <hyperlink ref="R138" r:id="rId136" xr:uid="{00000000-0004-0000-0400-000087000000}"/>
    <hyperlink ref="R139" r:id="rId137" xr:uid="{00000000-0004-0000-0400-000088000000}"/>
    <hyperlink ref="R140" r:id="rId138" xr:uid="{00000000-0004-0000-0400-000089000000}"/>
    <hyperlink ref="R141" r:id="rId139" xr:uid="{00000000-0004-0000-0400-00008A000000}"/>
    <hyperlink ref="R142" r:id="rId140" xr:uid="{00000000-0004-0000-0400-00008B000000}"/>
    <hyperlink ref="R143" r:id="rId141" xr:uid="{00000000-0004-0000-0400-00008C000000}"/>
    <hyperlink ref="R144" r:id="rId142" xr:uid="{00000000-0004-0000-0400-00008D000000}"/>
    <hyperlink ref="R145" r:id="rId143" xr:uid="{00000000-0004-0000-0400-00008E000000}"/>
    <hyperlink ref="R146" r:id="rId144" xr:uid="{00000000-0004-0000-0400-00008F000000}"/>
    <hyperlink ref="R147" r:id="rId145" xr:uid="{00000000-0004-0000-0400-000090000000}"/>
    <hyperlink ref="R148" r:id="rId146" xr:uid="{00000000-0004-0000-0400-000091000000}"/>
    <hyperlink ref="R149" r:id="rId147" xr:uid="{00000000-0004-0000-0400-000092000000}"/>
    <hyperlink ref="R150" r:id="rId148" xr:uid="{00000000-0004-0000-0400-000093000000}"/>
    <hyperlink ref="R151" r:id="rId149" xr:uid="{00000000-0004-0000-0400-000094000000}"/>
    <hyperlink ref="R152" r:id="rId150" xr:uid="{00000000-0004-0000-0400-000095000000}"/>
    <hyperlink ref="R153" r:id="rId151" xr:uid="{00000000-0004-0000-0400-000096000000}"/>
    <hyperlink ref="R154" r:id="rId152" xr:uid="{00000000-0004-0000-0400-000097000000}"/>
    <hyperlink ref="R155" r:id="rId153" xr:uid="{00000000-0004-0000-0400-000098000000}"/>
    <hyperlink ref="R156" r:id="rId154" xr:uid="{00000000-0004-0000-0400-000099000000}"/>
    <hyperlink ref="R157" r:id="rId155" xr:uid="{00000000-0004-0000-0400-00009A000000}"/>
    <hyperlink ref="R158" r:id="rId156" xr:uid="{00000000-0004-0000-0400-00009B000000}"/>
    <hyperlink ref="R159" r:id="rId157" xr:uid="{00000000-0004-0000-0400-00009C000000}"/>
    <hyperlink ref="R160" r:id="rId158" xr:uid="{00000000-0004-0000-0400-00009D000000}"/>
    <hyperlink ref="R161" r:id="rId159" xr:uid="{00000000-0004-0000-0400-00009E000000}"/>
    <hyperlink ref="R162" r:id="rId160" xr:uid="{00000000-0004-0000-0400-00009F000000}"/>
    <hyperlink ref="R163" r:id="rId161" xr:uid="{00000000-0004-0000-0400-0000A0000000}"/>
    <hyperlink ref="R164" r:id="rId162" xr:uid="{00000000-0004-0000-0400-0000A1000000}"/>
    <hyperlink ref="R165" r:id="rId163" xr:uid="{00000000-0004-0000-0400-0000A2000000}"/>
    <hyperlink ref="R166" r:id="rId164" xr:uid="{00000000-0004-0000-0400-0000A3000000}"/>
    <hyperlink ref="R167" r:id="rId165" xr:uid="{00000000-0004-0000-0400-0000A4000000}"/>
    <hyperlink ref="R168" r:id="rId166" xr:uid="{00000000-0004-0000-0400-0000A5000000}"/>
    <hyperlink ref="R169" r:id="rId167" xr:uid="{00000000-0004-0000-0400-0000A6000000}"/>
    <hyperlink ref="R170" r:id="rId168" xr:uid="{00000000-0004-0000-0400-0000A7000000}"/>
    <hyperlink ref="R171" r:id="rId169" xr:uid="{00000000-0004-0000-0400-0000A8000000}"/>
    <hyperlink ref="R172" r:id="rId170" xr:uid="{00000000-0004-0000-0400-0000A9000000}"/>
    <hyperlink ref="R173" r:id="rId171" xr:uid="{00000000-0004-0000-0400-0000AA000000}"/>
    <hyperlink ref="R174" r:id="rId172" xr:uid="{00000000-0004-0000-0400-0000AB000000}"/>
    <hyperlink ref="Q175" r:id="rId173" xr:uid="{00000000-0004-0000-0400-0000AC000000}"/>
    <hyperlink ref="R175" r:id="rId174" xr:uid="{00000000-0004-0000-0400-0000AD000000}"/>
    <hyperlink ref="R176" r:id="rId175" xr:uid="{00000000-0004-0000-0400-0000AE000000}"/>
    <hyperlink ref="R177" r:id="rId176" xr:uid="{00000000-0004-0000-0400-0000AF000000}"/>
    <hyperlink ref="R178" r:id="rId177" xr:uid="{00000000-0004-0000-0400-0000B0000000}"/>
    <hyperlink ref="R179" r:id="rId178" xr:uid="{00000000-0004-0000-0400-0000B1000000}"/>
    <hyperlink ref="R180" r:id="rId179" xr:uid="{00000000-0004-0000-0400-0000B2000000}"/>
    <hyperlink ref="R181" r:id="rId180" xr:uid="{00000000-0004-0000-0400-0000B3000000}"/>
    <hyperlink ref="R182" r:id="rId181" xr:uid="{00000000-0004-0000-0400-0000B4000000}"/>
    <hyperlink ref="R183" r:id="rId182" xr:uid="{00000000-0004-0000-0400-0000B5000000}"/>
    <hyperlink ref="R184" r:id="rId183" xr:uid="{00000000-0004-0000-0400-0000B6000000}"/>
    <hyperlink ref="R185" r:id="rId184" xr:uid="{00000000-0004-0000-0400-0000B7000000}"/>
    <hyperlink ref="R186" r:id="rId185" xr:uid="{00000000-0004-0000-0400-0000B8000000}"/>
    <hyperlink ref="R187" r:id="rId186" xr:uid="{00000000-0004-0000-0400-0000B9000000}"/>
    <hyperlink ref="R188" r:id="rId187" xr:uid="{00000000-0004-0000-0400-0000BA000000}"/>
    <hyperlink ref="R189" r:id="rId188" xr:uid="{00000000-0004-0000-0400-0000BB000000}"/>
    <hyperlink ref="R190" r:id="rId189" xr:uid="{00000000-0004-0000-0400-0000BC000000}"/>
    <hyperlink ref="R191" r:id="rId190" xr:uid="{00000000-0004-0000-0400-0000BD000000}"/>
    <hyperlink ref="R192" r:id="rId191" xr:uid="{00000000-0004-0000-0400-0000BE000000}"/>
    <hyperlink ref="R193" r:id="rId192" xr:uid="{00000000-0004-0000-0400-0000BF000000}"/>
    <hyperlink ref="R194" r:id="rId193" xr:uid="{00000000-0004-0000-0400-0000C0000000}"/>
    <hyperlink ref="R195" r:id="rId194" xr:uid="{00000000-0004-0000-0400-0000C1000000}"/>
    <hyperlink ref="R196" r:id="rId195" xr:uid="{00000000-0004-0000-0400-0000C2000000}"/>
    <hyperlink ref="R197" r:id="rId196" xr:uid="{00000000-0004-0000-0400-0000C3000000}"/>
    <hyperlink ref="R198" r:id="rId197" xr:uid="{00000000-0004-0000-0400-0000C4000000}"/>
    <hyperlink ref="R199" r:id="rId198" xr:uid="{00000000-0004-0000-0400-0000C5000000}"/>
    <hyperlink ref="R200" r:id="rId199" xr:uid="{00000000-0004-0000-0400-0000C6000000}"/>
    <hyperlink ref="R201" r:id="rId200" xr:uid="{00000000-0004-0000-0400-0000C7000000}"/>
    <hyperlink ref="R202" r:id="rId201" xr:uid="{00000000-0004-0000-0400-0000C8000000}"/>
    <hyperlink ref="R203" r:id="rId202" xr:uid="{00000000-0004-0000-0400-0000C9000000}"/>
    <hyperlink ref="R204" r:id="rId203" xr:uid="{00000000-0004-0000-0400-0000CA000000}"/>
    <hyperlink ref="R205" r:id="rId204" xr:uid="{00000000-0004-0000-0400-0000CB000000}"/>
    <hyperlink ref="R206" r:id="rId205" xr:uid="{00000000-0004-0000-0400-0000CC000000}"/>
    <hyperlink ref="R207" r:id="rId206" xr:uid="{00000000-0004-0000-0400-0000CD000000}"/>
    <hyperlink ref="R208" r:id="rId207" xr:uid="{00000000-0004-0000-0400-0000CE000000}"/>
    <hyperlink ref="R209" r:id="rId208" xr:uid="{00000000-0004-0000-0400-0000CF000000}"/>
    <hyperlink ref="R210" r:id="rId209" xr:uid="{00000000-0004-0000-0400-0000D0000000}"/>
    <hyperlink ref="R211" r:id="rId210" xr:uid="{00000000-0004-0000-0400-0000D1000000}"/>
    <hyperlink ref="R212" r:id="rId211" xr:uid="{00000000-0004-0000-0400-0000D2000000}"/>
    <hyperlink ref="R213" r:id="rId212" xr:uid="{00000000-0004-0000-0400-0000D3000000}"/>
    <hyperlink ref="R214" r:id="rId213" xr:uid="{00000000-0004-0000-0400-0000D4000000}"/>
    <hyperlink ref="R215" r:id="rId214" xr:uid="{00000000-0004-0000-0400-0000D5000000}"/>
    <hyperlink ref="R216" r:id="rId215" xr:uid="{00000000-0004-0000-0400-0000D6000000}"/>
    <hyperlink ref="R217" r:id="rId216" xr:uid="{00000000-0004-0000-0400-0000D7000000}"/>
    <hyperlink ref="R218" r:id="rId217" xr:uid="{00000000-0004-0000-0400-0000D8000000}"/>
    <hyperlink ref="R219" r:id="rId218" xr:uid="{00000000-0004-0000-0400-0000D9000000}"/>
    <hyperlink ref="R220" r:id="rId219" xr:uid="{00000000-0004-0000-0400-0000DA000000}"/>
    <hyperlink ref="R221" r:id="rId220" xr:uid="{00000000-0004-0000-0400-0000DB000000}"/>
    <hyperlink ref="R222" r:id="rId221" xr:uid="{00000000-0004-0000-0400-0000DC000000}"/>
    <hyperlink ref="R223" r:id="rId222" xr:uid="{00000000-0004-0000-0400-0000DD000000}"/>
    <hyperlink ref="R224" r:id="rId223" xr:uid="{00000000-0004-0000-0400-0000DE000000}"/>
    <hyperlink ref="R225" r:id="rId224" xr:uid="{00000000-0004-0000-0400-0000DF000000}"/>
    <hyperlink ref="R226" r:id="rId225" xr:uid="{00000000-0004-0000-0400-0000E0000000}"/>
    <hyperlink ref="R227" r:id="rId226" xr:uid="{00000000-0004-0000-0400-0000E1000000}"/>
    <hyperlink ref="R228" r:id="rId227" xr:uid="{00000000-0004-0000-0400-0000E2000000}"/>
    <hyperlink ref="R229" r:id="rId228" xr:uid="{00000000-0004-0000-0400-0000E3000000}"/>
    <hyperlink ref="R230" r:id="rId229" xr:uid="{00000000-0004-0000-0400-0000E4000000}"/>
    <hyperlink ref="R231" r:id="rId230" xr:uid="{00000000-0004-0000-0400-0000E5000000}"/>
    <hyperlink ref="R232" r:id="rId231" xr:uid="{00000000-0004-0000-0400-0000E6000000}"/>
    <hyperlink ref="R233" r:id="rId232" xr:uid="{00000000-0004-0000-0400-0000E7000000}"/>
    <hyperlink ref="R234" r:id="rId233" xr:uid="{00000000-0004-0000-0400-0000E8000000}"/>
    <hyperlink ref="R235" r:id="rId234" xr:uid="{00000000-0004-0000-0400-0000E9000000}"/>
    <hyperlink ref="R236" r:id="rId235" xr:uid="{00000000-0004-0000-0400-0000EA000000}"/>
    <hyperlink ref="R237" r:id="rId236" xr:uid="{00000000-0004-0000-0400-0000EB000000}"/>
    <hyperlink ref="R238" r:id="rId237" xr:uid="{00000000-0004-0000-0400-0000EC000000}"/>
    <hyperlink ref="R239" r:id="rId238" xr:uid="{00000000-0004-0000-0400-0000ED000000}"/>
    <hyperlink ref="R240" r:id="rId239" xr:uid="{00000000-0004-0000-0400-0000EE000000}"/>
    <hyperlink ref="R241" r:id="rId240" xr:uid="{00000000-0004-0000-0400-0000EF000000}"/>
    <hyperlink ref="R242" r:id="rId241" xr:uid="{00000000-0004-0000-0400-0000F0000000}"/>
    <hyperlink ref="R243" r:id="rId242" xr:uid="{00000000-0004-0000-0400-0000F1000000}"/>
    <hyperlink ref="R244" r:id="rId243" xr:uid="{00000000-0004-0000-0400-0000F2000000}"/>
    <hyperlink ref="R245" r:id="rId244" xr:uid="{00000000-0004-0000-0400-0000F3000000}"/>
    <hyperlink ref="R246" r:id="rId245" xr:uid="{00000000-0004-0000-0400-0000F4000000}"/>
    <hyperlink ref="R247" r:id="rId246" xr:uid="{00000000-0004-0000-0400-0000F5000000}"/>
    <hyperlink ref="R248" r:id="rId247" xr:uid="{00000000-0004-0000-0400-0000F6000000}"/>
    <hyperlink ref="R249" r:id="rId248" xr:uid="{00000000-0004-0000-0400-0000F7000000}"/>
    <hyperlink ref="R250" r:id="rId249" xr:uid="{00000000-0004-0000-0400-0000F8000000}"/>
    <hyperlink ref="R251" r:id="rId250" xr:uid="{00000000-0004-0000-0400-0000F9000000}"/>
    <hyperlink ref="R252" r:id="rId251" xr:uid="{00000000-0004-0000-0400-0000FA000000}"/>
    <hyperlink ref="R253" r:id="rId252" xr:uid="{00000000-0004-0000-0400-0000FB000000}"/>
    <hyperlink ref="R254" r:id="rId253" xr:uid="{00000000-0004-0000-0400-0000FC000000}"/>
    <hyperlink ref="R255" r:id="rId254" xr:uid="{00000000-0004-0000-0400-0000FD000000}"/>
    <hyperlink ref="R256" r:id="rId255" xr:uid="{00000000-0004-0000-0400-0000FE000000}"/>
    <hyperlink ref="R257" r:id="rId256" xr:uid="{00000000-0004-0000-0400-0000FF000000}"/>
    <hyperlink ref="R258" r:id="rId257" xr:uid="{00000000-0004-0000-0400-000000010000}"/>
    <hyperlink ref="R259" r:id="rId258" xr:uid="{00000000-0004-0000-0400-000001010000}"/>
    <hyperlink ref="R260" r:id="rId259" xr:uid="{00000000-0004-0000-0400-000002010000}"/>
    <hyperlink ref="R261" r:id="rId260" xr:uid="{00000000-0004-0000-0400-000003010000}"/>
    <hyperlink ref="R262" r:id="rId261" xr:uid="{00000000-0004-0000-0400-000004010000}"/>
    <hyperlink ref="R263" r:id="rId262" xr:uid="{00000000-0004-0000-0400-000005010000}"/>
    <hyperlink ref="R264" r:id="rId263" xr:uid="{00000000-0004-0000-0400-000006010000}"/>
    <hyperlink ref="R265" r:id="rId264" xr:uid="{00000000-0004-0000-0400-000007010000}"/>
    <hyperlink ref="R266" r:id="rId265" xr:uid="{00000000-0004-0000-0400-000008010000}"/>
    <hyperlink ref="R267" r:id="rId266" xr:uid="{00000000-0004-0000-0400-000009010000}"/>
    <hyperlink ref="R268" r:id="rId267" xr:uid="{00000000-0004-0000-0400-00000A010000}"/>
    <hyperlink ref="R269" r:id="rId268" xr:uid="{00000000-0004-0000-0400-00000B010000}"/>
    <hyperlink ref="R270" r:id="rId269" xr:uid="{00000000-0004-0000-0400-00000C010000}"/>
    <hyperlink ref="R271" r:id="rId270" xr:uid="{00000000-0004-0000-0400-00000D010000}"/>
    <hyperlink ref="R272" r:id="rId271" xr:uid="{00000000-0004-0000-0400-00000E010000}"/>
    <hyperlink ref="R273" r:id="rId272" xr:uid="{00000000-0004-0000-0400-00000F010000}"/>
    <hyperlink ref="R274" r:id="rId273" xr:uid="{00000000-0004-0000-0400-000010010000}"/>
    <hyperlink ref="R275" r:id="rId274" xr:uid="{00000000-0004-0000-0400-000011010000}"/>
    <hyperlink ref="R276" r:id="rId275" xr:uid="{00000000-0004-0000-0400-000012010000}"/>
    <hyperlink ref="R277" r:id="rId276" xr:uid="{00000000-0004-0000-0400-000013010000}"/>
    <hyperlink ref="R278" r:id="rId277" xr:uid="{00000000-0004-0000-0400-000014010000}"/>
    <hyperlink ref="R279" r:id="rId278" xr:uid="{00000000-0004-0000-0400-000015010000}"/>
    <hyperlink ref="R280" r:id="rId279" xr:uid="{00000000-0004-0000-0400-000016010000}"/>
    <hyperlink ref="R281" r:id="rId280" xr:uid="{00000000-0004-0000-0400-000017010000}"/>
    <hyperlink ref="R282" r:id="rId281" xr:uid="{00000000-0004-0000-0400-000018010000}"/>
    <hyperlink ref="R283" r:id="rId282" xr:uid="{00000000-0004-0000-0400-000019010000}"/>
    <hyperlink ref="R284" r:id="rId283" xr:uid="{00000000-0004-0000-0400-00001A010000}"/>
    <hyperlink ref="R285" r:id="rId284" xr:uid="{00000000-0004-0000-0400-00001B010000}"/>
    <hyperlink ref="R286" r:id="rId285" xr:uid="{00000000-0004-0000-0400-00001C010000}"/>
    <hyperlink ref="R287" r:id="rId286" xr:uid="{00000000-0004-0000-0400-00001D010000}"/>
    <hyperlink ref="R288" r:id="rId287" xr:uid="{00000000-0004-0000-0400-00001E010000}"/>
    <hyperlink ref="R289" r:id="rId288" xr:uid="{00000000-0004-0000-0400-00001F010000}"/>
    <hyperlink ref="R290" r:id="rId289" xr:uid="{00000000-0004-0000-0400-000020010000}"/>
    <hyperlink ref="R291" r:id="rId290" xr:uid="{00000000-0004-0000-0400-000021010000}"/>
    <hyperlink ref="R292" r:id="rId291" xr:uid="{00000000-0004-0000-0400-000022010000}"/>
    <hyperlink ref="R293" r:id="rId292" xr:uid="{00000000-0004-0000-0400-000023010000}"/>
    <hyperlink ref="R294" r:id="rId293" xr:uid="{00000000-0004-0000-0400-000024010000}"/>
    <hyperlink ref="R295" r:id="rId294" xr:uid="{00000000-0004-0000-0400-000025010000}"/>
    <hyperlink ref="R296" r:id="rId295" xr:uid="{00000000-0004-0000-0400-000026010000}"/>
    <hyperlink ref="R297" r:id="rId296" xr:uid="{00000000-0004-0000-0400-000027010000}"/>
    <hyperlink ref="R298" r:id="rId297" xr:uid="{00000000-0004-0000-0400-000028010000}"/>
    <hyperlink ref="R299" r:id="rId298" xr:uid="{00000000-0004-0000-0400-000029010000}"/>
    <hyperlink ref="R300" r:id="rId299" xr:uid="{00000000-0004-0000-0400-00002A010000}"/>
    <hyperlink ref="R301" r:id="rId300" xr:uid="{00000000-0004-0000-0400-00002B010000}"/>
    <hyperlink ref="R302" r:id="rId301" xr:uid="{00000000-0004-0000-0400-00002C010000}"/>
    <hyperlink ref="R303" r:id="rId302" xr:uid="{00000000-0004-0000-0400-00002D010000}"/>
    <hyperlink ref="R304" r:id="rId303" xr:uid="{00000000-0004-0000-0400-00002E010000}"/>
    <hyperlink ref="R305" r:id="rId304" xr:uid="{00000000-0004-0000-0400-00002F010000}"/>
    <hyperlink ref="R306" r:id="rId305" xr:uid="{00000000-0004-0000-0400-000030010000}"/>
    <hyperlink ref="R307" r:id="rId306" xr:uid="{00000000-0004-0000-0400-000031010000}"/>
    <hyperlink ref="R308" r:id="rId307" xr:uid="{00000000-0004-0000-0400-000032010000}"/>
    <hyperlink ref="R309" r:id="rId308" xr:uid="{00000000-0004-0000-0400-000033010000}"/>
    <hyperlink ref="R310" r:id="rId309" xr:uid="{00000000-0004-0000-0400-000034010000}"/>
    <hyperlink ref="R311" r:id="rId310" xr:uid="{00000000-0004-0000-0400-000035010000}"/>
    <hyperlink ref="R312" r:id="rId311" xr:uid="{00000000-0004-0000-0400-000036010000}"/>
    <hyperlink ref="R313" r:id="rId312" xr:uid="{00000000-0004-0000-0400-000037010000}"/>
    <hyperlink ref="R314" r:id="rId313" xr:uid="{00000000-0004-0000-0400-000038010000}"/>
    <hyperlink ref="R315" r:id="rId314" xr:uid="{00000000-0004-0000-0400-000039010000}"/>
    <hyperlink ref="R316" r:id="rId315" xr:uid="{00000000-0004-0000-0400-00003A010000}"/>
    <hyperlink ref="R317" r:id="rId316" xr:uid="{00000000-0004-0000-0400-00003B010000}"/>
    <hyperlink ref="R318" r:id="rId317" xr:uid="{00000000-0004-0000-0400-00003C010000}"/>
    <hyperlink ref="R319" r:id="rId318" xr:uid="{00000000-0004-0000-0400-00003D010000}"/>
    <hyperlink ref="R320" r:id="rId319" xr:uid="{00000000-0004-0000-0400-00003E010000}"/>
    <hyperlink ref="R321" r:id="rId320" xr:uid="{00000000-0004-0000-0400-00003F010000}"/>
    <hyperlink ref="R322" r:id="rId321" xr:uid="{00000000-0004-0000-0400-000040010000}"/>
    <hyperlink ref="R323" r:id="rId322" xr:uid="{00000000-0004-0000-0400-000041010000}"/>
    <hyperlink ref="R324" r:id="rId323" xr:uid="{00000000-0004-0000-0400-000042010000}"/>
    <hyperlink ref="R325" r:id="rId324" xr:uid="{00000000-0004-0000-0400-000043010000}"/>
    <hyperlink ref="R326" r:id="rId325" xr:uid="{00000000-0004-0000-0400-000044010000}"/>
    <hyperlink ref="R327" r:id="rId326" xr:uid="{00000000-0004-0000-0400-000045010000}"/>
    <hyperlink ref="R328" r:id="rId327" xr:uid="{00000000-0004-0000-0400-000046010000}"/>
    <hyperlink ref="R329" r:id="rId328" xr:uid="{00000000-0004-0000-0400-000047010000}"/>
    <hyperlink ref="R330" r:id="rId329" xr:uid="{00000000-0004-0000-0400-000048010000}"/>
    <hyperlink ref="R331" r:id="rId330" xr:uid="{00000000-0004-0000-0400-000049010000}"/>
    <hyperlink ref="R332" r:id="rId331" xr:uid="{00000000-0004-0000-0400-00004A010000}"/>
    <hyperlink ref="R333" r:id="rId332" xr:uid="{00000000-0004-0000-0400-00004B010000}"/>
    <hyperlink ref="R334" r:id="rId333" xr:uid="{00000000-0004-0000-0400-00004C010000}"/>
    <hyperlink ref="R335" r:id="rId334" xr:uid="{00000000-0004-0000-0400-00004D010000}"/>
    <hyperlink ref="R336" r:id="rId335" xr:uid="{00000000-0004-0000-0400-00004E010000}"/>
    <hyperlink ref="R337" r:id="rId336" xr:uid="{00000000-0004-0000-0400-00004F010000}"/>
    <hyperlink ref="R338" r:id="rId337" xr:uid="{00000000-0004-0000-0400-000050010000}"/>
    <hyperlink ref="R339" r:id="rId338" xr:uid="{00000000-0004-0000-0400-000051010000}"/>
    <hyperlink ref="R340" r:id="rId339" xr:uid="{00000000-0004-0000-0400-000052010000}"/>
    <hyperlink ref="R341" r:id="rId340" xr:uid="{00000000-0004-0000-0400-000053010000}"/>
    <hyperlink ref="R342" r:id="rId341" xr:uid="{00000000-0004-0000-0400-000054010000}"/>
    <hyperlink ref="R343" r:id="rId342" xr:uid="{00000000-0004-0000-0400-000055010000}"/>
    <hyperlink ref="R344" r:id="rId343" xr:uid="{00000000-0004-0000-0400-000056010000}"/>
    <hyperlink ref="R345" r:id="rId344" xr:uid="{00000000-0004-0000-0400-000057010000}"/>
    <hyperlink ref="R346" r:id="rId345" xr:uid="{00000000-0004-0000-0400-000058010000}"/>
    <hyperlink ref="R347" r:id="rId346" xr:uid="{00000000-0004-0000-0400-000059010000}"/>
    <hyperlink ref="R348" r:id="rId347" xr:uid="{00000000-0004-0000-0400-00005A010000}"/>
    <hyperlink ref="R349" r:id="rId348" xr:uid="{00000000-0004-0000-0400-00005B010000}"/>
    <hyperlink ref="R350" r:id="rId349" xr:uid="{00000000-0004-0000-0400-00005C010000}"/>
    <hyperlink ref="R351" r:id="rId350" xr:uid="{00000000-0004-0000-0400-00005D010000}"/>
    <hyperlink ref="R352" r:id="rId351" xr:uid="{00000000-0004-0000-0400-00005E010000}"/>
    <hyperlink ref="R353" r:id="rId352" xr:uid="{00000000-0004-0000-0400-00005F010000}"/>
    <hyperlink ref="R354" r:id="rId353" xr:uid="{00000000-0004-0000-0400-000060010000}"/>
    <hyperlink ref="R355" r:id="rId354" xr:uid="{00000000-0004-0000-0400-000061010000}"/>
    <hyperlink ref="R356" r:id="rId355" xr:uid="{00000000-0004-0000-0400-000062010000}"/>
    <hyperlink ref="R357" r:id="rId356" xr:uid="{00000000-0004-0000-0400-000063010000}"/>
    <hyperlink ref="R358" r:id="rId357" xr:uid="{00000000-0004-0000-0400-000064010000}"/>
    <hyperlink ref="R359" r:id="rId358" xr:uid="{00000000-0004-0000-0400-000065010000}"/>
    <hyperlink ref="R360" r:id="rId359" xr:uid="{00000000-0004-0000-0400-000066010000}"/>
    <hyperlink ref="R361" r:id="rId360" xr:uid="{00000000-0004-0000-0400-000067010000}"/>
    <hyperlink ref="R362" r:id="rId361" xr:uid="{00000000-0004-0000-0400-000068010000}"/>
    <hyperlink ref="R363" r:id="rId362" xr:uid="{00000000-0004-0000-0400-000069010000}"/>
    <hyperlink ref="R364" r:id="rId363" xr:uid="{00000000-0004-0000-0400-00006A010000}"/>
    <hyperlink ref="R365" r:id="rId364" xr:uid="{00000000-0004-0000-0400-00006B010000}"/>
    <hyperlink ref="R366" r:id="rId365" xr:uid="{00000000-0004-0000-0400-00006C010000}"/>
    <hyperlink ref="R367" r:id="rId366" xr:uid="{00000000-0004-0000-0400-00006D010000}"/>
    <hyperlink ref="R368" r:id="rId367" xr:uid="{00000000-0004-0000-0400-00006E010000}"/>
    <hyperlink ref="R369" r:id="rId368" xr:uid="{00000000-0004-0000-0400-00006F010000}"/>
    <hyperlink ref="R370" r:id="rId369" xr:uid="{00000000-0004-0000-0400-000070010000}"/>
    <hyperlink ref="R371" r:id="rId370" xr:uid="{00000000-0004-0000-0400-000071010000}"/>
    <hyperlink ref="R372" r:id="rId371" xr:uid="{00000000-0004-0000-0400-000072010000}"/>
    <hyperlink ref="R373" r:id="rId372" xr:uid="{00000000-0004-0000-0400-000073010000}"/>
    <hyperlink ref="R374" r:id="rId373" xr:uid="{00000000-0004-0000-0400-000074010000}"/>
    <hyperlink ref="R375" r:id="rId374" xr:uid="{00000000-0004-0000-0400-000075010000}"/>
    <hyperlink ref="R376" r:id="rId375" xr:uid="{00000000-0004-0000-0400-000076010000}"/>
    <hyperlink ref="R377" r:id="rId376" xr:uid="{00000000-0004-0000-0400-000077010000}"/>
    <hyperlink ref="R378" r:id="rId377" xr:uid="{00000000-0004-0000-0400-000078010000}"/>
    <hyperlink ref="R379" r:id="rId378" xr:uid="{00000000-0004-0000-0400-000079010000}"/>
    <hyperlink ref="R380" r:id="rId379" xr:uid="{00000000-0004-0000-0400-00007A010000}"/>
    <hyperlink ref="R381" r:id="rId380" xr:uid="{00000000-0004-0000-0400-00007B010000}"/>
    <hyperlink ref="R382" r:id="rId381" xr:uid="{00000000-0004-0000-0400-00007C010000}"/>
    <hyperlink ref="R383" r:id="rId382" xr:uid="{00000000-0004-0000-0400-00007D010000}"/>
    <hyperlink ref="R384" r:id="rId383" xr:uid="{00000000-0004-0000-0400-00007E010000}"/>
    <hyperlink ref="R385" r:id="rId384" xr:uid="{00000000-0004-0000-0400-00007F010000}"/>
    <hyperlink ref="R386" r:id="rId385" xr:uid="{00000000-0004-0000-0400-000080010000}"/>
    <hyperlink ref="R387" r:id="rId386" xr:uid="{00000000-0004-0000-0400-000081010000}"/>
    <hyperlink ref="R388" r:id="rId387" xr:uid="{00000000-0004-0000-0400-000082010000}"/>
    <hyperlink ref="R389" r:id="rId388" xr:uid="{00000000-0004-0000-0400-000083010000}"/>
    <hyperlink ref="R390" r:id="rId389" xr:uid="{00000000-0004-0000-0400-000084010000}"/>
    <hyperlink ref="R391" r:id="rId390" xr:uid="{00000000-0004-0000-0400-000085010000}"/>
    <hyperlink ref="R392" r:id="rId391" xr:uid="{00000000-0004-0000-0400-000086010000}"/>
    <hyperlink ref="R393" r:id="rId392" xr:uid="{00000000-0004-0000-0400-000087010000}"/>
    <hyperlink ref="R394" r:id="rId393" xr:uid="{00000000-0004-0000-0400-000088010000}"/>
    <hyperlink ref="R395" r:id="rId394" xr:uid="{00000000-0004-0000-0400-000089010000}"/>
    <hyperlink ref="R396" r:id="rId395" xr:uid="{00000000-0004-0000-0400-00008A010000}"/>
    <hyperlink ref="R397" r:id="rId396" xr:uid="{00000000-0004-0000-0400-00008B010000}"/>
    <hyperlink ref="R398" r:id="rId397" xr:uid="{00000000-0004-0000-0400-00008C010000}"/>
    <hyperlink ref="R399" r:id="rId398" xr:uid="{00000000-0004-0000-0400-00008D010000}"/>
    <hyperlink ref="R400" r:id="rId399" xr:uid="{00000000-0004-0000-0400-00008E010000}"/>
    <hyperlink ref="R401" r:id="rId400" xr:uid="{00000000-0004-0000-0400-00008F010000}"/>
    <hyperlink ref="R402" r:id="rId401" xr:uid="{00000000-0004-0000-0400-000090010000}"/>
    <hyperlink ref="R403" r:id="rId402" xr:uid="{00000000-0004-0000-0400-000091010000}"/>
    <hyperlink ref="R404" r:id="rId403" xr:uid="{00000000-0004-0000-0400-000092010000}"/>
    <hyperlink ref="R405" r:id="rId404" xr:uid="{00000000-0004-0000-0400-000093010000}"/>
    <hyperlink ref="R406" r:id="rId405" xr:uid="{00000000-0004-0000-0400-000094010000}"/>
    <hyperlink ref="R407" r:id="rId406" xr:uid="{00000000-0004-0000-0400-000095010000}"/>
    <hyperlink ref="R408" r:id="rId407" xr:uid="{00000000-0004-0000-0400-000096010000}"/>
    <hyperlink ref="R409" r:id="rId408" xr:uid="{00000000-0004-0000-0400-000097010000}"/>
    <hyperlink ref="R410" r:id="rId409" xr:uid="{00000000-0004-0000-0400-000098010000}"/>
    <hyperlink ref="R411" r:id="rId410" xr:uid="{00000000-0004-0000-0400-000099010000}"/>
    <hyperlink ref="R412" r:id="rId411" xr:uid="{00000000-0004-0000-0400-00009A010000}"/>
    <hyperlink ref="R413" r:id="rId412" xr:uid="{00000000-0004-0000-0400-00009B010000}"/>
    <hyperlink ref="R414" r:id="rId413" xr:uid="{00000000-0004-0000-0400-00009C010000}"/>
    <hyperlink ref="R415" r:id="rId414" xr:uid="{00000000-0004-0000-0400-00009D010000}"/>
    <hyperlink ref="R416" r:id="rId415" xr:uid="{00000000-0004-0000-0400-00009E010000}"/>
    <hyperlink ref="R417" r:id="rId416" xr:uid="{00000000-0004-0000-0400-00009F010000}"/>
    <hyperlink ref="R418" r:id="rId417" xr:uid="{00000000-0004-0000-0400-0000A0010000}"/>
    <hyperlink ref="R419" r:id="rId418" xr:uid="{00000000-0004-0000-0400-0000A1010000}"/>
    <hyperlink ref="R420" r:id="rId419" xr:uid="{00000000-0004-0000-0400-0000A2010000}"/>
    <hyperlink ref="R421" r:id="rId420" xr:uid="{00000000-0004-0000-0400-0000A3010000}"/>
    <hyperlink ref="R422" r:id="rId421" xr:uid="{00000000-0004-0000-0400-0000A4010000}"/>
    <hyperlink ref="R423" r:id="rId422" xr:uid="{00000000-0004-0000-0400-0000A5010000}"/>
    <hyperlink ref="R424" r:id="rId423" xr:uid="{00000000-0004-0000-0400-0000A6010000}"/>
    <hyperlink ref="R425" r:id="rId424" xr:uid="{00000000-0004-0000-0400-0000A7010000}"/>
    <hyperlink ref="R426" r:id="rId425" xr:uid="{00000000-0004-0000-0400-0000A8010000}"/>
    <hyperlink ref="R427" r:id="rId426" xr:uid="{00000000-0004-0000-0400-0000A9010000}"/>
    <hyperlink ref="R428" r:id="rId427" xr:uid="{00000000-0004-0000-0400-0000AA010000}"/>
    <hyperlink ref="R429" r:id="rId428" xr:uid="{00000000-0004-0000-0400-0000AB010000}"/>
    <hyperlink ref="R430" r:id="rId429" xr:uid="{00000000-0004-0000-0400-0000AC010000}"/>
    <hyperlink ref="R431" r:id="rId430" xr:uid="{00000000-0004-0000-0400-0000AD010000}"/>
    <hyperlink ref="R432" r:id="rId431" xr:uid="{00000000-0004-0000-0400-0000AE010000}"/>
    <hyperlink ref="R433" r:id="rId432" xr:uid="{00000000-0004-0000-0400-0000AF010000}"/>
    <hyperlink ref="R434" r:id="rId433" xr:uid="{00000000-0004-0000-0400-0000B0010000}"/>
    <hyperlink ref="R435" r:id="rId434" xr:uid="{00000000-0004-0000-0400-0000B1010000}"/>
    <hyperlink ref="R436" r:id="rId435" xr:uid="{00000000-0004-0000-0400-0000B2010000}"/>
    <hyperlink ref="R437" r:id="rId436" xr:uid="{00000000-0004-0000-0400-0000B3010000}"/>
    <hyperlink ref="R438" r:id="rId437" xr:uid="{00000000-0004-0000-0400-0000B4010000}"/>
    <hyperlink ref="R439" r:id="rId438" xr:uid="{00000000-0004-0000-0400-0000B5010000}"/>
    <hyperlink ref="R440" r:id="rId439" xr:uid="{00000000-0004-0000-0400-0000B6010000}"/>
    <hyperlink ref="R441" r:id="rId440" xr:uid="{00000000-0004-0000-0400-0000B7010000}"/>
    <hyperlink ref="R442" r:id="rId441" xr:uid="{00000000-0004-0000-0400-0000B8010000}"/>
    <hyperlink ref="R443" r:id="rId442" xr:uid="{00000000-0004-0000-0400-0000B9010000}"/>
    <hyperlink ref="R444" r:id="rId443" xr:uid="{00000000-0004-0000-0400-0000BA010000}"/>
    <hyperlink ref="R445" r:id="rId444" xr:uid="{00000000-0004-0000-0400-0000BB010000}"/>
    <hyperlink ref="R446" r:id="rId445" xr:uid="{00000000-0004-0000-0400-0000BC010000}"/>
    <hyperlink ref="R447" r:id="rId446" xr:uid="{00000000-0004-0000-0400-0000BD010000}"/>
    <hyperlink ref="R448" r:id="rId447" xr:uid="{00000000-0004-0000-0400-0000BE010000}"/>
    <hyperlink ref="R449" r:id="rId448" xr:uid="{00000000-0004-0000-0400-0000BF010000}"/>
    <hyperlink ref="R450" r:id="rId449" xr:uid="{00000000-0004-0000-0400-0000C0010000}"/>
    <hyperlink ref="R451" r:id="rId450" xr:uid="{00000000-0004-0000-0400-0000C1010000}"/>
    <hyperlink ref="R452" r:id="rId451" xr:uid="{00000000-0004-0000-0400-0000C2010000}"/>
    <hyperlink ref="R453" r:id="rId452" xr:uid="{00000000-0004-0000-0400-0000C3010000}"/>
    <hyperlink ref="R454" r:id="rId453" xr:uid="{00000000-0004-0000-0400-0000C4010000}"/>
    <hyperlink ref="R455" r:id="rId454" xr:uid="{00000000-0004-0000-0400-0000C5010000}"/>
    <hyperlink ref="R456" r:id="rId455" xr:uid="{00000000-0004-0000-0400-0000C6010000}"/>
    <hyperlink ref="R457" r:id="rId456" xr:uid="{00000000-0004-0000-0400-0000C7010000}"/>
    <hyperlink ref="R458" r:id="rId457" xr:uid="{00000000-0004-0000-0400-0000C8010000}"/>
    <hyperlink ref="R459" r:id="rId458" xr:uid="{00000000-0004-0000-0400-0000C9010000}"/>
    <hyperlink ref="R460" r:id="rId459" xr:uid="{00000000-0004-0000-0400-0000CA010000}"/>
    <hyperlink ref="R461" r:id="rId460" xr:uid="{00000000-0004-0000-0400-0000CB010000}"/>
    <hyperlink ref="R462" r:id="rId461" xr:uid="{00000000-0004-0000-0400-0000CC010000}"/>
    <hyperlink ref="R463" r:id="rId462" xr:uid="{00000000-0004-0000-0400-0000CD010000}"/>
    <hyperlink ref="R464" r:id="rId463" xr:uid="{00000000-0004-0000-0400-0000CE010000}"/>
    <hyperlink ref="R465" r:id="rId464" xr:uid="{00000000-0004-0000-0400-0000CF010000}"/>
    <hyperlink ref="R466" r:id="rId465" xr:uid="{00000000-0004-0000-0400-0000D0010000}"/>
    <hyperlink ref="R467" r:id="rId466" xr:uid="{00000000-0004-0000-0400-0000D1010000}"/>
    <hyperlink ref="R468" r:id="rId467" xr:uid="{00000000-0004-0000-0400-0000D2010000}"/>
    <hyperlink ref="R469" r:id="rId468" xr:uid="{00000000-0004-0000-0400-0000D3010000}"/>
    <hyperlink ref="R470" r:id="rId469" xr:uid="{00000000-0004-0000-0400-0000D4010000}"/>
    <hyperlink ref="R471" r:id="rId470" xr:uid="{00000000-0004-0000-0400-0000D5010000}"/>
    <hyperlink ref="R472" r:id="rId471" xr:uid="{00000000-0004-0000-0400-0000D6010000}"/>
    <hyperlink ref="R473" r:id="rId472" xr:uid="{00000000-0004-0000-0400-0000D7010000}"/>
    <hyperlink ref="R474" r:id="rId473" xr:uid="{00000000-0004-0000-0400-0000D8010000}"/>
    <hyperlink ref="R475" r:id="rId474" xr:uid="{00000000-0004-0000-0400-0000D9010000}"/>
    <hyperlink ref="R476" r:id="rId475" xr:uid="{00000000-0004-0000-0400-0000DA010000}"/>
    <hyperlink ref="R477" r:id="rId476" xr:uid="{00000000-0004-0000-0400-0000DB010000}"/>
    <hyperlink ref="R478" r:id="rId477" xr:uid="{00000000-0004-0000-0400-0000DC010000}"/>
    <hyperlink ref="R479" r:id="rId478" xr:uid="{00000000-0004-0000-0400-0000DD010000}"/>
    <hyperlink ref="R480" r:id="rId479" xr:uid="{00000000-0004-0000-0400-0000DE010000}"/>
    <hyperlink ref="R481" r:id="rId480" xr:uid="{00000000-0004-0000-0400-0000DF010000}"/>
    <hyperlink ref="R482" r:id="rId481" xr:uid="{00000000-0004-0000-0400-0000E0010000}"/>
    <hyperlink ref="R483" r:id="rId482" xr:uid="{00000000-0004-0000-0400-0000E1010000}"/>
    <hyperlink ref="R484" r:id="rId483" xr:uid="{00000000-0004-0000-0400-0000E2010000}"/>
    <hyperlink ref="R485" r:id="rId484" xr:uid="{00000000-0004-0000-0400-0000E3010000}"/>
    <hyperlink ref="R486" r:id="rId485" xr:uid="{00000000-0004-0000-0400-0000E4010000}"/>
    <hyperlink ref="R487" r:id="rId486" xr:uid="{00000000-0004-0000-0400-0000E5010000}"/>
    <hyperlink ref="R488" r:id="rId487" xr:uid="{00000000-0004-0000-0400-0000E6010000}"/>
    <hyperlink ref="R489" r:id="rId488" xr:uid="{00000000-0004-0000-0400-0000E7010000}"/>
    <hyperlink ref="R490" r:id="rId489" xr:uid="{00000000-0004-0000-0400-0000E8010000}"/>
    <hyperlink ref="R491" r:id="rId490" xr:uid="{00000000-0004-0000-0400-0000E9010000}"/>
    <hyperlink ref="R492" r:id="rId491" xr:uid="{00000000-0004-0000-0400-0000EA010000}"/>
    <hyperlink ref="R493" r:id="rId492" xr:uid="{00000000-0004-0000-0400-0000EB010000}"/>
    <hyperlink ref="R494" r:id="rId493" xr:uid="{00000000-0004-0000-0400-0000EC010000}"/>
    <hyperlink ref="R495" r:id="rId494" xr:uid="{00000000-0004-0000-0400-0000ED010000}"/>
    <hyperlink ref="R496" r:id="rId495" xr:uid="{00000000-0004-0000-0400-0000EE010000}"/>
    <hyperlink ref="R497" r:id="rId496" xr:uid="{00000000-0004-0000-0400-0000EF010000}"/>
    <hyperlink ref="R498" r:id="rId497" xr:uid="{00000000-0004-0000-0400-0000F0010000}"/>
    <hyperlink ref="P499" r:id="rId498" xr:uid="{00000000-0004-0000-0400-0000F1010000}"/>
    <hyperlink ref="R499" r:id="rId499" xr:uid="{00000000-0004-0000-0400-0000F2010000}"/>
    <hyperlink ref="R500" r:id="rId500" xr:uid="{00000000-0004-0000-0400-0000F3010000}"/>
    <hyperlink ref="R501" r:id="rId501" xr:uid="{00000000-0004-0000-0400-0000F4010000}"/>
    <hyperlink ref="R502" r:id="rId502" xr:uid="{00000000-0004-0000-0400-0000F5010000}"/>
    <hyperlink ref="R503" r:id="rId503" xr:uid="{00000000-0004-0000-0400-0000F6010000}"/>
    <hyperlink ref="R504" r:id="rId504" xr:uid="{00000000-0004-0000-0400-0000F7010000}"/>
    <hyperlink ref="R505" r:id="rId505" xr:uid="{00000000-0004-0000-0400-0000F8010000}"/>
    <hyperlink ref="R506" r:id="rId506" xr:uid="{00000000-0004-0000-0400-0000F9010000}"/>
    <hyperlink ref="R507" r:id="rId507" xr:uid="{00000000-0004-0000-0400-0000FA010000}"/>
    <hyperlink ref="R508" r:id="rId508" xr:uid="{00000000-0004-0000-0400-0000FB010000}"/>
    <hyperlink ref="R509" r:id="rId509" xr:uid="{00000000-0004-0000-0400-0000FC010000}"/>
    <hyperlink ref="R510" r:id="rId510" xr:uid="{00000000-0004-0000-0400-0000FD010000}"/>
    <hyperlink ref="R511" r:id="rId511" xr:uid="{00000000-0004-0000-0400-0000FE010000}"/>
    <hyperlink ref="R512" r:id="rId512" xr:uid="{00000000-0004-0000-0400-0000FF010000}"/>
    <hyperlink ref="R513" r:id="rId513" xr:uid="{00000000-0004-0000-0400-000000020000}"/>
    <hyperlink ref="R514" r:id="rId514" xr:uid="{00000000-0004-0000-0400-000001020000}"/>
    <hyperlink ref="R515" r:id="rId515" xr:uid="{00000000-0004-0000-0400-000002020000}"/>
    <hyperlink ref="R516" r:id="rId516" xr:uid="{00000000-0004-0000-0400-000003020000}"/>
    <hyperlink ref="R517" r:id="rId517" xr:uid="{00000000-0004-0000-0400-000004020000}"/>
    <hyperlink ref="R518" r:id="rId518" xr:uid="{00000000-0004-0000-0400-000005020000}"/>
    <hyperlink ref="R519" r:id="rId519" xr:uid="{00000000-0004-0000-0400-000006020000}"/>
    <hyperlink ref="R520" r:id="rId520" xr:uid="{00000000-0004-0000-0400-000007020000}"/>
    <hyperlink ref="R521" r:id="rId521" xr:uid="{00000000-0004-0000-0400-000008020000}"/>
    <hyperlink ref="R522" r:id="rId522" xr:uid="{00000000-0004-0000-0400-000009020000}"/>
    <hyperlink ref="R523" r:id="rId523" xr:uid="{00000000-0004-0000-0400-00000A020000}"/>
    <hyperlink ref="R524" r:id="rId524" xr:uid="{00000000-0004-0000-0400-00000B020000}"/>
    <hyperlink ref="R525" r:id="rId525" xr:uid="{00000000-0004-0000-0400-00000C020000}"/>
    <hyperlink ref="R526" r:id="rId526" xr:uid="{00000000-0004-0000-0400-00000D020000}"/>
    <hyperlink ref="R527" r:id="rId527" xr:uid="{00000000-0004-0000-0400-00000E020000}"/>
    <hyperlink ref="R528" r:id="rId528" xr:uid="{00000000-0004-0000-0400-00000F020000}"/>
    <hyperlink ref="R529" r:id="rId529" xr:uid="{00000000-0004-0000-0400-000010020000}"/>
    <hyperlink ref="R530" r:id="rId530" xr:uid="{00000000-0004-0000-0400-000011020000}"/>
    <hyperlink ref="R531" r:id="rId531" xr:uid="{00000000-0004-0000-0400-000012020000}"/>
    <hyperlink ref="R532" r:id="rId532" xr:uid="{00000000-0004-0000-0400-000013020000}"/>
    <hyperlink ref="R533" r:id="rId533" xr:uid="{00000000-0004-0000-0400-000014020000}"/>
    <hyperlink ref="R534" r:id="rId534" xr:uid="{00000000-0004-0000-0400-000015020000}"/>
    <hyperlink ref="R535" r:id="rId535" xr:uid="{00000000-0004-0000-0400-000016020000}"/>
    <hyperlink ref="R536" r:id="rId536" xr:uid="{00000000-0004-0000-0400-000017020000}"/>
    <hyperlink ref="R537" r:id="rId537" xr:uid="{00000000-0004-0000-0400-000018020000}"/>
    <hyperlink ref="R538" r:id="rId538" xr:uid="{00000000-0004-0000-0400-000019020000}"/>
    <hyperlink ref="R539" r:id="rId539" xr:uid="{00000000-0004-0000-0400-00001A020000}"/>
    <hyperlink ref="R540" r:id="rId540" xr:uid="{00000000-0004-0000-0400-00001B020000}"/>
    <hyperlink ref="R541" r:id="rId541" xr:uid="{00000000-0004-0000-0400-00001C020000}"/>
    <hyperlink ref="R542" r:id="rId542" xr:uid="{00000000-0004-0000-0400-00001D020000}"/>
    <hyperlink ref="R543" r:id="rId543" xr:uid="{00000000-0004-0000-0400-00001E020000}"/>
    <hyperlink ref="R544" r:id="rId544" xr:uid="{00000000-0004-0000-0400-00001F020000}"/>
    <hyperlink ref="R545" r:id="rId545" xr:uid="{00000000-0004-0000-0400-000020020000}"/>
    <hyperlink ref="R546" r:id="rId546" xr:uid="{00000000-0004-0000-0400-000021020000}"/>
    <hyperlink ref="R547" r:id="rId547" xr:uid="{00000000-0004-0000-0400-000022020000}"/>
    <hyperlink ref="R548" r:id="rId548" xr:uid="{00000000-0004-0000-0400-000023020000}"/>
    <hyperlink ref="R549" r:id="rId549" xr:uid="{00000000-0004-0000-0400-000024020000}"/>
    <hyperlink ref="R550" r:id="rId550" xr:uid="{00000000-0004-0000-0400-000025020000}"/>
    <hyperlink ref="R551" r:id="rId551" xr:uid="{00000000-0004-0000-0400-000026020000}"/>
    <hyperlink ref="R552" r:id="rId552" xr:uid="{00000000-0004-0000-0400-000027020000}"/>
    <hyperlink ref="R553" r:id="rId553" xr:uid="{00000000-0004-0000-0400-000028020000}"/>
    <hyperlink ref="R554" r:id="rId554" xr:uid="{00000000-0004-0000-0400-000029020000}"/>
    <hyperlink ref="R555" r:id="rId555" xr:uid="{00000000-0004-0000-0400-00002A020000}"/>
    <hyperlink ref="R556" r:id="rId556" xr:uid="{00000000-0004-0000-0400-00002B020000}"/>
    <hyperlink ref="R557" r:id="rId557" xr:uid="{00000000-0004-0000-0400-00002C020000}"/>
    <hyperlink ref="R558" r:id="rId558" xr:uid="{00000000-0004-0000-0400-00002D020000}"/>
    <hyperlink ref="R559" r:id="rId559" xr:uid="{00000000-0004-0000-0400-00002E020000}"/>
    <hyperlink ref="R560" r:id="rId560" xr:uid="{00000000-0004-0000-0400-00002F020000}"/>
    <hyperlink ref="R561" r:id="rId561" xr:uid="{00000000-0004-0000-0400-000030020000}"/>
    <hyperlink ref="R562" r:id="rId562" xr:uid="{00000000-0004-0000-0400-000031020000}"/>
    <hyperlink ref="R563" r:id="rId563" xr:uid="{00000000-0004-0000-0400-000032020000}"/>
    <hyperlink ref="R564" r:id="rId564" xr:uid="{00000000-0004-0000-0400-000033020000}"/>
    <hyperlink ref="R565" r:id="rId565" xr:uid="{00000000-0004-0000-0400-000034020000}"/>
    <hyperlink ref="R566" r:id="rId566" xr:uid="{00000000-0004-0000-0400-000035020000}"/>
    <hyperlink ref="R567" r:id="rId567" xr:uid="{00000000-0004-0000-0400-000036020000}"/>
    <hyperlink ref="R568" r:id="rId568" xr:uid="{00000000-0004-0000-0400-000037020000}"/>
    <hyperlink ref="R569" r:id="rId569" xr:uid="{00000000-0004-0000-0400-000038020000}"/>
    <hyperlink ref="R570" r:id="rId570" xr:uid="{00000000-0004-0000-0400-000039020000}"/>
    <hyperlink ref="R571" r:id="rId571" xr:uid="{00000000-0004-0000-0400-00003A020000}"/>
    <hyperlink ref="R572" r:id="rId572" xr:uid="{00000000-0004-0000-0400-00003B020000}"/>
    <hyperlink ref="R573" r:id="rId573" xr:uid="{00000000-0004-0000-0400-00003C020000}"/>
    <hyperlink ref="R574" r:id="rId574" xr:uid="{00000000-0004-0000-0400-00003D020000}"/>
    <hyperlink ref="R575" r:id="rId575" xr:uid="{00000000-0004-0000-0400-00003E020000}"/>
    <hyperlink ref="R576" r:id="rId576" xr:uid="{00000000-0004-0000-0400-00003F020000}"/>
    <hyperlink ref="R577" r:id="rId577" xr:uid="{00000000-0004-0000-0400-000040020000}"/>
    <hyperlink ref="R578" r:id="rId578" xr:uid="{00000000-0004-0000-0400-000041020000}"/>
    <hyperlink ref="R579" r:id="rId579" xr:uid="{00000000-0004-0000-0400-000042020000}"/>
    <hyperlink ref="R580" r:id="rId580" xr:uid="{00000000-0004-0000-0400-000043020000}"/>
    <hyperlink ref="R581" r:id="rId581" xr:uid="{00000000-0004-0000-0400-000044020000}"/>
    <hyperlink ref="R582" r:id="rId582" xr:uid="{00000000-0004-0000-0400-000045020000}"/>
    <hyperlink ref="R583" r:id="rId583" xr:uid="{00000000-0004-0000-0400-000046020000}"/>
    <hyperlink ref="R584" r:id="rId584" xr:uid="{00000000-0004-0000-0400-000047020000}"/>
    <hyperlink ref="R585" r:id="rId585" xr:uid="{00000000-0004-0000-0400-000048020000}"/>
    <hyperlink ref="R586" r:id="rId586" xr:uid="{00000000-0004-0000-0400-000049020000}"/>
    <hyperlink ref="R587" r:id="rId587" xr:uid="{00000000-0004-0000-0400-00004A020000}"/>
    <hyperlink ref="R588" r:id="rId588" xr:uid="{00000000-0004-0000-0400-00004B020000}"/>
    <hyperlink ref="R589" r:id="rId589" xr:uid="{00000000-0004-0000-0400-00004C020000}"/>
    <hyperlink ref="R590" r:id="rId590" xr:uid="{00000000-0004-0000-0400-00004D020000}"/>
    <hyperlink ref="R591" r:id="rId591" xr:uid="{00000000-0004-0000-0400-00004E020000}"/>
    <hyperlink ref="R592" r:id="rId592" xr:uid="{00000000-0004-0000-0400-00004F020000}"/>
    <hyperlink ref="R593" r:id="rId593" xr:uid="{00000000-0004-0000-0400-000050020000}"/>
    <hyperlink ref="R594" r:id="rId594" xr:uid="{00000000-0004-0000-0400-000051020000}"/>
    <hyperlink ref="R595" r:id="rId595" xr:uid="{00000000-0004-0000-0400-000052020000}"/>
    <hyperlink ref="R596" r:id="rId596" xr:uid="{00000000-0004-0000-0400-000053020000}"/>
    <hyperlink ref="R597" r:id="rId597" xr:uid="{00000000-0004-0000-0400-000054020000}"/>
    <hyperlink ref="R598" r:id="rId598" xr:uid="{00000000-0004-0000-0400-000055020000}"/>
    <hyperlink ref="R599" r:id="rId599" xr:uid="{00000000-0004-0000-0400-000056020000}"/>
    <hyperlink ref="R600" r:id="rId600" xr:uid="{00000000-0004-0000-0400-000057020000}"/>
    <hyperlink ref="R601" r:id="rId601" xr:uid="{00000000-0004-0000-0400-000058020000}"/>
    <hyperlink ref="R602" r:id="rId602" xr:uid="{00000000-0004-0000-0400-000059020000}"/>
    <hyperlink ref="R603" r:id="rId603" xr:uid="{00000000-0004-0000-0400-00005A020000}"/>
    <hyperlink ref="R604" r:id="rId604" xr:uid="{00000000-0004-0000-0400-00005B020000}"/>
    <hyperlink ref="R605" r:id="rId605" xr:uid="{00000000-0004-0000-0400-00005C020000}"/>
    <hyperlink ref="R606" r:id="rId606" xr:uid="{00000000-0004-0000-0400-00005D020000}"/>
    <hyperlink ref="R607" r:id="rId607" xr:uid="{00000000-0004-0000-0400-00005E020000}"/>
    <hyperlink ref="R608" r:id="rId608" xr:uid="{00000000-0004-0000-0400-00005F020000}"/>
    <hyperlink ref="R609" r:id="rId609" xr:uid="{00000000-0004-0000-0400-000060020000}"/>
    <hyperlink ref="R610" r:id="rId610" xr:uid="{00000000-0004-0000-0400-000061020000}"/>
    <hyperlink ref="R611" r:id="rId611" xr:uid="{00000000-0004-0000-0400-000062020000}"/>
    <hyperlink ref="R612" r:id="rId612" xr:uid="{00000000-0004-0000-0400-000063020000}"/>
    <hyperlink ref="R613" r:id="rId613" xr:uid="{00000000-0004-0000-0400-000064020000}"/>
    <hyperlink ref="R614" r:id="rId614" xr:uid="{00000000-0004-0000-0400-000065020000}"/>
    <hyperlink ref="R615" r:id="rId615" xr:uid="{00000000-0004-0000-0400-000066020000}"/>
    <hyperlink ref="R616" r:id="rId616" xr:uid="{00000000-0004-0000-0400-000067020000}"/>
    <hyperlink ref="R617" r:id="rId617" xr:uid="{00000000-0004-0000-0400-000068020000}"/>
    <hyperlink ref="R618" r:id="rId618" xr:uid="{00000000-0004-0000-0400-000069020000}"/>
    <hyperlink ref="R619" r:id="rId619" xr:uid="{00000000-0004-0000-0400-00006A020000}"/>
    <hyperlink ref="R620" r:id="rId620" xr:uid="{00000000-0004-0000-0400-00006B020000}"/>
    <hyperlink ref="R621" r:id="rId621" xr:uid="{00000000-0004-0000-0400-00006C020000}"/>
    <hyperlink ref="R622" r:id="rId622" xr:uid="{00000000-0004-0000-0400-00006D020000}"/>
    <hyperlink ref="R623" r:id="rId623" xr:uid="{00000000-0004-0000-0400-00006E020000}"/>
    <hyperlink ref="R624" r:id="rId624" xr:uid="{00000000-0004-0000-0400-00006F020000}"/>
    <hyperlink ref="R625" r:id="rId625" xr:uid="{00000000-0004-0000-0400-000070020000}"/>
    <hyperlink ref="R626" r:id="rId626" xr:uid="{00000000-0004-0000-0400-000071020000}"/>
    <hyperlink ref="R627" r:id="rId627" xr:uid="{00000000-0004-0000-0400-000072020000}"/>
    <hyperlink ref="R628" r:id="rId628" xr:uid="{00000000-0004-0000-0400-000073020000}"/>
    <hyperlink ref="R629" r:id="rId629" xr:uid="{00000000-0004-0000-0400-000074020000}"/>
    <hyperlink ref="R630" r:id="rId630" xr:uid="{00000000-0004-0000-0400-000075020000}"/>
    <hyperlink ref="R631" r:id="rId631" xr:uid="{00000000-0004-0000-0400-000076020000}"/>
    <hyperlink ref="R632" r:id="rId632" xr:uid="{00000000-0004-0000-0400-000077020000}"/>
    <hyperlink ref="R633" r:id="rId633" xr:uid="{00000000-0004-0000-0400-000078020000}"/>
    <hyperlink ref="R634" r:id="rId634" xr:uid="{00000000-0004-0000-0400-000079020000}"/>
    <hyperlink ref="R635" r:id="rId635" xr:uid="{00000000-0004-0000-0400-00007A020000}"/>
    <hyperlink ref="R636" r:id="rId636" xr:uid="{00000000-0004-0000-0400-00007B020000}"/>
    <hyperlink ref="R637" r:id="rId637" xr:uid="{00000000-0004-0000-0400-00007C020000}"/>
    <hyperlink ref="R638" r:id="rId638" xr:uid="{00000000-0004-0000-0400-00007D020000}"/>
    <hyperlink ref="R639" r:id="rId639" xr:uid="{00000000-0004-0000-0400-00007E020000}"/>
    <hyperlink ref="R640" r:id="rId640" xr:uid="{00000000-0004-0000-0400-00007F020000}"/>
    <hyperlink ref="R641" r:id="rId641" xr:uid="{00000000-0004-0000-0400-000080020000}"/>
    <hyperlink ref="R642" r:id="rId642" xr:uid="{00000000-0004-0000-0400-000081020000}"/>
    <hyperlink ref="R643" r:id="rId643" xr:uid="{00000000-0004-0000-0400-000082020000}"/>
    <hyperlink ref="R644" r:id="rId644" xr:uid="{00000000-0004-0000-0400-000083020000}"/>
    <hyperlink ref="R645" r:id="rId645" xr:uid="{00000000-0004-0000-0400-000084020000}"/>
    <hyperlink ref="R646" r:id="rId646" xr:uid="{00000000-0004-0000-0400-000085020000}"/>
    <hyperlink ref="R647" r:id="rId647" xr:uid="{00000000-0004-0000-0400-000086020000}"/>
    <hyperlink ref="R648" r:id="rId648" xr:uid="{00000000-0004-0000-0400-000087020000}"/>
    <hyperlink ref="R649" r:id="rId649" xr:uid="{00000000-0004-0000-0400-000088020000}"/>
    <hyperlink ref="R650" r:id="rId650" xr:uid="{00000000-0004-0000-0400-000089020000}"/>
    <hyperlink ref="R651" r:id="rId651" xr:uid="{00000000-0004-0000-0400-00008A020000}"/>
    <hyperlink ref="R652" r:id="rId652" xr:uid="{00000000-0004-0000-0400-00008B020000}"/>
    <hyperlink ref="R653" r:id="rId653" xr:uid="{00000000-0004-0000-0400-00008C020000}"/>
    <hyperlink ref="R654" r:id="rId654" xr:uid="{00000000-0004-0000-0400-00008D020000}"/>
    <hyperlink ref="R655" r:id="rId655" xr:uid="{00000000-0004-0000-0400-00008E020000}"/>
    <hyperlink ref="R656" r:id="rId656" xr:uid="{00000000-0004-0000-0400-00008F020000}"/>
    <hyperlink ref="R657" r:id="rId657" xr:uid="{00000000-0004-0000-0400-000090020000}"/>
    <hyperlink ref="R658" r:id="rId658" xr:uid="{00000000-0004-0000-0400-000091020000}"/>
    <hyperlink ref="R659" r:id="rId659" xr:uid="{00000000-0004-0000-0400-000092020000}"/>
    <hyperlink ref="R660" r:id="rId660" xr:uid="{00000000-0004-0000-0400-000093020000}"/>
    <hyperlink ref="R661" r:id="rId661" xr:uid="{00000000-0004-0000-0400-000094020000}"/>
    <hyperlink ref="R662" r:id="rId662" xr:uid="{00000000-0004-0000-0400-000095020000}"/>
    <hyperlink ref="R663" r:id="rId663" xr:uid="{00000000-0004-0000-0400-000096020000}"/>
    <hyperlink ref="R664" r:id="rId664" xr:uid="{00000000-0004-0000-0400-000097020000}"/>
    <hyperlink ref="R665" r:id="rId665" xr:uid="{00000000-0004-0000-0400-000098020000}"/>
    <hyperlink ref="R666" r:id="rId666" xr:uid="{00000000-0004-0000-0400-000099020000}"/>
    <hyperlink ref="R667" r:id="rId667" xr:uid="{00000000-0004-0000-0400-00009A020000}"/>
    <hyperlink ref="R668" r:id="rId668" xr:uid="{00000000-0004-0000-0400-00009B020000}"/>
    <hyperlink ref="R669" r:id="rId669" xr:uid="{00000000-0004-0000-0400-00009C020000}"/>
    <hyperlink ref="R670" r:id="rId670" xr:uid="{00000000-0004-0000-0400-00009D020000}"/>
    <hyperlink ref="R671" r:id="rId671" xr:uid="{00000000-0004-0000-0400-00009E020000}"/>
    <hyperlink ref="R672" r:id="rId672" xr:uid="{00000000-0004-0000-0400-00009F020000}"/>
    <hyperlink ref="R673" r:id="rId673" xr:uid="{00000000-0004-0000-0400-0000A0020000}"/>
    <hyperlink ref="R674" r:id="rId674" xr:uid="{00000000-0004-0000-0400-0000A1020000}"/>
    <hyperlink ref="R675" r:id="rId675" xr:uid="{00000000-0004-0000-0400-0000A2020000}"/>
    <hyperlink ref="R676" r:id="rId676" xr:uid="{00000000-0004-0000-0400-0000A3020000}"/>
    <hyperlink ref="R677" r:id="rId677" xr:uid="{00000000-0004-0000-0400-0000A4020000}"/>
    <hyperlink ref="R678" r:id="rId678" xr:uid="{00000000-0004-0000-0400-0000A5020000}"/>
    <hyperlink ref="R679" r:id="rId679" xr:uid="{00000000-0004-0000-0400-0000A6020000}"/>
    <hyperlink ref="R680" r:id="rId680" xr:uid="{00000000-0004-0000-0400-0000A7020000}"/>
    <hyperlink ref="R681" r:id="rId681" xr:uid="{00000000-0004-0000-0400-0000A8020000}"/>
    <hyperlink ref="R682" r:id="rId682" xr:uid="{00000000-0004-0000-0400-0000A9020000}"/>
    <hyperlink ref="R683" r:id="rId683" xr:uid="{00000000-0004-0000-0400-0000AA020000}"/>
    <hyperlink ref="R684" r:id="rId684" xr:uid="{00000000-0004-0000-0400-0000AB020000}"/>
    <hyperlink ref="R685" r:id="rId685" xr:uid="{00000000-0004-0000-0400-0000AC020000}"/>
    <hyperlink ref="R686" r:id="rId686" xr:uid="{00000000-0004-0000-0400-0000AD020000}"/>
    <hyperlink ref="R687" r:id="rId687" xr:uid="{00000000-0004-0000-0400-0000AE020000}"/>
    <hyperlink ref="R688" r:id="rId688" xr:uid="{00000000-0004-0000-0400-0000AF020000}"/>
    <hyperlink ref="R689" r:id="rId689" xr:uid="{00000000-0004-0000-0400-0000B0020000}"/>
    <hyperlink ref="R690" r:id="rId690" xr:uid="{00000000-0004-0000-0400-0000B1020000}"/>
    <hyperlink ref="R691" r:id="rId691" xr:uid="{00000000-0004-0000-0400-0000B2020000}"/>
    <hyperlink ref="R692" r:id="rId692" xr:uid="{00000000-0004-0000-0400-0000B3020000}"/>
    <hyperlink ref="R693" r:id="rId693" xr:uid="{00000000-0004-0000-0400-0000B4020000}"/>
    <hyperlink ref="R694" r:id="rId694" xr:uid="{00000000-0004-0000-0400-0000B5020000}"/>
    <hyperlink ref="R695" r:id="rId695" xr:uid="{00000000-0004-0000-0400-0000B6020000}"/>
    <hyperlink ref="R696" r:id="rId696" xr:uid="{00000000-0004-0000-0400-0000B7020000}"/>
    <hyperlink ref="R697" r:id="rId697" xr:uid="{00000000-0004-0000-0400-0000B8020000}"/>
    <hyperlink ref="R698" r:id="rId698" xr:uid="{00000000-0004-0000-0400-0000B9020000}"/>
    <hyperlink ref="R699" r:id="rId699" xr:uid="{00000000-0004-0000-0400-0000BA020000}"/>
    <hyperlink ref="R700" r:id="rId700" xr:uid="{00000000-0004-0000-0400-0000BB020000}"/>
    <hyperlink ref="R701" r:id="rId701" xr:uid="{00000000-0004-0000-0400-0000BC020000}"/>
    <hyperlink ref="R702" r:id="rId702" xr:uid="{00000000-0004-0000-0400-0000BD020000}"/>
    <hyperlink ref="R703" r:id="rId703" xr:uid="{00000000-0004-0000-0400-0000BE020000}"/>
    <hyperlink ref="R704" r:id="rId704" xr:uid="{00000000-0004-0000-0400-0000BF020000}"/>
    <hyperlink ref="R705" r:id="rId705" xr:uid="{00000000-0004-0000-0400-0000C0020000}"/>
    <hyperlink ref="R706" r:id="rId706" xr:uid="{00000000-0004-0000-0400-0000C1020000}"/>
    <hyperlink ref="R707" r:id="rId707" xr:uid="{00000000-0004-0000-0400-0000C2020000}"/>
    <hyperlink ref="R708" r:id="rId708" xr:uid="{00000000-0004-0000-0400-0000C3020000}"/>
    <hyperlink ref="R709" r:id="rId709" xr:uid="{00000000-0004-0000-0400-0000C4020000}"/>
    <hyperlink ref="R710" r:id="rId710" xr:uid="{00000000-0004-0000-0400-0000C5020000}"/>
    <hyperlink ref="R711" r:id="rId711" xr:uid="{00000000-0004-0000-0400-0000C6020000}"/>
    <hyperlink ref="R712" r:id="rId712" xr:uid="{00000000-0004-0000-0400-0000C7020000}"/>
    <hyperlink ref="R713" r:id="rId713" xr:uid="{00000000-0004-0000-0400-0000C8020000}"/>
    <hyperlink ref="R714" r:id="rId714" xr:uid="{00000000-0004-0000-0400-0000C9020000}"/>
    <hyperlink ref="R715" r:id="rId715" xr:uid="{00000000-0004-0000-0400-0000CA020000}"/>
    <hyperlink ref="R716" r:id="rId716" xr:uid="{00000000-0004-0000-0400-0000CB020000}"/>
    <hyperlink ref="R717" r:id="rId717" xr:uid="{00000000-0004-0000-0400-0000CC020000}"/>
    <hyperlink ref="R718" r:id="rId718" xr:uid="{00000000-0004-0000-0400-0000CD020000}"/>
    <hyperlink ref="R719" r:id="rId719" xr:uid="{00000000-0004-0000-0400-0000CE020000}"/>
    <hyperlink ref="R720" r:id="rId720" xr:uid="{00000000-0004-0000-0400-0000CF020000}"/>
    <hyperlink ref="R721" r:id="rId721" xr:uid="{00000000-0004-0000-0400-0000D0020000}"/>
    <hyperlink ref="R722" r:id="rId722" xr:uid="{00000000-0004-0000-0400-0000D1020000}"/>
    <hyperlink ref="R723" r:id="rId723" xr:uid="{00000000-0004-0000-0400-0000D2020000}"/>
    <hyperlink ref="R724" r:id="rId724" xr:uid="{00000000-0004-0000-0400-0000D3020000}"/>
    <hyperlink ref="R725" r:id="rId725" xr:uid="{00000000-0004-0000-0400-0000D4020000}"/>
    <hyperlink ref="R726" r:id="rId726" xr:uid="{00000000-0004-0000-0400-0000D5020000}"/>
    <hyperlink ref="R727" r:id="rId727" xr:uid="{00000000-0004-0000-0400-0000D6020000}"/>
    <hyperlink ref="R728" r:id="rId728" xr:uid="{00000000-0004-0000-0400-0000D7020000}"/>
    <hyperlink ref="R729" r:id="rId729" xr:uid="{00000000-0004-0000-0400-0000D8020000}"/>
    <hyperlink ref="R730" r:id="rId730" xr:uid="{00000000-0004-0000-0400-0000D9020000}"/>
    <hyperlink ref="R731" r:id="rId731" xr:uid="{00000000-0004-0000-0400-0000DA020000}"/>
    <hyperlink ref="R732" r:id="rId732" xr:uid="{00000000-0004-0000-0400-0000DB020000}"/>
    <hyperlink ref="R733" r:id="rId733" xr:uid="{00000000-0004-0000-0400-0000DC020000}"/>
    <hyperlink ref="R734" r:id="rId734" xr:uid="{00000000-0004-0000-0400-0000DD020000}"/>
    <hyperlink ref="R735" r:id="rId735" xr:uid="{00000000-0004-0000-0400-0000DE020000}"/>
    <hyperlink ref="R736" r:id="rId736" xr:uid="{00000000-0004-0000-0400-0000DF020000}"/>
    <hyperlink ref="R737" r:id="rId737" xr:uid="{00000000-0004-0000-0400-0000E0020000}"/>
    <hyperlink ref="R738" r:id="rId738" xr:uid="{00000000-0004-0000-0400-0000E1020000}"/>
    <hyperlink ref="R739" r:id="rId739" xr:uid="{00000000-0004-0000-0400-0000E2020000}"/>
    <hyperlink ref="R740" r:id="rId740" xr:uid="{00000000-0004-0000-0400-0000E3020000}"/>
    <hyperlink ref="R741" r:id="rId741" xr:uid="{00000000-0004-0000-0400-0000E4020000}"/>
    <hyperlink ref="R742" r:id="rId742" xr:uid="{00000000-0004-0000-0400-0000E5020000}"/>
    <hyperlink ref="R743" r:id="rId743" xr:uid="{00000000-0004-0000-0400-0000E6020000}"/>
    <hyperlink ref="R744" r:id="rId744" xr:uid="{00000000-0004-0000-0400-0000E7020000}"/>
    <hyperlink ref="R745" r:id="rId745" xr:uid="{00000000-0004-0000-0400-0000E8020000}"/>
    <hyperlink ref="R746" r:id="rId746" xr:uid="{00000000-0004-0000-0400-0000E9020000}"/>
    <hyperlink ref="R747" r:id="rId747" xr:uid="{00000000-0004-0000-0400-0000EA020000}"/>
    <hyperlink ref="R748" r:id="rId748" xr:uid="{00000000-0004-0000-0400-0000EB020000}"/>
    <hyperlink ref="R749" r:id="rId749" xr:uid="{00000000-0004-0000-0400-0000EC020000}"/>
    <hyperlink ref="R750" r:id="rId750" xr:uid="{00000000-0004-0000-0400-0000ED020000}"/>
    <hyperlink ref="R751" r:id="rId751" xr:uid="{00000000-0004-0000-0400-0000EE020000}"/>
    <hyperlink ref="R752" r:id="rId752" xr:uid="{00000000-0004-0000-0400-0000EF020000}"/>
    <hyperlink ref="R753" r:id="rId753" xr:uid="{00000000-0004-0000-0400-0000F0020000}"/>
    <hyperlink ref="R754" r:id="rId754" xr:uid="{00000000-0004-0000-0400-0000F1020000}"/>
    <hyperlink ref="R755" r:id="rId755" xr:uid="{00000000-0004-0000-0400-0000F2020000}"/>
    <hyperlink ref="R756" r:id="rId756" xr:uid="{00000000-0004-0000-0400-0000F3020000}"/>
    <hyperlink ref="R757" r:id="rId757" xr:uid="{00000000-0004-0000-0400-0000F4020000}"/>
    <hyperlink ref="R758" r:id="rId758" xr:uid="{00000000-0004-0000-0400-0000F5020000}"/>
    <hyperlink ref="R759" r:id="rId759" xr:uid="{00000000-0004-0000-0400-0000F6020000}"/>
    <hyperlink ref="R760" r:id="rId760" xr:uid="{00000000-0004-0000-0400-0000F7020000}"/>
    <hyperlink ref="R761" r:id="rId761" xr:uid="{00000000-0004-0000-0400-0000F8020000}"/>
    <hyperlink ref="R762" r:id="rId762" xr:uid="{00000000-0004-0000-0400-0000F9020000}"/>
    <hyperlink ref="R763" r:id="rId763" xr:uid="{00000000-0004-0000-0400-0000FA020000}"/>
    <hyperlink ref="R764" r:id="rId764" xr:uid="{00000000-0004-0000-0400-0000FB020000}"/>
    <hyperlink ref="R765" r:id="rId765" xr:uid="{00000000-0004-0000-0400-0000FC020000}"/>
    <hyperlink ref="R766" r:id="rId766" xr:uid="{00000000-0004-0000-0400-0000FD020000}"/>
    <hyperlink ref="R767" r:id="rId767" xr:uid="{00000000-0004-0000-0400-0000FE020000}"/>
    <hyperlink ref="R768" r:id="rId768" xr:uid="{00000000-0004-0000-0400-0000FF020000}"/>
    <hyperlink ref="R769" r:id="rId769" xr:uid="{00000000-0004-0000-0400-000000030000}"/>
    <hyperlink ref="R770" r:id="rId770" xr:uid="{00000000-0004-0000-0400-000001030000}"/>
    <hyperlink ref="R771" r:id="rId771" xr:uid="{00000000-0004-0000-0400-000002030000}"/>
    <hyperlink ref="R772" r:id="rId772" xr:uid="{00000000-0004-0000-0400-000003030000}"/>
    <hyperlink ref="R773" r:id="rId773" xr:uid="{00000000-0004-0000-0400-000004030000}"/>
    <hyperlink ref="R774" r:id="rId774" xr:uid="{00000000-0004-0000-0400-000005030000}"/>
    <hyperlink ref="R775" r:id="rId775" xr:uid="{00000000-0004-0000-0400-000006030000}"/>
    <hyperlink ref="R776" r:id="rId776" xr:uid="{00000000-0004-0000-0400-000007030000}"/>
    <hyperlink ref="R777" r:id="rId777" xr:uid="{00000000-0004-0000-0400-000008030000}"/>
    <hyperlink ref="R778" r:id="rId778" xr:uid="{00000000-0004-0000-0400-000009030000}"/>
    <hyperlink ref="R779" r:id="rId779" xr:uid="{00000000-0004-0000-0400-00000A030000}"/>
    <hyperlink ref="R780" r:id="rId780" xr:uid="{00000000-0004-0000-0400-00000B030000}"/>
    <hyperlink ref="R781" r:id="rId781" xr:uid="{00000000-0004-0000-0400-00000C030000}"/>
    <hyperlink ref="R782" r:id="rId782" xr:uid="{00000000-0004-0000-0400-00000D030000}"/>
    <hyperlink ref="R783" r:id="rId783" xr:uid="{00000000-0004-0000-0400-00000E030000}"/>
    <hyperlink ref="R784" r:id="rId784" xr:uid="{00000000-0004-0000-0400-00000F030000}"/>
    <hyperlink ref="R785" r:id="rId785" xr:uid="{00000000-0004-0000-0400-000010030000}"/>
    <hyperlink ref="R786" r:id="rId786" xr:uid="{00000000-0004-0000-0400-000011030000}"/>
    <hyperlink ref="R787" r:id="rId787" xr:uid="{00000000-0004-0000-0400-000012030000}"/>
    <hyperlink ref="R788" r:id="rId788" xr:uid="{00000000-0004-0000-0400-000013030000}"/>
    <hyperlink ref="R789" r:id="rId789" xr:uid="{00000000-0004-0000-0400-000014030000}"/>
    <hyperlink ref="R790" r:id="rId790" xr:uid="{00000000-0004-0000-0400-000015030000}"/>
    <hyperlink ref="R791" r:id="rId791" xr:uid="{00000000-0004-0000-0400-000016030000}"/>
    <hyperlink ref="R792" r:id="rId792" xr:uid="{00000000-0004-0000-0400-000017030000}"/>
    <hyperlink ref="R793" r:id="rId793" xr:uid="{00000000-0004-0000-0400-000018030000}"/>
    <hyperlink ref="R794" r:id="rId794" xr:uid="{00000000-0004-0000-0400-000019030000}"/>
    <hyperlink ref="R795" r:id="rId795" xr:uid="{00000000-0004-0000-0400-00001A030000}"/>
    <hyperlink ref="R796" r:id="rId796" xr:uid="{00000000-0004-0000-0400-00001B030000}"/>
    <hyperlink ref="R797" r:id="rId797" xr:uid="{00000000-0004-0000-0400-00001C030000}"/>
    <hyperlink ref="R798" r:id="rId798" xr:uid="{00000000-0004-0000-0400-00001D030000}"/>
    <hyperlink ref="R799" r:id="rId799" xr:uid="{00000000-0004-0000-0400-00001E030000}"/>
    <hyperlink ref="R800" r:id="rId800" xr:uid="{00000000-0004-0000-0400-00001F030000}"/>
    <hyperlink ref="R801" r:id="rId801" xr:uid="{00000000-0004-0000-0400-000020030000}"/>
    <hyperlink ref="R802" r:id="rId802" xr:uid="{00000000-0004-0000-0400-000021030000}"/>
    <hyperlink ref="R803" r:id="rId803" xr:uid="{00000000-0004-0000-0400-000022030000}"/>
    <hyperlink ref="R804" r:id="rId804" xr:uid="{00000000-0004-0000-0400-000023030000}"/>
    <hyperlink ref="R805" r:id="rId805" xr:uid="{00000000-0004-0000-0400-000024030000}"/>
    <hyperlink ref="R806" r:id="rId806" xr:uid="{00000000-0004-0000-0400-000025030000}"/>
    <hyperlink ref="R807" r:id="rId807" xr:uid="{00000000-0004-0000-0400-000026030000}"/>
    <hyperlink ref="R808" r:id="rId808" xr:uid="{00000000-0004-0000-0400-000027030000}"/>
    <hyperlink ref="R809" r:id="rId809" xr:uid="{00000000-0004-0000-0400-000028030000}"/>
    <hyperlink ref="R810" r:id="rId810" xr:uid="{00000000-0004-0000-0400-000029030000}"/>
    <hyperlink ref="R811" r:id="rId811" xr:uid="{00000000-0004-0000-0400-00002A030000}"/>
    <hyperlink ref="R812" r:id="rId812" xr:uid="{00000000-0004-0000-0400-00002B030000}"/>
    <hyperlink ref="R813" r:id="rId813" xr:uid="{00000000-0004-0000-0400-00002C030000}"/>
    <hyperlink ref="R814" r:id="rId814" xr:uid="{00000000-0004-0000-0400-00002D030000}"/>
    <hyperlink ref="R815" r:id="rId815" xr:uid="{00000000-0004-0000-0400-00002E030000}"/>
    <hyperlink ref="R816" r:id="rId816" xr:uid="{00000000-0004-0000-0400-00002F030000}"/>
    <hyperlink ref="R817" r:id="rId817" xr:uid="{00000000-0004-0000-0400-000030030000}"/>
    <hyperlink ref="R818" r:id="rId818" xr:uid="{00000000-0004-0000-0400-000031030000}"/>
    <hyperlink ref="R819" r:id="rId819" xr:uid="{00000000-0004-0000-0400-000032030000}"/>
    <hyperlink ref="R820" r:id="rId820" xr:uid="{00000000-0004-0000-0400-000033030000}"/>
    <hyperlink ref="R821" r:id="rId821" xr:uid="{00000000-0004-0000-0400-000034030000}"/>
    <hyperlink ref="R822" r:id="rId822" xr:uid="{00000000-0004-0000-0400-000035030000}"/>
    <hyperlink ref="R823" r:id="rId823" xr:uid="{00000000-0004-0000-0400-000036030000}"/>
    <hyperlink ref="R824" r:id="rId824" xr:uid="{00000000-0004-0000-0400-000037030000}"/>
    <hyperlink ref="R825" r:id="rId825" xr:uid="{00000000-0004-0000-0400-000038030000}"/>
    <hyperlink ref="R826" r:id="rId826" xr:uid="{00000000-0004-0000-0400-000039030000}"/>
    <hyperlink ref="R827" r:id="rId827" xr:uid="{00000000-0004-0000-0400-00003A030000}"/>
    <hyperlink ref="R828" r:id="rId828" xr:uid="{00000000-0004-0000-0400-00003B030000}"/>
    <hyperlink ref="R829" r:id="rId829" xr:uid="{00000000-0004-0000-0400-00003C030000}"/>
    <hyperlink ref="R830" r:id="rId830" xr:uid="{00000000-0004-0000-0400-00003D030000}"/>
    <hyperlink ref="R831" r:id="rId831" xr:uid="{00000000-0004-0000-0400-00003E030000}"/>
    <hyperlink ref="R832" r:id="rId832" xr:uid="{00000000-0004-0000-0400-00003F030000}"/>
    <hyperlink ref="R833" r:id="rId833" xr:uid="{00000000-0004-0000-0400-000040030000}"/>
    <hyperlink ref="R834" r:id="rId834" xr:uid="{00000000-0004-0000-0400-000041030000}"/>
    <hyperlink ref="R835" r:id="rId835" xr:uid="{00000000-0004-0000-0400-000042030000}"/>
    <hyperlink ref="R836" r:id="rId836" xr:uid="{00000000-0004-0000-0400-000043030000}"/>
    <hyperlink ref="R837" r:id="rId837" xr:uid="{00000000-0004-0000-0400-000044030000}"/>
    <hyperlink ref="R838" r:id="rId838" xr:uid="{00000000-0004-0000-0400-000045030000}"/>
    <hyperlink ref="R839" r:id="rId839" xr:uid="{00000000-0004-0000-0400-000046030000}"/>
    <hyperlink ref="R840" r:id="rId840" xr:uid="{00000000-0004-0000-0400-000047030000}"/>
    <hyperlink ref="R841" r:id="rId841" xr:uid="{00000000-0004-0000-0400-000048030000}"/>
    <hyperlink ref="R842" r:id="rId842" xr:uid="{00000000-0004-0000-0400-000049030000}"/>
    <hyperlink ref="R843" r:id="rId843" xr:uid="{00000000-0004-0000-0400-00004A030000}"/>
    <hyperlink ref="R844" r:id="rId844" xr:uid="{00000000-0004-0000-0400-00004B030000}"/>
    <hyperlink ref="R845" r:id="rId845" xr:uid="{00000000-0004-0000-0400-00004C030000}"/>
    <hyperlink ref="R846" r:id="rId846" xr:uid="{00000000-0004-0000-0400-00004D030000}"/>
    <hyperlink ref="R847" r:id="rId847" xr:uid="{00000000-0004-0000-0400-00004E030000}"/>
    <hyperlink ref="R848" r:id="rId848" xr:uid="{00000000-0004-0000-0400-00004F030000}"/>
    <hyperlink ref="R849" r:id="rId849" xr:uid="{00000000-0004-0000-0400-000050030000}"/>
    <hyperlink ref="R850" r:id="rId850" xr:uid="{00000000-0004-0000-0400-000051030000}"/>
    <hyperlink ref="R851" r:id="rId851" xr:uid="{00000000-0004-0000-0400-000052030000}"/>
    <hyperlink ref="R852" r:id="rId852" xr:uid="{00000000-0004-0000-0400-000053030000}"/>
    <hyperlink ref="R853" r:id="rId853" xr:uid="{00000000-0004-0000-0400-000054030000}"/>
    <hyperlink ref="R854" r:id="rId854" xr:uid="{00000000-0004-0000-0400-000055030000}"/>
    <hyperlink ref="R855" r:id="rId855" xr:uid="{00000000-0004-0000-0400-000056030000}"/>
    <hyperlink ref="R856" r:id="rId856" xr:uid="{00000000-0004-0000-0400-000057030000}"/>
    <hyperlink ref="R857" r:id="rId857" xr:uid="{00000000-0004-0000-0400-000058030000}"/>
    <hyperlink ref="R858" r:id="rId858" xr:uid="{00000000-0004-0000-0400-000059030000}"/>
    <hyperlink ref="R859" r:id="rId859" xr:uid="{00000000-0004-0000-0400-00005A030000}"/>
    <hyperlink ref="R860" r:id="rId860" xr:uid="{00000000-0004-0000-0400-00005B030000}"/>
    <hyperlink ref="R861" r:id="rId861" xr:uid="{00000000-0004-0000-0400-00005C030000}"/>
    <hyperlink ref="R862" r:id="rId862" xr:uid="{00000000-0004-0000-0400-00005D030000}"/>
    <hyperlink ref="R863" r:id="rId863" xr:uid="{00000000-0004-0000-0400-00005E030000}"/>
    <hyperlink ref="R864" r:id="rId864" xr:uid="{00000000-0004-0000-0400-00005F030000}"/>
    <hyperlink ref="R865" r:id="rId865" xr:uid="{00000000-0004-0000-0400-000060030000}"/>
    <hyperlink ref="R866" r:id="rId866" xr:uid="{00000000-0004-0000-0400-000061030000}"/>
    <hyperlink ref="R867" r:id="rId867" xr:uid="{00000000-0004-0000-0400-000062030000}"/>
    <hyperlink ref="R868" r:id="rId868" xr:uid="{00000000-0004-0000-0400-000063030000}"/>
    <hyperlink ref="R869" r:id="rId869" xr:uid="{00000000-0004-0000-0400-000064030000}"/>
    <hyperlink ref="R870" r:id="rId870" xr:uid="{00000000-0004-0000-0400-000065030000}"/>
    <hyperlink ref="R871" r:id="rId871" xr:uid="{00000000-0004-0000-0400-000066030000}"/>
    <hyperlink ref="R872" r:id="rId872" xr:uid="{00000000-0004-0000-0400-000067030000}"/>
    <hyperlink ref="R873" r:id="rId873" xr:uid="{00000000-0004-0000-0400-000068030000}"/>
    <hyperlink ref="R874" r:id="rId874" xr:uid="{00000000-0004-0000-0400-000069030000}"/>
    <hyperlink ref="R875" r:id="rId875" xr:uid="{00000000-0004-0000-0400-00006A030000}"/>
    <hyperlink ref="R876" r:id="rId876" xr:uid="{00000000-0004-0000-0400-00006B030000}"/>
    <hyperlink ref="R877" r:id="rId877" xr:uid="{00000000-0004-0000-0400-00006C030000}"/>
    <hyperlink ref="R878" r:id="rId878" xr:uid="{00000000-0004-0000-0400-00006D030000}"/>
    <hyperlink ref="R879" r:id="rId879" xr:uid="{00000000-0004-0000-0400-00006E030000}"/>
    <hyperlink ref="R880" r:id="rId880" xr:uid="{00000000-0004-0000-0400-00006F030000}"/>
    <hyperlink ref="R881" r:id="rId881" xr:uid="{00000000-0004-0000-0400-000070030000}"/>
    <hyperlink ref="R882" r:id="rId882" xr:uid="{00000000-0004-0000-0400-000071030000}"/>
    <hyperlink ref="R883" r:id="rId883" xr:uid="{00000000-0004-0000-0400-000072030000}"/>
    <hyperlink ref="R884" r:id="rId884" xr:uid="{00000000-0004-0000-0400-000073030000}"/>
    <hyperlink ref="R885" r:id="rId885" xr:uid="{00000000-0004-0000-0400-000074030000}"/>
    <hyperlink ref="R886" r:id="rId886" xr:uid="{00000000-0004-0000-0400-00007503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Y66"/>
  <sheetViews>
    <sheetView topLeftCell="E1" workbookViewId="0">
      <pane ySplit="2" topLeftCell="A3" activePane="bottomLeft" state="frozen"/>
      <selection pane="bottomLeft" activeCell="B4" sqref="B4"/>
    </sheetView>
  </sheetViews>
  <sheetFormatPr baseColWidth="10" defaultColWidth="14.5" defaultRowHeight="15.75" customHeight="1"/>
  <cols>
    <col min="1" max="4" width="14.5" hidden="1"/>
    <col min="5" max="5" width="13.6640625" customWidth="1"/>
    <col min="6" max="6" width="14.5" hidden="1"/>
    <col min="9" max="9" width="14.5" hidden="1"/>
    <col min="11" max="11" width="12.1640625" customWidth="1"/>
    <col min="12" max="13" width="14.5" hidden="1"/>
    <col min="14" max="14" width="8.5" customWidth="1"/>
    <col min="15" max="15" width="14.5" hidden="1"/>
    <col min="17" max="17" width="13.83203125" hidden="1" customWidth="1"/>
    <col min="18" max="23" width="10.5" customWidth="1"/>
    <col min="24" max="24" width="8.1640625" customWidth="1"/>
  </cols>
  <sheetData>
    <row r="1" spans="1:25" ht="15.75" customHeight="1">
      <c r="A1" s="38"/>
      <c r="B1" s="38"/>
      <c r="C1" s="38"/>
      <c r="D1" s="38"/>
      <c r="E1" s="1"/>
      <c r="F1" s="150" t="s">
        <v>1</v>
      </c>
      <c r="G1" s="151"/>
      <c r="H1" s="151"/>
      <c r="I1" s="151"/>
      <c r="J1" s="151"/>
      <c r="K1" s="151"/>
      <c r="L1" s="151"/>
      <c r="M1" s="151"/>
      <c r="N1" s="151"/>
      <c r="O1" s="151"/>
      <c r="P1" s="151"/>
      <c r="Q1" s="148"/>
      <c r="R1" s="150" t="s">
        <v>3</v>
      </c>
      <c r="S1" s="151"/>
      <c r="T1" s="148"/>
      <c r="U1" s="150" t="s">
        <v>4</v>
      </c>
      <c r="V1" s="151"/>
      <c r="W1" s="148"/>
      <c r="X1" s="152"/>
      <c r="Y1" s="148"/>
    </row>
    <row r="2" spans="1:25" ht="15.75" customHeight="1">
      <c r="A2" s="39" t="s">
        <v>34</v>
      </c>
      <c r="B2" s="39" t="s">
        <v>49</v>
      </c>
      <c r="C2" s="39" t="s">
        <v>1278</v>
      </c>
      <c r="D2" s="39" t="s">
        <v>1511</v>
      </c>
      <c r="E2" s="5" t="s">
        <v>6</v>
      </c>
      <c r="F2" s="1" t="s">
        <v>9</v>
      </c>
      <c r="G2" s="1" t="s">
        <v>10</v>
      </c>
      <c r="H2" s="5" t="s">
        <v>11</v>
      </c>
      <c r="I2" s="5" t="s">
        <v>12</v>
      </c>
      <c r="J2" s="5" t="s">
        <v>13</v>
      </c>
      <c r="K2" s="5" t="s">
        <v>14</v>
      </c>
      <c r="L2" s="5" t="s">
        <v>15</v>
      </c>
      <c r="M2" s="5" t="s">
        <v>16</v>
      </c>
      <c r="N2" s="5" t="s">
        <v>18</v>
      </c>
      <c r="O2" s="6" t="s">
        <v>19</v>
      </c>
      <c r="P2" s="6" t="s">
        <v>20</v>
      </c>
      <c r="Q2" s="6" t="s">
        <v>21</v>
      </c>
      <c r="R2" s="6" t="s">
        <v>5</v>
      </c>
      <c r="S2" s="6" t="s">
        <v>22</v>
      </c>
      <c r="T2" s="6" t="s">
        <v>23</v>
      </c>
      <c r="U2" s="6" t="s">
        <v>24</v>
      </c>
      <c r="V2" s="6" t="s">
        <v>25</v>
      </c>
      <c r="W2" s="6" t="s">
        <v>26</v>
      </c>
      <c r="X2" s="40" t="s">
        <v>27</v>
      </c>
      <c r="Y2" s="41" t="s">
        <v>31</v>
      </c>
    </row>
    <row r="3" spans="1:25" ht="15.75" customHeight="1">
      <c r="A3" s="71" t="e">
        <f>VLOOKUP(H3,Papers_ACM!D:D,1,FALSE)</f>
        <v>#N/A</v>
      </c>
      <c r="B3" s="71" t="str">
        <f>VLOOKUP(H3,Papers_IEEE!D:D,1,FALSE)</f>
        <v>Robust unsupervised feature selection by nonnegative sparse subspace learning</v>
      </c>
      <c r="C3" s="71" t="e">
        <f>VLOOKUP(G3,Papers_SpringerLink!D:D,1,FALSE)</f>
        <v>#N/A</v>
      </c>
      <c r="D3" s="71" t="e">
        <f>VLOOKUP(F15,Papers_Scopus!H:H,1,FALSE)</f>
        <v>#N/A</v>
      </c>
      <c r="E3" s="15" t="s">
        <v>1516</v>
      </c>
      <c r="F3" s="23"/>
      <c r="G3" s="42" t="s">
        <v>1519</v>
      </c>
      <c r="H3" s="42" t="s">
        <v>1521</v>
      </c>
      <c r="I3" s="23"/>
      <c r="J3" s="42" t="s">
        <v>1408</v>
      </c>
      <c r="K3" s="44" t="str">
        <f t="shared" ref="K3:K66" si="0">L3&amp;"-"&amp;M3</f>
        <v>-</v>
      </c>
      <c r="L3" s="42"/>
      <c r="M3" s="42"/>
      <c r="N3" s="44">
        <v>2019</v>
      </c>
      <c r="O3" s="23"/>
      <c r="P3" s="72" t="s">
        <v>1528</v>
      </c>
      <c r="Q3" s="72" t="s">
        <v>1532</v>
      </c>
      <c r="R3" s="15" t="b">
        <v>0</v>
      </c>
      <c r="S3" s="15" t="b">
        <v>0</v>
      </c>
      <c r="T3" s="15" t="b">
        <v>0</v>
      </c>
      <c r="U3" s="23" t="b">
        <v>0</v>
      </c>
      <c r="V3" s="15" t="b">
        <v>0</v>
      </c>
      <c r="W3" s="15" t="b">
        <v>0</v>
      </c>
      <c r="X3" s="15" t="str">
        <f t="shared" ref="X3:X66" si="1">IF(AND(AND(R3,S3,T3),(OR(U3,V3,W3)=FALSE)), "YES", "NO")</f>
        <v>NO</v>
      </c>
      <c r="Y3" s="15" t="s">
        <v>227</v>
      </c>
    </row>
    <row r="4" spans="1:25" ht="15.75" customHeight="1">
      <c r="A4" s="71" t="e">
        <f>VLOOKUP(H4,Papers_ACM!D:D,1,FALSE)</f>
        <v>#N/A</v>
      </c>
      <c r="B4" s="71" t="e">
        <f>VLOOKUP(H4,Papers_IEEE!D:D,1,FALSE)</f>
        <v>#N/A</v>
      </c>
      <c r="C4" s="71" t="e">
        <f>VLOOKUP(G4,Papers_SpringerLink!D:D,1,FALSE)</f>
        <v>#N/A</v>
      </c>
      <c r="D4" s="71" t="e">
        <f>VLOOKUP(F16,Papers_Scopus!H:H,1,FALSE)</f>
        <v>#N/A</v>
      </c>
      <c r="E4" s="26" t="s">
        <v>1516</v>
      </c>
      <c r="F4" s="27"/>
      <c r="G4" s="49" t="s">
        <v>1550</v>
      </c>
      <c r="H4" s="49" t="s">
        <v>1551</v>
      </c>
      <c r="I4" s="27"/>
      <c r="J4" s="49" t="s">
        <v>1408</v>
      </c>
      <c r="K4" s="51" t="str">
        <f t="shared" si="0"/>
        <v>100-109</v>
      </c>
      <c r="L4" s="51">
        <v>100</v>
      </c>
      <c r="M4" s="51">
        <v>109</v>
      </c>
      <c r="N4" s="51">
        <v>2016</v>
      </c>
      <c r="O4" s="27"/>
      <c r="P4" s="73" t="s">
        <v>1552</v>
      </c>
      <c r="Q4" s="73" t="s">
        <v>1557</v>
      </c>
      <c r="R4" s="26" t="b">
        <v>1</v>
      </c>
      <c r="S4" s="26" t="b">
        <v>0</v>
      </c>
      <c r="T4" s="26" t="b">
        <v>1</v>
      </c>
      <c r="U4" s="26" t="b">
        <v>0</v>
      </c>
      <c r="V4" s="26" t="b">
        <v>0</v>
      </c>
      <c r="W4" s="26" t="b">
        <v>0</v>
      </c>
      <c r="X4" s="26" t="str">
        <f t="shared" si="1"/>
        <v>NO</v>
      </c>
      <c r="Y4" s="26" t="s">
        <v>1562</v>
      </c>
    </row>
    <row r="5" spans="1:25" ht="15.75" customHeight="1">
      <c r="A5" s="71" t="e">
        <f>VLOOKUP(H5,Papers_ACM!D:D,1,FALSE)</f>
        <v>#N/A</v>
      </c>
      <c r="B5" s="71" t="e">
        <f>VLOOKUP(H5,Papers_IEEE!D:D,1,FALSE)</f>
        <v>#N/A</v>
      </c>
      <c r="C5" s="71" t="e">
        <f>VLOOKUP(G5,Papers_SpringerLink!D:D,1,FALSE)</f>
        <v>#N/A</v>
      </c>
      <c r="D5" s="71" t="e">
        <f>VLOOKUP(F17,Papers_Scopus!H:H,1,FALSE)</f>
        <v>#N/A</v>
      </c>
      <c r="E5" s="32" t="s">
        <v>1516</v>
      </c>
      <c r="F5" s="35"/>
      <c r="G5" s="65" t="s">
        <v>1571</v>
      </c>
      <c r="H5" s="65" t="s">
        <v>1572</v>
      </c>
      <c r="I5" s="35"/>
      <c r="J5" s="65" t="s">
        <v>1573</v>
      </c>
      <c r="K5" s="67" t="str">
        <f t="shared" si="0"/>
        <v>30-42</v>
      </c>
      <c r="L5" s="67">
        <v>30</v>
      </c>
      <c r="M5" s="67">
        <v>42</v>
      </c>
      <c r="N5" s="67">
        <v>2019</v>
      </c>
      <c r="O5" s="35"/>
      <c r="P5" s="74" t="s">
        <v>1574</v>
      </c>
      <c r="Q5" s="74" t="s">
        <v>1580</v>
      </c>
      <c r="R5" s="32" t="b">
        <v>1</v>
      </c>
      <c r="S5" s="32" t="b">
        <v>1</v>
      </c>
      <c r="T5" s="32" t="b">
        <v>1</v>
      </c>
      <c r="U5" s="35" t="b">
        <v>0</v>
      </c>
      <c r="V5" s="32" t="b">
        <v>0</v>
      </c>
      <c r="W5" s="32" t="b">
        <v>0</v>
      </c>
      <c r="X5" s="32" t="str">
        <f t="shared" si="1"/>
        <v>YES</v>
      </c>
      <c r="Y5" s="35"/>
    </row>
    <row r="6" spans="1:25" ht="15.75" customHeight="1">
      <c r="A6" s="71" t="e">
        <f>VLOOKUP(H6,Papers_ACM!D:D,1,FALSE)</f>
        <v>#N/A</v>
      </c>
      <c r="B6" s="71" t="e">
        <f>VLOOKUP(H6,Papers_IEEE!D:D,1,FALSE)</f>
        <v>#N/A</v>
      </c>
      <c r="C6" s="71" t="e">
        <f>VLOOKUP(G6,Papers_SpringerLink!D:D,1,FALSE)</f>
        <v>#N/A</v>
      </c>
      <c r="D6" s="71" t="e">
        <f>VLOOKUP(F18,Papers_Scopus!H:H,1,FALSE)</f>
        <v>#N/A</v>
      </c>
      <c r="E6" s="26" t="s">
        <v>1516</v>
      </c>
      <c r="F6" s="27"/>
      <c r="G6" s="49" t="s">
        <v>1587</v>
      </c>
      <c r="H6" s="49" t="s">
        <v>1589</v>
      </c>
      <c r="I6" s="27"/>
      <c r="J6" s="49" t="s">
        <v>1386</v>
      </c>
      <c r="K6" s="51" t="str">
        <f t="shared" si="0"/>
        <v>59-66</v>
      </c>
      <c r="L6" s="51">
        <v>59</v>
      </c>
      <c r="M6" s="51">
        <v>66</v>
      </c>
      <c r="N6" s="51">
        <v>2017</v>
      </c>
      <c r="O6" s="27"/>
      <c r="P6" s="73" t="s">
        <v>1591</v>
      </c>
      <c r="Q6" s="73" t="s">
        <v>1594</v>
      </c>
      <c r="R6" s="26" t="b">
        <v>1</v>
      </c>
      <c r="S6" s="26" t="b">
        <v>0</v>
      </c>
      <c r="T6" s="26" t="b">
        <v>1</v>
      </c>
      <c r="U6" s="27" t="b">
        <v>0</v>
      </c>
      <c r="V6" s="26" t="b">
        <v>0</v>
      </c>
      <c r="W6" s="26" t="b">
        <v>0</v>
      </c>
      <c r="X6" s="26" t="str">
        <f t="shared" si="1"/>
        <v>NO</v>
      </c>
      <c r="Y6" s="26" t="s">
        <v>1562</v>
      </c>
    </row>
    <row r="7" spans="1:25" ht="15.75" customHeight="1">
      <c r="A7" s="71" t="e">
        <f>VLOOKUP(H7,Papers_ACM!D:D,1,FALSE)</f>
        <v>#N/A</v>
      </c>
      <c r="B7" s="71" t="e">
        <f>VLOOKUP(H7,Papers_IEEE!D:D,1,FALSE)</f>
        <v>#N/A</v>
      </c>
      <c r="C7" s="71" t="e">
        <f>VLOOKUP(G7,Papers_SpringerLink!D:D,1,FALSE)</f>
        <v>#N/A</v>
      </c>
      <c r="D7" s="71" t="e">
        <f>VLOOKUP(F19,Papers_Scopus!H:H,1,FALSE)</f>
        <v>#N/A</v>
      </c>
      <c r="E7" s="26" t="s">
        <v>1516</v>
      </c>
      <c r="F7" s="27"/>
      <c r="G7" s="49" t="s">
        <v>1605</v>
      </c>
      <c r="H7" s="49" t="s">
        <v>1608</v>
      </c>
      <c r="I7" s="27"/>
      <c r="J7" s="49" t="s">
        <v>1610</v>
      </c>
      <c r="K7" s="51" t="str">
        <f t="shared" si="0"/>
        <v>109-120</v>
      </c>
      <c r="L7" s="51">
        <v>109</v>
      </c>
      <c r="M7" s="51">
        <v>120</v>
      </c>
      <c r="N7" s="51">
        <v>2018</v>
      </c>
      <c r="O7" s="27"/>
      <c r="P7" s="73" t="s">
        <v>1613</v>
      </c>
      <c r="Q7" s="73" t="s">
        <v>1614</v>
      </c>
      <c r="R7" s="26" t="b">
        <v>1</v>
      </c>
      <c r="S7" s="26" t="b">
        <v>0</v>
      </c>
      <c r="T7" s="26" t="b">
        <v>1</v>
      </c>
      <c r="U7" s="27" t="b">
        <v>0</v>
      </c>
      <c r="V7" s="26" t="b">
        <v>0</v>
      </c>
      <c r="W7" s="26" t="b">
        <v>0</v>
      </c>
      <c r="X7" s="26" t="str">
        <f t="shared" si="1"/>
        <v>NO</v>
      </c>
      <c r="Y7" s="26" t="s">
        <v>1562</v>
      </c>
    </row>
    <row r="8" spans="1:25" ht="15.75" customHeight="1">
      <c r="A8" s="71" t="e">
        <f>VLOOKUP(H8,Papers_ACM!D:D,1,FALSE)</f>
        <v>#N/A</v>
      </c>
      <c r="B8" s="71" t="e">
        <f>VLOOKUP(H8,Papers_IEEE!D:D,1,FALSE)</f>
        <v>#N/A</v>
      </c>
      <c r="C8" s="71" t="e">
        <f>VLOOKUP(G8,Papers_SpringerLink!D:D,1,FALSE)</f>
        <v>#N/A</v>
      </c>
      <c r="D8" s="71" t="e">
        <f>VLOOKUP(F20,Papers_Scopus!H:H,1,FALSE)</f>
        <v>#N/A</v>
      </c>
      <c r="E8" s="26" t="s">
        <v>1516</v>
      </c>
      <c r="F8" s="27"/>
      <c r="G8" s="49" t="s">
        <v>1624</v>
      </c>
      <c r="H8" s="49" t="s">
        <v>1625</v>
      </c>
      <c r="I8" s="27"/>
      <c r="J8" s="49" t="s">
        <v>1626</v>
      </c>
      <c r="K8" s="51" t="str">
        <f t="shared" si="0"/>
        <v>304-315</v>
      </c>
      <c r="L8" s="51">
        <v>304</v>
      </c>
      <c r="M8" s="51">
        <v>315</v>
      </c>
      <c r="N8" s="51">
        <v>2018</v>
      </c>
      <c r="O8" s="27"/>
      <c r="P8" s="73" t="s">
        <v>1627</v>
      </c>
      <c r="Q8" s="73" t="s">
        <v>1629</v>
      </c>
      <c r="R8" s="26" t="b">
        <v>1</v>
      </c>
      <c r="S8" s="26" t="b">
        <v>0</v>
      </c>
      <c r="T8" s="26" t="b">
        <v>1</v>
      </c>
      <c r="U8" s="27" t="b">
        <v>0</v>
      </c>
      <c r="V8" s="26" t="b">
        <v>0</v>
      </c>
      <c r="W8" s="26" t="b">
        <v>0</v>
      </c>
      <c r="X8" s="26" t="str">
        <f t="shared" si="1"/>
        <v>NO</v>
      </c>
      <c r="Y8" s="26" t="s">
        <v>1562</v>
      </c>
    </row>
    <row r="9" spans="1:25" ht="15.75" customHeight="1">
      <c r="A9" s="71" t="e">
        <f>VLOOKUP(H9,Papers_ACM!D:D,1,FALSE)</f>
        <v>#N/A</v>
      </c>
      <c r="B9" s="71" t="e">
        <f>VLOOKUP(H9,Papers_IEEE!D:D,1,FALSE)</f>
        <v>#N/A</v>
      </c>
      <c r="C9" s="71" t="e">
        <f>VLOOKUP(G9,Papers_SpringerLink!D:D,1,FALSE)</f>
        <v>#N/A</v>
      </c>
      <c r="D9" s="71" t="e">
        <f>VLOOKUP(F21,Papers_Scopus!H:H,1,FALSE)</f>
        <v>#N/A</v>
      </c>
      <c r="E9" s="26" t="s">
        <v>1516</v>
      </c>
      <c r="F9" s="27"/>
      <c r="G9" s="49" t="s">
        <v>1639</v>
      </c>
      <c r="H9" s="49" t="s">
        <v>1641</v>
      </c>
      <c r="I9" s="27"/>
      <c r="J9" s="49" t="s">
        <v>1643</v>
      </c>
      <c r="K9" s="51" t="str">
        <f t="shared" si="0"/>
        <v>1-17</v>
      </c>
      <c r="L9" s="51">
        <v>1</v>
      </c>
      <c r="M9" s="51">
        <v>17</v>
      </c>
      <c r="N9" s="51">
        <v>2018</v>
      </c>
      <c r="O9" s="27"/>
      <c r="P9" s="73" t="s">
        <v>1646</v>
      </c>
      <c r="Q9" s="73" t="s">
        <v>1652</v>
      </c>
      <c r="R9" s="26" t="b">
        <v>1</v>
      </c>
      <c r="S9" s="26" t="b">
        <v>0</v>
      </c>
      <c r="T9" s="26" t="b">
        <v>1</v>
      </c>
      <c r="U9" s="27" t="b">
        <v>0</v>
      </c>
      <c r="V9" s="26" t="b">
        <v>0</v>
      </c>
      <c r="W9" s="26" t="b">
        <v>0</v>
      </c>
      <c r="X9" s="26" t="str">
        <f t="shared" si="1"/>
        <v>NO</v>
      </c>
      <c r="Y9" s="26" t="s">
        <v>1562</v>
      </c>
    </row>
    <row r="10" spans="1:25" ht="15.75" customHeight="1">
      <c r="A10" s="71" t="e">
        <f>VLOOKUP(H10,Papers_ACM!D:D,1,FALSE)</f>
        <v>#N/A</v>
      </c>
      <c r="B10" s="71" t="e">
        <f>VLOOKUP(H10,Papers_IEEE!D:D,1,FALSE)</f>
        <v>#N/A</v>
      </c>
      <c r="C10" s="71" t="e">
        <f>VLOOKUP(G10,Papers_SpringerLink!D:D,1,FALSE)</f>
        <v>#N/A</v>
      </c>
      <c r="D10" s="71" t="e">
        <f>VLOOKUP(F22,Papers_Scopus!H:H,1,FALSE)</f>
        <v>#N/A</v>
      </c>
      <c r="E10" s="26" t="s">
        <v>1516</v>
      </c>
      <c r="F10" s="27"/>
      <c r="G10" s="49" t="s">
        <v>1664</v>
      </c>
      <c r="H10" s="49" t="s">
        <v>1665</v>
      </c>
      <c r="I10" s="27"/>
      <c r="J10" s="49" t="s">
        <v>1505</v>
      </c>
      <c r="K10" s="51" t="str">
        <f t="shared" si="0"/>
        <v>27-42</v>
      </c>
      <c r="L10" s="51">
        <v>27</v>
      </c>
      <c r="M10" s="51">
        <v>42</v>
      </c>
      <c r="N10" s="51">
        <v>2019</v>
      </c>
      <c r="O10" s="27"/>
      <c r="P10" s="73" t="s">
        <v>1666</v>
      </c>
      <c r="Q10" s="73" t="s">
        <v>1667</v>
      </c>
      <c r="R10" s="26" t="b">
        <v>1</v>
      </c>
      <c r="S10" s="26" t="b">
        <v>0</v>
      </c>
      <c r="T10" s="26" t="b">
        <v>1</v>
      </c>
      <c r="U10" s="27" t="b">
        <v>0</v>
      </c>
      <c r="V10" s="26" t="b">
        <v>0</v>
      </c>
      <c r="W10" s="26" t="b">
        <v>0</v>
      </c>
      <c r="X10" s="26" t="str">
        <f t="shared" si="1"/>
        <v>NO</v>
      </c>
      <c r="Y10" s="26" t="s">
        <v>1677</v>
      </c>
    </row>
    <row r="11" spans="1:25" ht="15.75" customHeight="1">
      <c r="A11" s="71" t="e">
        <f>VLOOKUP(H11,Papers_ACM!D:D,1,FALSE)</f>
        <v>#N/A</v>
      </c>
      <c r="B11" s="71" t="e">
        <f>VLOOKUP(H11,Papers_IEEE!D:D,1,FALSE)</f>
        <v>#N/A</v>
      </c>
      <c r="C11" s="71" t="e">
        <f>VLOOKUP(G11,Papers_SpringerLink!D:D,1,FALSE)</f>
        <v>#N/A</v>
      </c>
      <c r="D11" s="71" t="e">
        <f>VLOOKUP(F23,Papers_Scopus!H:H,1,FALSE)</f>
        <v>#N/A</v>
      </c>
      <c r="E11" s="26" t="s">
        <v>1516</v>
      </c>
      <c r="F11" s="27"/>
      <c r="G11" s="49" t="s">
        <v>1678</v>
      </c>
      <c r="H11" s="49" t="s">
        <v>1680</v>
      </c>
      <c r="I11" s="27"/>
      <c r="J11" s="49" t="s">
        <v>1610</v>
      </c>
      <c r="K11" s="51" t="str">
        <f t="shared" si="0"/>
        <v>70-79</v>
      </c>
      <c r="L11" s="51">
        <v>70</v>
      </c>
      <c r="M11" s="51">
        <v>79</v>
      </c>
      <c r="N11" s="51">
        <v>2017</v>
      </c>
      <c r="O11" s="27"/>
      <c r="P11" s="73" t="s">
        <v>1681</v>
      </c>
      <c r="Q11" s="73" t="s">
        <v>1683</v>
      </c>
      <c r="R11" s="26" t="b">
        <v>1</v>
      </c>
      <c r="S11" s="26" t="b">
        <v>0</v>
      </c>
      <c r="T11" s="26" t="b">
        <v>1</v>
      </c>
      <c r="U11" s="27" t="b">
        <v>0</v>
      </c>
      <c r="V11" s="26" t="b">
        <v>0</v>
      </c>
      <c r="W11" s="26" t="b">
        <v>0</v>
      </c>
      <c r="X11" s="26" t="str">
        <f t="shared" si="1"/>
        <v>NO</v>
      </c>
      <c r="Y11" s="26" t="s">
        <v>1562</v>
      </c>
    </row>
    <row r="12" spans="1:25" ht="15.75" customHeight="1">
      <c r="A12" s="71" t="e">
        <f>VLOOKUP(H12,Papers_ACM!D:D,1,FALSE)</f>
        <v>#N/A</v>
      </c>
      <c r="B12" s="71" t="e">
        <f>VLOOKUP(H12,Papers_IEEE!D:D,1,FALSE)</f>
        <v>#N/A</v>
      </c>
      <c r="C12" s="71" t="e">
        <f>VLOOKUP(G12,Papers_SpringerLink!D:D,1,FALSE)</f>
        <v>#N/A</v>
      </c>
      <c r="D12" s="71" t="e">
        <f>VLOOKUP(F24,Papers_Scopus!H:H,1,FALSE)</f>
        <v>#N/A</v>
      </c>
      <c r="E12" s="26" t="s">
        <v>1516</v>
      </c>
      <c r="F12" s="27"/>
      <c r="G12" s="49" t="s">
        <v>1693</v>
      </c>
      <c r="H12" s="49" t="s">
        <v>1694</v>
      </c>
      <c r="I12" s="27"/>
      <c r="J12" s="49" t="s">
        <v>1643</v>
      </c>
      <c r="K12" s="51" t="str">
        <f t="shared" si="0"/>
        <v>1-15</v>
      </c>
      <c r="L12" s="51">
        <v>1</v>
      </c>
      <c r="M12" s="51">
        <v>15</v>
      </c>
      <c r="N12" s="51">
        <v>2017</v>
      </c>
      <c r="O12" s="27"/>
      <c r="P12" s="73" t="s">
        <v>1695</v>
      </c>
      <c r="Q12" s="73" t="s">
        <v>1696</v>
      </c>
      <c r="R12" s="26" t="b">
        <v>1</v>
      </c>
      <c r="S12" s="26" t="b">
        <v>0</v>
      </c>
      <c r="T12" s="26" t="b">
        <v>1</v>
      </c>
      <c r="U12" s="27" t="b">
        <v>0</v>
      </c>
      <c r="V12" s="26" t="b">
        <v>0</v>
      </c>
      <c r="W12" s="26" t="b">
        <v>0</v>
      </c>
      <c r="X12" s="26" t="str">
        <f t="shared" si="1"/>
        <v>NO</v>
      </c>
      <c r="Y12" s="26" t="s">
        <v>1562</v>
      </c>
    </row>
    <row r="13" spans="1:25" ht="15.75" customHeight="1">
      <c r="A13" s="71" t="e">
        <f>VLOOKUP(H13,Papers_ACM!D:D,1,FALSE)</f>
        <v>#N/A</v>
      </c>
      <c r="B13" s="71" t="e">
        <f>VLOOKUP(H13,Papers_IEEE!D:D,1,FALSE)</f>
        <v>#N/A</v>
      </c>
      <c r="C13" s="71" t="e">
        <f>VLOOKUP(G13,Papers_SpringerLink!D:D,1,FALSE)</f>
        <v>#N/A</v>
      </c>
      <c r="D13" s="71" t="e">
        <f>VLOOKUP(F25,Papers_Scopus!H:H,1,FALSE)</f>
        <v>#N/A</v>
      </c>
      <c r="E13" s="26" t="s">
        <v>1516</v>
      </c>
      <c r="F13" s="27"/>
      <c r="G13" s="49" t="s">
        <v>1704</v>
      </c>
      <c r="H13" s="49" t="s">
        <v>1705</v>
      </c>
      <c r="I13" s="27"/>
      <c r="J13" s="49" t="s">
        <v>1706</v>
      </c>
      <c r="K13" s="51" t="str">
        <f t="shared" si="0"/>
        <v>41-65</v>
      </c>
      <c r="L13" s="51">
        <v>41</v>
      </c>
      <c r="M13" s="51">
        <v>65</v>
      </c>
      <c r="N13" s="51">
        <v>2016</v>
      </c>
      <c r="O13" s="27"/>
      <c r="P13" s="73" t="s">
        <v>1707</v>
      </c>
      <c r="Q13" s="73" t="s">
        <v>1715</v>
      </c>
      <c r="R13" s="26" t="b">
        <v>1</v>
      </c>
      <c r="S13" s="26" t="b">
        <v>0</v>
      </c>
      <c r="T13" s="26" t="b">
        <v>1</v>
      </c>
      <c r="U13" s="27" t="b">
        <v>0</v>
      </c>
      <c r="V13" s="26" t="b">
        <v>0</v>
      </c>
      <c r="W13" s="26" t="b">
        <v>0</v>
      </c>
      <c r="X13" s="26" t="str">
        <f t="shared" si="1"/>
        <v>NO</v>
      </c>
      <c r="Y13" s="26" t="s">
        <v>1562</v>
      </c>
    </row>
    <row r="14" spans="1:25" ht="15.75" customHeight="1">
      <c r="A14" s="71" t="e">
        <f>VLOOKUP(H14,Papers_ACM!D:D,1,FALSE)</f>
        <v>#N/A</v>
      </c>
      <c r="B14" s="71" t="e">
        <f>VLOOKUP(H14,Papers_IEEE!D:D,1,FALSE)</f>
        <v>#N/A</v>
      </c>
      <c r="C14" s="71" t="e">
        <f>VLOOKUP(G14,Papers_SpringerLink!D:D,1,FALSE)</f>
        <v>#N/A</v>
      </c>
      <c r="D14" s="71" t="e">
        <f>VLOOKUP(F26,Papers_Scopus!H:H,1,FALSE)</f>
        <v>#N/A</v>
      </c>
      <c r="E14" s="26" t="s">
        <v>1516</v>
      </c>
      <c r="F14" s="27"/>
      <c r="G14" s="49" t="s">
        <v>1733</v>
      </c>
      <c r="H14" s="49" t="s">
        <v>1734</v>
      </c>
      <c r="I14" s="27"/>
      <c r="J14" s="49" t="s">
        <v>1408</v>
      </c>
      <c r="K14" s="51" t="str">
        <f t="shared" si="0"/>
        <v>376-389</v>
      </c>
      <c r="L14" s="51">
        <v>376</v>
      </c>
      <c r="M14" s="51">
        <v>389</v>
      </c>
      <c r="N14" s="51">
        <v>2015</v>
      </c>
      <c r="O14" s="27"/>
      <c r="P14" s="73" t="s">
        <v>1735</v>
      </c>
      <c r="Q14" s="73" t="s">
        <v>1737</v>
      </c>
      <c r="R14" s="26" t="b">
        <v>1</v>
      </c>
      <c r="S14" s="26" t="b">
        <v>0</v>
      </c>
      <c r="T14" s="26" t="b">
        <v>1</v>
      </c>
      <c r="U14" s="27" t="b">
        <v>0</v>
      </c>
      <c r="V14" s="26" t="b">
        <v>0</v>
      </c>
      <c r="W14" s="26" t="b">
        <v>0</v>
      </c>
      <c r="X14" s="26" t="str">
        <f t="shared" si="1"/>
        <v>NO</v>
      </c>
      <c r="Y14" s="26" t="s">
        <v>1748</v>
      </c>
    </row>
    <row r="15" spans="1:25" ht="15.75" customHeight="1">
      <c r="A15" s="71" t="e">
        <f>VLOOKUP(H15,Papers_ACM!D:D,1,FALSE)</f>
        <v>#N/A</v>
      </c>
      <c r="B15" s="71" t="e">
        <f>VLOOKUP(H15,Papers_IEEE!D:D,1,FALSE)</f>
        <v>#N/A</v>
      </c>
      <c r="C15" s="71" t="e">
        <f>VLOOKUP(G15,Papers_SpringerLink!D:D,1,FALSE)</f>
        <v>#N/A</v>
      </c>
      <c r="D15" s="71" t="e">
        <f>VLOOKUP(F27,Papers_Scopus!H:H,1,FALSE)</f>
        <v>#N/A</v>
      </c>
      <c r="E15" s="26" t="s">
        <v>1516</v>
      </c>
      <c r="F15" s="27"/>
      <c r="G15" s="49" t="s">
        <v>1749</v>
      </c>
      <c r="H15" s="49" t="s">
        <v>1750</v>
      </c>
      <c r="I15" s="27"/>
      <c r="J15" s="49" t="s">
        <v>1706</v>
      </c>
      <c r="K15" s="51" t="str">
        <f t="shared" si="0"/>
        <v>690-700</v>
      </c>
      <c r="L15" s="51">
        <v>690</v>
      </c>
      <c r="M15" s="51">
        <v>700</v>
      </c>
      <c r="N15" s="51">
        <v>2016</v>
      </c>
      <c r="O15" s="27"/>
      <c r="P15" s="73" t="s">
        <v>1751</v>
      </c>
      <c r="Q15" s="73" t="s">
        <v>1757</v>
      </c>
      <c r="R15" s="26" t="b">
        <v>1</v>
      </c>
      <c r="S15" s="26" t="b">
        <v>0</v>
      </c>
      <c r="T15" s="26" t="b">
        <v>1</v>
      </c>
      <c r="U15" s="27" t="b">
        <v>0</v>
      </c>
      <c r="V15" s="26" t="b">
        <v>0</v>
      </c>
      <c r="W15" s="26" t="b">
        <v>0</v>
      </c>
      <c r="X15" s="26" t="str">
        <f t="shared" si="1"/>
        <v>NO</v>
      </c>
      <c r="Y15" s="26" t="s">
        <v>1748</v>
      </c>
    </row>
    <row r="16" spans="1:25" ht="15.75" customHeight="1">
      <c r="A16" s="71" t="e">
        <f>VLOOKUP(H16,Papers_ACM!D:D,1,FALSE)</f>
        <v>#N/A</v>
      </c>
      <c r="B16" s="71" t="e">
        <f>VLOOKUP(H16,Papers_IEEE!D:D,1,FALSE)</f>
        <v>#N/A</v>
      </c>
      <c r="C16" s="71" t="e">
        <f>VLOOKUP(G16,Papers_SpringerLink!D:D,1,FALSE)</f>
        <v>#N/A</v>
      </c>
      <c r="D16" s="71" t="e">
        <f>VLOOKUP(F28,Papers_Scopus!H:H,1,FALSE)</f>
        <v>#N/A</v>
      </c>
      <c r="E16" s="26" t="s">
        <v>1516</v>
      </c>
      <c r="F16" s="27"/>
      <c r="G16" s="49" t="s">
        <v>1768</v>
      </c>
      <c r="H16" s="49" t="s">
        <v>1769</v>
      </c>
      <c r="I16" s="27"/>
      <c r="J16" s="49" t="s">
        <v>1408</v>
      </c>
      <c r="K16" s="51" t="str">
        <f t="shared" si="0"/>
        <v>92-103</v>
      </c>
      <c r="L16" s="51">
        <v>92</v>
      </c>
      <c r="M16" s="51">
        <v>103</v>
      </c>
      <c r="N16" s="51">
        <v>2015</v>
      </c>
      <c r="O16" s="27"/>
      <c r="P16" s="73" t="s">
        <v>1770</v>
      </c>
      <c r="Q16" s="73" t="s">
        <v>1773</v>
      </c>
      <c r="R16" s="26" t="b">
        <v>1</v>
      </c>
      <c r="S16" s="26" t="b">
        <v>0</v>
      </c>
      <c r="T16" s="26" t="b">
        <v>1</v>
      </c>
      <c r="U16" s="27" t="b">
        <v>0</v>
      </c>
      <c r="V16" s="26" t="b">
        <v>0</v>
      </c>
      <c r="W16" s="26" t="b">
        <v>0</v>
      </c>
      <c r="X16" s="26" t="str">
        <f t="shared" si="1"/>
        <v>NO</v>
      </c>
      <c r="Y16" s="26" t="s">
        <v>1748</v>
      </c>
    </row>
    <row r="17" spans="1:25" ht="15.75" customHeight="1">
      <c r="A17" s="71" t="e">
        <f>VLOOKUP(H17,Papers_ACM!D:D,1,FALSE)</f>
        <v>#N/A</v>
      </c>
      <c r="B17" s="71" t="e">
        <f>VLOOKUP(H17,Papers_IEEE!D:D,1,FALSE)</f>
        <v>#N/A</v>
      </c>
      <c r="C17" s="71" t="e">
        <f>VLOOKUP(G17,Papers_SpringerLink!D:D,1,FALSE)</f>
        <v>#N/A</v>
      </c>
      <c r="D17" s="71" t="e">
        <f>VLOOKUP(F29,Papers_Scopus!H:H,1,FALSE)</f>
        <v>#N/A</v>
      </c>
      <c r="E17" s="26" t="s">
        <v>1516</v>
      </c>
      <c r="F17" s="27"/>
      <c r="G17" s="49" t="s">
        <v>1786</v>
      </c>
      <c r="H17" s="49" t="s">
        <v>1787</v>
      </c>
      <c r="I17" s="27"/>
      <c r="J17" s="49" t="s">
        <v>1788</v>
      </c>
      <c r="K17" s="51" t="str">
        <f t="shared" si="0"/>
        <v>2040-2057</v>
      </c>
      <c r="L17" s="51">
        <v>2040</v>
      </c>
      <c r="M17" s="51">
        <v>2057</v>
      </c>
      <c r="N17" s="51">
        <v>2013</v>
      </c>
      <c r="O17" s="27"/>
      <c r="P17" s="73" t="s">
        <v>1789</v>
      </c>
      <c r="Q17" s="73" t="s">
        <v>1790</v>
      </c>
      <c r="R17" s="26" t="b">
        <v>1</v>
      </c>
      <c r="S17" s="26" t="b">
        <v>0</v>
      </c>
      <c r="T17" s="26" t="b">
        <v>1</v>
      </c>
      <c r="U17" s="27" t="b">
        <v>0</v>
      </c>
      <c r="V17" s="26" t="b">
        <v>0</v>
      </c>
      <c r="W17" s="26" t="b">
        <v>0</v>
      </c>
      <c r="X17" s="26" t="str">
        <f t="shared" si="1"/>
        <v>NO</v>
      </c>
      <c r="Y17" s="26" t="s">
        <v>1748</v>
      </c>
    </row>
    <row r="18" spans="1:25" ht="15.75" customHeight="1">
      <c r="A18" s="71" t="e">
        <f>VLOOKUP(H18,Papers_ACM!D:D,1,FALSE)</f>
        <v>#N/A</v>
      </c>
      <c r="B18" s="71" t="e">
        <f>VLOOKUP(H18,Papers_IEEE!D:D,1,FALSE)</f>
        <v>#N/A</v>
      </c>
      <c r="C18" s="71" t="e">
        <f>VLOOKUP(G18,Papers_SpringerLink!D:D,1,FALSE)</f>
        <v>#N/A</v>
      </c>
      <c r="D18" s="71" t="e">
        <f>VLOOKUP(F30,Papers_Scopus!H:H,1,FALSE)</f>
        <v>#N/A</v>
      </c>
      <c r="E18" s="26" t="s">
        <v>1516</v>
      </c>
      <c r="F18" s="27"/>
      <c r="G18" s="49" t="s">
        <v>1801</v>
      </c>
      <c r="H18" s="49" t="s">
        <v>1802</v>
      </c>
      <c r="I18" s="27"/>
      <c r="J18" s="49" t="s">
        <v>1803</v>
      </c>
      <c r="K18" s="51" t="str">
        <f t="shared" si="0"/>
        <v>175-184</v>
      </c>
      <c r="L18" s="51">
        <v>175</v>
      </c>
      <c r="M18" s="51">
        <v>184</v>
      </c>
      <c r="N18" s="51">
        <v>2016</v>
      </c>
      <c r="O18" s="27"/>
      <c r="P18" s="73" t="s">
        <v>1804</v>
      </c>
      <c r="Q18" s="73" t="s">
        <v>1805</v>
      </c>
      <c r="R18" s="26" t="b">
        <v>1</v>
      </c>
      <c r="S18" s="26" t="b">
        <v>0</v>
      </c>
      <c r="T18" s="26" t="b">
        <v>1</v>
      </c>
      <c r="U18" s="27" t="b">
        <v>0</v>
      </c>
      <c r="V18" s="26" t="b">
        <v>0</v>
      </c>
      <c r="W18" s="26" t="b">
        <v>0</v>
      </c>
      <c r="X18" s="26" t="str">
        <f t="shared" si="1"/>
        <v>NO</v>
      </c>
      <c r="Y18" s="26" t="s">
        <v>1748</v>
      </c>
    </row>
    <row r="19" spans="1:25" ht="15.75" customHeight="1">
      <c r="A19" s="71" t="e">
        <f>VLOOKUP(H19,Papers_ACM!D:D,1,FALSE)</f>
        <v>#N/A</v>
      </c>
      <c r="B19" s="71" t="e">
        <f>VLOOKUP(H19,Papers_IEEE!D:D,1,FALSE)</f>
        <v>#N/A</v>
      </c>
      <c r="C19" s="71" t="e">
        <f>VLOOKUP(G19,Papers_SpringerLink!D:D,1,FALSE)</f>
        <v>#N/A</v>
      </c>
      <c r="D19" s="71" t="e">
        <f>VLOOKUP(F31,Papers_Scopus!H:H,1,FALSE)</f>
        <v>#N/A</v>
      </c>
      <c r="E19" s="26" t="s">
        <v>1516</v>
      </c>
      <c r="F19" s="27"/>
      <c r="G19" s="49" t="s">
        <v>1816</v>
      </c>
      <c r="H19" s="49" t="s">
        <v>1817</v>
      </c>
      <c r="I19" s="27"/>
      <c r="J19" s="49" t="s">
        <v>1505</v>
      </c>
      <c r="K19" s="51" t="str">
        <f t="shared" si="0"/>
        <v>4632-4642</v>
      </c>
      <c r="L19" s="51">
        <v>4632</v>
      </c>
      <c r="M19" s="51">
        <v>4642</v>
      </c>
      <c r="N19" s="51">
        <v>2015</v>
      </c>
      <c r="O19" s="27"/>
      <c r="P19" s="73" t="s">
        <v>1822</v>
      </c>
      <c r="Q19" s="73" t="s">
        <v>1825</v>
      </c>
      <c r="R19" s="26" t="b">
        <v>1</v>
      </c>
      <c r="S19" s="26" t="b">
        <v>0</v>
      </c>
      <c r="T19" s="26" t="b">
        <v>1</v>
      </c>
      <c r="U19" s="27" t="b">
        <v>0</v>
      </c>
      <c r="V19" s="26" t="b">
        <v>0</v>
      </c>
      <c r="W19" s="26" t="b">
        <v>0</v>
      </c>
      <c r="X19" s="26" t="str">
        <f t="shared" si="1"/>
        <v>NO</v>
      </c>
      <c r="Y19" s="26" t="s">
        <v>1748</v>
      </c>
    </row>
    <row r="20" spans="1:25" ht="15.75" customHeight="1">
      <c r="A20" s="71" t="e">
        <f>VLOOKUP(H20,Papers_ACM!D:D,1,FALSE)</f>
        <v>#N/A</v>
      </c>
      <c r="B20" s="71" t="e">
        <f>VLOOKUP(H20,Papers_IEEE!D:D,1,FALSE)</f>
        <v>#N/A</v>
      </c>
      <c r="C20" s="71" t="e">
        <f>VLOOKUP(G20,Papers_SpringerLink!D:D,1,FALSE)</f>
        <v>#N/A</v>
      </c>
      <c r="D20" s="71" t="e">
        <f>VLOOKUP(F32,Papers_Scopus!H:H,1,FALSE)</f>
        <v>#N/A</v>
      </c>
      <c r="E20" s="26" t="s">
        <v>1516</v>
      </c>
      <c r="F20" s="27"/>
      <c r="G20" s="49" t="s">
        <v>1842</v>
      </c>
      <c r="H20" s="49" t="s">
        <v>1844</v>
      </c>
      <c r="I20" s="27"/>
      <c r="J20" s="49" t="s">
        <v>1505</v>
      </c>
      <c r="K20" s="51" t="str">
        <f t="shared" si="0"/>
        <v>1-24</v>
      </c>
      <c r="L20" s="51">
        <v>1</v>
      </c>
      <c r="M20" s="51">
        <v>24</v>
      </c>
      <c r="N20" s="51">
        <v>2017</v>
      </c>
      <c r="O20" s="27"/>
      <c r="P20" s="73" t="s">
        <v>1845</v>
      </c>
      <c r="Q20" s="73" t="s">
        <v>1846</v>
      </c>
      <c r="R20" s="26" t="b">
        <v>1</v>
      </c>
      <c r="S20" s="26" t="b">
        <v>0</v>
      </c>
      <c r="T20" s="26" t="b">
        <v>1</v>
      </c>
      <c r="U20" s="27" t="b">
        <v>0</v>
      </c>
      <c r="V20" s="26" t="b">
        <v>0</v>
      </c>
      <c r="W20" s="26" t="b">
        <v>0</v>
      </c>
      <c r="X20" s="26" t="str">
        <f t="shared" si="1"/>
        <v>NO</v>
      </c>
      <c r="Y20" s="26" t="s">
        <v>1748</v>
      </c>
    </row>
    <row r="21" spans="1:25" ht="15.75" customHeight="1">
      <c r="A21" s="71" t="e">
        <f>VLOOKUP(H21,Papers_ACM!D:D,1,FALSE)</f>
        <v>#N/A</v>
      </c>
      <c r="B21" s="71" t="e">
        <f>VLOOKUP(H21,Papers_IEEE!D:D,1,FALSE)</f>
        <v>#N/A</v>
      </c>
      <c r="C21" s="71" t="e">
        <f>VLOOKUP(G21,Papers_SpringerLink!D:D,1,FALSE)</f>
        <v>#N/A</v>
      </c>
      <c r="D21" s="71" t="e">
        <f>VLOOKUP(F33,Papers_Scopus!H:H,1,FALSE)</f>
        <v>#N/A</v>
      </c>
      <c r="E21" s="26" t="s">
        <v>1516</v>
      </c>
      <c r="F21" s="27"/>
      <c r="G21" s="49" t="s">
        <v>1855</v>
      </c>
      <c r="H21" s="49" t="s">
        <v>1856</v>
      </c>
      <c r="I21" s="27"/>
      <c r="J21" s="49" t="s">
        <v>1857</v>
      </c>
      <c r="K21" s="51" t="str">
        <f t="shared" si="0"/>
        <v>1184-1199</v>
      </c>
      <c r="L21" s="51">
        <v>1184</v>
      </c>
      <c r="M21" s="51">
        <v>1199</v>
      </c>
      <c r="N21" s="51">
        <v>2011</v>
      </c>
      <c r="O21" s="27"/>
      <c r="P21" s="73" t="s">
        <v>1858</v>
      </c>
      <c r="Q21" s="73" t="s">
        <v>1864</v>
      </c>
      <c r="R21" s="26" t="b">
        <v>1</v>
      </c>
      <c r="S21" s="26" t="b">
        <v>0</v>
      </c>
      <c r="T21" s="26" t="b">
        <v>1</v>
      </c>
      <c r="U21" s="27" t="b">
        <v>0</v>
      </c>
      <c r="V21" s="26" t="b">
        <v>0</v>
      </c>
      <c r="W21" s="26" t="b">
        <v>0</v>
      </c>
      <c r="X21" s="26" t="str">
        <f t="shared" si="1"/>
        <v>NO</v>
      </c>
      <c r="Y21" s="26" t="s">
        <v>1748</v>
      </c>
    </row>
    <row r="22" spans="1:25" ht="15.75" customHeight="1">
      <c r="A22" s="71" t="e">
        <f>VLOOKUP(H22,Papers_ACM!D:D,1,FALSE)</f>
        <v>#N/A</v>
      </c>
      <c r="B22" s="71" t="e">
        <f>VLOOKUP(H22,Papers_IEEE!D:D,1,FALSE)</f>
        <v>#N/A</v>
      </c>
      <c r="C22" s="71" t="e">
        <f>VLOOKUP(G22,Papers_SpringerLink!D:D,1,FALSE)</f>
        <v>#N/A</v>
      </c>
      <c r="D22" s="71" t="e">
        <f>VLOOKUP(F34,Papers_Scopus!H:H,1,FALSE)</f>
        <v>#N/A</v>
      </c>
      <c r="E22" s="26" t="s">
        <v>1516</v>
      </c>
      <c r="F22" s="27"/>
      <c r="G22" s="49" t="s">
        <v>1876</v>
      </c>
      <c r="H22" s="49" t="s">
        <v>1877</v>
      </c>
      <c r="I22" s="27"/>
      <c r="J22" s="49" t="s">
        <v>1706</v>
      </c>
      <c r="K22" s="51" t="str">
        <f t="shared" si="0"/>
        <v>228-246</v>
      </c>
      <c r="L22" s="51">
        <v>228</v>
      </c>
      <c r="M22" s="51">
        <v>246</v>
      </c>
      <c r="N22" s="51">
        <v>2014</v>
      </c>
      <c r="O22" s="27"/>
      <c r="P22" s="73" t="s">
        <v>1880</v>
      </c>
      <c r="Q22" s="73" t="s">
        <v>1882</v>
      </c>
      <c r="R22" s="26" t="b">
        <v>1</v>
      </c>
      <c r="S22" s="26" t="b">
        <v>0</v>
      </c>
      <c r="T22" s="26" t="b">
        <v>1</v>
      </c>
      <c r="U22" s="27" t="b">
        <v>0</v>
      </c>
      <c r="V22" s="26" t="b">
        <v>0</v>
      </c>
      <c r="W22" s="26" t="b">
        <v>0</v>
      </c>
      <c r="X22" s="26" t="str">
        <f t="shared" si="1"/>
        <v>NO</v>
      </c>
      <c r="Y22" s="26" t="s">
        <v>1748</v>
      </c>
    </row>
    <row r="23" spans="1:25" ht="15.75" customHeight="1">
      <c r="A23" s="71" t="e">
        <f>VLOOKUP(H23,Papers_ACM!D:D,1,FALSE)</f>
        <v>#N/A</v>
      </c>
      <c r="B23" s="71" t="e">
        <f>VLOOKUP(H23,Papers_IEEE!D:D,1,FALSE)</f>
        <v>#N/A</v>
      </c>
      <c r="C23" s="71" t="e">
        <f>VLOOKUP(G23,Papers_SpringerLink!D:D,1,FALSE)</f>
        <v>#N/A</v>
      </c>
      <c r="D23" s="71" t="e">
        <f>VLOOKUP(F35,Papers_Scopus!H:H,1,FALSE)</f>
        <v>#N/A</v>
      </c>
      <c r="E23" s="26" t="s">
        <v>1516</v>
      </c>
      <c r="F23" s="27"/>
      <c r="G23" s="49" t="s">
        <v>1894</v>
      </c>
      <c r="H23" s="49" t="s">
        <v>1895</v>
      </c>
      <c r="I23" s="27"/>
      <c r="J23" s="49" t="s">
        <v>1896</v>
      </c>
      <c r="K23" s="51" t="str">
        <f t="shared" si="0"/>
        <v>1505-1512</v>
      </c>
      <c r="L23" s="51">
        <v>1505</v>
      </c>
      <c r="M23" s="51">
        <v>1512</v>
      </c>
      <c r="N23" s="51">
        <v>2008</v>
      </c>
      <c r="O23" s="27"/>
      <c r="P23" s="73" t="s">
        <v>1897</v>
      </c>
      <c r="Q23" s="73" t="s">
        <v>1898</v>
      </c>
      <c r="R23" s="26" t="b">
        <v>1</v>
      </c>
      <c r="S23" s="26" t="b">
        <v>0</v>
      </c>
      <c r="T23" s="26" t="b">
        <v>1</v>
      </c>
      <c r="U23" s="27" t="b">
        <v>0</v>
      </c>
      <c r="V23" s="26" t="b">
        <v>0</v>
      </c>
      <c r="W23" s="26" t="b">
        <v>0</v>
      </c>
      <c r="X23" s="26" t="str">
        <f t="shared" si="1"/>
        <v>NO</v>
      </c>
      <c r="Y23" s="26" t="s">
        <v>1748</v>
      </c>
    </row>
    <row r="24" spans="1:25" ht="15.75" customHeight="1">
      <c r="A24" s="71" t="e">
        <f>VLOOKUP(H24,Papers_ACM!D:D,1,FALSE)</f>
        <v>#N/A</v>
      </c>
      <c r="B24" s="71" t="e">
        <f>VLOOKUP(H24,Papers_IEEE!D:D,1,FALSE)</f>
        <v>#N/A</v>
      </c>
      <c r="C24" s="71" t="e">
        <f>VLOOKUP(G24,Papers_SpringerLink!D:D,1,FALSE)</f>
        <v>#N/A</v>
      </c>
      <c r="D24" s="71" t="e">
        <f>VLOOKUP(F36,Papers_Scopus!H:H,1,FALSE)</f>
        <v>#N/A</v>
      </c>
      <c r="E24" s="26" t="s">
        <v>1516</v>
      </c>
      <c r="F24" s="27"/>
      <c r="G24" s="49" t="s">
        <v>1912</v>
      </c>
      <c r="H24" s="49" t="s">
        <v>1913</v>
      </c>
      <c r="I24" s="27"/>
      <c r="J24" s="49" t="s">
        <v>1643</v>
      </c>
      <c r="K24" s="51" t="str">
        <f t="shared" si="0"/>
        <v>83-98</v>
      </c>
      <c r="L24" s="51">
        <v>83</v>
      </c>
      <c r="M24" s="51">
        <v>98</v>
      </c>
      <c r="N24" s="51">
        <v>2005</v>
      </c>
      <c r="O24" s="27"/>
      <c r="P24" s="73" t="s">
        <v>1914</v>
      </c>
      <c r="Q24" s="73" t="s">
        <v>1921</v>
      </c>
      <c r="R24" s="26" t="b">
        <v>1</v>
      </c>
      <c r="S24" s="26" t="b">
        <v>0</v>
      </c>
      <c r="T24" s="26" t="b">
        <v>1</v>
      </c>
      <c r="U24" s="27" t="b">
        <v>0</v>
      </c>
      <c r="V24" s="26" t="b">
        <v>0</v>
      </c>
      <c r="W24" s="26" t="b">
        <v>0</v>
      </c>
      <c r="X24" s="26" t="str">
        <f t="shared" si="1"/>
        <v>NO</v>
      </c>
      <c r="Y24" s="26" t="s">
        <v>1748</v>
      </c>
    </row>
    <row r="25" spans="1:25" ht="15.75" customHeight="1">
      <c r="A25" s="71" t="e">
        <f>VLOOKUP(H25,Papers_ACM!D:D,1,FALSE)</f>
        <v>#N/A</v>
      </c>
      <c r="B25" s="71" t="e">
        <f>VLOOKUP(H25,Papers_IEEE!D:D,1,FALSE)</f>
        <v>#N/A</v>
      </c>
      <c r="C25" s="71" t="e">
        <f>VLOOKUP(G25,Papers_SpringerLink!D:D,1,FALSE)</f>
        <v>#N/A</v>
      </c>
      <c r="D25" s="71" t="e">
        <f>VLOOKUP(F37,Papers_Scopus!H:H,1,FALSE)</f>
        <v>#N/A</v>
      </c>
      <c r="E25" s="26" t="s">
        <v>1516</v>
      </c>
      <c r="F25" s="27"/>
      <c r="G25" s="49" t="s">
        <v>1931</v>
      </c>
      <c r="H25" s="49" t="s">
        <v>1932</v>
      </c>
      <c r="I25" s="27"/>
      <c r="J25" s="49" t="s">
        <v>1933</v>
      </c>
      <c r="K25" s="51" t="str">
        <f t="shared" si="0"/>
        <v>45-87</v>
      </c>
      <c r="L25" s="51">
        <v>45</v>
      </c>
      <c r="M25" s="51">
        <v>87</v>
      </c>
      <c r="N25" s="51">
        <v>2003</v>
      </c>
      <c r="O25" s="27"/>
      <c r="P25" s="73" t="s">
        <v>1934</v>
      </c>
      <c r="Q25" s="73" t="s">
        <v>1938</v>
      </c>
      <c r="R25" s="26" t="b">
        <v>1</v>
      </c>
      <c r="S25" s="26" t="b">
        <v>0</v>
      </c>
      <c r="T25" s="26" t="b">
        <v>1</v>
      </c>
      <c r="U25" s="27" t="b">
        <v>0</v>
      </c>
      <c r="V25" s="26" t="b">
        <v>0</v>
      </c>
      <c r="W25" s="26" t="b">
        <v>0</v>
      </c>
      <c r="X25" s="26" t="str">
        <f t="shared" si="1"/>
        <v>NO</v>
      </c>
      <c r="Y25" s="26" t="s">
        <v>1748</v>
      </c>
    </row>
    <row r="26" spans="1:25" ht="15.75" customHeight="1">
      <c r="A26" s="71" t="e">
        <f>VLOOKUP(H26,Papers_ACM!D:D,1,FALSE)</f>
        <v>#N/A</v>
      </c>
      <c r="B26" s="71" t="e">
        <f>VLOOKUP(H26,Papers_IEEE!D:D,1,FALSE)</f>
        <v>#N/A</v>
      </c>
      <c r="C26" s="71" t="e">
        <f>VLOOKUP(G26,Papers_SpringerLink!D:D,1,FALSE)</f>
        <v>#N/A</v>
      </c>
      <c r="D26" s="71" t="e">
        <f>VLOOKUP(F38,Papers_Scopus!H:H,1,FALSE)</f>
        <v>#N/A</v>
      </c>
      <c r="E26" s="26" t="s">
        <v>1516</v>
      </c>
      <c r="F26" s="27"/>
      <c r="G26" s="49" t="s">
        <v>1948</v>
      </c>
      <c r="H26" s="49" t="s">
        <v>1949</v>
      </c>
      <c r="I26" s="27"/>
      <c r="J26" s="49" t="s">
        <v>1950</v>
      </c>
      <c r="K26" s="51" t="str">
        <f t="shared" si="0"/>
        <v>79-92</v>
      </c>
      <c r="L26" s="51">
        <v>79</v>
      </c>
      <c r="M26" s="51">
        <v>92</v>
      </c>
      <c r="N26" s="51">
        <v>2006</v>
      </c>
      <c r="O26" s="27"/>
      <c r="P26" s="73" t="s">
        <v>1951</v>
      </c>
      <c r="Q26" s="73" t="s">
        <v>1958</v>
      </c>
      <c r="R26" s="26" t="b">
        <v>1</v>
      </c>
      <c r="S26" s="26" t="b">
        <v>0</v>
      </c>
      <c r="T26" s="26" t="b">
        <v>1</v>
      </c>
      <c r="U26" s="27" t="b">
        <v>0</v>
      </c>
      <c r="V26" s="26" t="b">
        <v>0</v>
      </c>
      <c r="W26" s="26" t="b">
        <v>0</v>
      </c>
      <c r="X26" s="26" t="str">
        <f t="shared" si="1"/>
        <v>NO</v>
      </c>
      <c r="Y26" s="26" t="s">
        <v>1562</v>
      </c>
    </row>
    <row r="27" spans="1:25" ht="15.75" customHeight="1">
      <c r="A27" s="71" t="e">
        <f>VLOOKUP(H27,Papers_ACM!D:D,1,FALSE)</f>
        <v>#N/A</v>
      </c>
      <c r="B27" s="71" t="e">
        <f>VLOOKUP(H27,Papers_IEEE!D:D,1,FALSE)</f>
        <v>#N/A</v>
      </c>
      <c r="C27" s="71" t="e">
        <f>VLOOKUP(G27,Papers_SpringerLink!D:D,1,FALSE)</f>
        <v>#N/A</v>
      </c>
      <c r="D27" s="71" t="e">
        <f>VLOOKUP(F39,Papers_Scopus!H:H,1,FALSE)</f>
        <v>#N/A</v>
      </c>
      <c r="E27" s="26" t="s">
        <v>1516</v>
      </c>
      <c r="F27" s="27"/>
      <c r="G27" s="49" t="s">
        <v>1972</v>
      </c>
      <c r="H27" s="49" t="s">
        <v>1973</v>
      </c>
      <c r="I27" s="27"/>
      <c r="J27" s="49" t="s">
        <v>1974</v>
      </c>
      <c r="K27" s="51" t="str">
        <f t="shared" si="0"/>
        <v>155-163</v>
      </c>
      <c r="L27" s="51">
        <v>155</v>
      </c>
      <c r="M27" s="51">
        <v>163</v>
      </c>
      <c r="N27" s="51">
        <v>2017</v>
      </c>
      <c r="O27" s="27"/>
      <c r="P27" s="73" t="s">
        <v>1975</v>
      </c>
      <c r="Q27" s="73" t="s">
        <v>1980</v>
      </c>
      <c r="R27" s="26" t="b">
        <v>1</v>
      </c>
      <c r="S27" s="26" t="b">
        <v>0</v>
      </c>
      <c r="T27" s="26" t="b">
        <v>1</v>
      </c>
      <c r="U27" s="27" t="b">
        <v>0</v>
      </c>
      <c r="V27" s="26" t="b">
        <v>0</v>
      </c>
      <c r="W27" s="26" t="b">
        <v>0</v>
      </c>
      <c r="X27" s="26" t="str">
        <f t="shared" si="1"/>
        <v>NO</v>
      </c>
      <c r="Y27" s="26" t="s">
        <v>1562</v>
      </c>
    </row>
    <row r="28" spans="1:25" ht="15.75" customHeight="1">
      <c r="A28" s="71" t="e">
        <f>VLOOKUP(H28,Papers_ACM!D:D,1,FALSE)</f>
        <v>#N/A</v>
      </c>
      <c r="B28" s="71" t="e">
        <f>VLOOKUP(H28,Papers_IEEE!D:D,1,FALSE)</f>
        <v>#N/A</v>
      </c>
      <c r="C28" s="71" t="e">
        <f>VLOOKUP(G28,Papers_SpringerLink!D:D,1,FALSE)</f>
        <v>#N/A</v>
      </c>
      <c r="D28" s="71" t="e">
        <f>VLOOKUP(F40,Papers_Scopus!H:H,1,FALSE)</f>
        <v>#N/A</v>
      </c>
      <c r="E28" s="26" t="s">
        <v>1516</v>
      </c>
      <c r="F28" s="27"/>
      <c r="G28" s="49" t="s">
        <v>1992</v>
      </c>
      <c r="H28" s="49" t="s">
        <v>1993</v>
      </c>
      <c r="I28" s="27"/>
      <c r="J28" s="49" t="s">
        <v>1386</v>
      </c>
      <c r="K28" s="51" t="str">
        <f t="shared" si="0"/>
        <v>12-19</v>
      </c>
      <c r="L28" s="51">
        <v>12</v>
      </c>
      <c r="M28" s="51">
        <v>19</v>
      </c>
      <c r="N28" s="51">
        <v>2017</v>
      </c>
      <c r="O28" s="27"/>
      <c r="P28" s="73" t="s">
        <v>1994</v>
      </c>
      <c r="Q28" s="73" t="s">
        <v>1997</v>
      </c>
      <c r="R28" s="26" t="b">
        <v>1</v>
      </c>
      <c r="S28" s="26" t="b">
        <v>0</v>
      </c>
      <c r="T28" s="26" t="b">
        <v>1</v>
      </c>
      <c r="U28" s="27" t="b">
        <v>0</v>
      </c>
      <c r="V28" s="26" t="b">
        <v>0</v>
      </c>
      <c r="W28" s="26" t="b">
        <v>0</v>
      </c>
      <c r="X28" s="26" t="str">
        <f t="shared" si="1"/>
        <v>NO</v>
      </c>
      <c r="Y28" s="26" t="s">
        <v>1748</v>
      </c>
    </row>
    <row r="29" spans="1:25" ht="15.75" customHeight="1">
      <c r="A29" s="71" t="e">
        <f>VLOOKUP(H29,Papers_ACM!D:D,1,FALSE)</f>
        <v>#N/A</v>
      </c>
      <c r="B29" s="71" t="e">
        <f>VLOOKUP(H29,Papers_IEEE!D:D,1,FALSE)</f>
        <v>#N/A</v>
      </c>
      <c r="C29" s="71" t="e">
        <f>VLOOKUP(G29,Papers_SpringerLink!D:D,1,FALSE)</f>
        <v>#N/A</v>
      </c>
      <c r="D29" s="71" t="e">
        <f>VLOOKUP(F41,Papers_Scopus!H:H,1,FALSE)</f>
        <v>#N/A</v>
      </c>
      <c r="E29" s="26" t="s">
        <v>1516</v>
      </c>
      <c r="F29" s="27"/>
      <c r="G29" s="49" t="s">
        <v>2012</v>
      </c>
      <c r="H29" s="49" t="s">
        <v>1504</v>
      </c>
      <c r="I29" s="27"/>
      <c r="J29" s="49" t="s">
        <v>1505</v>
      </c>
      <c r="K29" s="51" t="str">
        <f t="shared" si="0"/>
        <v>61-73</v>
      </c>
      <c r="L29" s="51">
        <v>61</v>
      </c>
      <c r="M29" s="51">
        <v>73</v>
      </c>
      <c r="N29" s="51">
        <v>2018</v>
      </c>
      <c r="O29" s="27"/>
      <c r="P29" s="73" t="s">
        <v>2013</v>
      </c>
      <c r="Q29" s="73" t="s">
        <v>2015</v>
      </c>
      <c r="R29" s="26" t="b">
        <v>1</v>
      </c>
      <c r="S29" s="26" t="b">
        <v>0</v>
      </c>
      <c r="T29" s="26" t="b">
        <v>1</v>
      </c>
      <c r="U29" s="27" t="b">
        <v>0</v>
      </c>
      <c r="V29" s="26" t="b">
        <v>0</v>
      </c>
      <c r="W29" s="26" t="b">
        <v>0</v>
      </c>
      <c r="X29" s="26" t="str">
        <f t="shared" si="1"/>
        <v>NO</v>
      </c>
      <c r="Y29" s="26" t="s">
        <v>1748</v>
      </c>
    </row>
    <row r="30" spans="1:25" ht="15.75" customHeight="1">
      <c r="A30" s="71" t="e">
        <f>VLOOKUP(H30,Papers_ACM!D:D,1,FALSE)</f>
        <v>#N/A</v>
      </c>
      <c r="B30" s="71" t="e">
        <f>VLOOKUP(H30,Papers_IEEE!D:D,1,FALSE)</f>
        <v>#N/A</v>
      </c>
      <c r="C30" s="71" t="e">
        <f>VLOOKUP(G30,Papers_SpringerLink!D:D,1,FALSE)</f>
        <v>#N/A</v>
      </c>
      <c r="D30" s="71" t="e">
        <f>VLOOKUP(F42,Papers_Scopus!H:H,1,FALSE)</f>
        <v>#N/A</v>
      </c>
      <c r="E30" s="26" t="s">
        <v>1516</v>
      </c>
      <c r="F30" s="27"/>
      <c r="G30" s="49" t="s">
        <v>2023</v>
      </c>
      <c r="H30" s="49" t="s">
        <v>2024</v>
      </c>
      <c r="I30" s="27"/>
      <c r="J30" s="49" t="s">
        <v>1408</v>
      </c>
      <c r="K30" s="51" t="str">
        <f t="shared" si="0"/>
        <v>2114-2124</v>
      </c>
      <c r="L30" s="51">
        <v>2114</v>
      </c>
      <c r="M30" s="51">
        <v>2124</v>
      </c>
      <c r="N30" s="51">
        <v>2010</v>
      </c>
      <c r="O30" s="27"/>
      <c r="P30" s="73" t="s">
        <v>2026</v>
      </c>
      <c r="Q30" s="73" t="s">
        <v>2030</v>
      </c>
      <c r="R30" s="26" t="b">
        <v>1</v>
      </c>
      <c r="S30" s="26" t="b">
        <v>0</v>
      </c>
      <c r="T30" s="26" t="b">
        <v>1</v>
      </c>
      <c r="U30" s="27" t="b">
        <v>0</v>
      </c>
      <c r="V30" s="26" t="b">
        <v>0</v>
      </c>
      <c r="W30" s="26" t="b">
        <v>0</v>
      </c>
      <c r="X30" s="26" t="str">
        <f t="shared" si="1"/>
        <v>NO</v>
      </c>
      <c r="Y30" s="26" t="s">
        <v>1748</v>
      </c>
    </row>
    <row r="31" spans="1:25" ht="15.75" customHeight="1">
      <c r="A31" s="71" t="e">
        <f>VLOOKUP(H31,Papers_ACM!D:D,1,FALSE)</f>
        <v>#N/A</v>
      </c>
      <c r="B31" s="71" t="e">
        <f>VLOOKUP(H31,Papers_IEEE!D:D,1,FALSE)</f>
        <v>#N/A</v>
      </c>
      <c r="C31" s="71" t="e">
        <f>VLOOKUP(G31,Papers_SpringerLink!D:D,1,FALSE)</f>
        <v>#N/A</v>
      </c>
      <c r="D31" s="71" t="e">
        <f>VLOOKUP(F43,Papers_Scopus!H:H,1,FALSE)</f>
        <v>#N/A</v>
      </c>
      <c r="E31" s="26" t="s">
        <v>1516</v>
      </c>
      <c r="F31" s="27"/>
      <c r="G31" s="49" t="s">
        <v>2041</v>
      </c>
      <c r="H31" s="49" t="s">
        <v>2042</v>
      </c>
      <c r="I31" s="27"/>
      <c r="J31" s="49" t="s">
        <v>1610</v>
      </c>
      <c r="K31" s="51" t="str">
        <f t="shared" si="0"/>
        <v>133-151</v>
      </c>
      <c r="L31" s="51">
        <v>133</v>
      </c>
      <c r="M31" s="51">
        <v>151</v>
      </c>
      <c r="N31" s="51">
        <v>2017</v>
      </c>
      <c r="O31" s="27"/>
      <c r="P31" s="73" t="s">
        <v>2044</v>
      </c>
      <c r="Q31" s="73" t="s">
        <v>2045</v>
      </c>
      <c r="R31" s="26" t="b">
        <v>1</v>
      </c>
      <c r="S31" s="26" t="b">
        <v>0</v>
      </c>
      <c r="T31" s="26" t="b">
        <v>1</v>
      </c>
      <c r="U31" s="27" t="b">
        <v>0</v>
      </c>
      <c r="V31" s="26" t="b">
        <v>0</v>
      </c>
      <c r="W31" s="26" t="b">
        <v>0</v>
      </c>
      <c r="X31" s="26" t="str">
        <f t="shared" si="1"/>
        <v>NO</v>
      </c>
      <c r="Y31" s="26" t="s">
        <v>1562</v>
      </c>
    </row>
    <row r="32" spans="1:25" ht="15.75" customHeight="1">
      <c r="A32" s="71" t="e">
        <f>VLOOKUP(H32,Papers_ACM!D:D,1,FALSE)</f>
        <v>#N/A</v>
      </c>
      <c r="B32" s="71" t="e">
        <f>VLOOKUP(H32,Papers_IEEE!D:D,1,FALSE)</f>
        <v>#N/A</v>
      </c>
      <c r="C32" s="71" t="e">
        <f>VLOOKUP(G32,Papers_SpringerLink!D:D,1,FALSE)</f>
        <v>#N/A</v>
      </c>
      <c r="D32" s="71" t="e">
        <f>VLOOKUP(F44,Papers_Scopus!H:H,1,FALSE)</f>
        <v>#N/A</v>
      </c>
      <c r="E32" s="26" t="s">
        <v>1516</v>
      </c>
      <c r="F32" s="27"/>
      <c r="G32" s="49" t="s">
        <v>2058</v>
      </c>
      <c r="H32" s="49" t="s">
        <v>2059</v>
      </c>
      <c r="I32" s="27"/>
      <c r="J32" s="49" t="s">
        <v>2060</v>
      </c>
      <c r="K32" s="51" t="str">
        <f t="shared" si="0"/>
        <v>49-56</v>
      </c>
      <c r="L32" s="51">
        <v>49</v>
      </c>
      <c r="M32" s="51">
        <v>56</v>
      </c>
      <c r="N32" s="51">
        <v>2019</v>
      </c>
      <c r="O32" s="27"/>
      <c r="P32" s="73" t="s">
        <v>2061</v>
      </c>
      <c r="Q32" s="73" t="s">
        <v>2063</v>
      </c>
      <c r="R32" s="26" t="b">
        <v>1</v>
      </c>
      <c r="S32" s="26" t="b">
        <v>0</v>
      </c>
      <c r="T32" s="26" t="b">
        <v>1</v>
      </c>
      <c r="U32" s="27" t="b">
        <v>0</v>
      </c>
      <c r="V32" s="26" t="b">
        <v>0</v>
      </c>
      <c r="W32" s="26" t="b">
        <v>0</v>
      </c>
      <c r="X32" s="26" t="str">
        <f t="shared" si="1"/>
        <v>NO</v>
      </c>
      <c r="Y32" s="26" t="s">
        <v>1562</v>
      </c>
    </row>
    <row r="33" spans="1:25" ht="15.75" customHeight="1">
      <c r="A33" s="71" t="e">
        <f>VLOOKUP(H33,Papers_ACM!D:D,1,FALSE)</f>
        <v>#N/A</v>
      </c>
      <c r="B33" s="71" t="e">
        <f>VLOOKUP(H33,Papers_IEEE!D:D,1,FALSE)</f>
        <v>#N/A</v>
      </c>
      <c r="C33" s="71" t="e">
        <f>VLOOKUP(G33,Papers_SpringerLink!D:D,1,FALSE)</f>
        <v>#N/A</v>
      </c>
      <c r="D33" s="71" t="e">
        <f>VLOOKUP(F45,Papers_Scopus!H:H,1,FALSE)</f>
        <v>#N/A</v>
      </c>
      <c r="E33" s="26" t="s">
        <v>1516</v>
      </c>
      <c r="F33" s="27"/>
      <c r="G33" s="49" t="s">
        <v>2076</v>
      </c>
      <c r="H33" s="49" t="s">
        <v>2077</v>
      </c>
      <c r="I33" s="27"/>
      <c r="J33" s="49" t="s">
        <v>1610</v>
      </c>
      <c r="K33" s="51" t="str">
        <f t="shared" si="0"/>
        <v>38-50</v>
      </c>
      <c r="L33" s="51">
        <v>38</v>
      </c>
      <c r="M33" s="51">
        <v>50</v>
      </c>
      <c r="N33" s="51">
        <v>2016</v>
      </c>
      <c r="O33" s="27"/>
      <c r="P33" s="73" t="s">
        <v>2078</v>
      </c>
      <c r="Q33" s="73" t="s">
        <v>2084</v>
      </c>
      <c r="R33" s="26" t="b">
        <v>1</v>
      </c>
      <c r="S33" s="26" t="b">
        <v>0</v>
      </c>
      <c r="T33" s="26" t="b">
        <v>1</v>
      </c>
      <c r="U33" s="27" t="b">
        <v>0</v>
      </c>
      <c r="V33" s="26" t="b">
        <v>0</v>
      </c>
      <c r="W33" s="26" t="b">
        <v>0</v>
      </c>
      <c r="X33" s="26" t="str">
        <f t="shared" si="1"/>
        <v>NO</v>
      </c>
      <c r="Y33" s="26" t="s">
        <v>1748</v>
      </c>
    </row>
    <row r="34" spans="1:25" ht="15.75" customHeight="1">
      <c r="A34" s="71" t="e">
        <f>VLOOKUP(H34,Papers_ACM!D:D,1,FALSE)</f>
        <v>#N/A</v>
      </c>
      <c r="B34" s="71" t="e">
        <f>VLOOKUP(H34,Papers_IEEE!D:D,1,FALSE)</f>
        <v>#N/A</v>
      </c>
      <c r="C34" s="71" t="e">
        <f>VLOOKUP(G34,Papers_SpringerLink!D:D,1,FALSE)</f>
        <v>#N/A</v>
      </c>
      <c r="D34" s="71" t="e">
        <f>VLOOKUP(F46,Papers_Scopus!H:H,1,FALSE)</f>
        <v>#N/A</v>
      </c>
      <c r="E34" s="26" t="s">
        <v>1516</v>
      </c>
      <c r="F34" s="27"/>
      <c r="G34" s="49" t="s">
        <v>2098</v>
      </c>
      <c r="H34" s="49" t="s">
        <v>2099</v>
      </c>
      <c r="I34" s="27"/>
      <c r="J34" s="49" t="s">
        <v>2100</v>
      </c>
      <c r="K34" s="51" t="str">
        <f t="shared" si="0"/>
        <v>179-195</v>
      </c>
      <c r="L34" s="51">
        <v>179</v>
      </c>
      <c r="M34" s="51">
        <v>195</v>
      </c>
      <c r="N34" s="51">
        <v>2019</v>
      </c>
      <c r="O34" s="27"/>
      <c r="P34" s="73" t="s">
        <v>2101</v>
      </c>
      <c r="Q34" s="73" t="s">
        <v>2102</v>
      </c>
      <c r="R34" s="26" t="b">
        <v>1</v>
      </c>
      <c r="S34" s="26" t="b">
        <v>0</v>
      </c>
      <c r="T34" s="26" t="b">
        <v>1</v>
      </c>
      <c r="U34" s="27" t="b">
        <v>0</v>
      </c>
      <c r="V34" s="26" t="b">
        <v>0</v>
      </c>
      <c r="W34" s="26" t="b">
        <v>0</v>
      </c>
      <c r="X34" s="26" t="str">
        <f t="shared" si="1"/>
        <v>NO</v>
      </c>
      <c r="Y34" s="26" t="s">
        <v>1562</v>
      </c>
    </row>
    <row r="35" spans="1:25" ht="15.75" customHeight="1">
      <c r="A35" s="71" t="e">
        <f>VLOOKUP(H35,Papers_ACM!D:D,1,FALSE)</f>
        <v>#N/A</v>
      </c>
      <c r="B35" s="71" t="e">
        <f>VLOOKUP(H35,Papers_IEEE!D:D,1,FALSE)</f>
        <v>#N/A</v>
      </c>
      <c r="C35" s="71" t="e">
        <f>VLOOKUP(G35,Papers_SpringerLink!D:D,1,FALSE)</f>
        <v>#N/A</v>
      </c>
      <c r="D35" s="71" t="e">
        <f>VLOOKUP(F47,Papers_Scopus!H:H,1,FALSE)</f>
        <v>#N/A</v>
      </c>
      <c r="E35" s="26" t="s">
        <v>1516</v>
      </c>
      <c r="F35" s="27"/>
      <c r="G35" s="49" t="s">
        <v>2113</v>
      </c>
      <c r="H35" s="49" t="s">
        <v>2114</v>
      </c>
      <c r="I35" s="27"/>
      <c r="J35" s="49" t="s">
        <v>1896</v>
      </c>
      <c r="K35" s="51" t="str">
        <f t="shared" si="0"/>
        <v>81-87</v>
      </c>
      <c r="L35" s="51">
        <v>81</v>
      </c>
      <c r="M35" s="51">
        <v>87</v>
      </c>
      <c r="N35" s="51">
        <v>2014</v>
      </c>
      <c r="O35" s="27"/>
      <c r="P35" s="73" t="s">
        <v>2115</v>
      </c>
      <c r="Q35" s="73" t="s">
        <v>2126</v>
      </c>
      <c r="R35" s="26" t="b">
        <v>1</v>
      </c>
      <c r="S35" s="26" t="b">
        <v>0</v>
      </c>
      <c r="T35" s="26" t="b">
        <v>1</v>
      </c>
      <c r="U35" s="27" t="b">
        <v>0</v>
      </c>
      <c r="V35" s="26" t="b">
        <v>0</v>
      </c>
      <c r="W35" s="26" t="b">
        <v>0</v>
      </c>
      <c r="X35" s="26" t="str">
        <f t="shared" si="1"/>
        <v>NO</v>
      </c>
      <c r="Y35" s="26" t="s">
        <v>1562</v>
      </c>
    </row>
    <row r="36" spans="1:25" ht="15.75" customHeight="1">
      <c r="A36" s="71" t="e">
        <f>VLOOKUP(H36,Papers_ACM!D:D,1,FALSE)</f>
        <v>#N/A</v>
      </c>
      <c r="B36" s="71" t="e">
        <f>VLOOKUP(H36,Papers_IEEE!D:D,1,FALSE)</f>
        <v>#N/A</v>
      </c>
      <c r="C36" s="71" t="e">
        <f>VLOOKUP(G36,Papers_SpringerLink!D:D,1,FALSE)</f>
        <v>#N/A</v>
      </c>
      <c r="D36" s="71" t="e">
        <f>VLOOKUP(F48,Papers_Scopus!H:H,1,FALSE)</f>
        <v>#N/A</v>
      </c>
      <c r="E36" s="26" t="s">
        <v>1516</v>
      </c>
      <c r="F36" s="27"/>
      <c r="G36" s="49" t="s">
        <v>2140</v>
      </c>
      <c r="H36" s="49" t="s">
        <v>2141</v>
      </c>
      <c r="I36" s="27"/>
      <c r="J36" s="49" t="s">
        <v>2142</v>
      </c>
      <c r="K36" s="51" t="str">
        <f t="shared" si="0"/>
        <v>1-13</v>
      </c>
      <c r="L36" s="51">
        <v>1</v>
      </c>
      <c r="M36" s="51">
        <v>13</v>
      </c>
      <c r="N36" s="51">
        <v>2016</v>
      </c>
      <c r="O36" s="27"/>
      <c r="P36" s="73" t="s">
        <v>2143</v>
      </c>
      <c r="Q36" s="73" t="s">
        <v>2153</v>
      </c>
      <c r="R36" s="26" t="b">
        <v>1</v>
      </c>
      <c r="S36" s="26" t="b">
        <v>0</v>
      </c>
      <c r="T36" s="26" t="b">
        <v>1</v>
      </c>
      <c r="U36" s="27" t="b">
        <v>0</v>
      </c>
      <c r="V36" s="26" t="b">
        <v>0</v>
      </c>
      <c r="W36" s="26" t="b">
        <v>0</v>
      </c>
      <c r="X36" s="26" t="str">
        <f t="shared" si="1"/>
        <v>NO</v>
      </c>
      <c r="Y36" s="26" t="s">
        <v>1562</v>
      </c>
    </row>
    <row r="37" spans="1:25" ht="15.75" customHeight="1">
      <c r="A37" s="71" t="e">
        <f>VLOOKUP(H37,Papers_ACM!D:D,1,FALSE)</f>
        <v>#N/A</v>
      </c>
      <c r="B37" s="71" t="e">
        <f>VLOOKUP(H37,Papers_IEEE!D:D,1,FALSE)</f>
        <v>#N/A</v>
      </c>
      <c r="C37" s="71" t="e">
        <f>VLOOKUP(G37,Papers_SpringerLink!D:D,1,FALSE)</f>
        <v>#N/A</v>
      </c>
      <c r="D37" s="71" t="e">
        <f>VLOOKUP(F49,Papers_Scopus!H:H,1,FALSE)</f>
        <v>#N/A</v>
      </c>
      <c r="E37" s="26" t="s">
        <v>1516</v>
      </c>
      <c r="F37" s="27"/>
      <c r="G37" s="49" t="s">
        <v>2165</v>
      </c>
      <c r="H37" s="49" t="s">
        <v>2166</v>
      </c>
      <c r="I37" s="27"/>
      <c r="J37" s="49" t="s">
        <v>1505</v>
      </c>
      <c r="K37" s="51" t="str">
        <f t="shared" si="0"/>
        <v>4610-4616</v>
      </c>
      <c r="L37" s="51">
        <v>4610</v>
      </c>
      <c r="M37" s="51">
        <v>4616</v>
      </c>
      <c r="N37" s="51">
        <v>2009</v>
      </c>
      <c r="O37" s="27"/>
      <c r="P37" s="73" t="s">
        <v>2167</v>
      </c>
      <c r="Q37" s="73" t="s">
        <v>2172</v>
      </c>
      <c r="R37" s="26" t="b">
        <v>1</v>
      </c>
      <c r="S37" s="26" t="b">
        <v>0</v>
      </c>
      <c r="T37" s="26" t="b">
        <v>1</v>
      </c>
      <c r="U37" s="27" t="b">
        <v>0</v>
      </c>
      <c r="V37" s="26" t="b">
        <v>0</v>
      </c>
      <c r="W37" s="26" t="b">
        <v>0</v>
      </c>
      <c r="X37" s="26" t="str">
        <f t="shared" si="1"/>
        <v>NO</v>
      </c>
      <c r="Y37" s="26" t="s">
        <v>1748</v>
      </c>
    </row>
    <row r="38" spans="1:25" ht="15.75" customHeight="1">
      <c r="A38" s="71" t="e">
        <f>VLOOKUP(H38,Papers_ACM!D:D,1,FALSE)</f>
        <v>#N/A</v>
      </c>
      <c r="B38" s="71" t="e">
        <f>VLOOKUP(H38,Papers_IEEE!D:D,1,FALSE)</f>
        <v>#N/A</v>
      </c>
      <c r="C38" s="71" t="e">
        <f>VLOOKUP(G38,Papers_SpringerLink!D:D,1,FALSE)</f>
        <v>#N/A</v>
      </c>
      <c r="D38" s="71" t="e">
        <f>VLOOKUP(F50,Papers_Scopus!H:H,1,FALSE)</f>
        <v>#N/A</v>
      </c>
      <c r="E38" s="26" t="s">
        <v>1516</v>
      </c>
      <c r="F38" s="27"/>
      <c r="G38" s="49" t="s">
        <v>2185</v>
      </c>
      <c r="H38" s="49" t="s">
        <v>2186</v>
      </c>
      <c r="I38" s="27"/>
      <c r="J38" s="49" t="s">
        <v>2188</v>
      </c>
      <c r="K38" s="51" t="str">
        <f t="shared" si="0"/>
        <v>224-230</v>
      </c>
      <c r="L38" s="51">
        <v>224</v>
      </c>
      <c r="M38" s="51">
        <v>230</v>
      </c>
      <c r="N38" s="51">
        <v>2018</v>
      </c>
      <c r="O38" s="27"/>
      <c r="P38" s="73" t="s">
        <v>2190</v>
      </c>
      <c r="Q38" s="73" t="s">
        <v>2191</v>
      </c>
      <c r="R38" s="26" t="b">
        <v>1</v>
      </c>
      <c r="S38" s="26" t="b">
        <v>0</v>
      </c>
      <c r="T38" s="26" t="b">
        <v>1</v>
      </c>
      <c r="U38" s="27" t="b">
        <v>0</v>
      </c>
      <c r="V38" s="26" t="b">
        <v>0</v>
      </c>
      <c r="W38" s="26" t="b">
        <v>0</v>
      </c>
      <c r="X38" s="26" t="str">
        <f t="shared" si="1"/>
        <v>NO</v>
      </c>
      <c r="Y38" s="26" t="s">
        <v>1748</v>
      </c>
    </row>
    <row r="39" spans="1:25" ht="15.75" customHeight="1">
      <c r="A39" s="71" t="e">
        <f>VLOOKUP(H39,Papers_ACM!D:D,1,FALSE)</f>
        <v>#N/A</v>
      </c>
      <c r="B39" s="71" t="e">
        <f>VLOOKUP(H39,Papers_IEEE!D:D,1,FALSE)</f>
        <v>#N/A</v>
      </c>
      <c r="C39" s="71" t="e">
        <f>VLOOKUP(G39,Papers_SpringerLink!D:D,1,FALSE)</f>
        <v>#N/A</v>
      </c>
      <c r="D39" s="71" t="e">
        <f>VLOOKUP(F51,Papers_Scopus!H:H,1,FALSE)</f>
        <v>#N/A</v>
      </c>
      <c r="E39" s="26" t="s">
        <v>1516</v>
      </c>
      <c r="F39" s="27"/>
      <c r="G39" s="49" t="s">
        <v>2208</v>
      </c>
      <c r="H39" s="49" t="s">
        <v>2209</v>
      </c>
      <c r="I39" s="27"/>
      <c r="J39" s="49" t="s">
        <v>1408</v>
      </c>
      <c r="K39" s="51" t="str">
        <f t="shared" si="0"/>
        <v>116-126</v>
      </c>
      <c r="L39" s="51">
        <v>116</v>
      </c>
      <c r="M39" s="51">
        <v>126</v>
      </c>
      <c r="N39" s="51">
        <v>2019</v>
      </c>
      <c r="O39" s="27"/>
      <c r="P39" s="73" t="s">
        <v>2214</v>
      </c>
      <c r="Q39" s="73" t="s">
        <v>2220</v>
      </c>
      <c r="R39" s="26" t="b">
        <v>1</v>
      </c>
      <c r="S39" s="26" t="b">
        <v>0</v>
      </c>
      <c r="T39" s="26" t="b">
        <v>1</v>
      </c>
      <c r="U39" s="27" t="b">
        <v>0</v>
      </c>
      <c r="V39" s="26" t="b">
        <v>0</v>
      </c>
      <c r="W39" s="26" t="b">
        <v>0</v>
      </c>
      <c r="X39" s="26" t="str">
        <f t="shared" si="1"/>
        <v>NO</v>
      </c>
      <c r="Y39" s="26" t="s">
        <v>1748</v>
      </c>
    </row>
    <row r="40" spans="1:25" ht="15.75" customHeight="1">
      <c r="A40" s="71" t="e">
        <f>VLOOKUP(H40,Papers_ACM!D:D,1,FALSE)</f>
        <v>#N/A</v>
      </c>
      <c r="B40" s="71" t="e">
        <f>VLOOKUP(H40,Papers_IEEE!D:D,1,FALSE)</f>
        <v>#N/A</v>
      </c>
      <c r="C40" s="71" t="e">
        <f>VLOOKUP(G40,Papers_SpringerLink!D:D,1,FALSE)</f>
        <v>#N/A</v>
      </c>
      <c r="D40" s="71" t="e">
        <f>VLOOKUP(F52,Papers_Scopus!H:H,1,FALSE)</f>
        <v>#N/A</v>
      </c>
      <c r="E40" s="26" t="s">
        <v>1516</v>
      </c>
      <c r="F40" s="27"/>
      <c r="G40" s="49" t="s">
        <v>2231</v>
      </c>
      <c r="H40" s="49" t="s">
        <v>2232</v>
      </c>
      <c r="I40" s="27"/>
      <c r="J40" s="49" t="s">
        <v>1706</v>
      </c>
      <c r="K40" s="51" t="str">
        <f t="shared" si="0"/>
        <v>106-124</v>
      </c>
      <c r="L40" s="51">
        <v>106</v>
      </c>
      <c r="M40" s="51">
        <v>124</v>
      </c>
      <c r="N40" s="51">
        <v>2019</v>
      </c>
      <c r="O40" s="27"/>
      <c r="P40" s="73" t="s">
        <v>2238</v>
      </c>
      <c r="Q40" s="73" t="s">
        <v>2239</v>
      </c>
      <c r="R40" s="26" t="b">
        <v>1</v>
      </c>
      <c r="S40" s="26" t="b">
        <v>0</v>
      </c>
      <c r="T40" s="26" t="b">
        <v>1</v>
      </c>
      <c r="U40" s="27" t="b">
        <v>0</v>
      </c>
      <c r="V40" s="26" t="b">
        <v>0</v>
      </c>
      <c r="W40" s="26" t="b">
        <v>0</v>
      </c>
      <c r="X40" s="26" t="str">
        <f t="shared" si="1"/>
        <v>NO</v>
      </c>
      <c r="Y40" s="26" t="s">
        <v>1562</v>
      </c>
    </row>
    <row r="41" spans="1:25" ht="15.75" customHeight="1">
      <c r="A41" s="71" t="e">
        <f>VLOOKUP(H41,Papers_ACM!D:D,1,FALSE)</f>
        <v>#N/A</v>
      </c>
      <c r="B41" s="71" t="e">
        <f>VLOOKUP(H41,Papers_IEEE!D:D,1,FALSE)</f>
        <v>#N/A</v>
      </c>
      <c r="C41" s="71" t="e">
        <f>VLOOKUP(G41,Papers_SpringerLink!D:D,1,FALSE)</f>
        <v>#N/A</v>
      </c>
      <c r="D41" s="71" t="e">
        <f>VLOOKUP(F53,Papers_Scopus!H:H,1,FALSE)</f>
        <v>#N/A</v>
      </c>
      <c r="E41" s="26" t="s">
        <v>1516</v>
      </c>
      <c r="F41" s="27"/>
      <c r="G41" s="49" t="s">
        <v>2254</v>
      </c>
      <c r="H41" s="49" t="s">
        <v>2255</v>
      </c>
      <c r="I41" s="27"/>
      <c r="J41" s="49" t="s">
        <v>1505</v>
      </c>
      <c r="K41" s="51" t="str">
        <f t="shared" si="0"/>
        <v>12747-12756</v>
      </c>
      <c r="L41" s="51">
        <v>12747</v>
      </c>
      <c r="M41" s="51">
        <v>12756</v>
      </c>
      <c r="N41" s="51">
        <v>2011</v>
      </c>
      <c r="O41" s="27"/>
      <c r="P41" s="73" t="s">
        <v>2262</v>
      </c>
      <c r="Q41" s="73" t="s">
        <v>2265</v>
      </c>
      <c r="R41" s="26" t="b">
        <v>1</v>
      </c>
      <c r="S41" s="26" t="b">
        <v>0</v>
      </c>
      <c r="T41" s="26" t="b">
        <v>1</v>
      </c>
      <c r="U41" s="27" t="b">
        <v>0</v>
      </c>
      <c r="V41" s="26" t="b">
        <v>0</v>
      </c>
      <c r="W41" s="26" t="b">
        <v>0</v>
      </c>
      <c r="X41" s="26" t="str">
        <f t="shared" si="1"/>
        <v>NO</v>
      </c>
      <c r="Y41" s="26" t="s">
        <v>1562</v>
      </c>
    </row>
    <row r="42" spans="1:25" ht="15.75" customHeight="1">
      <c r="A42" s="71" t="e">
        <f>VLOOKUP(H42,Papers_ACM!D:D,1,FALSE)</f>
        <v>#N/A</v>
      </c>
      <c r="B42" s="71" t="e">
        <f>VLOOKUP(H42,Papers_IEEE!D:D,1,FALSE)</f>
        <v>#N/A</v>
      </c>
      <c r="C42" s="71" t="e">
        <f>VLOOKUP(G42,Papers_SpringerLink!D:D,1,FALSE)</f>
        <v>#N/A</v>
      </c>
      <c r="D42" s="71" t="e">
        <f>VLOOKUP(F54,Papers_Scopus!H:H,1,FALSE)</f>
        <v>#N/A</v>
      </c>
      <c r="E42" s="32" t="s">
        <v>1516</v>
      </c>
      <c r="F42" s="35"/>
      <c r="G42" s="65" t="s">
        <v>2274</v>
      </c>
      <c r="H42" s="65" t="s">
        <v>2275</v>
      </c>
      <c r="I42" s="35"/>
      <c r="J42" s="65" t="s">
        <v>1573</v>
      </c>
      <c r="K42" s="67" t="str">
        <f t="shared" si="0"/>
        <v>491-507</v>
      </c>
      <c r="L42" s="67">
        <v>491</v>
      </c>
      <c r="M42" s="67">
        <v>507</v>
      </c>
      <c r="N42" s="67">
        <v>2013</v>
      </c>
      <c r="O42" s="35"/>
      <c r="P42" s="74" t="s">
        <v>2276</v>
      </c>
      <c r="Q42" s="74" t="s">
        <v>2277</v>
      </c>
      <c r="R42" s="32" t="b">
        <v>1</v>
      </c>
      <c r="S42" s="32" t="b">
        <v>1</v>
      </c>
      <c r="T42" s="32" t="b">
        <v>1</v>
      </c>
      <c r="U42" s="35" t="b">
        <v>0</v>
      </c>
      <c r="V42" s="32" t="b">
        <v>0</v>
      </c>
      <c r="W42" s="32" t="b">
        <v>0</v>
      </c>
      <c r="X42" s="32" t="str">
        <f t="shared" si="1"/>
        <v>YES</v>
      </c>
      <c r="Y42" s="35"/>
    </row>
    <row r="43" spans="1:25" ht="15.75" customHeight="1">
      <c r="A43" s="71" t="e">
        <f>VLOOKUP(H43,Papers_ACM!D:D,1,FALSE)</f>
        <v>#N/A</v>
      </c>
      <c r="B43" s="71" t="e">
        <f>VLOOKUP(H43,Papers_IEEE!D:D,1,FALSE)</f>
        <v>#N/A</v>
      </c>
      <c r="C43" s="71" t="e">
        <f>VLOOKUP(G43,Papers_SpringerLink!D:D,1,FALSE)</f>
        <v>#N/A</v>
      </c>
      <c r="D43" s="71" t="e">
        <f>VLOOKUP(F55,Papers_Scopus!H:H,1,FALSE)</f>
        <v>#N/A</v>
      </c>
      <c r="E43" s="26" t="s">
        <v>1516</v>
      </c>
      <c r="F43" s="27"/>
      <c r="G43" s="49" t="s">
        <v>2290</v>
      </c>
      <c r="H43" s="49" t="s">
        <v>2291</v>
      </c>
      <c r="I43" s="27"/>
      <c r="J43" s="49" t="s">
        <v>2292</v>
      </c>
      <c r="K43" s="51" t="str">
        <f t="shared" si="0"/>
        <v>425-438</v>
      </c>
      <c r="L43" s="51">
        <v>425</v>
      </c>
      <c r="M43" s="51">
        <v>438</v>
      </c>
      <c r="N43" s="51">
        <v>2018</v>
      </c>
      <c r="O43" s="27"/>
      <c r="P43" s="73" t="s">
        <v>2293</v>
      </c>
      <c r="Q43" s="73" t="s">
        <v>2299</v>
      </c>
      <c r="R43" s="26" t="b">
        <v>1</v>
      </c>
      <c r="S43" s="26" t="b">
        <v>0</v>
      </c>
      <c r="T43" s="26" t="b">
        <v>1</v>
      </c>
      <c r="U43" s="27" t="b">
        <v>0</v>
      </c>
      <c r="V43" s="26" t="b">
        <v>0</v>
      </c>
      <c r="W43" s="26" t="b">
        <v>0</v>
      </c>
      <c r="X43" s="26" t="str">
        <f t="shared" si="1"/>
        <v>NO</v>
      </c>
      <c r="Y43" s="26" t="s">
        <v>1562</v>
      </c>
    </row>
    <row r="44" spans="1:25" ht="15.75" customHeight="1">
      <c r="A44" s="71" t="e">
        <f>VLOOKUP(H44,Papers_ACM!D:D,1,FALSE)</f>
        <v>#N/A</v>
      </c>
      <c r="B44" s="71" t="e">
        <f>VLOOKUP(H44,Papers_IEEE!D:D,1,FALSE)</f>
        <v>#N/A</v>
      </c>
      <c r="C44" s="71" t="e">
        <f>VLOOKUP(G44,Papers_SpringerLink!D:D,1,FALSE)</f>
        <v>#N/A</v>
      </c>
      <c r="D44" s="71" t="e">
        <f>VLOOKUP(F56,Papers_Scopus!H:H,1,FALSE)</f>
        <v>#N/A</v>
      </c>
      <c r="E44" s="26" t="s">
        <v>1516</v>
      </c>
      <c r="F44" s="27"/>
      <c r="G44" s="49" t="s">
        <v>2317</v>
      </c>
      <c r="H44" s="49" t="s">
        <v>2318</v>
      </c>
      <c r="I44" s="27"/>
      <c r="J44" s="49" t="s">
        <v>1505</v>
      </c>
      <c r="K44" s="51" t="str">
        <f t="shared" si="0"/>
        <v>85-94</v>
      </c>
      <c r="L44" s="51">
        <v>85</v>
      </c>
      <c r="M44" s="51">
        <v>94</v>
      </c>
      <c r="N44" s="51">
        <v>2016</v>
      </c>
      <c r="O44" s="27"/>
      <c r="P44" s="73" t="s">
        <v>2319</v>
      </c>
      <c r="Q44" s="73" t="s">
        <v>2321</v>
      </c>
      <c r="R44" s="26" t="b">
        <v>1</v>
      </c>
      <c r="S44" s="26" t="b">
        <v>0</v>
      </c>
      <c r="T44" s="26" t="b">
        <v>1</v>
      </c>
      <c r="U44" s="27" t="b">
        <v>0</v>
      </c>
      <c r="V44" s="26" t="b">
        <v>0</v>
      </c>
      <c r="W44" s="26" t="b">
        <v>0</v>
      </c>
      <c r="X44" s="26" t="str">
        <f t="shared" si="1"/>
        <v>NO</v>
      </c>
      <c r="Y44" s="26" t="s">
        <v>1562</v>
      </c>
    </row>
    <row r="45" spans="1:25" ht="15.75" customHeight="1">
      <c r="A45" s="71" t="e">
        <f>VLOOKUP(H45,Papers_ACM!D:D,1,FALSE)</f>
        <v>#N/A</v>
      </c>
      <c r="B45" s="71" t="e">
        <f>VLOOKUP(H45,Papers_IEEE!D:D,1,FALSE)</f>
        <v>#N/A</v>
      </c>
      <c r="C45" s="71" t="e">
        <f>VLOOKUP(G45,Papers_SpringerLink!D:D,1,FALSE)</f>
        <v>#N/A</v>
      </c>
      <c r="D45" s="71" t="e">
        <f>VLOOKUP(F57,Papers_Scopus!H:H,1,FALSE)</f>
        <v>#N/A</v>
      </c>
      <c r="E45" s="26" t="s">
        <v>1516</v>
      </c>
      <c r="F45" s="27"/>
      <c r="G45" s="49" t="s">
        <v>2333</v>
      </c>
      <c r="H45" s="49" t="s">
        <v>2334</v>
      </c>
      <c r="I45" s="27"/>
      <c r="J45" s="49" t="s">
        <v>1706</v>
      </c>
      <c r="K45" s="51" t="str">
        <f t="shared" si="0"/>
        <v>42-54</v>
      </c>
      <c r="L45" s="51">
        <v>42</v>
      </c>
      <c r="M45" s="51">
        <v>54</v>
      </c>
      <c r="N45" s="51">
        <v>2017</v>
      </c>
      <c r="O45" s="27"/>
      <c r="P45" s="73" t="s">
        <v>2339</v>
      </c>
      <c r="Q45" s="73" t="s">
        <v>2340</v>
      </c>
      <c r="R45" s="26" t="b">
        <v>1</v>
      </c>
      <c r="S45" s="26" t="b">
        <v>0</v>
      </c>
      <c r="T45" s="26" t="b">
        <v>1</v>
      </c>
      <c r="U45" s="27" t="b">
        <v>0</v>
      </c>
      <c r="V45" s="26" t="b">
        <v>0</v>
      </c>
      <c r="W45" s="26" t="b">
        <v>0</v>
      </c>
      <c r="X45" s="26" t="str">
        <f t="shared" si="1"/>
        <v>NO</v>
      </c>
      <c r="Y45" s="26" t="s">
        <v>1562</v>
      </c>
    </row>
    <row r="46" spans="1:25" ht="15.75" customHeight="1">
      <c r="A46" s="71" t="e">
        <f>VLOOKUP(H46,Papers_ACM!D:D,1,FALSE)</f>
        <v>#N/A</v>
      </c>
      <c r="B46" s="71" t="e">
        <f>VLOOKUP(H46,Papers_IEEE!D:D,1,FALSE)</f>
        <v>#N/A</v>
      </c>
      <c r="C46" s="71" t="e">
        <f>VLOOKUP(G46,Papers_SpringerLink!D:D,1,FALSE)</f>
        <v>#N/A</v>
      </c>
      <c r="D46" s="71" t="e">
        <f>VLOOKUP(F58,Papers_Scopus!H:H,1,FALSE)</f>
        <v>#N/A</v>
      </c>
      <c r="E46" s="26" t="s">
        <v>1516</v>
      </c>
      <c r="F46" s="27"/>
      <c r="G46" s="49" t="s">
        <v>2354</v>
      </c>
      <c r="H46" s="49" t="s">
        <v>2355</v>
      </c>
      <c r="I46" s="27"/>
      <c r="J46" s="49" t="s">
        <v>2356</v>
      </c>
      <c r="K46" s="51" t="str">
        <f t="shared" si="0"/>
        <v>402-410</v>
      </c>
      <c r="L46" s="51">
        <v>402</v>
      </c>
      <c r="M46" s="51">
        <v>410</v>
      </c>
      <c r="N46" s="51">
        <v>2017</v>
      </c>
      <c r="O46" s="27"/>
      <c r="P46" s="73" t="s">
        <v>2359</v>
      </c>
      <c r="Q46" s="73" t="s">
        <v>2364</v>
      </c>
      <c r="R46" s="26" t="b">
        <v>1</v>
      </c>
      <c r="S46" s="26" t="b">
        <v>0</v>
      </c>
      <c r="T46" s="26" t="b">
        <v>1</v>
      </c>
      <c r="U46" s="27" t="b">
        <v>0</v>
      </c>
      <c r="V46" s="26" t="b">
        <v>0</v>
      </c>
      <c r="W46" s="26" t="b">
        <v>0</v>
      </c>
      <c r="X46" s="26" t="str">
        <f t="shared" si="1"/>
        <v>NO</v>
      </c>
      <c r="Y46" s="26" t="s">
        <v>1562</v>
      </c>
    </row>
    <row r="47" spans="1:25" ht="15.75" customHeight="1">
      <c r="A47" s="71" t="e">
        <f>VLOOKUP(H47,Papers_ACM!D:D,1,FALSE)</f>
        <v>#N/A</v>
      </c>
      <c r="B47" s="71" t="e">
        <f>VLOOKUP(H47,Papers_IEEE!D:D,1,FALSE)</f>
        <v>#N/A</v>
      </c>
      <c r="C47" s="71" t="e">
        <f>VLOOKUP(G47,Papers_SpringerLink!D:D,1,FALSE)</f>
        <v>#N/A</v>
      </c>
      <c r="D47" s="71" t="e">
        <f>VLOOKUP(F59,Papers_Scopus!H:H,1,FALSE)</f>
        <v>#N/A</v>
      </c>
      <c r="E47" s="26" t="s">
        <v>1516</v>
      </c>
      <c r="F47" s="27"/>
      <c r="G47" s="49" t="s">
        <v>2381</v>
      </c>
      <c r="H47" s="49" t="s">
        <v>2382</v>
      </c>
      <c r="I47" s="27"/>
      <c r="J47" s="49" t="s">
        <v>2383</v>
      </c>
      <c r="K47" s="51" t="str">
        <f t="shared" si="0"/>
        <v>-</v>
      </c>
      <c r="L47" s="49"/>
      <c r="M47" s="49"/>
      <c r="N47" s="51">
        <v>2018</v>
      </c>
      <c r="O47" s="27"/>
      <c r="P47" s="73" t="s">
        <v>2384</v>
      </c>
      <c r="Q47" s="73" t="s">
        <v>2388</v>
      </c>
      <c r="R47" s="26" t="b">
        <v>1</v>
      </c>
      <c r="S47" s="26" t="b">
        <v>0</v>
      </c>
      <c r="T47" s="26" t="b">
        <v>1</v>
      </c>
      <c r="U47" s="27" t="b">
        <v>0</v>
      </c>
      <c r="V47" s="26" t="b">
        <v>0</v>
      </c>
      <c r="W47" s="26" t="b">
        <v>0</v>
      </c>
      <c r="X47" s="26" t="str">
        <f t="shared" si="1"/>
        <v>NO</v>
      </c>
      <c r="Y47" s="26" t="s">
        <v>1562</v>
      </c>
    </row>
    <row r="48" spans="1:25" ht="15.75" customHeight="1">
      <c r="A48" s="71" t="e">
        <f>VLOOKUP(H48,Papers_ACM!D:D,1,FALSE)</f>
        <v>#N/A</v>
      </c>
      <c r="B48" s="71" t="e">
        <f>VLOOKUP(H48,Papers_IEEE!D:D,1,FALSE)</f>
        <v>#N/A</v>
      </c>
      <c r="C48" s="71" t="e">
        <f>VLOOKUP(G48,Papers_SpringerLink!D:D,1,FALSE)</f>
        <v>#N/A</v>
      </c>
      <c r="D48" s="71" t="e">
        <f>VLOOKUP(F60,Papers_Scopus!H:H,1,FALSE)</f>
        <v>#N/A</v>
      </c>
      <c r="E48" s="26" t="s">
        <v>1516</v>
      </c>
      <c r="F48" s="27"/>
      <c r="G48" s="49" t="s">
        <v>2399</v>
      </c>
      <c r="H48" s="49" t="s">
        <v>2400</v>
      </c>
      <c r="I48" s="27"/>
      <c r="J48" s="49" t="s">
        <v>2401</v>
      </c>
      <c r="K48" s="51" t="str">
        <f t="shared" si="0"/>
        <v>732-738</v>
      </c>
      <c r="L48" s="51">
        <v>732</v>
      </c>
      <c r="M48" s="51">
        <v>738</v>
      </c>
      <c r="N48" s="51">
        <v>2014</v>
      </c>
      <c r="O48" s="27"/>
      <c r="P48" s="73" t="s">
        <v>2402</v>
      </c>
      <c r="Q48" s="73" t="s">
        <v>2406</v>
      </c>
      <c r="R48" s="26" t="b">
        <v>1</v>
      </c>
      <c r="S48" s="26" t="b">
        <v>0</v>
      </c>
      <c r="T48" s="26" t="b">
        <v>1</v>
      </c>
      <c r="U48" s="27" t="b">
        <v>0</v>
      </c>
      <c r="V48" s="26" t="b">
        <v>0</v>
      </c>
      <c r="W48" s="26" t="b">
        <v>0</v>
      </c>
      <c r="X48" s="26" t="str">
        <f t="shared" si="1"/>
        <v>NO</v>
      </c>
      <c r="Y48" s="26" t="s">
        <v>1562</v>
      </c>
    </row>
    <row r="49" spans="1:25" ht="15.75" customHeight="1">
      <c r="A49" s="71" t="e">
        <f>VLOOKUP(H49,Papers_ACM!D:D,1,FALSE)</f>
        <v>#N/A</v>
      </c>
      <c r="B49" s="71" t="e">
        <f>VLOOKUP(H49,Papers_IEEE!D:D,1,FALSE)</f>
        <v>#N/A</v>
      </c>
      <c r="C49" s="71" t="e">
        <f>VLOOKUP(G49,Papers_SpringerLink!D:D,1,FALSE)</f>
        <v>#N/A</v>
      </c>
      <c r="D49" s="71" t="e">
        <f>VLOOKUP(F61,Papers_Scopus!H:H,1,FALSE)</f>
        <v>#N/A</v>
      </c>
      <c r="E49" s="26" t="s">
        <v>1516</v>
      </c>
      <c r="F49" s="27"/>
      <c r="G49" s="49" t="s">
        <v>2422</v>
      </c>
      <c r="H49" s="49" t="s">
        <v>2423</v>
      </c>
      <c r="I49" s="27"/>
      <c r="J49" s="49" t="s">
        <v>2424</v>
      </c>
      <c r="K49" s="51" t="str">
        <f t="shared" si="0"/>
        <v>597-618</v>
      </c>
      <c r="L49" s="51">
        <v>597</v>
      </c>
      <c r="M49" s="51">
        <v>618</v>
      </c>
      <c r="N49" s="51">
        <v>2010</v>
      </c>
      <c r="O49" s="27"/>
      <c r="P49" s="73" t="s">
        <v>2425</v>
      </c>
      <c r="Q49" s="77" t="s">
        <v>2427</v>
      </c>
      <c r="R49" s="26" t="b">
        <v>1</v>
      </c>
      <c r="S49" s="26" t="b">
        <v>0</v>
      </c>
      <c r="T49" s="26" t="b">
        <v>1</v>
      </c>
      <c r="U49" s="27" t="b">
        <v>0</v>
      </c>
      <c r="V49" s="26" t="b">
        <v>0</v>
      </c>
      <c r="W49" s="26" t="b">
        <v>0</v>
      </c>
      <c r="X49" s="26" t="str">
        <f t="shared" si="1"/>
        <v>NO</v>
      </c>
      <c r="Y49" s="26" t="s">
        <v>1748</v>
      </c>
    </row>
    <row r="50" spans="1:25" ht="15.75" customHeight="1">
      <c r="A50" s="71" t="e">
        <f>VLOOKUP(H50,Papers_ACM!D:D,1,FALSE)</f>
        <v>#N/A</v>
      </c>
      <c r="B50" s="71" t="e">
        <f>VLOOKUP(H50,Papers_IEEE!D:D,1,FALSE)</f>
        <v>#N/A</v>
      </c>
      <c r="C50" s="71" t="e">
        <f>VLOOKUP(G50,Papers_SpringerLink!D:D,1,FALSE)</f>
        <v>#N/A</v>
      </c>
      <c r="D50" s="71" t="e">
        <f>VLOOKUP(F62,Papers_Scopus!H:H,1,FALSE)</f>
        <v>#N/A</v>
      </c>
      <c r="E50" s="26" t="s">
        <v>1516</v>
      </c>
      <c r="F50" s="27"/>
      <c r="G50" s="49" t="s">
        <v>2449</v>
      </c>
      <c r="H50" s="49" t="s">
        <v>2450</v>
      </c>
      <c r="I50" s="27"/>
      <c r="J50" s="49" t="s">
        <v>1896</v>
      </c>
      <c r="K50" s="51" t="str">
        <f t="shared" si="0"/>
        <v>596-606</v>
      </c>
      <c r="L50" s="51">
        <v>596</v>
      </c>
      <c r="M50" s="51">
        <v>606</v>
      </c>
      <c r="N50" s="51">
        <v>2019</v>
      </c>
      <c r="O50" s="27"/>
      <c r="P50" s="73" t="s">
        <v>2451</v>
      </c>
      <c r="Q50" s="77" t="s">
        <v>2453</v>
      </c>
      <c r="R50" s="26" t="b">
        <v>1</v>
      </c>
      <c r="S50" s="26" t="b">
        <v>0</v>
      </c>
      <c r="T50" s="26" t="b">
        <v>1</v>
      </c>
      <c r="U50" s="27" t="b">
        <v>0</v>
      </c>
      <c r="V50" s="26" t="b">
        <v>0</v>
      </c>
      <c r="W50" s="26" t="b">
        <v>0</v>
      </c>
      <c r="X50" s="26" t="str">
        <f t="shared" si="1"/>
        <v>NO</v>
      </c>
      <c r="Y50" s="26" t="s">
        <v>1562</v>
      </c>
    </row>
    <row r="51" spans="1:25" ht="15.75" customHeight="1">
      <c r="A51" s="71" t="e">
        <f>VLOOKUP(H51,Papers_ACM!D:D,1,FALSE)</f>
        <v>#N/A</v>
      </c>
      <c r="B51" s="71" t="e">
        <f>VLOOKUP(H51,Papers_IEEE!D:D,1,FALSE)</f>
        <v>#N/A</v>
      </c>
      <c r="C51" s="71" t="e">
        <f>VLOOKUP(G51,Papers_SpringerLink!D:D,1,FALSE)</f>
        <v>#N/A</v>
      </c>
      <c r="D51" s="71" t="e">
        <f>VLOOKUP(F63,Papers_Scopus!H:H,1,FALSE)</f>
        <v>#N/A</v>
      </c>
      <c r="E51" s="26" t="s">
        <v>1516</v>
      </c>
      <c r="F51" s="27"/>
      <c r="G51" s="49" t="s">
        <v>2463</v>
      </c>
      <c r="H51" s="49" t="s">
        <v>1759</v>
      </c>
      <c r="I51" s="27"/>
      <c r="J51" s="49" t="s">
        <v>1626</v>
      </c>
      <c r="K51" s="51" t="str">
        <f t="shared" si="0"/>
        <v>454-463</v>
      </c>
      <c r="L51" s="51">
        <v>454</v>
      </c>
      <c r="M51" s="51">
        <v>463</v>
      </c>
      <c r="N51" s="51">
        <v>2018</v>
      </c>
      <c r="O51" s="27"/>
      <c r="P51" s="73" t="s">
        <v>2465</v>
      </c>
      <c r="Q51" s="73" t="s">
        <v>2470</v>
      </c>
      <c r="R51" s="26" t="b">
        <v>1</v>
      </c>
      <c r="S51" s="26" t="b">
        <v>0</v>
      </c>
      <c r="T51" s="26" t="b">
        <v>1</v>
      </c>
      <c r="U51" s="27" t="b">
        <v>0</v>
      </c>
      <c r="V51" s="26" t="b">
        <v>0</v>
      </c>
      <c r="W51" s="26" t="b">
        <v>0</v>
      </c>
      <c r="X51" s="26" t="str">
        <f t="shared" si="1"/>
        <v>NO</v>
      </c>
      <c r="Y51" s="26" t="s">
        <v>1562</v>
      </c>
    </row>
    <row r="52" spans="1:25" ht="15.75" customHeight="1">
      <c r="A52" s="71" t="e">
        <f>VLOOKUP(H52,Papers_ACM!D:D,1,FALSE)</f>
        <v>#N/A</v>
      </c>
      <c r="B52" s="71" t="e">
        <f>VLOOKUP(H52,Papers_IEEE!D:D,1,FALSE)</f>
        <v>#N/A</v>
      </c>
      <c r="C52" s="71" t="e">
        <f>VLOOKUP(G52,Papers_SpringerLink!D:D,1,FALSE)</f>
        <v>#N/A</v>
      </c>
      <c r="D52" s="71" t="e">
        <f>VLOOKUP(F64,Papers_Scopus!H:H,1,FALSE)</f>
        <v>#N/A</v>
      </c>
      <c r="E52" s="26" t="s">
        <v>1516</v>
      </c>
      <c r="F52" s="27"/>
      <c r="G52" s="49" t="s">
        <v>2479</v>
      </c>
      <c r="H52" s="49" t="s">
        <v>2480</v>
      </c>
      <c r="I52" s="27"/>
      <c r="J52" s="49" t="s">
        <v>2481</v>
      </c>
      <c r="K52" s="51" t="str">
        <f t="shared" si="0"/>
        <v>824-837</v>
      </c>
      <c r="L52" s="51">
        <v>824</v>
      </c>
      <c r="M52" s="51">
        <v>837</v>
      </c>
      <c r="N52" s="51">
        <v>2016</v>
      </c>
      <c r="O52" s="27"/>
      <c r="P52" s="73" t="s">
        <v>2482</v>
      </c>
      <c r="Q52" s="73" t="s">
        <v>2488</v>
      </c>
      <c r="R52" s="26" t="b">
        <v>1</v>
      </c>
      <c r="S52" s="26" t="b">
        <v>0</v>
      </c>
      <c r="T52" s="26" t="b">
        <v>1</v>
      </c>
      <c r="U52" s="27" t="b">
        <v>0</v>
      </c>
      <c r="V52" s="26" t="b">
        <v>0</v>
      </c>
      <c r="W52" s="26" t="b">
        <v>0</v>
      </c>
      <c r="X52" s="26" t="str">
        <f t="shared" si="1"/>
        <v>NO</v>
      </c>
      <c r="Y52" s="26" t="s">
        <v>1562</v>
      </c>
    </row>
    <row r="53" spans="1:25" ht="15.75" customHeight="1">
      <c r="A53" s="71" t="e">
        <f>VLOOKUP(H53,Papers_ACM!D:D,1,FALSE)</f>
        <v>#N/A</v>
      </c>
      <c r="B53" s="71" t="e">
        <f>VLOOKUP(H53,Papers_IEEE!D:D,1,FALSE)</f>
        <v>#N/A</v>
      </c>
      <c r="C53" s="71" t="e">
        <f>VLOOKUP(G53,Papers_SpringerLink!D:D,1,FALSE)</f>
        <v>#N/A</v>
      </c>
      <c r="D53" s="71" t="e">
        <f>VLOOKUP(F65,Papers_Scopus!H:H,1,FALSE)</f>
        <v>#N/A</v>
      </c>
      <c r="E53" s="26" t="s">
        <v>1516</v>
      </c>
      <c r="F53" s="27"/>
      <c r="G53" s="49" t="s">
        <v>2502</v>
      </c>
      <c r="H53" s="49" t="s">
        <v>2503</v>
      </c>
      <c r="I53" s="27"/>
      <c r="J53" s="49" t="s">
        <v>2504</v>
      </c>
      <c r="K53" s="51" t="str">
        <f t="shared" si="0"/>
        <v>166-185</v>
      </c>
      <c r="L53" s="51">
        <v>166</v>
      </c>
      <c r="M53" s="51">
        <v>185</v>
      </c>
      <c r="N53" s="51">
        <v>2016</v>
      </c>
      <c r="O53" s="27"/>
      <c r="P53" s="73" t="s">
        <v>2508</v>
      </c>
      <c r="Q53" s="73" t="s">
        <v>2515</v>
      </c>
      <c r="R53" s="26" t="b">
        <v>1</v>
      </c>
      <c r="S53" s="26" t="b">
        <v>0</v>
      </c>
      <c r="T53" s="26" t="b">
        <v>1</v>
      </c>
      <c r="U53" s="27" t="b">
        <v>0</v>
      </c>
      <c r="V53" s="26" t="b">
        <v>0</v>
      </c>
      <c r="W53" s="26" t="b">
        <v>0</v>
      </c>
      <c r="X53" s="26" t="str">
        <f t="shared" si="1"/>
        <v>NO</v>
      </c>
      <c r="Y53" s="26" t="s">
        <v>1562</v>
      </c>
    </row>
    <row r="54" spans="1:25" ht="15.75" customHeight="1">
      <c r="A54" s="71" t="e">
        <f>VLOOKUP(H54,Papers_ACM!D:D,1,FALSE)</f>
        <v>#N/A</v>
      </c>
      <c r="B54" s="71" t="e">
        <f>VLOOKUP(H54,Papers_IEEE!D:D,1,FALSE)</f>
        <v>#N/A</v>
      </c>
      <c r="C54" s="71" t="e">
        <f>VLOOKUP(G54,Papers_SpringerLink!D:D,1,FALSE)</f>
        <v>#N/A</v>
      </c>
      <c r="D54" s="71" t="e">
        <f>VLOOKUP(F66,Papers_Scopus!H:H,1,FALSE)</f>
        <v>#N/A</v>
      </c>
      <c r="E54" s="26" t="s">
        <v>1516</v>
      </c>
      <c r="F54" s="27"/>
      <c r="G54" s="49" t="s">
        <v>2530</v>
      </c>
      <c r="H54" s="49" t="s">
        <v>2533</v>
      </c>
      <c r="I54" s="27"/>
      <c r="J54" s="49" t="s">
        <v>2356</v>
      </c>
      <c r="K54" s="51" t="str">
        <f t="shared" si="0"/>
        <v>527-536</v>
      </c>
      <c r="L54" s="51">
        <v>527</v>
      </c>
      <c r="M54" s="51">
        <v>536</v>
      </c>
      <c r="N54" s="51">
        <v>2015</v>
      </c>
      <c r="O54" s="27"/>
      <c r="P54" s="73" t="s">
        <v>2534</v>
      </c>
      <c r="Q54" s="77" t="s">
        <v>2540</v>
      </c>
      <c r="R54" s="26" t="b">
        <v>1</v>
      </c>
      <c r="S54" s="26" t="b">
        <v>0</v>
      </c>
      <c r="T54" s="26" t="b">
        <v>1</v>
      </c>
      <c r="U54" s="27" t="b">
        <v>0</v>
      </c>
      <c r="V54" s="26" t="b">
        <v>0</v>
      </c>
      <c r="W54" s="26" t="b">
        <v>0</v>
      </c>
      <c r="X54" s="26" t="str">
        <f t="shared" si="1"/>
        <v>NO</v>
      </c>
      <c r="Y54" s="26" t="s">
        <v>1562</v>
      </c>
    </row>
    <row r="55" spans="1:25" ht="15.75" customHeight="1">
      <c r="A55" s="71" t="e">
        <f>VLOOKUP(H55,Papers_ACM!D:D,1,FALSE)</f>
        <v>#N/A</v>
      </c>
      <c r="B55" s="71" t="e">
        <f>VLOOKUP(H55,Papers_IEEE!D:D,1,FALSE)</f>
        <v>#N/A</v>
      </c>
      <c r="C55" s="71" t="e">
        <f>VLOOKUP(G55,Papers_SpringerLink!D:D,1,FALSE)</f>
        <v>#N/A</v>
      </c>
      <c r="D55" s="71" t="e">
        <f>VLOOKUP(F67,Papers_Scopus!H:H,1,FALSE)</f>
        <v>#N/A</v>
      </c>
      <c r="E55" s="26" t="s">
        <v>1516</v>
      </c>
      <c r="F55" s="27"/>
      <c r="G55" s="49" t="s">
        <v>2551</v>
      </c>
      <c r="H55" s="49" t="s">
        <v>2552</v>
      </c>
      <c r="I55" s="27"/>
      <c r="J55" s="49" t="s">
        <v>2553</v>
      </c>
      <c r="K55" s="51" t="str">
        <f t="shared" si="0"/>
        <v>18-23</v>
      </c>
      <c r="L55" s="51">
        <v>18</v>
      </c>
      <c r="M55" s="51">
        <v>23</v>
      </c>
      <c r="N55" s="51">
        <v>2011</v>
      </c>
      <c r="O55" s="27"/>
      <c r="P55" s="73" t="s">
        <v>2554</v>
      </c>
      <c r="Q55" s="77" t="s">
        <v>2561</v>
      </c>
      <c r="R55" s="26" t="b">
        <v>1</v>
      </c>
      <c r="S55" s="26" t="b">
        <v>0</v>
      </c>
      <c r="T55" s="26" t="b">
        <v>1</v>
      </c>
      <c r="U55" s="27" t="b">
        <v>0</v>
      </c>
      <c r="V55" s="26" t="b">
        <v>0</v>
      </c>
      <c r="W55" s="26" t="b">
        <v>0</v>
      </c>
      <c r="X55" s="26" t="str">
        <f t="shared" si="1"/>
        <v>NO</v>
      </c>
      <c r="Y55" s="26" t="s">
        <v>1562</v>
      </c>
    </row>
    <row r="56" spans="1:25" ht="15.75" customHeight="1">
      <c r="A56" s="71" t="e">
        <f>VLOOKUP(H56,Papers_ACM!D:D,1,FALSE)</f>
        <v>#N/A</v>
      </c>
      <c r="B56" s="71" t="e">
        <f>VLOOKUP(H56,Papers_IEEE!D:D,1,FALSE)</f>
        <v>#N/A</v>
      </c>
      <c r="C56" s="71" t="e">
        <f>VLOOKUP(G56,Papers_SpringerLink!D:D,1,FALSE)</f>
        <v>#N/A</v>
      </c>
      <c r="D56" s="71" t="e">
        <f>VLOOKUP(F68,Papers_Scopus!H:H,1,FALSE)</f>
        <v>#N/A</v>
      </c>
      <c r="E56" s="26" t="s">
        <v>1516</v>
      </c>
      <c r="F56" s="27"/>
      <c r="G56" s="49" t="s">
        <v>2574</v>
      </c>
      <c r="H56" s="49" t="s">
        <v>2575</v>
      </c>
      <c r="I56" s="27"/>
      <c r="J56" s="49" t="s">
        <v>2576</v>
      </c>
      <c r="K56" s="51" t="str">
        <f t="shared" si="0"/>
        <v>214-225</v>
      </c>
      <c r="L56" s="51">
        <v>214</v>
      </c>
      <c r="M56" s="51">
        <v>225</v>
      </c>
      <c r="N56" s="51">
        <v>2017</v>
      </c>
      <c r="O56" s="27"/>
      <c r="P56" s="73" t="s">
        <v>2577</v>
      </c>
      <c r="Q56" s="77" t="s">
        <v>2581</v>
      </c>
      <c r="R56" s="26" t="b">
        <v>1</v>
      </c>
      <c r="S56" s="26" t="b">
        <v>0</v>
      </c>
      <c r="T56" s="26" t="b">
        <v>1</v>
      </c>
      <c r="U56" s="27" t="b">
        <v>0</v>
      </c>
      <c r="V56" s="26" t="b">
        <v>0</v>
      </c>
      <c r="W56" s="26" t="b">
        <v>0</v>
      </c>
      <c r="X56" s="26" t="str">
        <f t="shared" si="1"/>
        <v>NO</v>
      </c>
      <c r="Y56" s="26" t="s">
        <v>1562</v>
      </c>
    </row>
    <row r="57" spans="1:25" ht="15.75" customHeight="1">
      <c r="A57" s="71" t="e">
        <f>VLOOKUP(H57,Papers_ACM!D:D,1,FALSE)</f>
        <v>#N/A</v>
      </c>
      <c r="B57" s="71" t="e">
        <f>VLOOKUP(H57,Papers_IEEE!D:D,1,FALSE)</f>
        <v>#N/A</v>
      </c>
      <c r="C57" s="71" t="e">
        <f>VLOOKUP(G57,Papers_SpringerLink!D:D,1,FALSE)</f>
        <v>#N/A</v>
      </c>
      <c r="D57" s="71" t="e">
        <f>VLOOKUP(F69,Papers_Scopus!H:H,1,FALSE)</f>
        <v>#N/A</v>
      </c>
      <c r="E57" s="26" t="s">
        <v>1516</v>
      </c>
      <c r="F57" s="27"/>
      <c r="G57" s="49" t="s">
        <v>2599</v>
      </c>
      <c r="H57" s="49" t="s">
        <v>2600</v>
      </c>
      <c r="I57" s="27"/>
      <c r="J57" s="49" t="s">
        <v>2601</v>
      </c>
      <c r="K57" s="51" t="str">
        <f t="shared" si="0"/>
        <v>226-238</v>
      </c>
      <c r="L57" s="51">
        <v>226</v>
      </c>
      <c r="M57" s="51">
        <v>238</v>
      </c>
      <c r="N57" s="51">
        <v>2008</v>
      </c>
      <c r="O57" s="27"/>
      <c r="P57" s="73" t="s">
        <v>2602</v>
      </c>
      <c r="Q57" s="77" t="s">
        <v>2606</v>
      </c>
      <c r="R57" s="26" t="b">
        <v>1</v>
      </c>
      <c r="S57" s="26" t="b">
        <v>0</v>
      </c>
      <c r="T57" s="26" t="b">
        <v>1</v>
      </c>
      <c r="U57" s="27" t="b">
        <v>0</v>
      </c>
      <c r="V57" s="26" t="b">
        <v>0</v>
      </c>
      <c r="W57" s="26" t="b">
        <v>0</v>
      </c>
      <c r="X57" s="26" t="str">
        <f t="shared" si="1"/>
        <v>NO</v>
      </c>
      <c r="Y57" s="26" t="s">
        <v>1562</v>
      </c>
    </row>
    <row r="58" spans="1:25" ht="15.75" customHeight="1">
      <c r="A58" s="71" t="e">
        <f>VLOOKUP(H58,Papers_ACM!D:D,1,FALSE)</f>
        <v>#N/A</v>
      </c>
      <c r="B58" s="71" t="e">
        <f>VLOOKUP(H58,Papers_IEEE!D:D,1,FALSE)</f>
        <v>#N/A</v>
      </c>
      <c r="C58" s="71" t="e">
        <f>VLOOKUP(G58,Papers_SpringerLink!D:D,1,FALSE)</f>
        <v>#N/A</v>
      </c>
      <c r="D58" s="71" t="e">
        <f>VLOOKUP(F70,Papers_Scopus!H:H,1,FALSE)</f>
        <v>#N/A</v>
      </c>
      <c r="E58" s="26" t="s">
        <v>1516</v>
      </c>
      <c r="F58" s="27"/>
      <c r="G58" s="49" t="s">
        <v>2618</v>
      </c>
      <c r="H58" s="49" t="s">
        <v>2619</v>
      </c>
      <c r="I58" s="27"/>
      <c r="J58" s="49" t="s">
        <v>2620</v>
      </c>
      <c r="K58" s="51" t="str">
        <f t="shared" si="0"/>
        <v>237-248</v>
      </c>
      <c r="L58" s="51">
        <v>237</v>
      </c>
      <c r="M58" s="51">
        <v>248</v>
      </c>
      <c r="N58" s="51">
        <v>2015</v>
      </c>
      <c r="O58" s="27"/>
      <c r="P58" s="73" t="s">
        <v>2621</v>
      </c>
      <c r="Q58" s="77" t="s">
        <v>2624</v>
      </c>
      <c r="R58" s="26" t="b">
        <v>1</v>
      </c>
      <c r="S58" s="26" t="b">
        <v>0</v>
      </c>
      <c r="T58" s="26" t="b">
        <v>1</v>
      </c>
      <c r="U58" s="27" t="b">
        <v>0</v>
      </c>
      <c r="V58" s="26" t="b">
        <v>0</v>
      </c>
      <c r="W58" s="26" t="b">
        <v>0</v>
      </c>
      <c r="X58" s="26" t="str">
        <f t="shared" si="1"/>
        <v>NO</v>
      </c>
      <c r="Y58" s="26" t="s">
        <v>1562</v>
      </c>
    </row>
    <row r="59" spans="1:25" ht="15.75" customHeight="1">
      <c r="A59" s="71" t="e">
        <f>VLOOKUP(H59,Papers_ACM!D:D,1,FALSE)</f>
        <v>#N/A</v>
      </c>
      <c r="B59" s="71" t="e">
        <f>VLOOKUP(H59,Papers_IEEE!D:D,1,FALSE)</f>
        <v>#N/A</v>
      </c>
      <c r="C59" s="71" t="e">
        <f>VLOOKUP(G59,Papers_SpringerLink!D:D,1,FALSE)</f>
        <v>#N/A</v>
      </c>
      <c r="D59" s="71" t="e">
        <f>VLOOKUP(F71,Papers_Scopus!H:H,1,FALSE)</f>
        <v>#N/A</v>
      </c>
      <c r="E59" s="26" t="s">
        <v>1516</v>
      </c>
      <c r="F59" s="27"/>
      <c r="G59" s="49" t="s">
        <v>2634</v>
      </c>
      <c r="H59" s="49" t="s">
        <v>2635</v>
      </c>
      <c r="I59" s="27"/>
      <c r="J59" s="49" t="s">
        <v>1505</v>
      </c>
      <c r="K59" s="51" t="str">
        <f t="shared" si="0"/>
        <v>9007-9014</v>
      </c>
      <c r="L59" s="51">
        <v>9007</v>
      </c>
      <c r="M59" s="51">
        <v>9014</v>
      </c>
      <c r="N59" s="51">
        <v>2009</v>
      </c>
      <c r="O59" s="27"/>
      <c r="P59" s="73" t="s">
        <v>2636</v>
      </c>
      <c r="Q59" s="77" t="s">
        <v>2637</v>
      </c>
      <c r="R59" s="26" t="b">
        <v>1</v>
      </c>
      <c r="S59" s="26" t="b">
        <v>0</v>
      </c>
      <c r="T59" s="26" t="b">
        <v>1</v>
      </c>
      <c r="U59" s="27" t="b">
        <v>0</v>
      </c>
      <c r="V59" s="26" t="b">
        <v>0</v>
      </c>
      <c r="W59" s="26" t="b">
        <v>0</v>
      </c>
      <c r="X59" s="26" t="str">
        <f t="shared" si="1"/>
        <v>NO</v>
      </c>
      <c r="Y59" s="26" t="s">
        <v>1562</v>
      </c>
    </row>
    <row r="60" spans="1:25" ht="15.75" customHeight="1">
      <c r="A60" s="71" t="e">
        <f>VLOOKUP(H60,Papers_ACM!D:D,1,FALSE)</f>
        <v>#N/A</v>
      </c>
      <c r="B60" s="71" t="e">
        <f>VLOOKUP(H60,Papers_IEEE!D:D,1,FALSE)</f>
        <v>#N/A</v>
      </c>
      <c r="C60" s="71" t="e">
        <f>VLOOKUP(G60,Papers_SpringerLink!D:D,1,FALSE)</f>
        <v>#N/A</v>
      </c>
      <c r="D60" s="71" t="e">
        <f>VLOOKUP(F72,Papers_Scopus!H:H,1,FALSE)</f>
        <v>#N/A</v>
      </c>
      <c r="E60" s="26" t="s">
        <v>1516</v>
      </c>
      <c r="F60" s="27"/>
      <c r="G60" s="49" t="s">
        <v>2648</v>
      </c>
      <c r="H60" s="49" t="s">
        <v>2649</v>
      </c>
      <c r="I60" s="27"/>
      <c r="J60" s="49" t="s">
        <v>1505</v>
      </c>
      <c r="K60" s="51" t="str">
        <f t="shared" si="0"/>
        <v>2476-2486</v>
      </c>
      <c r="L60" s="51">
        <v>2476</v>
      </c>
      <c r="M60" s="51">
        <v>2486</v>
      </c>
      <c r="N60" s="51">
        <v>2013</v>
      </c>
      <c r="O60" s="27"/>
      <c r="P60" s="73" t="s">
        <v>2650</v>
      </c>
      <c r="Q60" s="77" t="s">
        <v>2651</v>
      </c>
      <c r="R60" s="26" t="b">
        <v>1</v>
      </c>
      <c r="S60" s="26" t="b">
        <v>0</v>
      </c>
      <c r="T60" s="26" t="b">
        <v>1</v>
      </c>
      <c r="U60" s="27" t="b">
        <v>0</v>
      </c>
      <c r="V60" s="26" t="b">
        <v>0</v>
      </c>
      <c r="W60" s="26" t="b">
        <v>0</v>
      </c>
      <c r="X60" s="26" t="str">
        <f t="shared" si="1"/>
        <v>NO</v>
      </c>
      <c r="Y60" s="26" t="s">
        <v>1562</v>
      </c>
    </row>
    <row r="61" spans="1:25" ht="15.75" customHeight="1">
      <c r="A61" s="71" t="e">
        <f>VLOOKUP(H61,Papers_ACM!D:D,1,FALSE)</f>
        <v>#N/A</v>
      </c>
      <c r="B61" s="71" t="e">
        <f>VLOOKUP(H61,Papers_IEEE!D:D,1,FALSE)</f>
        <v>#N/A</v>
      </c>
      <c r="C61" s="71" t="e">
        <f>VLOOKUP(G61,Papers_SpringerLink!D:D,1,FALSE)</f>
        <v>#N/A</v>
      </c>
      <c r="D61" s="71" t="e">
        <f>VLOOKUP(F73,Papers_Scopus!H:H,1,FALSE)</f>
        <v>#N/A</v>
      </c>
      <c r="E61" s="26" t="s">
        <v>1516</v>
      </c>
      <c r="F61" s="27"/>
      <c r="G61" s="49" t="s">
        <v>2662</v>
      </c>
      <c r="H61" s="49" t="s">
        <v>2663</v>
      </c>
      <c r="I61" s="27"/>
      <c r="J61" s="49" t="s">
        <v>2664</v>
      </c>
      <c r="K61" s="51" t="str">
        <f t="shared" si="0"/>
        <v>123-129</v>
      </c>
      <c r="L61" s="51">
        <v>123</v>
      </c>
      <c r="M61" s="51">
        <v>129</v>
      </c>
      <c r="N61" s="51">
        <v>2011</v>
      </c>
      <c r="O61" s="27"/>
      <c r="P61" s="73" t="s">
        <v>2665</v>
      </c>
      <c r="Q61" s="77" t="s">
        <v>2669</v>
      </c>
      <c r="R61" s="26" t="b">
        <v>1</v>
      </c>
      <c r="S61" s="26" t="b">
        <v>0</v>
      </c>
      <c r="T61" s="26" t="b">
        <v>1</v>
      </c>
      <c r="U61" s="27" t="b">
        <v>0</v>
      </c>
      <c r="V61" s="26" t="b">
        <v>0</v>
      </c>
      <c r="W61" s="26" t="b">
        <v>0</v>
      </c>
      <c r="X61" s="26" t="str">
        <f t="shared" si="1"/>
        <v>NO</v>
      </c>
      <c r="Y61" s="26" t="s">
        <v>1562</v>
      </c>
    </row>
    <row r="62" spans="1:25" ht="15.75" customHeight="1">
      <c r="A62" s="71" t="e">
        <f>VLOOKUP(H62,Papers_ACM!D:D,1,FALSE)</f>
        <v>#N/A</v>
      </c>
      <c r="B62" s="71" t="e">
        <f>VLOOKUP(H62,Papers_IEEE!D:D,1,FALSE)</f>
        <v>#N/A</v>
      </c>
      <c r="C62" s="71" t="e">
        <f>VLOOKUP(G62,Papers_SpringerLink!D:D,1,FALSE)</f>
        <v>#N/A</v>
      </c>
      <c r="D62" s="71" t="e">
        <f>VLOOKUP(F74,Papers_Scopus!H:H,1,FALSE)</f>
        <v>#N/A</v>
      </c>
      <c r="E62" s="26" t="s">
        <v>1516</v>
      </c>
      <c r="F62" s="27"/>
      <c r="G62" s="49" t="s">
        <v>2674</v>
      </c>
      <c r="H62" s="49" t="s">
        <v>2675</v>
      </c>
      <c r="I62" s="27"/>
      <c r="J62" s="49" t="s">
        <v>1486</v>
      </c>
      <c r="K62" s="51" t="str">
        <f t="shared" si="0"/>
        <v>1797-1811</v>
      </c>
      <c r="L62" s="51">
        <v>1797</v>
      </c>
      <c r="M62" s="51">
        <v>1811</v>
      </c>
      <c r="N62" s="51">
        <v>2015</v>
      </c>
      <c r="O62" s="27"/>
      <c r="P62" s="73" t="s">
        <v>2676</v>
      </c>
      <c r="Q62" s="77" t="s">
        <v>2681</v>
      </c>
      <c r="R62" s="26" t="b">
        <v>1</v>
      </c>
      <c r="S62" s="26" t="b">
        <v>0</v>
      </c>
      <c r="T62" s="26" t="b">
        <v>1</v>
      </c>
      <c r="U62" s="27" t="b">
        <v>0</v>
      </c>
      <c r="V62" s="26" t="b">
        <v>0</v>
      </c>
      <c r="W62" s="26" t="b">
        <v>0</v>
      </c>
      <c r="X62" s="26" t="str">
        <f t="shared" si="1"/>
        <v>NO</v>
      </c>
      <c r="Y62" s="26" t="s">
        <v>1562</v>
      </c>
    </row>
    <row r="63" spans="1:25" ht="15.75" customHeight="1">
      <c r="A63" s="71" t="e">
        <f>VLOOKUP(H63,Papers_ACM!D:D,1,FALSE)</f>
        <v>#N/A</v>
      </c>
      <c r="B63" s="71" t="e">
        <f>VLOOKUP(H63,Papers_IEEE!D:D,1,FALSE)</f>
        <v>#N/A</v>
      </c>
      <c r="C63" s="71" t="e">
        <f>VLOOKUP(G63,Papers_SpringerLink!D:D,1,FALSE)</f>
        <v>#N/A</v>
      </c>
      <c r="D63" s="71" t="e">
        <f>VLOOKUP(F75,Papers_Scopus!H:H,1,FALSE)</f>
        <v>#N/A</v>
      </c>
      <c r="E63" s="26" t="s">
        <v>1516</v>
      </c>
      <c r="F63" s="27"/>
      <c r="G63" s="49" t="s">
        <v>2686</v>
      </c>
      <c r="H63" s="49" t="s">
        <v>2687</v>
      </c>
      <c r="I63" s="27"/>
      <c r="J63" s="49" t="s">
        <v>2576</v>
      </c>
      <c r="K63" s="51" t="str">
        <f t="shared" si="0"/>
        <v>20-27</v>
      </c>
      <c r="L63" s="51">
        <v>20</v>
      </c>
      <c r="M63" s="51">
        <v>27</v>
      </c>
      <c r="N63" s="51">
        <v>2010</v>
      </c>
      <c r="O63" s="27"/>
      <c r="P63" s="73" t="s">
        <v>2688</v>
      </c>
      <c r="Q63" s="77" t="s">
        <v>2694</v>
      </c>
      <c r="R63" s="26" t="b">
        <v>1</v>
      </c>
      <c r="S63" s="26" t="b">
        <v>0</v>
      </c>
      <c r="T63" s="26" t="b">
        <v>1</v>
      </c>
      <c r="U63" s="27" t="b">
        <v>0</v>
      </c>
      <c r="V63" s="26" t="b">
        <v>0</v>
      </c>
      <c r="W63" s="26" t="b">
        <v>0</v>
      </c>
      <c r="X63" s="26" t="str">
        <f t="shared" si="1"/>
        <v>NO</v>
      </c>
      <c r="Y63" s="26" t="s">
        <v>1562</v>
      </c>
    </row>
    <row r="64" spans="1:25" ht="15.75" customHeight="1">
      <c r="A64" s="71" t="e">
        <f>VLOOKUP(H64,Papers_ACM!D:D,1,FALSE)</f>
        <v>#N/A</v>
      </c>
      <c r="B64" s="71" t="e">
        <f>VLOOKUP(H64,Papers_IEEE!D:D,1,FALSE)</f>
        <v>#N/A</v>
      </c>
      <c r="C64" s="71" t="e">
        <f>VLOOKUP(G64,Papers_SpringerLink!D:D,1,FALSE)</f>
        <v>#N/A</v>
      </c>
      <c r="D64" s="71" t="e">
        <f>VLOOKUP(F76,Papers_Scopus!H:H,1,FALSE)</f>
        <v>#N/A</v>
      </c>
      <c r="E64" s="26" t="s">
        <v>1516</v>
      </c>
      <c r="F64" s="27"/>
      <c r="G64" s="49" t="s">
        <v>2703</v>
      </c>
      <c r="H64" s="49" t="s">
        <v>2704</v>
      </c>
      <c r="I64" s="27"/>
      <c r="J64" s="49" t="s">
        <v>1505</v>
      </c>
      <c r="K64" s="51" t="str">
        <f t="shared" si="0"/>
        <v>2123-2131</v>
      </c>
      <c r="L64" s="51">
        <v>2123</v>
      </c>
      <c r="M64" s="51">
        <v>2131</v>
      </c>
      <c r="N64" s="51">
        <v>2008</v>
      </c>
      <c r="O64" s="27"/>
      <c r="P64" s="73" t="s">
        <v>2707</v>
      </c>
      <c r="Q64" s="77" t="s">
        <v>2714</v>
      </c>
      <c r="R64" s="26" t="b">
        <v>1</v>
      </c>
      <c r="S64" s="26" t="b">
        <v>0</v>
      </c>
      <c r="T64" s="26" t="b">
        <v>1</v>
      </c>
      <c r="U64" s="27" t="b">
        <v>0</v>
      </c>
      <c r="V64" s="26" t="b">
        <v>0</v>
      </c>
      <c r="W64" s="26" t="b">
        <v>0</v>
      </c>
      <c r="X64" s="26" t="str">
        <f t="shared" si="1"/>
        <v>NO</v>
      </c>
      <c r="Y64" s="26" t="s">
        <v>1562</v>
      </c>
    </row>
    <row r="65" spans="1:25" ht="15.75" customHeight="1">
      <c r="A65" s="71" t="e">
        <f>VLOOKUP(H65,Papers_ACM!D:D,1,FALSE)</f>
        <v>#N/A</v>
      </c>
      <c r="B65" s="71" t="e">
        <f>VLOOKUP(H65,Papers_IEEE!D:D,1,FALSE)</f>
        <v>#N/A</v>
      </c>
      <c r="C65" s="71" t="e">
        <f>VLOOKUP(G65,Papers_SpringerLink!D:D,1,FALSE)</f>
        <v>#N/A</v>
      </c>
      <c r="D65" s="71" t="e">
        <f>VLOOKUP(F77,Papers_Scopus!H:H,1,FALSE)</f>
        <v>#N/A</v>
      </c>
      <c r="E65" s="26" t="s">
        <v>1516</v>
      </c>
      <c r="F65" s="27"/>
      <c r="G65" s="49" t="s">
        <v>2726</v>
      </c>
      <c r="H65" s="49" t="s">
        <v>2727</v>
      </c>
      <c r="I65" s="27"/>
      <c r="J65" s="49" t="s">
        <v>2620</v>
      </c>
      <c r="K65" s="51" t="str">
        <f t="shared" si="0"/>
        <v>1998-2006</v>
      </c>
      <c r="L65" s="51">
        <v>1998</v>
      </c>
      <c r="M65" s="51">
        <v>2006</v>
      </c>
      <c r="N65" s="51">
        <v>2010</v>
      </c>
      <c r="O65" s="27"/>
      <c r="P65" s="73" t="s">
        <v>2731</v>
      </c>
      <c r="Q65" s="77" t="s">
        <v>2734</v>
      </c>
      <c r="R65" s="26" t="b">
        <v>1</v>
      </c>
      <c r="S65" s="26" t="b">
        <v>0</v>
      </c>
      <c r="T65" s="26" t="b">
        <v>1</v>
      </c>
      <c r="U65" s="27" t="b">
        <v>0</v>
      </c>
      <c r="V65" s="26" t="b">
        <v>0</v>
      </c>
      <c r="W65" s="26" t="b">
        <v>0</v>
      </c>
      <c r="X65" s="26" t="str">
        <f t="shared" si="1"/>
        <v>NO</v>
      </c>
      <c r="Y65" s="26" t="s">
        <v>1562</v>
      </c>
    </row>
    <row r="66" spans="1:25" ht="15.75" customHeight="1">
      <c r="A66" s="71" t="e">
        <f>VLOOKUP(H66,Papers_ACM!D:D,1,FALSE)</f>
        <v>#N/A</v>
      </c>
      <c r="B66" s="71" t="e">
        <f>VLOOKUP(H66,Papers_IEEE!D:D,1,FALSE)</f>
        <v>#N/A</v>
      </c>
      <c r="C66" s="71" t="e">
        <f>VLOOKUP(G66,Papers_SpringerLink!D:D,1,FALSE)</f>
        <v>#N/A</v>
      </c>
      <c r="D66" s="71" t="e">
        <f>VLOOKUP(F78,Papers_Scopus!H:H,1,FALSE)</f>
        <v>#N/A</v>
      </c>
      <c r="E66" s="26" t="s">
        <v>1516</v>
      </c>
      <c r="F66" s="27"/>
      <c r="G66" s="49" t="s">
        <v>2746</v>
      </c>
      <c r="H66" s="49" t="s">
        <v>2747</v>
      </c>
      <c r="I66" s="27"/>
      <c r="J66" s="49" t="s">
        <v>1803</v>
      </c>
      <c r="K66" s="51" t="str">
        <f t="shared" si="0"/>
        <v>984-996</v>
      </c>
      <c r="L66" s="51">
        <v>984</v>
      </c>
      <c r="M66" s="51">
        <v>996</v>
      </c>
      <c r="N66" s="51">
        <v>2013</v>
      </c>
      <c r="O66" s="27"/>
      <c r="P66" s="73" t="s">
        <v>2750</v>
      </c>
      <c r="Q66" s="77" t="s">
        <v>2751</v>
      </c>
      <c r="R66" s="26" t="b">
        <v>1</v>
      </c>
      <c r="S66" s="26" t="b">
        <v>0</v>
      </c>
      <c r="T66" s="26" t="b">
        <v>1</v>
      </c>
      <c r="U66" s="27" t="b">
        <v>0</v>
      </c>
      <c r="V66" s="26" t="b">
        <v>0</v>
      </c>
      <c r="W66" s="26" t="b">
        <v>0</v>
      </c>
      <c r="X66" s="26" t="str">
        <f t="shared" si="1"/>
        <v>NO</v>
      </c>
      <c r="Y66" s="26" t="s">
        <v>1562</v>
      </c>
    </row>
  </sheetData>
  <autoFilter ref="A2:AC66" xr:uid="{00000000-0009-0000-0000-000005000000}"/>
  <mergeCells count="4">
    <mergeCell ref="U1:W1"/>
    <mergeCell ref="X1:Y1"/>
    <mergeCell ref="F1:Q1"/>
    <mergeCell ref="R1:T1"/>
  </mergeCells>
  <hyperlinks>
    <hyperlink ref="P3" r:id="rId1" xr:uid="{00000000-0004-0000-0500-000000000000}"/>
    <hyperlink ref="Q3" r:id="rId2" xr:uid="{00000000-0004-0000-0500-000001000000}"/>
    <hyperlink ref="P4" r:id="rId3" xr:uid="{00000000-0004-0000-0500-000002000000}"/>
    <hyperlink ref="Q4" r:id="rId4" xr:uid="{00000000-0004-0000-0500-000003000000}"/>
    <hyperlink ref="P5" r:id="rId5" xr:uid="{00000000-0004-0000-0500-000004000000}"/>
    <hyperlink ref="Q5" r:id="rId6" xr:uid="{00000000-0004-0000-0500-000005000000}"/>
    <hyperlink ref="P6" r:id="rId7" xr:uid="{00000000-0004-0000-0500-000006000000}"/>
    <hyperlink ref="Q6" r:id="rId8" xr:uid="{00000000-0004-0000-0500-000007000000}"/>
    <hyperlink ref="P7" r:id="rId9" xr:uid="{00000000-0004-0000-0500-000008000000}"/>
    <hyperlink ref="Q7" r:id="rId10" xr:uid="{00000000-0004-0000-0500-000009000000}"/>
    <hyperlink ref="P8" r:id="rId11" xr:uid="{00000000-0004-0000-0500-00000A000000}"/>
    <hyperlink ref="Q8" r:id="rId12" xr:uid="{00000000-0004-0000-0500-00000B000000}"/>
    <hyperlink ref="P9" r:id="rId13" xr:uid="{00000000-0004-0000-0500-00000C000000}"/>
    <hyperlink ref="Q9" r:id="rId14" xr:uid="{00000000-0004-0000-0500-00000D000000}"/>
    <hyperlink ref="P10" r:id="rId15" xr:uid="{00000000-0004-0000-0500-00000E000000}"/>
    <hyperlink ref="Q10" r:id="rId16" xr:uid="{00000000-0004-0000-0500-00000F000000}"/>
    <hyperlink ref="P11" r:id="rId17" xr:uid="{00000000-0004-0000-0500-000010000000}"/>
    <hyperlink ref="Q11" r:id="rId18" xr:uid="{00000000-0004-0000-0500-000011000000}"/>
    <hyperlink ref="P12" r:id="rId19" xr:uid="{00000000-0004-0000-0500-000012000000}"/>
    <hyperlink ref="Q12" r:id="rId20" xr:uid="{00000000-0004-0000-0500-000013000000}"/>
    <hyperlink ref="P13" r:id="rId21" xr:uid="{00000000-0004-0000-0500-000014000000}"/>
    <hyperlink ref="Q13" r:id="rId22" xr:uid="{00000000-0004-0000-0500-000015000000}"/>
    <hyperlink ref="P14" r:id="rId23" xr:uid="{00000000-0004-0000-0500-000016000000}"/>
    <hyperlink ref="Q14" r:id="rId24" xr:uid="{00000000-0004-0000-0500-000017000000}"/>
    <hyperlink ref="P15" r:id="rId25" xr:uid="{00000000-0004-0000-0500-000018000000}"/>
    <hyperlink ref="Q15" r:id="rId26" xr:uid="{00000000-0004-0000-0500-000019000000}"/>
    <hyperlink ref="P16" r:id="rId27" xr:uid="{00000000-0004-0000-0500-00001A000000}"/>
    <hyperlink ref="Q16" r:id="rId28" xr:uid="{00000000-0004-0000-0500-00001B000000}"/>
    <hyperlink ref="P17" r:id="rId29" xr:uid="{00000000-0004-0000-0500-00001C000000}"/>
    <hyperlink ref="Q17" r:id="rId30" xr:uid="{00000000-0004-0000-0500-00001D000000}"/>
    <hyperlink ref="P18" r:id="rId31" xr:uid="{00000000-0004-0000-0500-00001E000000}"/>
    <hyperlink ref="Q18" r:id="rId32" xr:uid="{00000000-0004-0000-0500-00001F000000}"/>
    <hyperlink ref="P19" r:id="rId33" xr:uid="{00000000-0004-0000-0500-000020000000}"/>
    <hyperlink ref="Q19" r:id="rId34" xr:uid="{00000000-0004-0000-0500-000021000000}"/>
    <hyperlink ref="P20" r:id="rId35" xr:uid="{00000000-0004-0000-0500-000022000000}"/>
    <hyperlink ref="Q20" r:id="rId36" xr:uid="{00000000-0004-0000-0500-000023000000}"/>
    <hyperlink ref="P21" r:id="rId37" xr:uid="{00000000-0004-0000-0500-000024000000}"/>
    <hyperlink ref="Q21" r:id="rId38" xr:uid="{00000000-0004-0000-0500-000025000000}"/>
    <hyperlink ref="P22" r:id="rId39" xr:uid="{00000000-0004-0000-0500-000026000000}"/>
    <hyperlink ref="Q22" r:id="rId40" xr:uid="{00000000-0004-0000-0500-000027000000}"/>
    <hyperlink ref="P23" r:id="rId41" xr:uid="{00000000-0004-0000-0500-000028000000}"/>
    <hyperlink ref="Q23" r:id="rId42" xr:uid="{00000000-0004-0000-0500-000029000000}"/>
    <hyperlink ref="P24" r:id="rId43" xr:uid="{00000000-0004-0000-0500-00002A000000}"/>
    <hyperlink ref="Q24" r:id="rId44" xr:uid="{00000000-0004-0000-0500-00002B000000}"/>
    <hyperlink ref="P25" r:id="rId45" xr:uid="{00000000-0004-0000-0500-00002C000000}"/>
    <hyperlink ref="Q25" r:id="rId46" xr:uid="{00000000-0004-0000-0500-00002D000000}"/>
    <hyperlink ref="P26" r:id="rId47" xr:uid="{00000000-0004-0000-0500-00002E000000}"/>
    <hyperlink ref="Q26" r:id="rId48" xr:uid="{00000000-0004-0000-0500-00002F000000}"/>
    <hyperlink ref="P27" r:id="rId49" xr:uid="{00000000-0004-0000-0500-000030000000}"/>
    <hyperlink ref="Q27" r:id="rId50" xr:uid="{00000000-0004-0000-0500-000031000000}"/>
    <hyperlink ref="P28" r:id="rId51" xr:uid="{00000000-0004-0000-0500-000032000000}"/>
    <hyperlink ref="Q28" r:id="rId52" xr:uid="{00000000-0004-0000-0500-000033000000}"/>
    <hyperlink ref="P29" r:id="rId53" xr:uid="{00000000-0004-0000-0500-000034000000}"/>
    <hyperlink ref="Q29" r:id="rId54" xr:uid="{00000000-0004-0000-0500-000035000000}"/>
    <hyperlink ref="P30" r:id="rId55" xr:uid="{00000000-0004-0000-0500-000036000000}"/>
    <hyperlink ref="Q30" r:id="rId56" xr:uid="{00000000-0004-0000-0500-000037000000}"/>
    <hyperlink ref="P31" r:id="rId57" xr:uid="{00000000-0004-0000-0500-000038000000}"/>
    <hyperlink ref="Q31" r:id="rId58" xr:uid="{00000000-0004-0000-0500-000039000000}"/>
    <hyperlink ref="P32" r:id="rId59" xr:uid="{00000000-0004-0000-0500-00003A000000}"/>
    <hyperlink ref="Q32" r:id="rId60" xr:uid="{00000000-0004-0000-0500-00003B000000}"/>
    <hyperlink ref="P33" r:id="rId61" xr:uid="{00000000-0004-0000-0500-00003C000000}"/>
    <hyperlink ref="Q33" r:id="rId62" xr:uid="{00000000-0004-0000-0500-00003D000000}"/>
    <hyperlink ref="P34" r:id="rId63" xr:uid="{00000000-0004-0000-0500-00003E000000}"/>
    <hyperlink ref="Q34" r:id="rId64" xr:uid="{00000000-0004-0000-0500-00003F000000}"/>
    <hyperlink ref="P35" r:id="rId65" xr:uid="{00000000-0004-0000-0500-000040000000}"/>
    <hyperlink ref="Q35" r:id="rId66" xr:uid="{00000000-0004-0000-0500-000041000000}"/>
    <hyperlink ref="P36" r:id="rId67" xr:uid="{00000000-0004-0000-0500-000042000000}"/>
    <hyperlink ref="Q36" r:id="rId68" xr:uid="{00000000-0004-0000-0500-000043000000}"/>
    <hyperlink ref="P37" r:id="rId69" xr:uid="{00000000-0004-0000-0500-000044000000}"/>
    <hyperlink ref="Q37" r:id="rId70" xr:uid="{00000000-0004-0000-0500-000045000000}"/>
    <hyperlink ref="P38" r:id="rId71" xr:uid="{00000000-0004-0000-0500-000046000000}"/>
    <hyperlink ref="Q38" r:id="rId72" xr:uid="{00000000-0004-0000-0500-000047000000}"/>
    <hyperlink ref="P39" r:id="rId73" xr:uid="{00000000-0004-0000-0500-000048000000}"/>
    <hyperlink ref="Q39" r:id="rId74" xr:uid="{00000000-0004-0000-0500-000049000000}"/>
    <hyperlink ref="P40" r:id="rId75" xr:uid="{00000000-0004-0000-0500-00004A000000}"/>
    <hyperlink ref="Q40" r:id="rId76" xr:uid="{00000000-0004-0000-0500-00004B000000}"/>
    <hyperlink ref="P41" r:id="rId77" xr:uid="{00000000-0004-0000-0500-00004C000000}"/>
    <hyperlink ref="Q41" r:id="rId78" xr:uid="{00000000-0004-0000-0500-00004D000000}"/>
    <hyperlink ref="P42" r:id="rId79" xr:uid="{00000000-0004-0000-0500-00004E000000}"/>
    <hyperlink ref="Q42" r:id="rId80" xr:uid="{00000000-0004-0000-0500-00004F000000}"/>
    <hyperlink ref="P43" r:id="rId81" xr:uid="{00000000-0004-0000-0500-000050000000}"/>
    <hyperlink ref="Q43" r:id="rId82" xr:uid="{00000000-0004-0000-0500-000051000000}"/>
    <hyperlink ref="P44" r:id="rId83" xr:uid="{00000000-0004-0000-0500-000052000000}"/>
    <hyperlink ref="Q44" r:id="rId84" xr:uid="{00000000-0004-0000-0500-000053000000}"/>
    <hyperlink ref="P45" r:id="rId85" xr:uid="{00000000-0004-0000-0500-000054000000}"/>
    <hyperlink ref="Q45" r:id="rId86" xr:uid="{00000000-0004-0000-0500-000055000000}"/>
    <hyperlink ref="P46" r:id="rId87" xr:uid="{00000000-0004-0000-0500-000056000000}"/>
    <hyperlink ref="Q46" r:id="rId88" xr:uid="{00000000-0004-0000-0500-000057000000}"/>
    <hyperlink ref="P47" r:id="rId89" xr:uid="{00000000-0004-0000-0500-000058000000}"/>
    <hyperlink ref="Q47" r:id="rId90" xr:uid="{00000000-0004-0000-0500-000059000000}"/>
    <hyperlink ref="P48" r:id="rId91" xr:uid="{00000000-0004-0000-0500-00005A000000}"/>
    <hyperlink ref="Q48" r:id="rId92" xr:uid="{00000000-0004-0000-0500-00005B000000}"/>
    <hyperlink ref="P49" r:id="rId93" xr:uid="{00000000-0004-0000-0500-00005C000000}"/>
    <hyperlink ref="Q49" r:id="rId94" xr:uid="{00000000-0004-0000-0500-00005D000000}"/>
    <hyperlink ref="P50" r:id="rId95" xr:uid="{00000000-0004-0000-0500-00005E000000}"/>
    <hyperlink ref="Q50" r:id="rId96" xr:uid="{00000000-0004-0000-0500-00005F000000}"/>
    <hyperlink ref="P51" r:id="rId97" xr:uid="{00000000-0004-0000-0500-000060000000}"/>
    <hyperlink ref="Q51" r:id="rId98" xr:uid="{00000000-0004-0000-0500-000061000000}"/>
    <hyperlink ref="P52" r:id="rId99" xr:uid="{00000000-0004-0000-0500-000062000000}"/>
    <hyperlink ref="Q52" r:id="rId100" xr:uid="{00000000-0004-0000-0500-000063000000}"/>
    <hyperlink ref="P53" r:id="rId101" xr:uid="{00000000-0004-0000-0500-000064000000}"/>
    <hyperlink ref="Q53" r:id="rId102" xr:uid="{00000000-0004-0000-0500-000065000000}"/>
    <hyperlink ref="P54" r:id="rId103" xr:uid="{00000000-0004-0000-0500-000066000000}"/>
    <hyperlink ref="Q54" r:id="rId104" xr:uid="{00000000-0004-0000-0500-000067000000}"/>
    <hyperlink ref="P55" r:id="rId105" xr:uid="{00000000-0004-0000-0500-000068000000}"/>
    <hyperlink ref="Q55" r:id="rId106" xr:uid="{00000000-0004-0000-0500-000069000000}"/>
    <hyperlink ref="P56" r:id="rId107" xr:uid="{00000000-0004-0000-0500-00006A000000}"/>
    <hyperlink ref="Q56" r:id="rId108" xr:uid="{00000000-0004-0000-0500-00006B000000}"/>
    <hyperlink ref="P57" r:id="rId109" xr:uid="{00000000-0004-0000-0500-00006C000000}"/>
    <hyperlink ref="Q57" r:id="rId110" xr:uid="{00000000-0004-0000-0500-00006D000000}"/>
    <hyperlink ref="P58" r:id="rId111" xr:uid="{00000000-0004-0000-0500-00006E000000}"/>
    <hyperlink ref="Q58" r:id="rId112" xr:uid="{00000000-0004-0000-0500-00006F000000}"/>
    <hyperlink ref="P59" r:id="rId113" xr:uid="{00000000-0004-0000-0500-000070000000}"/>
    <hyperlink ref="Q59" r:id="rId114" xr:uid="{00000000-0004-0000-0500-000071000000}"/>
    <hyperlink ref="P60" r:id="rId115" xr:uid="{00000000-0004-0000-0500-000072000000}"/>
    <hyperlink ref="Q60" r:id="rId116" xr:uid="{00000000-0004-0000-0500-000073000000}"/>
    <hyperlink ref="P61" r:id="rId117" xr:uid="{00000000-0004-0000-0500-000074000000}"/>
    <hyperlink ref="Q61" r:id="rId118" xr:uid="{00000000-0004-0000-0500-000075000000}"/>
    <hyperlink ref="P62" r:id="rId119" xr:uid="{00000000-0004-0000-0500-000076000000}"/>
    <hyperlink ref="Q62" r:id="rId120" xr:uid="{00000000-0004-0000-0500-000077000000}"/>
    <hyperlink ref="P63" r:id="rId121" xr:uid="{00000000-0004-0000-0500-000078000000}"/>
    <hyperlink ref="Q63" r:id="rId122" xr:uid="{00000000-0004-0000-0500-000079000000}"/>
    <hyperlink ref="P64" r:id="rId123" xr:uid="{00000000-0004-0000-0500-00007A000000}"/>
    <hyperlink ref="Q64" r:id="rId124" xr:uid="{00000000-0004-0000-0500-00007B000000}"/>
    <hyperlink ref="P65" r:id="rId125" xr:uid="{00000000-0004-0000-0500-00007C000000}"/>
    <hyperlink ref="Q65" r:id="rId126" xr:uid="{00000000-0004-0000-0500-00007D000000}"/>
    <hyperlink ref="P66" r:id="rId127" xr:uid="{00000000-0004-0000-0500-00007E000000}"/>
    <hyperlink ref="Q66" r:id="rId128" xr:uid="{00000000-0004-0000-0500-00007F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C1028"/>
  <sheetViews>
    <sheetView workbookViewId="0">
      <selection activeCell="P77" sqref="P77"/>
    </sheetView>
  </sheetViews>
  <sheetFormatPr baseColWidth="10" defaultColWidth="14.5" defaultRowHeight="15.75" customHeight="1"/>
  <cols>
    <col min="1" max="1" width="15.5" customWidth="1"/>
    <col min="2" max="2" width="16.33203125" customWidth="1"/>
    <col min="3" max="3" width="16.83203125" customWidth="1"/>
    <col min="4" max="4" width="15.83203125" customWidth="1"/>
    <col min="5" max="5" width="20.6640625" customWidth="1"/>
    <col min="6" max="6" width="10.5" customWidth="1"/>
    <col min="7" max="7" width="9.5" customWidth="1"/>
    <col min="8" max="8" width="14.33203125" customWidth="1"/>
    <col min="9" max="9" width="59.6640625" customWidth="1"/>
    <col min="10" max="15" width="8.5" customWidth="1"/>
    <col min="16" max="17" width="12.5" customWidth="1"/>
    <col min="18" max="18" width="32.5" customWidth="1"/>
  </cols>
  <sheetData>
    <row r="1" spans="1:29" ht="15.75" customHeight="1">
      <c r="A1" s="150" t="s">
        <v>1</v>
      </c>
      <c r="B1" s="151"/>
      <c r="C1" s="151"/>
      <c r="D1" s="151"/>
      <c r="E1" s="151"/>
      <c r="F1" s="151"/>
      <c r="G1" s="151"/>
      <c r="H1" s="151"/>
      <c r="I1" s="148"/>
      <c r="J1" s="150" t="s">
        <v>3</v>
      </c>
      <c r="K1" s="151"/>
      <c r="L1" s="148"/>
      <c r="M1" s="150" t="s">
        <v>4</v>
      </c>
      <c r="N1" s="151"/>
      <c r="O1" s="148"/>
      <c r="P1" s="23"/>
      <c r="Q1" s="152"/>
      <c r="R1" s="148"/>
    </row>
    <row r="2" spans="1:29" ht="15.75" customHeight="1">
      <c r="A2" s="1" t="s">
        <v>2783</v>
      </c>
      <c r="B2" s="1" t="s">
        <v>10</v>
      </c>
      <c r="C2" s="5" t="s">
        <v>11</v>
      </c>
      <c r="D2" s="5" t="s">
        <v>12</v>
      </c>
      <c r="E2" s="5" t="s">
        <v>13</v>
      </c>
      <c r="F2" s="5" t="s">
        <v>14</v>
      </c>
      <c r="G2" s="5" t="s">
        <v>18</v>
      </c>
      <c r="H2" s="6" t="s">
        <v>19</v>
      </c>
      <c r="I2" s="6" t="s">
        <v>2787</v>
      </c>
      <c r="J2" s="6" t="s">
        <v>5</v>
      </c>
      <c r="K2" s="6" t="s">
        <v>22</v>
      </c>
      <c r="L2" s="6" t="s">
        <v>23</v>
      </c>
      <c r="M2" s="6" t="s">
        <v>24</v>
      </c>
      <c r="N2" s="6" t="s">
        <v>25</v>
      </c>
      <c r="O2" s="6" t="s">
        <v>26</v>
      </c>
      <c r="P2" s="6" t="s">
        <v>2790</v>
      </c>
      <c r="Q2" s="10" t="s">
        <v>27</v>
      </c>
      <c r="R2" s="12" t="s">
        <v>31</v>
      </c>
    </row>
    <row r="3" spans="1:29" ht="15.75" customHeight="1">
      <c r="A3" s="32" t="s">
        <v>2791</v>
      </c>
      <c r="B3" s="32" t="s">
        <v>2792</v>
      </c>
      <c r="C3" s="32" t="s">
        <v>2793</v>
      </c>
      <c r="D3" s="32" t="s">
        <v>2796</v>
      </c>
      <c r="E3" s="35" t="str">
        <f>IF(ISNA(VLOOKUP(D3,Options!A:B,2,FALSE)),"",VLOOKUP(D3,Options!A:B,2,FALSE))</f>
        <v>Journal of Systems and Software</v>
      </c>
      <c r="F3" s="78" t="s">
        <v>2799</v>
      </c>
      <c r="G3" s="32">
        <v>2005</v>
      </c>
      <c r="H3" s="35" t="str">
        <f>IF(ISNA(VLOOKUP(D3,Options!A:C,3,FALSE)),"",VLOOKUP(D3,Options!A:C,3,FALSE))</f>
        <v>Elsevier</v>
      </c>
      <c r="I3" s="79" t="s">
        <v>2804</v>
      </c>
      <c r="J3" s="32" t="b">
        <v>1</v>
      </c>
      <c r="K3" s="32" t="b">
        <v>1</v>
      </c>
      <c r="L3" s="32" t="b">
        <v>1</v>
      </c>
      <c r="M3" s="32" t="b">
        <v>0</v>
      </c>
      <c r="N3" s="32" t="b">
        <v>0</v>
      </c>
      <c r="O3" s="32" t="b">
        <v>0</v>
      </c>
      <c r="P3" s="109" t="b">
        <v>0</v>
      </c>
      <c r="Q3" s="32" t="str">
        <f t="shared" ref="Q3:Q87" si="0">IF(AND(AND(J3,K3,L3),(OR(M3,N3,O3)=FALSE)), "YES", "NO")</f>
        <v>YES</v>
      </c>
      <c r="R3" s="32" t="s">
        <v>2812</v>
      </c>
    </row>
    <row r="4" spans="1:29" ht="15.75" customHeight="1">
      <c r="A4" s="26" t="s">
        <v>2813</v>
      </c>
      <c r="B4" s="26" t="s">
        <v>2814</v>
      </c>
      <c r="C4" s="26" t="s">
        <v>2815</v>
      </c>
      <c r="D4" s="26" t="s">
        <v>2796</v>
      </c>
      <c r="E4" s="27" t="str">
        <f>IF(ISNA(VLOOKUP(D4,Options!A:B,2,FALSE)),"",VLOOKUP(D4,Options!A:B,2,FALSE))</f>
        <v>Journal of Systems and Software</v>
      </c>
      <c r="F4" s="26" t="s">
        <v>2817</v>
      </c>
      <c r="G4" s="26">
        <v>2011</v>
      </c>
      <c r="H4" s="27" t="str">
        <f>IF(ISNA(VLOOKUP(D4,Options!A:C,3,FALSE)),"",VLOOKUP(D4,Options!A:C,3,FALSE))</f>
        <v>Elsevier</v>
      </c>
      <c r="I4" s="80" t="s">
        <v>2820</v>
      </c>
      <c r="J4" s="26" t="b">
        <v>1</v>
      </c>
      <c r="K4" s="26" t="b">
        <v>0</v>
      </c>
      <c r="L4" s="26" t="b">
        <v>0</v>
      </c>
      <c r="M4" s="26" t="b">
        <v>0</v>
      </c>
      <c r="N4" s="133" t="b">
        <v>0</v>
      </c>
      <c r="O4" s="26" t="b">
        <v>0</v>
      </c>
      <c r="P4" s="26"/>
      <c r="Q4" s="26" t="str">
        <f t="shared" si="0"/>
        <v>NO</v>
      </c>
      <c r="R4" s="26" t="s">
        <v>2829</v>
      </c>
    </row>
    <row r="5" spans="1:29" ht="15.75" customHeight="1">
      <c r="A5" s="32" t="s">
        <v>2831</v>
      </c>
      <c r="B5" s="32" t="s">
        <v>2832</v>
      </c>
      <c r="C5" s="32" t="s">
        <v>638</v>
      </c>
      <c r="D5" s="32" t="s">
        <v>2833</v>
      </c>
      <c r="E5" s="35" t="str">
        <f>IF(ISNA(VLOOKUP(D5,Options!A:B,2,FALSE)),"",VLOOKUP(D5,Options!A:B,2,FALSE))</f>
        <v>International Conference on Automated Software Engineering</v>
      </c>
      <c r="F5" s="81" t="s">
        <v>2834</v>
      </c>
      <c r="G5" s="32">
        <v>2013</v>
      </c>
      <c r="H5" s="35" t="str">
        <f>IF(ISNA(VLOOKUP(D5,Options!A:C,3,FALSE)),"",VLOOKUP(D5,Options!A:C,3,FALSE))</f>
        <v>IEEE</v>
      </c>
      <c r="I5" s="82" t="s">
        <v>160</v>
      </c>
      <c r="J5" s="32" t="b">
        <v>1</v>
      </c>
      <c r="K5" s="32" t="b">
        <v>1</v>
      </c>
      <c r="L5" s="32" t="b">
        <v>1</v>
      </c>
      <c r="M5" s="32" t="b">
        <v>0</v>
      </c>
      <c r="N5" s="32" t="b">
        <v>0</v>
      </c>
      <c r="O5" s="32" t="b">
        <v>0</v>
      </c>
      <c r="P5" s="109" t="b">
        <v>0</v>
      </c>
      <c r="Q5" s="32" t="str">
        <f t="shared" si="0"/>
        <v>YES</v>
      </c>
      <c r="R5" s="35"/>
    </row>
    <row r="6" spans="1:29" ht="15.75" customHeight="1">
      <c r="A6" s="32" t="s">
        <v>2847</v>
      </c>
      <c r="B6" s="32" t="s">
        <v>2848</v>
      </c>
      <c r="C6" s="32" t="s">
        <v>230</v>
      </c>
      <c r="D6" s="32" t="s">
        <v>2849</v>
      </c>
      <c r="E6" s="35" t="str">
        <f>IF(ISNA(VLOOKUP(D6,Options!A:B,2,FALSE)),"",VLOOKUP(D6,Options!A:B,2,FALSE))</f>
        <v>Empirical Software Engineering</v>
      </c>
      <c r="F6" s="32" t="s">
        <v>232</v>
      </c>
      <c r="G6" s="32">
        <v>2017</v>
      </c>
      <c r="H6" s="35" t="str">
        <f>IF(ISNA(VLOOKUP(D6,Options!A:C,3,FALSE)),"",VLOOKUP(D6,Options!A:C,3,FALSE))</f>
        <v>Springer</v>
      </c>
      <c r="I6" s="83" t="s">
        <v>233</v>
      </c>
      <c r="J6" s="32" t="b">
        <v>1</v>
      </c>
      <c r="K6" s="32" t="b">
        <v>1</v>
      </c>
      <c r="L6" s="32" t="b">
        <v>1</v>
      </c>
      <c r="M6" s="32" t="b">
        <v>0</v>
      </c>
      <c r="N6" s="32" t="b">
        <v>0</v>
      </c>
      <c r="O6" s="32" t="b">
        <v>0</v>
      </c>
      <c r="P6" s="32" t="b">
        <v>1</v>
      </c>
      <c r="Q6" s="32" t="str">
        <f t="shared" si="0"/>
        <v>YES</v>
      </c>
      <c r="R6" s="32" t="s">
        <v>2864</v>
      </c>
    </row>
    <row r="7" spans="1:29" ht="15.75" customHeight="1">
      <c r="A7" s="26" t="s">
        <v>2865</v>
      </c>
      <c r="B7" s="26" t="s">
        <v>2866</v>
      </c>
      <c r="C7" s="26" t="s">
        <v>2867</v>
      </c>
      <c r="D7" s="26" t="s">
        <v>1649</v>
      </c>
      <c r="E7" s="27" t="str">
        <f>IF(ISNA(VLOOKUP(D7,Options!A:B,2,FALSE)),"",VLOOKUP(D7,Options!A:B,2,FALSE))</f>
        <v>IEEE Software</v>
      </c>
      <c r="F7" s="26" t="s">
        <v>2871</v>
      </c>
      <c r="G7" s="26">
        <v>2011</v>
      </c>
      <c r="H7" s="27" t="str">
        <f>IF(ISNA(VLOOKUP(D7,Options!A:C,3,FALSE)),"",VLOOKUP(D7,Options!A:C,3,FALSE))</f>
        <v>IEEE</v>
      </c>
      <c r="I7" s="84" t="s">
        <v>2873</v>
      </c>
      <c r="J7" s="26" t="b">
        <v>1</v>
      </c>
      <c r="K7" s="26" t="b">
        <v>0</v>
      </c>
      <c r="L7" s="26" t="b">
        <v>1</v>
      </c>
      <c r="M7" s="26" t="b">
        <v>0</v>
      </c>
      <c r="N7" s="26" t="b">
        <v>0</v>
      </c>
      <c r="O7" s="26" t="b">
        <v>0</v>
      </c>
      <c r="P7" s="26"/>
      <c r="Q7" s="26" t="str">
        <f t="shared" si="0"/>
        <v>NO</v>
      </c>
      <c r="R7" s="55" t="s">
        <v>2883</v>
      </c>
    </row>
    <row r="8" spans="1:29" ht="15.75" customHeight="1">
      <c r="A8" s="32" t="s">
        <v>2884</v>
      </c>
      <c r="B8" s="32" t="s">
        <v>2885</v>
      </c>
      <c r="C8" s="32" t="s">
        <v>2886</v>
      </c>
      <c r="D8" s="32" t="s">
        <v>2887</v>
      </c>
      <c r="E8" s="35" t="str">
        <f>IF(ISNA(VLOOKUP(D8,Options!A:B,2,FALSE)),"",VLOOKUP(D8,Options!A:B,2,FALSE))</f>
        <v>International Symposium on Software Engineering for Adaptive and Self-Managing Systems</v>
      </c>
      <c r="F8" s="32" t="s">
        <v>2889</v>
      </c>
      <c r="G8" s="32">
        <v>2017</v>
      </c>
      <c r="H8" s="35" t="str">
        <f>IF(ISNA(VLOOKUP(D8,Options!A:C,3,FALSE)),"",VLOOKUP(D8,Options!A:C,3,FALSE))</f>
        <v>IEEE</v>
      </c>
      <c r="I8" s="85" t="s">
        <v>73</v>
      </c>
      <c r="J8" s="32" t="b">
        <v>1</v>
      </c>
      <c r="K8" s="32" t="b">
        <v>1</v>
      </c>
      <c r="L8" s="32" t="b">
        <v>1</v>
      </c>
      <c r="M8" s="32" t="b">
        <v>0</v>
      </c>
      <c r="N8" s="32" t="b">
        <v>0</v>
      </c>
      <c r="O8" s="32" t="b">
        <v>0</v>
      </c>
      <c r="P8" s="109" t="b">
        <v>0</v>
      </c>
      <c r="Q8" s="32" t="str">
        <f t="shared" si="0"/>
        <v>YES</v>
      </c>
      <c r="R8" s="32" t="s">
        <v>2899</v>
      </c>
    </row>
    <row r="9" spans="1:29" ht="15.75" customHeight="1">
      <c r="A9" s="32" t="s">
        <v>2900</v>
      </c>
      <c r="B9" s="32" t="s">
        <v>2901</v>
      </c>
      <c r="C9" s="32" t="s">
        <v>2902</v>
      </c>
      <c r="D9" s="32" t="s">
        <v>2833</v>
      </c>
      <c r="E9" s="35" t="str">
        <f>IF(ISNA(VLOOKUP(D9,Options!A:B,2,FALSE)),"",VLOOKUP(D9,Options!A:B,2,FALSE))</f>
        <v>International Conference on Automated Software Engineering</v>
      </c>
      <c r="F9" s="32" t="s">
        <v>2904</v>
      </c>
      <c r="G9" s="32">
        <v>2017</v>
      </c>
      <c r="H9" s="35" t="str">
        <f>IF(ISNA(VLOOKUP(D9,Options!A:C,3,FALSE)),"",VLOOKUP(D9,Options!A:C,3,FALSE))</f>
        <v>IEEE</v>
      </c>
      <c r="I9" s="86" t="s">
        <v>2910</v>
      </c>
      <c r="J9" s="32" t="b">
        <v>1</v>
      </c>
      <c r="K9" s="32" t="b">
        <v>1</v>
      </c>
      <c r="L9" s="32" t="b">
        <v>1</v>
      </c>
      <c r="M9" s="32" t="b">
        <v>0</v>
      </c>
      <c r="N9" s="32" t="b">
        <v>0</v>
      </c>
      <c r="O9" s="32" t="b">
        <v>0</v>
      </c>
      <c r="P9" s="109" t="b">
        <v>0</v>
      </c>
      <c r="Q9" s="32" t="str">
        <f t="shared" si="0"/>
        <v>YES</v>
      </c>
      <c r="R9" s="35"/>
    </row>
    <row r="10" spans="1:29" ht="15.75" customHeight="1">
      <c r="A10" s="32" t="s">
        <v>2916</v>
      </c>
      <c r="B10" s="32" t="s">
        <v>2917</v>
      </c>
      <c r="C10" s="32" t="s">
        <v>2918</v>
      </c>
      <c r="D10" s="32" t="s">
        <v>2919</v>
      </c>
      <c r="E10" s="35" t="str">
        <f>IF(ISNA(VLOOKUP(D10,Options!A:B,2,FALSE)),"",VLOOKUP(D10,Options!A:B,2,FALSE))</f>
        <v>Joint Meeting on Foundations of Software Engineering</v>
      </c>
      <c r="F10" s="32" t="s">
        <v>2921</v>
      </c>
      <c r="G10" s="32">
        <v>2017</v>
      </c>
      <c r="H10" s="35" t="str">
        <f>IF(ISNA(VLOOKUP(D10,Options!A:C,3,FALSE)),"",VLOOKUP(D10,Options!A:C,3,FALSE))</f>
        <v>ACM</v>
      </c>
      <c r="I10" s="85" t="s">
        <v>704</v>
      </c>
      <c r="J10" s="32" t="b">
        <v>1</v>
      </c>
      <c r="K10" s="32" t="b">
        <v>1</v>
      </c>
      <c r="L10" s="32" t="b">
        <v>1</v>
      </c>
      <c r="M10" s="32" t="b">
        <v>0</v>
      </c>
      <c r="N10" s="32" t="b">
        <v>0</v>
      </c>
      <c r="O10" s="32" t="b">
        <v>0</v>
      </c>
      <c r="P10" s="109" t="b">
        <v>0</v>
      </c>
      <c r="Q10" s="32" t="str">
        <f t="shared" si="0"/>
        <v>YES</v>
      </c>
      <c r="R10" s="35"/>
    </row>
    <row r="11" spans="1:29" ht="15.75" customHeight="1">
      <c r="A11" s="26" t="s">
        <v>2923</v>
      </c>
      <c r="B11" s="26" t="s">
        <v>2924</v>
      </c>
      <c r="C11" s="26" t="s">
        <v>2926</v>
      </c>
      <c r="D11" s="26" t="s">
        <v>2929</v>
      </c>
      <c r="E11" s="27" t="str">
        <f>IF(ISNA(VLOOKUP(D11,Options!A:B,2,FALSE)),"",VLOOKUP(D11,Options!A:B,2,FALSE))</f>
        <v>International Systems and Software Product Line Conference</v>
      </c>
      <c r="F11" s="26" t="s">
        <v>2934</v>
      </c>
      <c r="G11" s="26">
        <v>2018</v>
      </c>
      <c r="H11" s="27" t="str">
        <f>IF(ISNA(VLOOKUP(D11,Options!A:C,3,FALSE)),"",VLOOKUP(D11,Options!A:C,3,FALSE))</f>
        <v>ACM</v>
      </c>
      <c r="I11" s="87" t="s">
        <v>2940</v>
      </c>
      <c r="J11" s="26" t="b">
        <v>1</v>
      </c>
      <c r="K11" s="26" t="b">
        <v>0</v>
      </c>
      <c r="L11" s="26" t="b">
        <v>0</v>
      </c>
      <c r="M11" s="26" t="b">
        <v>0</v>
      </c>
      <c r="N11" s="26" t="b">
        <v>0</v>
      </c>
      <c r="O11" s="26" t="b">
        <v>0</v>
      </c>
      <c r="P11" s="26"/>
      <c r="Q11" s="26" t="str">
        <f t="shared" si="0"/>
        <v>NO</v>
      </c>
      <c r="R11" s="26" t="s">
        <v>2946</v>
      </c>
      <c r="S11" s="88"/>
      <c r="T11" s="88"/>
      <c r="U11" s="88"/>
      <c r="V11" s="88"/>
      <c r="W11" s="88"/>
      <c r="X11" s="88"/>
      <c r="Y11" s="88"/>
      <c r="Z11" s="88"/>
      <c r="AA11" s="88"/>
      <c r="AB11" s="88"/>
      <c r="AC11" s="88"/>
    </row>
    <row r="12" spans="1:29" ht="15.75" customHeight="1">
      <c r="A12" s="32" t="s">
        <v>2951</v>
      </c>
      <c r="B12" s="32" t="s">
        <v>2953</v>
      </c>
      <c r="C12" s="32" t="s">
        <v>1189</v>
      </c>
      <c r="D12" s="32" t="s">
        <v>1191</v>
      </c>
      <c r="E12" s="35" t="str">
        <f>IF(ISNA(VLOOKUP(D12,Options!A:B,2,FALSE)),"",VLOOKUP(D12,Options!A:B,2,FALSE))</f>
        <v>Software &amp; Systems Modeling</v>
      </c>
      <c r="F12" s="89">
        <v>43119</v>
      </c>
      <c r="G12" s="32">
        <v>2018</v>
      </c>
      <c r="H12" s="35" t="str">
        <f>IF(ISNA(VLOOKUP(D12,Options!A:C,3,FALSE)),"",VLOOKUP(D12,Options!A:C,3,FALSE))</f>
        <v>Springer</v>
      </c>
      <c r="I12" s="85" t="s">
        <v>1197</v>
      </c>
      <c r="J12" s="32" t="b">
        <v>1</v>
      </c>
      <c r="K12" s="32" t="b">
        <v>1</v>
      </c>
      <c r="L12" s="32" t="b">
        <v>1</v>
      </c>
      <c r="M12" s="32" t="b">
        <v>0</v>
      </c>
      <c r="N12" s="32" t="b">
        <v>0</v>
      </c>
      <c r="O12" s="32" t="b">
        <v>0</v>
      </c>
      <c r="P12" s="32" t="b">
        <v>1</v>
      </c>
      <c r="Q12" s="32" t="str">
        <f t="shared" si="0"/>
        <v>YES</v>
      </c>
      <c r="R12" s="35"/>
      <c r="S12" s="88"/>
      <c r="T12" s="88"/>
      <c r="U12" s="88"/>
      <c r="V12" s="88"/>
      <c r="W12" s="88"/>
      <c r="X12" s="88"/>
      <c r="Y12" s="88"/>
      <c r="Z12" s="88"/>
      <c r="AA12" s="88"/>
      <c r="AB12" s="88"/>
      <c r="AC12" s="88"/>
    </row>
    <row r="13" spans="1:29" ht="15.75" customHeight="1">
      <c r="A13" s="32" t="s">
        <v>2968</v>
      </c>
      <c r="B13" s="32" t="s">
        <v>2969</v>
      </c>
      <c r="C13" s="32" t="s">
        <v>2970</v>
      </c>
      <c r="D13" s="32" t="s">
        <v>2833</v>
      </c>
      <c r="E13" s="35" t="str">
        <f>IF(ISNA(VLOOKUP(D13,Options!A:B,2,FALSE)),"",VLOOKUP(D13,Options!A:B,2,FALSE))</f>
        <v>International Conference on Automated Software Engineering</v>
      </c>
      <c r="F13" s="32" t="s">
        <v>2975</v>
      </c>
      <c r="G13" s="32">
        <v>2014</v>
      </c>
      <c r="H13" s="35" t="str">
        <f>IF(ISNA(VLOOKUP(D13,Options!A:C,3,FALSE)),"",VLOOKUP(D13,Options!A:C,3,FALSE))</f>
        <v>IEEE</v>
      </c>
      <c r="I13" s="85" t="s">
        <v>2977</v>
      </c>
      <c r="J13" s="32" t="b">
        <v>1</v>
      </c>
      <c r="K13" s="32" t="b">
        <v>1</v>
      </c>
      <c r="L13" s="32" t="b">
        <v>1</v>
      </c>
      <c r="M13" s="32" t="b">
        <v>0</v>
      </c>
      <c r="N13" s="32" t="b">
        <v>0</v>
      </c>
      <c r="O13" s="32" t="b">
        <v>0</v>
      </c>
      <c r="P13" s="109" t="b">
        <v>0</v>
      </c>
      <c r="Q13" s="32" t="str">
        <f t="shared" si="0"/>
        <v>YES</v>
      </c>
      <c r="R13" s="32" t="s">
        <v>2987</v>
      </c>
      <c r="S13" s="88"/>
      <c r="T13" s="88"/>
      <c r="U13" s="88"/>
      <c r="V13" s="88"/>
      <c r="W13" s="88"/>
      <c r="X13" s="88"/>
      <c r="Y13" s="88"/>
      <c r="Z13" s="88"/>
      <c r="AA13" s="88"/>
      <c r="AB13" s="88"/>
      <c r="AC13" s="88"/>
    </row>
    <row r="14" spans="1:29" ht="15.75" customHeight="1">
      <c r="A14" s="31" t="s">
        <v>2988</v>
      </c>
      <c r="B14" s="26" t="s">
        <v>2989</v>
      </c>
      <c r="C14" s="26" t="s">
        <v>2990</v>
      </c>
      <c r="D14" s="26" t="s">
        <v>2929</v>
      </c>
      <c r="E14" s="27" t="str">
        <f>IF(ISNA(VLOOKUP(D14,Options!A:B,2,FALSE)),"",VLOOKUP(D14,Options!A:B,2,FALSE))</f>
        <v>International Systems and Software Product Line Conference</v>
      </c>
      <c r="F14" s="26" t="s">
        <v>2991</v>
      </c>
      <c r="G14" s="26">
        <v>2013</v>
      </c>
      <c r="H14" s="27" t="str">
        <f>IF(ISNA(VLOOKUP(D14,Options!A:C,3,FALSE)),"",VLOOKUP(D14,Options!A:C,3,FALSE))</f>
        <v>ACM</v>
      </c>
      <c r="I14" s="87" t="s">
        <v>2993</v>
      </c>
      <c r="J14" s="26" t="b">
        <v>1</v>
      </c>
      <c r="K14" s="26" t="b">
        <v>0</v>
      </c>
      <c r="L14" s="26" t="b">
        <v>0</v>
      </c>
      <c r="M14" s="26" t="b">
        <v>0</v>
      </c>
      <c r="N14" s="26" t="b">
        <v>0</v>
      </c>
      <c r="O14" s="26" t="b">
        <v>0</v>
      </c>
      <c r="P14" s="26"/>
      <c r="Q14" s="26" t="str">
        <f t="shared" si="0"/>
        <v>NO</v>
      </c>
      <c r="R14" s="26" t="s">
        <v>3001</v>
      </c>
      <c r="S14" s="88"/>
      <c r="T14" s="88"/>
      <c r="U14" s="88"/>
      <c r="V14" s="88"/>
      <c r="W14" s="88"/>
      <c r="X14" s="88"/>
      <c r="Y14" s="88"/>
      <c r="Z14" s="88"/>
      <c r="AA14" s="88"/>
      <c r="AB14" s="88"/>
      <c r="AC14" s="88"/>
    </row>
    <row r="15" spans="1:29" ht="15.75" customHeight="1">
      <c r="A15" s="32" t="s">
        <v>3002</v>
      </c>
      <c r="B15" s="32" t="s">
        <v>3003</v>
      </c>
      <c r="C15" s="32" t="s">
        <v>827</v>
      </c>
      <c r="D15" s="32" t="s">
        <v>3006</v>
      </c>
      <c r="E15" s="35" t="str">
        <f>IF(ISNA(VLOOKUP(D15,Options!A:B,2,FALSE)),"",VLOOKUP(D15,Options!A:B,2,FALSE))</f>
        <v>International Conference on Information Integration and Web-based Applications</v>
      </c>
      <c r="F15" s="32" t="s">
        <v>3007</v>
      </c>
      <c r="G15" s="32">
        <v>2014</v>
      </c>
      <c r="H15" s="35" t="str">
        <f>IF(ISNA(VLOOKUP(D15,Options!A:C,3,FALSE)),"",VLOOKUP(D15,Options!A:C,3,FALSE))</f>
        <v>ACM</v>
      </c>
      <c r="I15" s="85" t="s">
        <v>831</v>
      </c>
      <c r="J15" s="32" t="b">
        <v>1</v>
      </c>
      <c r="K15" s="32" t="b">
        <v>1</v>
      </c>
      <c r="L15" s="32" t="b">
        <v>1</v>
      </c>
      <c r="M15" s="32" t="b">
        <v>0</v>
      </c>
      <c r="N15" s="32" t="b">
        <v>0</v>
      </c>
      <c r="O15" s="32" t="b">
        <v>0</v>
      </c>
      <c r="P15" s="109" t="b">
        <v>0</v>
      </c>
      <c r="Q15" s="32" t="str">
        <f t="shared" si="0"/>
        <v>YES</v>
      </c>
      <c r="R15" s="35"/>
      <c r="S15" s="88"/>
      <c r="T15" s="88"/>
      <c r="U15" s="88"/>
      <c r="V15" s="88"/>
      <c r="W15" s="88"/>
      <c r="X15" s="88"/>
      <c r="Y15" s="88"/>
      <c r="Z15" s="88"/>
      <c r="AA15" s="88"/>
      <c r="AB15" s="88"/>
      <c r="AC15" s="88"/>
    </row>
    <row r="16" spans="1:29" ht="15.75" customHeight="1">
      <c r="A16" s="32" t="s">
        <v>3021</v>
      </c>
      <c r="B16" s="32" t="s">
        <v>172</v>
      </c>
      <c r="C16" s="32" t="s">
        <v>3022</v>
      </c>
      <c r="D16" s="32" t="s">
        <v>2919</v>
      </c>
      <c r="E16" s="35" t="str">
        <f>IF(ISNA(VLOOKUP(D16,Options!A:B,2,FALSE)),"",VLOOKUP(D16,Options!A:B,2,FALSE))</f>
        <v>Joint Meeting on Foundations of Software Engineering</v>
      </c>
      <c r="F16" s="32" t="s">
        <v>3024</v>
      </c>
      <c r="G16" s="32">
        <v>2017</v>
      </c>
      <c r="H16" s="35" t="str">
        <f>IF(ISNA(VLOOKUP(D16,Options!A:C,3,FALSE)),"",VLOOKUP(D16,Options!A:C,3,FALSE))</f>
        <v>ACM</v>
      </c>
      <c r="I16" s="85" t="s">
        <v>177</v>
      </c>
      <c r="J16" s="32" t="b">
        <v>1</v>
      </c>
      <c r="K16" s="32" t="b">
        <v>1</v>
      </c>
      <c r="L16" s="32" t="b">
        <v>1</v>
      </c>
      <c r="M16" s="32" t="b">
        <v>0</v>
      </c>
      <c r="N16" s="32" t="b">
        <v>0</v>
      </c>
      <c r="O16" s="32" t="b">
        <v>0</v>
      </c>
      <c r="P16" s="109" t="b">
        <v>0</v>
      </c>
      <c r="Q16" s="32" t="str">
        <f t="shared" si="0"/>
        <v>YES</v>
      </c>
      <c r="R16" s="32" t="s">
        <v>3035</v>
      </c>
      <c r="S16" s="88"/>
      <c r="T16" s="88"/>
      <c r="U16" s="88"/>
      <c r="V16" s="88"/>
      <c r="W16" s="88"/>
      <c r="X16" s="88"/>
      <c r="Y16" s="88"/>
      <c r="Z16" s="88"/>
      <c r="AA16" s="88"/>
      <c r="AB16" s="88"/>
      <c r="AC16" s="88"/>
    </row>
    <row r="17" spans="1:29" ht="15.75" customHeight="1">
      <c r="A17" s="32" t="s">
        <v>3036</v>
      </c>
      <c r="B17" s="32" t="s">
        <v>3037</v>
      </c>
      <c r="C17" s="32" t="s">
        <v>3038</v>
      </c>
      <c r="D17" s="32" t="s">
        <v>3039</v>
      </c>
      <c r="E17" s="35" t="str">
        <f>IF(ISNA(VLOOKUP(D17,Options!A:B,2,FALSE)),"",VLOOKUP(D17,Options!A:B,2,FALSE))</f>
        <v>Transactions on Software Engineering</v>
      </c>
      <c r="F17" s="32" t="s">
        <v>3041</v>
      </c>
      <c r="G17" s="32">
        <v>2018</v>
      </c>
      <c r="H17" s="35" t="str">
        <f>IF(ISNA(VLOOKUP(D17,Options!A:C,3,FALSE)),"",VLOOKUP(D17,Options!A:C,3,FALSE))</f>
        <v>IEEE</v>
      </c>
      <c r="I17" s="90" t="s">
        <v>3042</v>
      </c>
      <c r="J17" s="32" t="b">
        <v>1</v>
      </c>
      <c r="K17" s="32" t="b">
        <v>1</v>
      </c>
      <c r="L17" s="32" t="b">
        <v>1</v>
      </c>
      <c r="M17" s="32" t="b">
        <v>0</v>
      </c>
      <c r="N17" s="32" t="b">
        <v>0</v>
      </c>
      <c r="O17" s="32" t="b">
        <v>0</v>
      </c>
      <c r="P17" s="32" t="b">
        <v>1</v>
      </c>
      <c r="Q17" s="32" t="str">
        <f t="shared" si="0"/>
        <v>YES</v>
      </c>
      <c r="R17" s="32" t="s">
        <v>3054</v>
      </c>
      <c r="S17" s="88"/>
      <c r="T17" s="88"/>
      <c r="U17" s="88"/>
      <c r="V17" s="88"/>
      <c r="W17" s="88"/>
      <c r="X17" s="88"/>
      <c r="Y17" s="88"/>
      <c r="Z17" s="88"/>
      <c r="AA17" s="88"/>
      <c r="AB17" s="88"/>
      <c r="AC17" s="88"/>
    </row>
    <row r="18" spans="1:29" ht="15.75" customHeight="1">
      <c r="A18" s="26" t="s">
        <v>3055</v>
      </c>
      <c r="B18" s="26" t="s">
        <v>3056</v>
      </c>
      <c r="C18" s="26" t="s">
        <v>3057</v>
      </c>
      <c r="D18" s="26" t="s">
        <v>3058</v>
      </c>
      <c r="E18" s="27" t="str">
        <f>IF(ISNA(VLOOKUP(D18,Options!A:B,2,FALSE)),"",VLOOKUP(D18,Options!A:B,2,FALSE))</f>
        <v>arxiv</v>
      </c>
      <c r="F18" s="26" t="s">
        <v>3059</v>
      </c>
      <c r="G18" s="26">
        <v>2018</v>
      </c>
      <c r="H18" s="27" t="str">
        <f>IF(ISNA(VLOOKUP(D18,Options!A:C,3,FALSE)),"",VLOOKUP(D18,Options!A:C,3,FALSE))</f>
        <v>-</v>
      </c>
      <c r="I18" s="91" t="s">
        <v>3065</v>
      </c>
      <c r="J18" s="26" t="b">
        <v>1</v>
      </c>
      <c r="K18" s="26" t="b">
        <v>0</v>
      </c>
      <c r="L18" s="26" t="b">
        <v>0</v>
      </c>
      <c r="M18" s="26" t="b">
        <v>0</v>
      </c>
      <c r="N18" s="26" t="b">
        <v>1</v>
      </c>
      <c r="O18" s="26" t="b">
        <v>0</v>
      </c>
      <c r="P18" s="26"/>
      <c r="Q18" s="26" t="str">
        <f t="shared" si="0"/>
        <v>NO</v>
      </c>
      <c r="R18" s="26" t="s">
        <v>3075</v>
      </c>
      <c r="S18" s="88"/>
      <c r="T18" s="88"/>
      <c r="U18" s="88"/>
      <c r="V18" s="88"/>
      <c r="W18" s="88"/>
      <c r="X18" s="88"/>
      <c r="Y18" s="88"/>
      <c r="Z18" s="88"/>
      <c r="AA18" s="88"/>
      <c r="AB18" s="88"/>
      <c r="AC18" s="88"/>
    </row>
    <row r="19" spans="1:29" ht="15.75" customHeight="1">
      <c r="A19" s="32" t="s">
        <v>3076</v>
      </c>
      <c r="B19" s="32" t="s">
        <v>3077</v>
      </c>
      <c r="C19" s="32" t="s">
        <v>3078</v>
      </c>
      <c r="D19" s="32" t="s">
        <v>2833</v>
      </c>
      <c r="E19" s="35" t="str">
        <f>IF(ISNA(VLOOKUP(D19,Options!A:B,2,FALSE)),"",VLOOKUP(D19,Options!A:B,2,FALSE))</f>
        <v>International Conference on Automated Software Engineering</v>
      </c>
      <c r="F19" s="78" t="s">
        <v>3080</v>
      </c>
      <c r="G19" s="32">
        <v>2015</v>
      </c>
      <c r="H19" s="35" t="str">
        <f>IF(ISNA(VLOOKUP(D19,Options!A:C,3,FALSE)),"",VLOOKUP(D19,Options!A:C,3,FALSE))</f>
        <v>IEEE</v>
      </c>
      <c r="I19" s="82" t="s">
        <v>3081</v>
      </c>
      <c r="J19" s="32" t="b">
        <v>1</v>
      </c>
      <c r="K19" s="32" t="b">
        <v>1</v>
      </c>
      <c r="L19" s="32" t="b">
        <v>1</v>
      </c>
      <c r="M19" s="32" t="b">
        <v>0</v>
      </c>
      <c r="N19" s="32" t="b">
        <v>0</v>
      </c>
      <c r="O19" s="32" t="b">
        <v>0</v>
      </c>
      <c r="P19" s="109" t="b">
        <v>0</v>
      </c>
      <c r="Q19" s="32" t="str">
        <f t="shared" si="0"/>
        <v>YES</v>
      </c>
      <c r="R19" s="35"/>
      <c r="S19" s="88"/>
      <c r="T19" s="88"/>
      <c r="U19" s="88"/>
      <c r="V19" s="88"/>
      <c r="W19" s="88"/>
      <c r="X19" s="88"/>
      <c r="Y19" s="88"/>
      <c r="Z19" s="88"/>
      <c r="AA19" s="88"/>
      <c r="AB19" s="88"/>
      <c r="AC19" s="88"/>
    </row>
    <row r="20" spans="1:29" ht="15.75" customHeight="1">
      <c r="A20" s="26" t="s">
        <v>3090</v>
      </c>
      <c r="B20" s="26" t="s">
        <v>3091</v>
      </c>
      <c r="C20" s="26" t="s">
        <v>3092</v>
      </c>
      <c r="D20" s="26" t="s">
        <v>3093</v>
      </c>
      <c r="E20" s="27" t="str">
        <f>IF(ISNA(VLOOKUP(D20,Options!A:B,2,FALSE)),"",VLOOKUP(D20,Options!A:B,2,FALSE))</f>
        <v>International Conference on Software Engineering</v>
      </c>
      <c r="F20" s="26" t="s">
        <v>3094</v>
      </c>
      <c r="G20" s="26">
        <v>2013</v>
      </c>
      <c r="H20" s="27" t="str">
        <f>IF(ISNA(VLOOKUP(D20,Options!A:C,3,FALSE)),"",VLOOKUP(D20,Options!A:C,3,FALSE))</f>
        <v>ACM</v>
      </c>
      <c r="I20" s="87" t="s">
        <v>3101</v>
      </c>
      <c r="J20" s="26" t="b">
        <v>1</v>
      </c>
      <c r="K20" s="26" t="b">
        <v>0</v>
      </c>
      <c r="L20" s="26" t="b">
        <v>0</v>
      </c>
      <c r="M20" s="26" t="b">
        <v>0</v>
      </c>
      <c r="N20" s="26" t="b">
        <v>0</v>
      </c>
      <c r="O20" s="26" t="b">
        <v>0</v>
      </c>
      <c r="P20" s="26"/>
      <c r="Q20" s="26" t="str">
        <f t="shared" si="0"/>
        <v>NO</v>
      </c>
      <c r="R20" s="26" t="s">
        <v>3103</v>
      </c>
      <c r="S20" s="88"/>
      <c r="T20" s="88"/>
      <c r="U20" s="88"/>
      <c r="V20" s="88"/>
      <c r="W20" s="88"/>
      <c r="X20" s="88"/>
      <c r="Y20" s="88"/>
      <c r="Z20" s="88"/>
      <c r="AA20" s="88"/>
      <c r="AB20" s="88"/>
      <c r="AC20" s="88"/>
    </row>
    <row r="21" spans="1:29" ht="15.75" customHeight="1">
      <c r="A21" s="32" t="s">
        <v>3104</v>
      </c>
      <c r="B21" s="32" t="s">
        <v>3105</v>
      </c>
      <c r="C21" s="32" t="s">
        <v>3107</v>
      </c>
      <c r="D21" s="32" t="s">
        <v>2887</v>
      </c>
      <c r="E21" s="35" t="str">
        <f>IF(ISNA(VLOOKUP(D21,Options!A:B,2,FALSE)),"",VLOOKUP(D21,Options!A:B,2,FALSE))</f>
        <v>International Symposium on Software Engineering for Adaptive and Self-Managing Systems</v>
      </c>
      <c r="F21" s="32" t="s">
        <v>3113</v>
      </c>
      <c r="G21" s="32">
        <v>2016</v>
      </c>
      <c r="H21" s="35" t="str">
        <f>IF(ISNA(VLOOKUP(D21,Options!A:C,3,FALSE)),"",VLOOKUP(D21,Options!A:C,3,FALSE))</f>
        <v>IEEE</v>
      </c>
      <c r="I21" s="85" t="s">
        <v>3118</v>
      </c>
      <c r="J21" s="32" t="b">
        <v>1</v>
      </c>
      <c r="K21" s="32" t="b">
        <v>1</v>
      </c>
      <c r="L21" s="32" t="b">
        <v>1</v>
      </c>
      <c r="M21" s="32" t="b">
        <v>0</v>
      </c>
      <c r="N21" s="32" t="b">
        <v>0</v>
      </c>
      <c r="O21" s="32" t="b">
        <v>0</v>
      </c>
      <c r="P21" s="109" t="b">
        <v>0</v>
      </c>
      <c r="Q21" s="32" t="str">
        <f t="shared" si="0"/>
        <v>YES</v>
      </c>
      <c r="R21" s="32" t="s">
        <v>3120</v>
      </c>
      <c r="S21" s="88"/>
      <c r="T21" s="88"/>
      <c r="U21" s="88"/>
      <c r="V21" s="88"/>
      <c r="W21" s="88"/>
      <c r="X21" s="88"/>
      <c r="Y21" s="88"/>
      <c r="Z21" s="88"/>
      <c r="AA21" s="88"/>
      <c r="AB21" s="88"/>
      <c r="AC21" s="88"/>
    </row>
    <row r="22" spans="1:29" ht="15.75" customHeight="1">
      <c r="A22" s="32" t="s">
        <v>3121</v>
      </c>
      <c r="B22" s="32" t="s">
        <v>3122</v>
      </c>
      <c r="C22" s="32" t="s">
        <v>1923</v>
      </c>
      <c r="D22" s="32" t="s">
        <v>2929</v>
      </c>
      <c r="E22" s="35" t="str">
        <f>IF(ISNA(VLOOKUP(D22,Options!A:B,2,FALSE)),"",VLOOKUP(D22,Options!A:B,2,FALSE))</f>
        <v>International Systems and Software Product Line Conference</v>
      </c>
      <c r="F22" s="32" t="s">
        <v>3127</v>
      </c>
      <c r="G22" s="32">
        <v>2011</v>
      </c>
      <c r="H22" s="32" t="s">
        <v>49</v>
      </c>
      <c r="I22" s="92" t="s">
        <v>77</v>
      </c>
      <c r="J22" s="32" t="b">
        <v>1</v>
      </c>
      <c r="K22" s="32" t="b">
        <v>1</v>
      </c>
      <c r="L22" s="32" t="b">
        <v>1</v>
      </c>
      <c r="M22" s="32" t="b">
        <v>0</v>
      </c>
      <c r="N22" s="32" t="b">
        <v>0</v>
      </c>
      <c r="O22" s="32" t="b">
        <v>0</v>
      </c>
      <c r="P22" s="109" t="b">
        <v>0</v>
      </c>
      <c r="Q22" s="32" t="str">
        <f t="shared" si="0"/>
        <v>YES</v>
      </c>
      <c r="R22" s="35"/>
      <c r="S22" s="88"/>
      <c r="T22" s="88"/>
      <c r="U22" s="88"/>
      <c r="V22" s="88"/>
      <c r="W22" s="88"/>
      <c r="X22" s="88"/>
      <c r="Y22" s="88"/>
      <c r="Z22" s="88"/>
      <c r="AA22" s="88"/>
      <c r="AB22" s="88"/>
      <c r="AC22" s="88"/>
    </row>
    <row r="23" spans="1:29" ht="15.75" customHeight="1">
      <c r="A23" s="32" t="s">
        <v>3130</v>
      </c>
      <c r="B23" s="32" t="s">
        <v>3132</v>
      </c>
      <c r="C23" s="32" t="s">
        <v>3134</v>
      </c>
      <c r="D23" s="32" t="s">
        <v>3093</v>
      </c>
      <c r="E23" s="35" t="str">
        <f>IF(ISNA(VLOOKUP(D23,Options!A:B,2,FALSE)),"",VLOOKUP(D23,Options!A:B,2,FALSE))</f>
        <v>International Conference on Software Engineering</v>
      </c>
      <c r="F23" s="32" t="s">
        <v>3137</v>
      </c>
      <c r="G23" s="32">
        <v>2012</v>
      </c>
      <c r="H23" s="35" t="str">
        <f>IF(ISNA(VLOOKUP(D23,Options!A:C,3,FALSE)),"",VLOOKUP(D23,Options!A:C,3,FALSE))</f>
        <v>ACM</v>
      </c>
      <c r="I23" s="86" t="s">
        <v>3138</v>
      </c>
      <c r="J23" s="32" t="b">
        <v>1</v>
      </c>
      <c r="K23" s="32" t="b">
        <v>1</v>
      </c>
      <c r="L23" s="32" t="b">
        <v>1</v>
      </c>
      <c r="M23" s="32" t="b">
        <v>0</v>
      </c>
      <c r="N23" s="32" t="b">
        <v>0</v>
      </c>
      <c r="O23" s="32" t="b">
        <v>0</v>
      </c>
      <c r="P23" s="109" t="b">
        <v>0</v>
      </c>
      <c r="Q23" s="32" t="str">
        <f t="shared" si="0"/>
        <v>YES</v>
      </c>
      <c r="R23" s="35"/>
      <c r="S23" s="88"/>
      <c r="T23" s="88"/>
      <c r="U23" s="88"/>
      <c r="V23" s="88"/>
      <c r="W23" s="88"/>
      <c r="X23" s="88"/>
      <c r="Y23" s="88"/>
      <c r="Z23" s="88"/>
      <c r="AA23" s="88"/>
      <c r="AB23" s="88"/>
      <c r="AC23" s="88"/>
    </row>
    <row r="24" spans="1:29" ht="15.75" customHeight="1">
      <c r="A24" s="32" t="s">
        <v>3146</v>
      </c>
      <c r="B24" s="32" t="s">
        <v>3147</v>
      </c>
      <c r="C24" s="32" t="s">
        <v>204</v>
      </c>
      <c r="D24" s="32" t="s">
        <v>3148</v>
      </c>
      <c r="E24" s="35" t="str">
        <f>IF(ISNA(VLOOKUP(D24,Options!A:B,2,FALSE)),"",VLOOKUP(D24,Options!A:B,2,FALSE))</f>
        <v>Software Quality Journal</v>
      </c>
      <c r="F24" s="32" t="s">
        <v>3149</v>
      </c>
      <c r="G24" s="32">
        <v>2012</v>
      </c>
      <c r="H24" s="35" t="str">
        <f>IF(ISNA(VLOOKUP(D24,Options!A:C,3,FALSE)),"",VLOOKUP(D24,Options!A:C,3,FALSE))</f>
        <v>Springer</v>
      </c>
      <c r="I24" s="93" t="s">
        <v>209</v>
      </c>
      <c r="J24" s="32" t="b">
        <v>1</v>
      </c>
      <c r="K24" s="32" t="b">
        <v>1</v>
      </c>
      <c r="L24" s="32" t="b">
        <v>1</v>
      </c>
      <c r="M24" s="32" t="b">
        <v>0</v>
      </c>
      <c r="N24" s="32" t="b">
        <v>0</v>
      </c>
      <c r="O24" s="32" t="b">
        <v>0</v>
      </c>
      <c r="P24" s="109" t="b">
        <v>0</v>
      </c>
      <c r="Q24" s="32" t="str">
        <f t="shared" si="0"/>
        <v>YES</v>
      </c>
      <c r="R24" s="35"/>
      <c r="S24" s="88"/>
      <c r="T24" s="88"/>
      <c r="U24" s="88"/>
      <c r="V24" s="88"/>
      <c r="W24" s="88"/>
      <c r="X24" s="88"/>
      <c r="Y24" s="88"/>
      <c r="Z24" s="88"/>
      <c r="AA24" s="88"/>
      <c r="AB24" s="88"/>
      <c r="AC24" s="88"/>
    </row>
    <row r="25" spans="1:29" ht="15.75" customHeight="1">
      <c r="A25" s="32" t="s">
        <v>3159</v>
      </c>
      <c r="B25" s="32" t="s">
        <v>3160</v>
      </c>
      <c r="C25" s="32" t="s">
        <v>2275</v>
      </c>
      <c r="D25" s="32" t="s">
        <v>3161</v>
      </c>
      <c r="E25" s="35" t="str">
        <f>IF(ISNA(VLOOKUP(D25,Options!A:B,2,FALSE)),"",VLOOKUP(D25,Options!A:B,2,FALSE))</f>
        <v xml:space="preserve">Information and Software Technology </v>
      </c>
      <c r="F25" s="32" t="s">
        <v>3163</v>
      </c>
      <c r="G25" s="32">
        <v>2013</v>
      </c>
      <c r="H25" s="35" t="str">
        <f>IF(ISNA(VLOOKUP(D25,Options!A:C,3,FALSE)),"",VLOOKUP(D25,Options!A:C,3,FALSE))</f>
        <v>Elsevier</v>
      </c>
      <c r="I25" s="79" t="s">
        <v>3166</v>
      </c>
      <c r="J25" s="32" t="b">
        <v>1</v>
      </c>
      <c r="K25" s="32" t="b">
        <v>1</v>
      </c>
      <c r="L25" s="32" t="b">
        <v>1</v>
      </c>
      <c r="M25" s="32" t="b">
        <v>0</v>
      </c>
      <c r="N25" s="32" t="b">
        <v>0</v>
      </c>
      <c r="O25" s="32" t="b">
        <v>0</v>
      </c>
      <c r="P25" s="109" t="b">
        <v>0</v>
      </c>
      <c r="Q25" s="32" t="str">
        <f t="shared" si="0"/>
        <v>YES</v>
      </c>
      <c r="R25" s="35"/>
      <c r="S25" s="88"/>
      <c r="T25" s="88"/>
      <c r="U25" s="88"/>
      <c r="V25" s="88"/>
      <c r="W25" s="88"/>
      <c r="X25" s="88"/>
      <c r="Y25" s="88"/>
      <c r="Z25" s="88"/>
      <c r="AA25" s="88"/>
      <c r="AB25" s="88"/>
      <c r="AC25" s="88"/>
    </row>
    <row r="26" spans="1:29" ht="15.75" customHeight="1">
      <c r="A26" s="32" t="s">
        <v>3169</v>
      </c>
      <c r="B26" s="32" t="s">
        <v>3170</v>
      </c>
      <c r="C26" s="32" t="s">
        <v>3171</v>
      </c>
      <c r="D26" s="32" t="s">
        <v>2919</v>
      </c>
      <c r="E26" s="35" t="str">
        <f>IF(ISNA(VLOOKUP(D26,Options!A:B,2,FALSE)),"",VLOOKUP(D26,Options!A:B,2,FALSE))</f>
        <v>Joint Meeting on Foundations of Software Engineering</v>
      </c>
      <c r="F26" s="32" t="s">
        <v>3175</v>
      </c>
      <c r="G26" s="32">
        <v>2015</v>
      </c>
      <c r="H26" s="35" t="str">
        <f>IF(ISNA(VLOOKUP(D26,Options!A:C,3,FALSE)),"",VLOOKUP(D26,Options!A:C,3,FALSE))</f>
        <v>ACM</v>
      </c>
      <c r="I26" s="85" t="s">
        <v>171</v>
      </c>
      <c r="J26" s="32" t="b">
        <v>1</v>
      </c>
      <c r="K26" s="32" t="b">
        <v>1</v>
      </c>
      <c r="L26" s="32" t="b">
        <v>1</v>
      </c>
      <c r="M26" s="32" t="b">
        <v>0</v>
      </c>
      <c r="N26" s="32" t="b">
        <v>0</v>
      </c>
      <c r="O26" s="32" t="b">
        <v>0</v>
      </c>
      <c r="P26" s="109" t="b">
        <v>0</v>
      </c>
      <c r="Q26" s="32" t="str">
        <f t="shared" si="0"/>
        <v>YES</v>
      </c>
      <c r="R26" s="35"/>
      <c r="S26" s="88"/>
      <c r="T26" s="88"/>
      <c r="U26" s="88"/>
      <c r="V26" s="88"/>
      <c r="W26" s="88"/>
      <c r="X26" s="88"/>
      <c r="Y26" s="88"/>
      <c r="Z26" s="88"/>
      <c r="AA26" s="88"/>
      <c r="AB26" s="88"/>
      <c r="AC26" s="88"/>
    </row>
    <row r="27" spans="1:29" ht="15.75" customHeight="1">
      <c r="A27" s="32" t="s">
        <v>3181</v>
      </c>
      <c r="B27" s="32" t="s">
        <v>3182</v>
      </c>
      <c r="C27" s="32" t="s">
        <v>3183</v>
      </c>
      <c r="D27" s="32" t="s">
        <v>3184</v>
      </c>
      <c r="E27" s="35" t="str">
        <f>IF(ISNA(VLOOKUP(D27,Options!A:B,2,FALSE)),"",VLOOKUP(D27,Options!A:B,2,FALSE))</f>
        <v>Asia Pacific Software Engineering Conference</v>
      </c>
      <c r="F27" s="32" t="s">
        <v>3190</v>
      </c>
      <c r="G27" s="32">
        <v>2010</v>
      </c>
      <c r="H27" s="35" t="str">
        <f>IF(ISNA(VLOOKUP(D27,Options!A:C,3,FALSE)),"",VLOOKUP(D27,Options!A:C,3,FALSE))</f>
        <v>IEEE</v>
      </c>
      <c r="I27" s="82" t="s">
        <v>3197</v>
      </c>
      <c r="J27" s="32" t="b">
        <v>1</v>
      </c>
      <c r="K27" s="32" t="b">
        <v>1</v>
      </c>
      <c r="L27" s="32" t="b">
        <v>1</v>
      </c>
      <c r="M27" s="32" t="b">
        <v>0</v>
      </c>
      <c r="N27" s="32" t="b">
        <v>0</v>
      </c>
      <c r="O27" s="32" t="b">
        <v>0</v>
      </c>
      <c r="P27" s="109" t="b">
        <v>0</v>
      </c>
      <c r="Q27" s="32" t="str">
        <f t="shared" si="0"/>
        <v>YES</v>
      </c>
      <c r="R27" s="32" t="s">
        <v>3202</v>
      </c>
      <c r="S27" s="88"/>
      <c r="T27" s="88"/>
      <c r="U27" s="88"/>
      <c r="V27" s="88"/>
      <c r="W27" s="88"/>
      <c r="X27" s="88"/>
      <c r="Y27" s="88"/>
      <c r="Z27" s="88"/>
      <c r="AA27" s="88"/>
      <c r="AB27" s="88"/>
      <c r="AC27" s="88"/>
    </row>
    <row r="28" spans="1:29" ht="15.75" customHeight="1">
      <c r="A28" s="32" t="s">
        <v>3203</v>
      </c>
      <c r="B28" s="32" t="s">
        <v>3205</v>
      </c>
      <c r="C28" s="32" t="s">
        <v>56</v>
      </c>
      <c r="D28" s="32" t="s">
        <v>2929</v>
      </c>
      <c r="E28" s="35" t="str">
        <f>IF(ISNA(VLOOKUP(D28,Options!A:B,2,FALSE)),"",VLOOKUP(D28,Options!A:B,2,FALSE))</f>
        <v>International Systems and Software Product Line Conference</v>
      </c>
      <c r="F28" s="32" t="s">
        <v>3207</v>
      </c>
      <c r="G28" s="32">
        <v>2016</v>
      </c>
      <c r="H28" s="35" t="str">
        <f>IF(ISNA(VLOOKUP(D28,Options!A:C,3,FALSE)),"",VLOOKUP(D28,Options!A:C,3,FALSE))</f>
        <v>ACM</v>
      </c>
      <c r="I28" s="85" t="s">
        <v>60</v>
      </c>
      <c r="J28" s="32" t="b">
        <v>1</v>
      </c>
      <c r="K28" s="32" t="b">
        <v>1</v>
      </c>
      <c r="L28" s="32" t="b">
        <v>1</v>
      </c>
      <c r="M28" s="32" t="b">
        <v>0</v>
      </c>
      <c r="N28" s="32" t="b">
        <v>0</v>
      </c>
      <c r="O28" s="32" t="b">
        <v>0</v>
      </c>
      <c r="P28" s="109" t="b">
        <v>0</v>
      </c>
      <c r="Q28" s="32" t="str">
        <f t="shared" si="0"/>
        <v>YES</v>
      </c>
      <c r="R28" s="32" t="s">
        <v>3218</v>
      </c>
      <c r="S28" s="88"/>
      <c r="T28" s="88"/>
      <c r="U28" s="88"/>
      <c r="V28" s="88"/>
      <c r="W28" s="88"/>
      <c r="X28" s="88"/>
      <c r="Y28" s="88"/>
      <c r="Z28" s="88"/>
      <c r="AA28" s="88"/>
      <c r="AB28" s="88"/>
      <c r="AC28" s="88"/>
    </row>
    <row r="29" spans="1:29" ht="15.75" customHeight="1">
      <c r="A29" s="32" t="s">
        <v>3219</v>
      </c>
      <c r="B29" s="32" t="s">
        <v>3220</v>
      </c>
      <c r="C29" s="32" t="s">
        <v>1648</v>
      </c>
      <c r="D29" s="32" t="s">
        <v>1649</v>
      </c>
      <c r="E29" s="35" t="str">
        <f>IF(ISNA(VLOOKUP(D29,Options!A:B,2,FALSE)),"",VLOOKUP(D29,Options!A:B,2,FALSE))</f>
        <v>IEEE Software</v>
      </c>
      <c r="F29" s="32" t="s">
        <v>3221</v>
      </c>
      <c r="G29" s="32">
        <v>2017</v>
      </c>
      <c r="H29" s="35" t="str">
        <f>IF(ISNA(VLOOKUP(D29,Options!A:C,3,FALSE)),"",VLOOKUP(D29,Options!A:C,3,FALSE))</f>
        <v>IEEE</v>
      </c>
      <c r="I29" s="92" t="s">
        <v>1650</v>
      </c>
      <c r="J29" s="32" t="b">
        <v>1</v>
      </c>
      <c r="K29" s="32" t="b">
        <v>1</v>
      </c>
      <c r="L29" s="32" t="b">
        <v>1</v>
      </c>
      <c r="M29" s="32" t="b">
        <v>0</v>
      </c>
      <c r="N29" s="32" t="b">
        <v>0</v>
      </c>
      <c r="O29" s="32" t="b">
        <v>0</v>
      </c>
      <c r="P29" s="109" t="b">
        <v>0</v>
      </c>
      <c r="Q29" s="32" t="str">
        <f t="shared" si="0"/>
        <v>YES</v>
      </c>
      <c r="R29" s="32" t="s">
        <v>3230</v>
      </c>
      <c r="S29" s="88"/>
      <c r="T29" s="88"/>
      <c r="U29" s="88"/>
      <c r="V29" s="88"/>
      <c r="W29" s="88"/>
      <c r="X29" s="88"/>
      <c r="Y29" s="88"/>
      <c r="Z29" s="88"/>
      <c r="AA29" s="88"/>
      <c r="AB29" s="88"/>
      <c r="AC29" s="88"/>
    </row>
    <row r="30" spans="1:29" ht="15.75" customHeight="1">
      <c r="A30" s="64" t="s">
        <v>3231</v>
      </c>
      <c r="B30" s="26" t="s">
        <v>3232</v>
      </c>
      <c r="C30" s="26" t="s">
        <v>3233</v>
      </c>
      <c r="D30" s="26" t="s">
        <v>3058</v>
      </c>
      <c r="E30" s="27" t="str">
        <f>IF(ISNA(VLOOKUP(D30,Options!A:B,2,FALSE)),"",VLOOKUP(D30,Options!A:B,2,FALSE))</f>
        <v>arxiv</v>
      </c>
      <c r="F30" s="26" t="s">
        <v>3234</v>
      </c>
      <c r="G30" s="26">
        <v>2017</v>
      </c>
      <c r="H30" s="27" t="str">
        <f>IF(ISNA(VLOOKUP(D30,Options!A:C,3,FALSE)),"",VLOOKUP(D30,Options!A:C,3,FALSE))</f>
        <v>-</v>
      </c>
      <c r="I30" s="80" t="s">
        <v>3236</v>
      </c>
      <c r="J30" s="26" t="b">
        <v>1</v>
      </c>
      <c r="K30" s="26" t="b">
        <v>1</v>
      </c>
      <c r="L30" s="26" t="b">
        <v>1</v>
      </c>
      <c r="M30" s="26" t="b">
        <v>0</v>
      </c>
      <c r="N30" s="26" t="b">
        <v>1</v>
      </c>
      <c r="O30" s="26" t="b">
        <v>0</v>
      </c>
      <c r="P30" s="26"/>
      <c r="Q30" s="26" t="str">
        <f t="shared" si="0"/>
        <v>NO</v>
      </c>
      <c r="R30" s="26" t="s">
        <v>3244</v>
      </c>
      <c r="S30" s="88"/>
      <c r="T30" s="88"/>
      <c r="U30" s="88"/>
      <c r="V30" s="88"/>
      <c r="W30" s="88"/>
      <c r="X30" s="88"/>
      <c r="Y30" s="88"/>
      <c r="Z30" s="88"/>
      <c r="AA30" s="88"/>
      <c r="AB30" s="88"/>
      <c r="AC30" s="88"/>
    </row>
    <row r="31" spans="1:29" ht="15.75" customHeight="1">
      <c r="A31" s="32" t="s">
        <v>3245</v>
      </c>
      <c r="B31" s="32" t="s">
        <v>370</v>
      </c>
      <c r="C31" s="32" t="s">
        <v>3246</v>
      </c>
      <c r="D31" s="32" t="s">
        <v>2929</v>
      </c>
      <c r="E31" s="35" t="str">
        <f>IF(ISNA(VLOOKUP(D31,Options!A:B,2,FALSE)),"",VLOOKUP(D31,Options!A:B,2,FALSE))</f>
        <v>International Systems and Software Product Line Conference</v>
      </c>
      <c r="F31" s="32" t="s">
        <v>3249</v>
      </c>
      <c r="G31" s="32">
        <v>2015</v>
      </c>
      <c r="H31" s="35" t="str">
        <f>IF(ISNA(VLOOKUP(D31,Options!A:C,3,FALSE)),"",VLOOKUP(D31,Options!A:C,3,FALSE))</f>
        <v>ACM</v>
      </c>
      <c r="I31" s="94" t="str">
        <f>HYPERLINK("https://dl.acm.org/citation.cfm?doid=2791060.2791069","10.1145/2791060.2791069")</f>
        <v>10.1145/2791060.2791069</v>
      </c>
      <c r="J31" s="32" t="b">
        <v>1</v>
      </c>
      <c r="K31" s="32" t="b">
        <v>1</v>
      </c>
      <c r="L31" s="32" t="b">
        <v>1</v>
      </c>
      <c r="M31" s="32" t="b">
        <v>0</v>
      </c>
      <c r="N31" s="32" t="b">
        <v>0</v>
      </c>
      <c r="O31" s="32" t="b">
        <v>0</v>
      </c>
      <c r="P31" s="109" t="b">
        <v>0</v>
      </c>
      <c r="Q31" s="32" t="str">
        <f t="shared" si="0"/>
        <v>YES</v>
      </c>
      <c r="R31" s="35"/>
      <c r="S31" s="88"/>
      <c r="T31" s="88"/>
      <c r="U31" s="88"/>
      <c r="V31" s="88"/>
      <c r="W31" s="88"/>
      <c r="X31" s="88"/>
      <c r="Y31" s="88"/>
      <c r="Z31" s="88"/>
      <c r="AA31" s="88"/>
      <c r="AB31" s="88"/>
      <c r="AC31" s="88"/>
    </row>
    <row r="32" spans="1:29" ht="15.75" customHeight="1">
      <c r="A32" s="32" t="s">
        <v>3255</v>
      </c>
      <c r="B32" s="32" t="s">
        <v>3256</v>
      </c>
      <c r="C32" s="32" t="s">
        <v>3257</v>
      </c>
      <c r="D32" s="32" t="s">
        <v>3258</v>
      </c>
      <c r="E32" s="35" t="str">
        <f>IF(ISNA(VLOOKUP(D32,Options!A:B,2,FALSE)),"",VLOOKUP(D32,Options!A:B,2,FALSE))</f>
        <v>International Conference on Performance Engineering</v>
      </c>
      <c r="F32" s="32" t="s">
        <v>3264</v>
      </c>
      <c r="G32" s="32">
        <v>2017</v>
      </c>
      <c r="H32" s="35" t="str">
        <f>IF(ISNA(VLOOKUP(D32,Options!A:C,3,FALSE)),"",VLOOKUP(D32,Options!A:C,3,FALSE))</f>
        <v>ACM</v>
      </c>
      <c r="I32" s="95" t="str">
        <f>HYPERLINK("https://dl.acm.org/citation.cfm?doid=3030207.3030216","10.1145/3030207.3030216")</f>
        <v>10.1145/3030207.3030216</v>
      </c>
      <c r="J32" s="32" t="b">
        <v>1</v>
      </c>
      <c r="K32" s="32" t="b">
        <v>1</v>
      </c>
      <c r="L32" s="32" t="b">
        <v>1</v>
      </c>
      <c r="M32" s="32" t="b">
        <v>0</v>
      </c>
      <c r="N32" s="32" t="b">
        <v>0</v>
      </c>
      <c r="O32" s="32" t="b">
        <v>0</v>
      </c>
      <c r="P32" s="109" t="b">
        <v>0</v>
      </c>
      <c r="Q32" s="32" t="str">
        <f t="shared" si="0"/>
        <v>YES</v>
      </c>
      <c r="R32" s="35"/>
      <c r="S32" s="88"/>
      <c r="T32" s="88"/>
      <c r="U32" s="88"/>
      <c r="V32" s="88"/>
      <c r="W32" s="88"/>
      <c r="X32" s="88"/>
      <c r="Y32" s="88"/>
      <c r="Z32" s="88"/>
      <c r="AA32" s="88"/>
      <c r="AB32" s="88"/>
      <c r="AC32" s="88"/>
    </row>
    <row r="33" spans="1:29" ht="15.75" customHeight="1">
      <c r="A33" s="32" t="s">
        <v>3270</v>
      </c>
      <c r="B33" s="32" t="s">
        <v>3271</v>
      </c>
      <c r="C33" s="32" t="s">
        <v>3272</v>
      </c>
      <c r="D33" s="32" t="s">
        <v>2929</v>
      </c>
      <c r="E33" s="35" t="str">
        <f>IF(ISNA(VLOOKUP(D33,Options!A:B,2,FALSE)),"",VLOOKUP(D33,Options!A:B,2,FALSE))</f>
        <v>International Systems and Software Product Line Conference</v>
      </c>
      <c r="F33" s="32" t="s">
        <v>3274</v>
      </c>
      <c r="G33" s="32">
        <v>2018</v>
      </c>
      <c r="H33" s="35" t="str">
        <f>IF(ISNA(VLOOKUP(D33,Options!A:C,3,FALSE)),"",VLOOKUP(D33,Options!A:C,3,FALSE))</f>
        <v>ACM</v>
      </c>
      <c r="I33" s="85" t="s">
        <v>412</v>
      </c>
      <c r="J33" s="32" t="b">
        <v>1</v>
      </c>
      <c r="K33" s="32" t="b">
        <v>1</v>
      </c>
      <c r="L33" s="32" t="b">
        <v>1</v>
      </c>
      <c r="M33" s="32" t="b">
        <v>0</v>
      </c>
      <c r="N33" s="32" t="b">
        <v>0</v>
      </c>
      <c r="O33" s="32" t="b">
        <v>0</v>
      </c>
      <c r="P33" s="109" t="b">
        <v>0</v>
      </c>
      <c r="Q33" s="32" t="str">
        <f t="shared" si="0"/>
        <v>YES</v>
      </c>
      <c r="R33" s="35"/>
      <c r="S33" s="88"/>
      <c r="T33" s="88"/>
      <c r="U33" s="88"/>
      <c r="V33" s="88"/>
      <c r="W33" s="88"/>
      <c r="X33" s="88"/>
      <c r="Y33" s="88"/>
      <c r="Z33" s="88"/>
      <c r="AA33" s="88"/>
      <c r="AB33" s="88"/>
      <c r="AC33" s="88"/>
    </row>
    <row r="34" spans="1:29" ht="15.75" customHeight="1">
      <c r="A34" s="32" t="s">
        <v>3285</v>
      </c>
      <c r="B34" s="32" t="s">
        <v>3286</v>
      </c>
      <c r="C34" s="32" t="s">
        <v>3287</v>
      </c>
      <c r="D34" s="32" t="s">
        <v>2833</v>
      </c>
      <c r="E34" s="35" t="str">
        <f>IF(ISNA(VLOOKUP(D34,Options!A:B,2,FALSE)),"",VLOOKUP(D34,Options!A:B,2,FALSE))</f>
        <v>International Conference on Automated Software Engineering</v>
      </c>
      <c r="F34" s="32" t="s">
        <v>3288</v>
      </c>
      <c r="G34" s="32">
        <v>2012</v>
      </c>
      <c r="H34" s="35" t="str">
        <f>IF(ISNA(VLOOKUP(D34,Options!A:C,3,FALSE)),"",VLOOKUP(D34,Options!A:C,3,FALSE))</f>
        <v>IEEE</v>
      </c>
      <c r="I34" s="82" t="s">
        <v>136</v>
      </c>
      <c r="J34" s="32" t="b">
        <v>1</v>
      </c>
      <c r="K34" s="32" t="b">
        <v>1</v>
      </c>
      <c r="L34" s="32" t="b">
        <v>1</v>
      </c>
      <c r="M34" s="32" t="b">
        <v>0</v>
      </c>
      <c r="N34" s="32" t="b">
        <v>0</v>
      </c>
      <c r="O34" s="32" t="b">
        <v>0</v>
      </c>
      <c r="P34" s="109" t="b">
        <v>0</v>
      </c>
      <c r="Q34" s="32" t="str">
        <f t="shared" si="0"/>
        <v>YES</v>
      </c>
      <c r="R34" s="35"/>
      <c r="S34" s="88"/>
      <c r="T34" s="88"/>
      <c r="U34" s="88"/>
      <c r="V34" s="88"/>
      <c r="W34" s="88"/>
      <c r="X34" s="88"/>
      <c r="Y34" s="88"/>
      <c r="Z34" s="88"/>
      <c r="AA34" s="88"/>
      <c r="AB34" s="88"/>
      <c r="AC34" s="88"/>
    </row>
    <row r="35" spans="1:29" ht="15.75" customHeight="1">
      <c r="A35" s="32" t="s">
        <v>3295</v>
      </c>
      <c r="B35" s="32" t="s">
        <v>3297</v>
      </c>
      <c r="C35" s="32" t="s">
        <v>3298</v>
      </c>
      <c r="D35" s="32" t="s">
        <v>2833</v>
      </c>
      <c r="E35" s="35" t="str">
        <f>IF(ISNA(VLOOKUP(D35,Options!A:B,2,FALSE)),"",VLOOKUP(D35,Options!A:B,2,FALSE))</f>
        <v>International Conference on Automated Software Engineering</v>
      </c>
      <c r="F35" s="32" t="s">
        <v>3300</v>
      </c>
      <c r="G35" s="32">
        <v>2015</v>
      </c>
      <c r="H35" s="35" t="str">
        <f>IF(ISNA(VLOOKUP(D35,Options!A:C,3,FALSE)),"",VLOOKUP(D35,Options!A:C,3,FALSE))</f>
        <v>IEEE</v>
      </c>
      <c r="I35" s="85" t="s">
        <v>3301</v>
      </c>
      <c r="J35" s="32" t="b">
        <v>1</v>
      </c>
      <c r="K35" s="32" t="b">
        <v>1</v>
      </c>
      <c r="L35" s="32" t="b">
        <v>1</v>
      </c>
      <c r="M35" s="32" t="b">
        <v>0</v>
      </c>
      <c r="N35" s="32" t="b">
        <v>0</v>
      </c>
      <c r="O35" s="32" t="b">
        <v>0</v>
      </c>
      <c r="P35" s="109" t="b">
        <v>0</v>
      </c>
      <c r="Q35" s="32" t="str">
        <f t="shared" si="0"/>
        <v>YES</v>
      </c>
      <c r="R35" s="35"/>
      <c r="S35" s="88"/>
      <c r="T35" s="88"/>
      <c r="U35" s="88"/>
      <c r="V35" s="88"/>
      <c r="W35" s="88"/>
      <c r="X35" s="88"/>
      <c r="Y35" s="88"/>
      <c r="Z35" s="88"/>
      <c r="AA35" s="88"/>
      <c r="AB35" s="88"/>
      <c r="AC35" s="88"/>
    </row>
    <row r="36" spans="1:29" ht="15.75" customHeight="1">
      <c r="A36" s="32" t="s">
        <v>3306</v>
      </c>
      <c r="B36" s="32" t="s">
        <v>3308</v>
      </c>
      <c r="C36" s="32" t="s">
        <v>3310</v>
      </c>
      <c r="D36" s="32" t="s">
        <v>3313</v>
      </c>
      <c r="E36" s="35" t="str">
        <f>IF(ISNA(VLOOKUP(D36,Options!A:B,2,FALSE)),"",VLOOKUP(D36,Options!A:B,2,FALSE))</f>
        <v>International Workshop on Variability Modelling of Software-Intensive Systems</v>
      </c>
      <c r="F36" s="32" t="s">
        <v>3314</v>
      </c>
      <c r="G36" s="32">
        <v>2018</v>
      </c>
      <c r="H36" s="35" t="str">
        <f>IF(ISNA(VLOOKUP(D36,Options!A:C,3,FALSE)),"",VLOOKUP(D36,Options!A:C,3,FALSE))</f>
        <v>ACM</v>
      </c>
      <c r="I36" s="96" t="s">
        <v>3315</v>
      </c>
      <c r="J36" s="32" t="b">
        <v>1</v>
      </c>
      <c r="K36" s="32" t="b">
        <v>1</v>
      </c>
      <c r="L36" s="32" t="b">
        <v>1</v>
      </c>
      <c r="M36" s="32" t="b">
        <v>0</v>
      </c>
      <c r="N36" s="32" t="b">
        <v>0</v>
      </c>
      <c r="O36" s="32" t="b">
        <v>0</v>
      </c>
      <c r="P36" s="109" t="b">
        <v>0</v>
      </c>
      <c r="Q36" s="32" t="str">
        <f t="shared" si="0"/>
        <v>YES</v>
      </c>
      <c r="R36" s="35"/>
      <c r="S36" s="88"/>
      <c r="T36" s="88"/>
      <c r="U36" s="88"/>
      <c r="V36" s="88"/>
      <c r="W36" s="88"/>
      <c r="X36" s="88"/>
      <c r="Y36" s="88"/>
      <c r="Z36" s="88"/>
      <c r="AA36" s="88"/>
      <c r="AB36" s="88"/>
      <c r="AC36" s="88"/>
    </row>
    <row r="37" spans="1:29" ht="15.75" customHeight="1">
      <c r="A37" s="32" t="s">
        <v>3318</v>
      </c>
      <c r="B37" s="32" t="s">
        <v>3319</v>
      </c>
      <c r="C37" s="32" t="s">
        <v>3320</v>
      </c>
      <c r="D37" s="32" t="s">
        <v>3321</v>
      </c>
      <c r="E37" s="35" t="str">
        <f>IF(ISNA(VLOOKUP(D37,Options!A:B,2,FALSE)),"",VLOOKUP(D37,Options!A:B,2,FALSE))</f>
        <v>International Conference on Software Reuse</v>
      </c>
      <c r="F37" s="32" t="s">
        <v>3327</v>
      </c>
      <c r="G37" s="32">
        <v>2018</v>
      </c>
      <c r="H37" s="35" t="str">
        <f>IF(ISNA(VLOOKUP(D37,Options!A:C,3,FALSE)),"",VLOOKUP(D37,Options!A:C,3,FALSE))</f>
        <v>Springer</v>
      </c>
      <c r="I37" s="97" t="s">
        <v>3330</v>
      </c>
      <c r="J37" s="32" t="b">
        <v>1</v>
      </c>
      <c r="K37" s="32" t="b">
        <v>1</v>
      </c>
      <c r="L37" s="32" t="b">
        <v>1</v>
      </c>
      <c r="M37" s="32" t="b">
        <v>0</v>
      </c>
      <c r="N37" s="32" t="b">
        <v>0</v>
      </c>
      <c r="O37" s="32" t="b">
        <v>0</v>
      </c>
      <c r="P37" s="109" t="b">
        <v>0</v>
      </c>
      <c r="Q37" s="32" t="str">
        <f t="shared" si="0"/>
        <v>YES</v>
      </c>
      <c r="R37" s="35"/>
      <c r="S37" s="88"/>
      <c r="T37" s="88"/>
      <c r="U37" s="88"/>
      <c r="V37" s="88"/>
      <c r="W37" s="88"/>
      <c r="X37" s="88"/>
      <c r="Y37" s="88"/>
      <c r="Z37" s="88"/>
      <c r="AA37" s="88"/>
      <c r="AB37" s="88"/>
      <c r="AC37" s="88"/>
    </row>
    <row r="38" spans="1:29" ht="15.75" customHeight="1">
      <c r="A38" s="32" t="s">
        <v>3333</v>
      </c>
      <c r="B38" s="32" t="s">
        <v>3334</v>
      </c>
      <c r="C38" s="98" t="s">
        <v>3335</v>
      </c>
      <c r="D38" s="32" t="s">
        <v>3058</v>
      </c>
      <c r="E38" s="35" t="str">
        <f>IF(ISNA(VLOOKUP(D38,Options!A:B,2,FALSE)),"",VLOOKUP(D38,Options!A:B,2,FALSE))</f>
        <v>arxiv</v>
      </c>
      <c r="F38" s="35"/>
      <c r="G38" s="32">
        <v>2018</v>
      </c>
      <c r="H38" s="35" t="str">
        <f>IF(ISNA(VLOOKUP(D38,Options!A:C,3,FALSE)),"",VLOOKUP(D38,Options!A:C,3,FALSE))</f>
        <v>-</v>
      </c>
      <c r="I38" s="97" t="s">
        <v>3343</v>
      </c>
      <c r="J38" s="32" t="b">
        <v>1</v>
      </c>
      <c r="K38" s="32" t="b">
        <v>1</v>
      </c>
      <c r="L38" s="32" t="b">
        <v>1</v>
      </c>
      <c r="M38" s="32" t="b">
        <v>0</v>
      </c>
      <c r="N38" s="32" t="b">
        <v>0</v>
      </c>
      <c r="O38" s="32" t="b">
        <v>0</v>
      </c>
      <c r="P38" s="109" t="b">
        <v>0</v>
      </c>
      <c r="Q38" s="32" t="str">
        <f t="shared" si="0"/>
        <v>YES</v>
      </c>
      <c r="R38" s="35"/>
      <c r="S38" s="88"/>
      <c r="T38" s="88"/>
      <c r="U38" s="88"/>
      <c r="V38" s="88"/>
      <c r="W38" s="88"/>
      <c r="X38" s="88"/>
      <c r="Y38" s="88"/>
      <c r="Z38" s="88"/>
      <c r="AA38" s="88"/>
      <c r="AB38" s="88"/>
      <c r="AC38" s="88"/>
    </row>
    <row r="39" spans="1:29" ht="15.75" customHeight="1">
      <c r="A39" s="32" t="s">
        <v>3349</v>
      </c>
      <c r="B39" s="32" t="s">
        <v>3350</v>
      </c>
      <c r="C39" s="32" t="s">
        <v>3351</v>
      </c>
      <c r="D39" s="32" t="s">
        <v>2833</v>
      </c>
      <c r="E39" s="35" t="str">
        <f>IF(ISNA(VLOOKUP(D39,Options!A:B,2,FALSE)),"",VLOOKUP(D39,Options!A:B,2,FALSE))</f>
        <v>International Conference on Automated Software Engineering</v>
      </c>
      <c r="F39" s="32" t="s">
        <v>3352</v>
      </c>
      <c r="G39" s="32">
        <v>2018</v>
      </c>
      <c r="H39" s="35" t="str">
        <f>IF(ISNA(VLOOKUP(D39,Options!A:C,3,FALSE)),"",VLOOKUP(D39,Options!A:C,3,FALSE))</f>
        <v>IEEE</v>
      </c>
      <c r="I39" s="97" t="s">
        <v>3353</v>
      </c>
      <c r="J39" s="32" t="b">
        <v>1</v>
      </c>
      <c r="K39" s="32" t="b">
        <v>1</v>
      </c>
      <c r="L39" s="32" t="b">
        <v>1</v>
      </c>
      <c r="M39" s="32" t="b">
        <v>0</v>
      </c>
      <c r="N39" s="32" t="b">
        <v>0</v>
      </c>
      <c r="O39" s="32" t="b">
        <v>0</v>
      </c>
      <c r="P39" s="109" t="b">
        <v>0</v>
      </c>
      <c r="Q39" s="32" t="str">
        <f t="shared" si="0"/>
        <v>YES</v>
      </c>
      <c r="R39" s="35"/>
      <c r="S39" s="88"/>
      <c r="T39" s="88"/>
      <c r="U39" s="88"/>
      <c r="V39" s="88"/>
      <c r="W39" s="88"/>
      <c r="X39" s="88"/>
      <c r="Y39" s="88"/>
      <c r="Z39" s="88"/>
      <c r="AA39" s="88"/>
      <c r="AB39" s="88"/>
      <c r="AC39" s="88"/>
    </row>
    <row r="40" spans="1:29" ht="15.75" customHeight="1">
      <c r="A40" s="32" t="s">
        <v>3359</v>
      </c>
      <c r="B40" s="32" t="s">
        <v>3360</v>
      </c>
      <c r="C40" s="32" t="s">
        <v>3361</v>
      </c>
      <c r="D40" s="32" t="s">
        <v>1649</v>
      </c>
      <c r="E40" s="35" t="str">
        <f>IF(ISNA(VLOOKUP(D40,Options!A:B,2,FALSE)),"",VLOOKUP(D40,Options!A:B,2,FALSE))</f>
        <v>IEEE Software</v>
      </c>
      <c r="F40" s="32" t="s">
        <v>3364</v>
      </c>
      <c r="G40" s="32">
        <v>2006</v>
      </c>
      <c r="H40" s="32" t="str">
        <f>IF(ISNA(VLOOKUP(D40,Options!A:C,3,FALSE)),"",VLOOKUP(D40,Options!A:C,3,FALSE))</f>
        <v>IEEE</v>
      </c>
      <c r="I40" s="99" t="s">
        <v>3365</v>
      </c>
      <c r="J40" s="32" t="b">
        <v>1</v>
      </c>
      <c r="K40" s="32" t="b">
        <v>1</v>
      </c>
      <c r="L40" s="32" t="b">
        <v>1</v>
      </c>
      <c r="M40" s="32" t="b">
        <v>0</v>
      </c>
      <c r="N40" s="32" t="b">
        <v>0</v>
      </c>
      <c r="O40" s="32" t="b">
        <v>0</v>
      </c>
      <c r="P40" s="109" t="b">
        <v>0</v>
      </c>
      <c r="Q40" s="32" t="str">
        <f t="shared" si="0"/>
        <v>YES</v>
      </c>
      <c r="R40" s="35"/>
      <c r="S40" s="88"/>
      <c r="T40" s="88"/>
      <c r="U40" s="88"/>
      <c r="V40" s="88"/>
      <c r="W40" s="88"/>
      <c r="X40" s="88"/>
      <c r="Y40" s="88"/>
      <c r="Z40" s="88"/>
      <c r="AA40" s="88"/>
      <c r="AB40" s="88"/>
      <c r="AC40" s="88"/>
    </row>
    <row r="41" spans="1:29" ht="15.75" customHeight="1">
      <c r="A41" s="32" t="s">
        <v>3370</v>
      </c>
      <c r="B41" s="32" t="s">
        <v>3371</v>
      </c>
      <c r="C41" s="32" t="s">
        <v>3372</v>
      </c>
      <c r="D41" s="32" t="s">
        <v>2833</v>
      </c>
      <c r="E41" s="35" t="str">
        <f>IF(ISNA(VLOOKUP(D41,Options!A:B,2,FALSE)),"",VLOOKUP(D41,Options!A:B,2,FALSE))</f>
        <v>International Conference on Automated Software Engineering</v>
      </c>
      <c r="F41" s="32" t="s">
        <v>3378</v>
      </c>
      <c r="G41" s="32">
        <v>2017</v>
      </c>
      <c r="H41" s="32" t="str">
        <f>IF(ISNA(VLOOKUP(D41,Options!A:C,3,FALSE)),"",VLOOKUP(D41,Options!A:C,3,FALSE))</f>
        <v>IEEE</v>
      </c>
      <c r="I41" s="99" t="s">
        <v>3379</v>
      </c>
      <c r="J41" s="32" t="b">
        <v>1</v>
      </c>
      <c r="K41" s="32" t="b">
        <v>1</v>
      </c>
      <c r="L41" s="32" t="b">
        <v>1</v>
      </c>
      <c r="M41" s="32" t="b">
        <v>0</v>
      </c>
      <c r="N41" s="32" t="b">
        <v>0</v>
      </c>
      <c r="O41" s="32" t="b">
        <v>0</v>
      </c>
      <c r="P41" s="109" t="b">
        <v>0</v>
      </c>
      <c r="Q41" s="32" t="str">
        <f t="shared" si="0"/>
        <v>YES</v>
      </c>
      <c r="R41" s="35"/>
      <c r="S41" s="88"/>
      <c r="T41" s="88"/>
      <c r="U41" s="88"/>
      <c r="V41" s="88"/>
      <c r="W41" s="88"/>
      <c r="X41" s="88"/>
      <c r="Y41" s="88"/>
      <c r="Z41" s="88"/>
      <c r="AA41" s="88"/>
      <c r="AB41" s="88"/>
      <c r="AC41" s="88"/>
    </row>
    <row r="42" spans="1:29" ht="15.75" customHeight="1">
      <c r="A42" s="32" t="s">
        <v>3380</v>
      </c>
      <c r="B42" s="32" t="s">
        <v>3381</v>
      </c>
      <c r="C42" s="32" t="s">
        <v>3382</v>
      </c>
      <c r="D42" s="32" t="s">
        <v>3383</v>
      </c>
      <c r="E42" s="35" t="str">
        <f>IF(ISNA(VLOOKUP(D42,Options!A:B,2,FALSE)),"",VLOOKUP(D42,Options!A:B,2,FALSE))</f>
        <v>Network Operations and Management Symposium</v>
      </c>
      <c r="F42" s="32" t="s">
        <v>3390</v>
      </c>
      <c r="G42" s="32">
        <v>2016</v>
      </c>
      <c r="H42" s="32" t="str">
        <f>IF(ISNA(VLOOKUP(D42,Options!A:C,3,FALSE)),"",VLOOKUP(D42,Options!A:C,3,FALSE))</f>
        <v>IEEE</v>
      </c>
      <c r="I42" s="99" t="s">
        <v>3393</v>
      </c>
      <c r="J42" s="32" t="b">
        <v>1</v>
      </c>
      <c r="K42" s="32" t="b">
        <v>1</v>
      </c>
      <c r="L42" s="32" t="b">
        <v>1</v>
      </c>
      <c r="M42" s="32" t="b">
        <v>0</v>
      </c>
      <c r="N42" s="32" t="b">
        <v>0</v>
      </c>
      <c r="O42" s="32" t="b">
        <v>0</v>
      </c>
      <c r="P42" s="32" t="b">
        <v>0</v>
      </c>
      <c r="Q42" s="32" t="str">
        <f t="shared" si="0"/>
        <v>YES</v>
      </c>
      <c r="R42" s="35"/>
      <c r="S42" s="88"/>
      <c r="T42" s="88"/>
      <c r="U42" s="88"/>
      <c r="V42" s="88"/>
      <c r="W42" s="88"/>
      <c r="X42" s="88"/>
      <c r="Y42" s="88"/>
      <c r="Z42" s="88"/>
      <c r="AA42" s="88"/>
      <c r="AB42" s="88"/>
      <c r="AC42" s="88"/>
    </row>
    <row r="43" spans="1:29" ht="15.75" customHeight="1">
      <c r="A43" s="32" t="s">
        <v>3395</v>
      </c>
      <c r="B43" s="32" t="s">
        <v>3396</v>
      </c>
      <c r="C43" s="32" t="s">
        <v>3397</v>
      </c>
      <c r="D43" s="32" t="s">
        <v>3398</v>
      </c>
      <c r="E43" s="35" t="str">
        <f>IF(ISNA(VLOOKUP(D43,Options!A:B,2,FALSE)),"",VLOOKUP(D43,Options!A:B,2,FALSE))</f>
        <v>International Conference on Software Testing, Verification and Validation Workshops</v>
      </c>
      <c r="F43" s="32" t="s">
        <v>3399</v>
      </c>
      <c r="G43" s="32">
        <v>2017</v>
      </c>
      <c r="H43" s="32" t="str">
        <f>IF(ISNA(VLOOKUP(D43,Options!A:C,3,FALSE)),"",VLOOKUP(D43,Options!A:C,3,FALSE))</f>
        <v>IEEE</v>
      </c>
      <c r="I43" s="97" t="s">
        <v>3407</v>
      </c>
      <c r="J43" s="32" t="b">
        <v>1</v>
      </c>
      <c r="K43" s="32" t="b">
        <v>1</v>
      </c>
      <c r="L43" s="32" t="b">
        <v>1</v>
      </c>
      <c r="M43" s="32" t="b">
        <v>0</v>
      </c>
      <c r="N43" s="32" t="b">
        <v>0</v>
      </c>
      <c r="O43" s="32" t="b">
        <v>0</v>
      </c>
      <c r="P43" s="32" t="b">
        <v>0</v>
      </c>
      <c r="Q43" s="32" t="str">
        <f t="shared" si="0"/>
        <v>YES</v>
      </c>
      <c r="R43" s="32"/>
      <c r="S43" s="88"/>
      <c r="T43" s="88"/>
      <c r="U43" s="88"/>
      <c r="V43" s="88"/>
      <c r="W43" s="88"/>
      <c r="X43" s="88"/>
      <c r="Y43" s="88"/>
      <c r="Z43" s="88"/>
      <c r="AA43" s="88"/>
      <c r="AB43" s="88"/>
      <c r="AC43" s="88"/>
    </row>
    <row r="44" spans="1:29" ht="15.75" customHeight="1">
      <c r="A44" s="26" t="s">
        <v>3408</v>
      </c>
      <c r="B44" s="26" t="s">
        <v>3409</v>
      </c>
      <c r="C44" s="26" t="s">
        <v>3410</v>
      </c>
      <c r="D44" s="26" t="s">
        <v>3411</v>
      </c>
      <c r="E44" s="27" t="str">
        <f>IF(ISNA(VLOOKUP(D44,Options!A:B,2,FALSE)),"",VLOOKUP(D44,Options!A:B,2,FALSE))</f>
        <v>International Symposium on Search Based Software Engineering</v>
      </c>
      <c r="F44" s="26" t="s">
        <v>3412</v>
      </c>
      <c r="G44" s="26">
        <v>2016</v>
      </c>
      <c r="H44" s="26" t="str">
        <f>IF(ISNA(VLOOKUP(D44,Options!A:C,3,FALSE)),"",VLOOKUP(D44,Options!A:C,3,FALSE))</f>
        <v>Springer</v>
      </c>
      <c r="I44" s="100" t="s">
        <v>3419</v>
      </c>
      <c r="J44" s="26" t="b">
        <v>1</v>
      </c>
      <c r="K44" s="26" t="b">
        <v>1</v>
      </c>
      <c r="L44" s="26" t="b">
        <v>0</v>
      </c>
      <c r="M44" s="26" t="b">
        <v>0</v>
      </c>
      <c r="N44" s="26" t="b">
        <v>0</v>
      </c>
      <c r="O44" s="26" t="b">
        <v>0</v>
      </c>
      <c r="P44" s="26"/>
      <c r="Q44" s="26" t="str">
        <f t="shared" si="0"/>
        <v>NO</v>
      </c>
      <c r="R44" s="26" t="s">
        <v>3422</v>
      </c>
      <c r="S44" s="88"/>
      <c r="T44" s="88"/>
      <c r="U44" s="88"/>
      <c r="V44" s="88"/>
      <c r="W44" s="88"/>
      <c r="X44" s="88"/>
      <c r="Y44" s="88"/>
      <c r="Z44" s="88"/>
      <c r="AA44" s="88"/>
      <c r="AB44" s="88"/>
      <c r="AC44" s="88"/>
    </row>
    <row r="45" spans="1:29" ht="15.75" customHeight="1">
      <c r="A45" s="32" t="s">
        <v>3423</v>
      </c>
      <c r="B45" s="32" t="s">
        <v>3424</v>
      </c>
      <c r="C45" s="32" t="s">
        <v>3425</v>
      </c>
      <c r="D45" s="32" t="s">
        <v>3039</v>
      </c>
      <c r="E45" s="32" t="str">
        <f>IF(ISNA(VLOOKUP(D45,Options!A:B,2,FALSE)),"",VLOOKUP(D45,Options!A:B,2,FALSE))</f>
        <v>Transactions on Software Engineering</v>
      </c>
      <c r="F45" s="32" t="s">
        <v>3431</v>
      </c>
      <c r="G45" s="32">
        <v>2014</v>
      </c>
      <c r="H45" s="32" t="str">
        <f>IF(ISNA(VLOOKUP(D45,Options!A:C,3,FALSE)),"",VLOOKUP(D45,Options!A:C,3,FALSE))</f>
        <v>IEEE</v>
      </c>
      <c r="I45" s="97" t="s">
        <v>3432</v>
      </c>
      <c r="J45" s="32" t="b">
        <v>1</v>
      </c>
      <c r="K45" s="32" t="b">
        <v>1</v>
      </c>
      <c r="L45" s="32" t="b">
        <v>1</v>
      </c>
      <c r="M45" s="32" t="b">
        <v>0</v>
      </c>
      <c r="N45" s="32" t="b">
        <v>0</v>
      </c>
      <c r="O45" s="32" t="b">
        <v>0</v>
      </c>
      <c r="P45" s="32" t="b">
        <v>0</v>
      </c>
      <c r="Q45" s="32" t="str">
        <f t="shared" si="0"/>
        <v>YES</v>
      </c>
      <c r="R45" s="32"/>
      <c r="S45" s="88"/>
      <c r="T45" s="88"/>
      <c r="U45" s="88"/>
      <c r="V45" s="88"/>
      <c r="W45" s="88"/>
      <c r="X45" s="88"/>
      <c r="Y45" s="88"/>
      <c r="Z45" s="88"/>
      <c r="AA45" s="88"/>
      <c r="AB45" s="88"/>
      <c r="AC45" s="88"/>
    </row>
    <row r="46" spans="1:29" ht="15.75" customHeight="1">
      <c r="A46" s="26" t="s">
        <v>3438</v>
      </c>
      <c r="B46" s="26" t="s">
        <v>3439</v>
      </c>
      <c r="C46" s="26" t="s">
        <v>3440</v>
      </c>
      <c r="D46" s="26" t="s">
        <v>3441</v>
      </c>
      <c r="E46" s="27" t="str">
        <f>IF(ISNA(VLOOKUP(D46,Options!A:B,2,FALSE)),"",VLOOKUP(D46,Options!A:B,2,FALSE))</f>
        <v>Congress on Evolutionary Computation</v>
      </c>
      <c r="F46" s="26" t="s">
        <v>3447</v>
      </c>
      <c r="G46" s="26">
        <v>2017</v>
      </c>
      <c r="H46" s="26" t="str">
        <f>IF(ISNA(VLOOKUP(D46,Options!A:C,3,FALSE)),"",VLOOKUP(D46,Options!A:C,3,FALSE))</f>
        <v>IEEE</v>
      </c>
      <c r="I46" s="100" t="s">
        <v>3448</v>
      </c>
      <c r="J46" s="26" t="b">
        <v>1</v>
      </c>
      <c r="K46" s="26" t="b">
        <v>0</v>
      </c>
      <c r="L46" s="26" t="b">
        <v>0</v>
      </c>
      <c r="M46" s="26" t="b">
        <v>0</v>
      </c>
      <c r="N46" s="26" t="b">
        <v>0</v>
      </c>
      <c r="O46" s="26" t="b">
        <v>0</v>
      </c>
      <c r="P46" s="26"/>
      <c r="Q46" s="26" t="str">
        <f t="shared" si="0"/>
        <v>NO</v>
      </c>
      <c r="R46" s="26" t="s">
        <v>3450</v>
      </c>
      <c r="S46" s="88"/>
      <c r="T46" s="88"/>
      <c r="U46" s="88"/>
      <c r="V46" s="88"/>
      <c r="W46" s="88"/>
      <c r="X46" s="88"/>
      <c r="Y46" s="88"/>
      <c r="Z46" s="88"/>
      <c r="AA46" s="88"/>
      <c r="AB46" s="88"/>
      <c r="AC46" s="88"/>
    </row>
    <row r="47" spans="1:29" ht="15.75" customHeight="1">
      <c r="A47" s="32" t="s">
        <v>3453</v>
      </c>
      <c r="B47" s="32" t="s">
        <v>3454</v>
      </c>
      <c r="C47" s="32" t="s">
        <v>3455</v>
      </c>
      <c r="D47" s="32" t="s">
        <v>3058</v>
      </c>
      <c r="E47" s="35" t="str">
        <f>IF(ISNA(VLOOKUP(D47,Options!A:B,2,FALSE)),"",VLOOKUP(D47,Options!A:B,2,FALSE))</f>
        <v>arxiv</v>
      </c>
      <c r="F47" s="32" t="s">
        <v>3463</v>
      </c>
      <c r="G47" s="32">
        <v>2017</v>
      </c>
      <c r="H47" s="32" t="str">
        <f>IF(ISNA(VLOOKUP(D47,Options!A:C,3,FALSE)),"",VLOOKUP(D47,Options!A:C,3,FALSE))</f>
        <v>-</v>
      </c>
      <c r="I47" s="97" t="s">
        <v>3464</v>
      </c>
      <c r="J47" s="32" t="b">
        <v>1</v>
      </c>
      <c r="K47" s="32" t="b">
        <v>1</v>
      </c>
      <c r="L47" s="32" t="b">
        <v>1</v>
      </c>
      <c r="M47" s="32" t="b">
        <v>0</v>
      </c>
      <c r="N47" s="32" t="b">
        <v>0</v>
      </c>
      <c r="O47" s="32" t="b">
        <v>0</v>
      </c>
      <c r="P47" s="32" t="b">
        <v>0</v>
      </c>
      <c r="Q47" s="32" t="str">
        <f t="shared" si="0"/>
        <v>YES</v>
      </c>
      <c r="R47" s="35"/>
      <c r="S47" s="88"/>
      <c r="T47" s="88"/>
      <c r="U47" s="88"/>
      <c r="V47" s="88"/>
      <c r="W47" s="88"/>
      <c r="X47" s="88"/>
      <c r="Y47" s="88"/>
      <c r="Z47" s="88"/>
      <c r="AA47" s="88"/>
      <c r="AB47" s="88"/>
      <c r="AC47" s="88"/>
    </row>
    <row r="48" spans="1:29" ht="15.75" customHeight="1">
      <c r="A48" s="32" t="s">
        <v>3466</v>
      </c>
      <c r="B48" s="32" t="s">
        <v>3467</v>
      </c>
      <c r="C48" s="32" t="s">
        <v>3468</v>
      </c>
      <c r="D48" s="32" t="s">
        <v>2929</v>
      </c>
      <c r="E48" s="32" t="str">
        <f>IF(ISNA(VLOOKUP(D48,Options!A:B,2,FALSE)),"",VLOOKUP(D48,Options!A:B,2,FALSE))</f>
        <v>International Systems and Software Product Line Conference</v>
      </c>
      <c r="F48" s="32" t="s">
        <v>3470</v>
      </c>
      <c r="G48" s="32">
        <v>2017</v>
      </c>
      <c r="H48" s="32" t="str">
        <f>IF(ISNA(VLOOKUP(D48,Options!A:C,3,FALSE)),"",VLOOKUP(D48,Options!A:C,3,FALSE))</f>
        <v>ACM</v>
      </c>
      <c r="I48" s="97" t="s">
        <v>3478</v>
      </c>
      <c r="J48" s="32" t="b">
        <v>1</v>
      </c>
      <c r="K48" s="32" t="b">
        <v>1</v>
      </c>
      <c r="L48" s="32" t="b">
        <v>1</v>
      </c>
      <c r="M48" s="32" t="b">
        <v>0</v>
      </c>
      <c r="N48" s="32" t="b">
        <v>0</v>
      </c>
      <c r="O48" s="32" t="b">
        <v>0</v>
      </c>
      <c r="P48" s="32" t="b">
        <v>0</v>
      </c>
      <c r="Q48" s="32" t="str">
        <f t="shared" si="0"/>
        <v>YES</v>
      </c>
      <c r="R48" s="35"/>
      <c r="S48" s="88"/>
      <c r="T48" s="88"/>
      <c r="U48" s="88"/>
      <c r="V48" s="88"/>
      <c r="W48" s="88"/>
      <c r="X48" s="88"/>
      <c r="Y48" s="88"/>
      <c r="Z48" s="88"/>
      <c r="AA48" s="88"/>
      <c r="AB48" s="88"/>
      <c r="AC48" s="88"/>
    </row>
    <row r="49" spans="1:29" ht="15.75" customHeight="1">
      <c r="A49" s="32" t="s">
        <v>3479</v>
      </c>
      <c r="B49" s="32" t="s">
        <v>3480</v>
      </c>
      <c r="C49" s="32" t="s">
        <v>3482</v>
      </c>
      <c r="D49" s="32" t="s">
        <v>3039</v>
      </c>
      <c r="E49" s="32" t="str">
        <f>IF(ISNA(VLOOKUP(D49,Options!A:B,2,FALSE)),"",VLOOKUP(D49,Options!A:B,2,FALSE))</f>
        <v>Transactions on Software Engineering</v>
      </c>
      <c r="F49" s="32" t="s">
        <v>3483</v>
      </c>
      <c r="G49" s="32">
        <v>2007</v>
      </c>
      <c r="H49" s="32" t="str">
        <f>IF(ISNA(VLOOKUP(D49,Options!A:C,3,FALSE)),"",VLOOKUP(D49,Options!A:C,3,FALSE))</f>
        <v>IEEE</v>
      </c>
      <c r="I49" s="97" t="s">
        <v>3487</v>
      </c>
      <c r="J49" s="32" t="b">
        <v>1</v>
      </c>
      <c r="K49" s="32" t="b">
        <v>1</v>
      </c>
      <c r="L49" s="32" t="b">
        <v>1</v>
      </c>
      <c r="M49" s="32" t="b">
        <v>0</v>
      </c>
      <c r="N49" s="32" t="b">
        <v>0</v>
      </c>
      <c r="O49" s="32" t="b">
        <v>0</v>
      </c>
      <c r="P49" s="32" t="b">
        <v>0</v>
      </c>
      <c r="Q49" s="32" t="str">
        <f t="shared" si="0"/>
        <v>YES</v>
      </c>
      <c r="R49" s="32" t="s">
        <v>3496</v>
      </c>
      <c r="S49" s="88"/>
      <c r="T49" s="88"/>
      <c r="U49" s="88"/>
      <c r="V49" s="88"/>
      <c r="W49" s="88"/>
      <c r="X49" s="88"/>
      <c r="Y49" s="88"/>
      <c r="Z49" s="88"/>
      <c r="AA49" s="88"/>
      <c r="AB49" s="88"/>
      <c r="AC49" s="88"/>
    </row>
    <row r="50" spans="1:29" ht="15.75" customHeight="1">
      <c r="A50" s="32" t="s">
        <v>3497</v>
      </c>
      <c r="B50" s="32" t="s">
        <v>3498</v>
      </c>
      <c r="C50" s="32" t="s">
        <v>3499</v>
      </c>
      <c r="D50" s="32" t="s">
        <v>3500</v>
      </c>
      <c r="E50" s="32" t="str">
        <f>IF(ISNA(VLOOKUP(D50,Options!A:B,2,FALSE)),"",VLOOKUP(D50,Options!A:B,2,FALSE))</f>
        <v>International Conference on Management of Data</v>
      </c>
      <c r="F50" s="32" t="s">
        <v>3501</v>
      </c>
      <c r="G50" s="32">
        <v>2017</v>
      </c>
      <c r="H50" s="32" t="str">
        <f>IF(ISNA(VLOOKUP(D50,Options!A:C,3,FALSE)),"",VLOOKUP(D50,Options!A:C,3,FALSE))</f>
        <v>ACM</v>
      </c>
      <c r="I50" s="97" t="s">
        <v>3502</v>
      </c>
      <c r="J50" s="32" t="b">
        <v>1</v>
      </c>
      <c r="K50" s="32" t="b">
        <v>1</v>
      </c>
      <c r="L50" s="32" t="b">
        <v>1</v>
      </c>
      <c r="M50" s="32" t="b">
        <v>0</v>
      </c>
      <c r="N50" s="32" t="b">
        <v>0</v>
      </c>
      <c r="O50" s="32" t="b">
        <v>0</v>
      </c>
      <c r="P50" s="32" t="b">
        <v>0</v>
      </c>
      <c r="Q50" s="32" t="str">
        <f t="shared" si="0"/>
        <v>YES</v>
      </c>
      <c r="R50" s="32" t="s">
        <v>3508</v>
      </c>
      <c r="S50" s="88"/>
      <c r="T50" s="88"/>
      <c r="U50" s="88"/>
      <c r="V50" s="88"/>
      <c r="W50" s="88"/>
      <c r="X50" s="88"/>
      <c r="Y50" s="88"/>
      <c r="Z50" s="88"/>
      <c r="AA50" s="88"/>
      <c r="AB50" s="88"/>
      <c r="AC50" s="88"/>
    </row>
    <row r="51" spans="1:29" ht="15.75" customHeight="1">
      <c r="A51" s="32" t="s">
        <v>3512</v>
      </c>
      <c r="B51" s="32" t="s">
        <v>3513</v>
      </c>
      <c r="C51" s="32" t="s">
        <v>3514</v>
      </c>
      <c r="D51" s="32" t="s">
        <v>3093</v>
      </c>
      <c r="E51" s="32" t="str">
        <f>IF(ISNA(VLOOKUP(D51,Options!A:B,2,FALSE)),"",VLOOKUP(D51,Options!A:B,2,FALSE))</f>
        <v>International Conference on Software Engineering</v>
      </c>
      <c r="F51" s="32" t="s">
        <v>3463</v>
      </c>
      <c r="G51" s="32">
        <v>2019</v>
      </c>
      <c r="H51" s="32" t="str">
        <f>IF(ISNA(VLOOKUP(D51,Options!A:C,3,FALSE)),"",VLOOKUP(D51,Options!A:C,3,FALSE))</f>
        <v>ACM</v>
      </c>
      <c r="I51" s="97" t="s">
        <v>3517</v>
      </c>
      <c r="J51" s="32" t="b">
        <v>1</v>
      </c>
      <c r="K51" s="32" t="b">
        <v>1</v>
      </c>
      <c r="L51" s="32" t="b">
        <v>1</v>
      </c>
      <c r="M51" s="32" t="b">
        <v>0</v>
      </c>
      <c r="N51" s="32" t="b">
        <v>0</v>
      </c>
      <c r="O51" s="32" t="b">
        <v>0</v>
      </c>
      <c r="P51" s="32" t="b">
        <v>0</v>
      </c>
      <c r="Q51" s="32" t="str">
        <f t="shared" si="0"/>
        <v>YES</v>
      </c>
      <c r="R51" s="35"/>
      <c r="S51" s="88"/>
      <c r="T51" s="88"/>
      <c r="U51" s="88"/>
      <c r="V51" s="88"/>
      <c r="W51" s="88"/>
      <c r="X51" s="88"/>
      <c r="Y51" s="88"/>
      <c r="Z51" s="88"/>
      <c r="AA51" s="88"/>
      <c r="AB51" s="88"/>
      <c r="AC51" s="88"/>
    </row>
    <row r="52" spans="1:29" ht="15.75" customHeight="1">
      <c r="A52" s="32" t="s">
        <v>3523</v>
      </c>
      <c r="B52" s="32" t="s">
        <v>3524</v>
      </c>
      <c r="C52" s="32" t="s">
        <v>3525</v>
      </c>
      <c r="D52" s="32" t="s">
        <v>2919</v>
      </c>
      <c r="E52" s="32" t="str">
        <f>IF(ISNA(VLOOKUP(D52,Options!A:B,2,FALSE)),"",VLOOKUP(D52,Options!A:B,2,FALSE))</f>
        <v>Joint Meeting on Foundations of Software Engineering</v>
      </c>
      <c r="F52" s="32"/>
      <c r="G52" s="32">
        <v>2018</v>
      </c>
      <c r="H52" s="32" t="str">
        <f>IF(ISNA(VLOOKUP(D52,Options!A:C,3,FALSE)),"",VLOOKUP(D52,Options!A:C,3,FALSE))</f>
        <v>ACM</v>
      </c>
      <c r="I52" s="97" t="s">
        <v>3529</v>
      </c>
      <c r="J52" s="32" t="b">
        <v>1</v>
      </c>
      <c r="K52" s="32" t="b">
        <v>1</v>
      </c>
      <c r="L52" s="32" t="b">
        <v>1</v>
      </c>
      <c r="M52" s="32" t="b">
        <v>0</v>
      </c>
      <c r="N52" s="32" t="b">
        <v>0</v>
      </c>
      <c r="O52" s="32" t="b">
        <v>0</v>
      </c>
      <c r="P52" s="32" t="b">
        <v>0</v>
      </c>
      <c r="Q52" s="32" t="str">
        <f t="shared" si="0"/>
        <v>YES</v>
      </c>
      <c r="R52" s="101" t="s">
        <v>3535</v>
      </c>
      <c r="S52" s="88"/>
      <c r="T52" s="88"/>
      <c r="U52" s="88"/>
      <c r="V52" s="88"/>
      <c r="W52" s="88"/>
      <c r="X52" s="88"/>
      <c r="Y52" s="88"/>
      <c r="Z52" s="88"/>
      <c r="AA52" s="88"/>
      <c r="AB52" s="88"/>
      <c r="AC52" s="88"/>
    </row>
    <row r="53" spans="1:29" ht="15.75" customHeight="1">
      <c r="A53" s="32" t="s">
        <v>3536</v>
      </c>
      <c r="B53" s="32" t="s">
        <v>3537</v>
      </c>
      <c r="C53" s="32" t="s">
        <v>3538</v>
      </c>
      <c r="D53" s="32" t="s">
        <v>3539</v>
      </c>
      <c r="E53" s="32" t="str">
        <f>IF(ISNA(VLOOKUP(D53,Options!A:B,2,FALSE)),"",VLOOKUP(D53,Options!A:B,2,FALSE))</f>
        <v>International Symposium on Modeling, Analysis and Simulation of Computer and Telecommunication Systems</v>
      </c>
      <c r="F53" s="32" t="s">
        <v>3540</v>
      </c>
      <c r="G53" s="32">
        <v>2016</v>
      </c>
      <c r="H53" s="32" t="str">
        <f>IF(ISNA(VLOOKUP(D53,Options!A:C,3,FALSE)),"",VLOOKUP(D53,Options!A:C,3,FALSE))</f>
        <v>IEEE</v>
      </c>
      <c r="I53" s="97" t="s">
        <v>3548</v>
      </c>
      <c r="J53" s="32" t="b">
        <v>1</v>
      </c>
      <c r="K53" s="32" t="b">
        <v>1</v>
      </c>
      <c r="L53" s="32" t="b">
        <v>1</v>
      </c>
      <c r="M53" s="32" t="b">
        <v>0</v>
      </c>
      <c r="N53" s="32" t="b">
        <v>0</v>
      </c>
      <c r="O53" s="32" t="b">
        <v>0</v>
      </c>
      <c r="P53" s="32" t="b">
        <v>0</v>
      </c>
      <c r="Q53" s="32" t="str">
        <f t="shared" si="0"/>
        <v>YES</v>
      </c>
      <c r="R53" s="101" t="s">
        <v>3550</v>
      </c>
      <c r="S53" s="88"/>
      <c r="T53" s="88"/>
      <c r="U53" s="88"/>
      <c r="V53" s="88"/>
      <c r="W53" s="88"/>
      <c r="X53" s="88"/>
      <c r="Y53" s="88"/>
      <c r="Z53" s="88"/>
      <c r="AA53" s="88"/>
      <c r="AB53" s="88"/>
      <c r="AC53" s="88"/>
    </row>
    <row r="54" spans="1:29" ht="15.75" customHeight="1">
      <c r="A54" s="32" t="s">
        <v>3551</v>
      </c>
      <c r="B54" s="32" t="s">
        <v>3552</v>
      </c>
      <c r="C54" s="32" t="s">
        <v>3553</v>
      </c>
      <c r="D54" s="32" t="s">
        <v>2919</v>
      </c>
      <c r="E54" s="32" t="str">
        <f>IF(ISNA(VLOOKUP(D54,Options!A:B,2,FALSE)),"",VLOOKUP(D54,Options!A:B,2,FALSE))</f>
        <v>Joint Meeting on Foundations of Software Engineering</v>
      </c>
      <c r="F54" s="32" t="s">
        <v>3555</v>
      </c>
      <c r="G54" s="32">
        <v>2017</v>
      </c>
      <c r="H54" s="32" t="str">
        <f>IF(ISNA(VLOOKUP(D54,Options!A:C,3,FALSE)),"",VLOOKUP(D54,Options!A:C,3,FALSE))</f>
        <v>ACM</v>
      </c>
      <c r="I54" s="97" t="s">
        <v>3557</v>
      </c>
      <c r="J54" s="32" t="b">
        <v>1</v>
      </c>
      <c r="K54" s="32" t="b">
        <v>1</v>
      </c>
      <c r="L54" s="32" t="b">
        <v>1</v>
      </c>
      <c r="M54" s="32" t="b">
        <v>0</v>
      </c>
      <c r="N54" s="32" t="b">
        <v>0</v>
      </c>
      <c r="O54" s="32" t="b">
        <v>0</v>
      </c>
      <c r="P54" s="32" t="b">
        <v>0</v>
      </c>
      <c r="Q54" s="32" t="str">
        <f t="shared" si="0"/>
        <v>YES</v>
      </c>
      <c r="R54" s="101" t="s">
        <v>3565</v>
      </c>
      <c r="S54" s="88"/>
      <c r="T54" s="88"/>
      <c r="U54" s="88"/>
      <c r="V54" s="88"/>
      <c r="W54" s="88"/>
      <c r="X54" s="88"/>
      <c r="Y54" s="88"/>
      <c r="Z54" s="88"/>
      <c r="AA54" s="88"/>
      <c r="AB54" s="88"/>
      <c r="AC54" s="88"/>
    </row>
    <row r="55" spans="1:29" ht="15.75" customHeight="1">
      <c r="A55" s="32" t="s">
        <v>3566</v>
      </c>
      <c r="B55" s="32" t="s">
        <v>3567</v>
      </c>
      <c r="C55" s="32" t="s">
        <v>3568</v>
      </c>
      <c r="D55" s="32" t="s">
        <v>3569</v>
      </c>
      <c r="E55" s="32" t="str">
        <f>IF(ISNA(VLOOKUP(D55,Options!A:B,2,FALSE)),"",VLOOKUP(D55,Options!A:B,2,FALSE))</f>
        <v>The Journal of Machine Learning Research</v>
      </c>
      <c r="F55" s="32" t="s">
        <v>3571</v>
      </c>
      <c r="G55" s="32">
        <v>2016</v>
      </c>
      <c r="H55" s="32" t="s">
        <v>3572</v>
      </c>
      <c r="I55" s="97" t="s">
        <v>3573</v>
      </c>
      <c r="J55" s="32" t="b">
        <v>1</v>
      </c>
      <c r="K55" s="32" t="b">
        <v>1</v>
      </c>
      <c r="L55" s="32" t="b">
        <v>1</v>
      </c>
      <c r="M55" s="32" t="b">
        <v>0</v>
      </c>
      <c r="N55" s="32" t="b">
        <v>0</v>
      </c>
      <c r="O55" s="32" t="b">
        <v>0</v>
      </c>
      <c r="P55" s="32" t="b">
        <v>0</v>
      </c>
      <c r="Q55" s="32" t="str">
        <f t="shared" si="0"/>
        <v>YES</v>
      </c>
      <c r="R55" s="101" t="s">
        <v>3577</v>
      </c>
      <c r="S55" s="88"/>
      <c r="T55" s="88"/>
      <c r="U55" s="88"/>
      <c r="V55" s="88"/>
      <c r="W55" s="88"/>
      <c r="X55" s="88"/>
      <c r="Y55" s="88"/>
      <c r="Z55" s="88"/>
      <c r="AA55" s="88"/>
      <c r="AB55" s="88"/>
      <c r="AC55" s="88"/>
    </row>
    <row r="56" spans="1:29" ht="15.75" customHeight="1">
      <c r="A56" s="32" t="s">
        <v>3580</v>
      </c>
      <c r="B56" s="32" t="s">
        <v>3581</v>
      </c>
      <c r="C56" s="32" t="s">
        <v>3582</v>
      </c>
      <c r="D56" s="32" t="s">
        <v>3313</v>
      </c>
      <c r="E56" s="32" t="str">
        <f>IF(ISNA(VLOOKUP(D56,Options!A:B,2,FALSE)),"",VLOOKUP(D56,Options!A:B,2,FALSE))</f>
        <v>International Workshop on Variability Modelling of Software-Intensive Systems</v>
      </c>
      <c r="F56" s="102">
        <v>43474</v>
      </c>
      <c r="G56" s="32">
        <v>2019</v>
      </c>
      <c r="H56" s="32" t="str">
        <f>IF(ISNA(VLOOKUP(D56,Options!A:C,3,FALSE)),"",VLOOKUP(D56,Options!A:C,3,FALSE))</f>
        <v>ACM</v>
      </c>
      <c r="I56" s="97" t="s">
        <v>3589</v>
      </c>
      <c r="J56" s="32" t="b">
        <v>1</v>
      </c>
      <c r="K56" s="32" t="b">
        <v>1</v>
      </c>
      <c r="L56" s="32" t="b">
        <v>1</v>
      </c>
      <c r="M56" s="32" t="b">
        <v>0</v>
      </c>
      <c r="N56" s="32" t="b">
        <v>0</v>
      </c>
      <c r="O56" s="32" t="b">
        <v>0</v>
      </c>
      <c r="P56" s="32" t="b">
        <v>0</v>
      </c>
      <c r="Q56" s="32" t="str">
        <f t="shared" si="0"/>
        <v>YES</v>
      </c>
      <c r="R56" s="35"/>
      <c r="S56" s="88"/>
      <c r="T56" s="88"/>
      <c r="U56" s="88"/>
      <c r="V56" s="88"/>
      <c r="W56" s="88"/>
      <c r="X56" s="88"/>
      <c r="Y56" s="88"/>
      <c r="Z56" s="88"/>
      <c r="AA56" s="88"/>
      <c r="AB56" s="88"/>
      <c r="AC56" s="88"/>
    </row>
    <row r="57" spans="1:29" ht="15.75" customHeight="1">
      <c r="A57" s="26" t="s">
        <v>3595</v>
      </c>
      <c r="B57" s="26" t="s">
        <v>3596</v>
      </c>
      <c r="C57" s="26" t="s">
        <v>3597</v>
      </c>
      <c r="D57" s="26" t="s">
        <v>3598</v>
      </c>
      <c r="E57" s="26" t="str">
        <f>IF(ISNA(VLOOKUP(D57,Options!A:B,2,FALSE)),"",VLOOKUP(D57,Options!A:B,2,FALSE))</f>
        <v>International Conference on Interactive Theorem Proving</v>
      </c>
      <c r="F57" s="26" t="s">
        <v>3600</v>
      </c>
      <c r="G57" s="26">
        <v>2018</v>
      </c>
      <c r="H57" s="26" t="str">
        <f>IF(ISNA(VLOOKUP(D57,Options!A:C,3,FALSE)),"",VLOOKUP(D57,Options!A:C,3,FALSE))</f>
        <v>Springer</v>
      </c>
      <c r="I57" s="100" t="s">
        <v>3603</v>
      </c>
      <c r="J57" s="26" t="b">
        <v>1</v>
      </c>
      <c r="K57" s="26" t="b">
        <v>0</v>
      </c>
      <c r="L57" s="26" t="b">
        <v>1</v>
      </c>
      <c r="M57" s="26" t="b">
        <v>0</v>
      </c>
      <c r="N57" s="26" t="b">
        <v>0</v>
      </c>
      <c r="O57" s="26" t="b">
        <v>0</v>
      </c>
      <c r="P57" s="26"/>
      <c r="Q57" s="26" t="str">
        <f t="shared" si="0"/>
        <v>NO</v>
      </c>
      <c r="R57" s="55" t="s">
        <v>3608</v>
      </c>
      <c r="S57" s="88"/>
      <c r="T57" s="88"/>
      <c r="U57" s="88"/>
      <c r="V57" s="88"/>
      <c r="W57" s="88"/>
      <c r="X57" s="88"/>
      <c r="Y57" s="88"/>
      <c r="Z57" s="88"/>
      <c r="AA57" s="88"/>
      <c r="AB57" s="88"/>
      <c r="AC57" s="88"/>
    </row>
    <row r="58" spans="1:29" ht="15.75" customHeight="1">
      <c r="A58" s="32" t="s">
        <v>3609</v>
      </c>
      <c r="B58" s="32" t="s">
        <v>3610</v>
      </c>
      <c r="C58" s="32" t="s">
        <v>3611</v>
      </c>
      <c r="D58" s="32" t="s">
        <v>3612</v>
      </c>
      <c r="E58" s="32" t="str">
        <f>IF(ISNA(VLOOKUP(D58,Options!A:B,2,FALSE)),"",VLOOKUP(D58,Options!A:B,2,FALSE))</f>
        <v>International Conference on World Wide Web</v>
      </c>
      <c r="F58" s="32" t="s">
        <v>3613</v>
      </c>
      <c r="G58" s="32">
        <v>2004</v>
      </c>
      <c r="H58" s="32" t="str">
        <f>IF(ISNA(VLOOKUP(D58,Options!A:C,3,FALSE)),"",VLOOKUP(D58,Options!A:C,3,FALSE))</f>
        <v>ACM</v>
      </c>
      <c r="I58" s="97" t="s">
        <v>3614</v>
      </c>
      <c r="J58" s="32" t="b">
        <v>1</v>
      </c>
      <c r="K58" s="32" t="b">
        <v>1</v>
      </c>
      <c r="L58" s="32" t="b">
        <v>1</v>
      </c>
      <c r="M58" s="32" t="b">
        <v>0</v>
      </c>
      <c r="N58" s="32" t="b">
        <v>0</v>
      </c>
      <c r="O58" s="32" t="b">
        <v>0</v>
      </c>
      <c r="P58" s="32" t="b">
        <v>0</v>
      </c>
      <c r="Q58" s="32" t="str">
        <f t="shared" si="0"/>
        <v>YES</v>
      </c>
      <c r="R58" s="101"/>
      <c r="S58" s="88"/>
      <c r="T58" s="88"/>
      <c r="U58" s="88"/>
      <c r="V58" s="88"/>
      <c r="W58" s="88"/>
      <c r="X58" s="88"/>
      <c r="Y58" s="88"/>
      <c r="Z58" s="88"/>
      <c r="AA58" s="88"/>
      <c r="AB58" s="88"/>
      <c r="AC58" s="88"/>
    </row>
    <row r="59" spans="1:29" ht="15.75" customHeight="1">
      <c r="A59" s="32" t="s">
        <v>3621</v>
      </c>
      <c r="B59" s="32" t="s">
        <v>3622</v>
      </c>
      <c r="C59" s="32" t="s">
        <v>3623</v>
      </c>
      <c r="D59" s="32" t="s">
        <v>3624</v>
      </c>
      <c r="E59" s="32" t="str">
        <f>IF(ISNA(VLOOKUP(D59,Options!A:B,2,FALSE)),"",VLOOKUP(D59,Options!A:B,2,FALSE))</f>
        <v>Operating Systems Review</v>
      </c>
      <c r="F59" s="32" t="s">
        <v>3625</v>
      </c>
      <c r="G59" s="32">
        <v>2007</v>
      </c>
      <c r="H59" s="32" t="str">
        <f>IF(ISNA(VLOOKUP(D59,Options!A:C,3,FALSE)),"",VLOOKUP(D59,Options!A:C,3,FALSE))</f>
        <v>ACM</v>
      </c>
      <c r="I59" s="97" t="s">
        <v>3626</v>
      </c>
      <c r="J59" s="32" t="b">
        <v>1</v>
      </c>
      <c r="K59" s="32" t="b">
        <v>1</v>
      </c>
      <c r="L59" s="32" t="b">
        <v>1</v>
      </c>
      <c r="M59" s="32" t="b">
        <v>0</v>
      </c>
      <c r="N59" s="32" t="b">
        <v>0</v>
      </c>
      <c r="O59" s="32" t="b">
        <v>0</v>
      </c>
      <c r="P59" s="32" t="b">
        <v>0</v>
      </c>
      <c r="Q59" s="32" t="str">
        <f t="shared" si="0"/>
        <v>YES</v>
      </c>
      <c r="R59" s="101" t="s">
        <v>3632</v>
      </c>
      <c r="S59" s="88"/>
      <c r="T59" s="88"/>
      <c r="U59" s="88"/>
      <c r="V59" s="88"/>
      <c r="W59" s="88"/>
      <c r="X59" s="88"/>
      <c r="Y59" s="88"/>
      <c r="Z59" s="88"/>
      <c r="AA59" s="88"/>
      <c r="AB59" s="88"/>
      <c r="AC59" s="88"/>
    </row>
    <row r="60" spans="1:29" ht="15.75" customHeight="1">
      <c r="A60" s="26" t="s">
        <v>3635</v>
      </c>
      <c r="B60" s="26" t="s">
        <v>3636</v>
      </c>
      <c r="C60" s="26" t="s">
        <v>3637</v>
      </c>
      <c r="D60" s="26" t="s">
        <v>3638</v>
      </c>
      <c r="E60" s="26" t="str">
        <f>IF(ISNA(VLOOKUP(D60,Options!A:B,2,FALSE)),"",VLOOKUP(D60,Options!A:B,2,FALSE))</f>
        <v xml:space="preserve">Conference on Innovative Data Systems Research </v>
      </c>
      <c r="F60" s="26" t="s">
        <v>3642</v>
      </c>
      <c r="G60" s="26">
        <v>2011</v>
      </c>
      <c r="H60" s="26" t="str">
        <f>IF(ISNA(VLOOKUP(D60,Options!A:C,3,FALSE)),"",VLOOKUP(D60,Options!A:C,3,FALSE))</f>
        <v>ACM</v>
      </c>
      <c r="I60" s="100" t="s">
        <v>3643</v>
      </c>
      <c r="J60" s="26" t="b">
        <v>1</v>
      </c>
      <c r="K60" s="26" t="b">
        <v>0</v>
      </c>
      <c r="L60" s="26" t="b">
        <v>1</v>
      </c>
      <c r="M60" s="26" t="b">
        <v>0</v>
      </c>
      <c r="N60" s="26" t="b">
        <v>0</v>
      </c>
      <c r="O60" s="26" t="b">
        <v>0</v>
      </c>
      <c r="P60" s="26"/>
      <c r="Q60" s="26" t="str">
        <f t="shared" si="0"/>
        <v>NO</v>
      </c>
      <c r="R60" s="26" t="s">
        <v>3649</v>
      </c>
      <c r="S60" s="88"/>
      <c r="T60" s="88"/>
      <c r="U60" s="88"/>
      <c r="V60" s="88"/>
      <c r="W60" s="88"/>
      <c r="X60" s="88"/>
      <c r="Y60" s="88"/>
      <c r="Z60" s="88"/>
      <c r="AA60" s="88"/>
      <c r="AB60" s="88"/>
      <c r="AC60" s="88"/>
    </row>
    <row r="61" spans="1:29" ht="15.75" customHeight="1">
      <c r="A61" s="32" t="s">
        <v>3650</v>
      </c>
      <c r="B61" s="32" t="s">
        <v>3651</v>
      </c>
      <c r="C61" s="32" t="s">
        <v>3652</v>
      </c>
      <c r="D61" s="32" t="s">
        <v>3653</v>
      </c>
      <c r="E61" s="32" t="str">
        <f>IF(ISNA(VLOOKUP(D61,Options!A:B,2,FALSE)),"",VLOOKUP(D61,Options!A:B,2,FALSE))</f>
        <v>USENIX Symposium on Networked Systems Design and Implementation</v>
      </c>
      <c r="F61" s="32" t="s">
        <v>3657</v>
      </c>
      <c r="G61" s="32">
        <v>2017</v>
      </c>
      <c r="H61" s="32" t="str">
        <f>IF(ISNA(VLOOKUP(D61,Options!A:C,3,FALSE)),"",VLOOKUP(D61,Options!A:C,3,FALSE))</f>
        <v>-</v>
      </c>
      <c r="I61" s="97" t="s">
        <v>3659</v>
      </c>
      <c r="J61" s="32" t="b">
        <v>1</v>
      </c>
      <c r="K61" s="32" t="b">
        <v>1</v>
      </c>
      <c r="L61" s="32" t="b">
        <v>1</v>
      </c>
      <c r="M61" s="32" t="b">
        <v>0</v>
      </c>
      <c r="N61" s="32" t="b">
        <v>0</v>
      </c>
      <c r="O61" s="32" t="b">
        <v>0</v>
      </c>
      <c r="P61" s="32" t="b">
        <v>0</v>
      </c>
      <c r="Q61" s="32" t="str">
        <f t="shared" si="0"/>
        <v>YES</v>
      </c>
      <c r="R61" s="32" t="s">
        <v>3664</v>
      </c>
      <c r="S61" s="88"/>
      <c r="T61" s="88"/>
      <c r="U61" s="88"/>
      <c r="V61" s="88"/>
      <c r="W61" s="88"/>
      <c r="X61" s="88"/>
      <c r="Y61" s="88"/>
      <c r="Z61" s="88"/>
      <c r="AA61" s="88"/>
      <c r="AB61" s="88"/>
      <c r="AC61" s="88"/>
    </row>
    <row r="62" spans="1:29" ht="15.75" customHeight="1">
      <c r="A62" s="32" t="s">
        <v>3665</v>
      </c>
      <c r="B62" s="32" t="s">
        <v>3666</v>
      </c>
      <c r="C62" s="32" t="s">
        <v>3667</v>
      </c>
      <c r="D62" s="32" t="s">
        <v>2887</v>
      </c>
      <c r="E62" s="32" t="str">
        <f>IF(ISNA(VLOOKUP(D62,Options!A:B,2,FALSE)),"",VLOOKUP(D62,Options!A:B,2,FALSE))</f>
        <v>International Symposium on Software Engineering for Adaptive and Self-Managing Systems</v>
      </c>
      <c r="F62" s="35"/>
      <c r="G62" s="32">
        <v>2019</v>
      </c>
      <c r="H62" s="32" t="str">
        <f>IF(ISNA(VLOOKUP(D62,Options!A:C,3,FALSE)),"",VLOOKUP(D62,Options!A:C,3,FALSE))</f>
        <v>IEEE</v>
      </c>
      <c r="I62" s="97" t="s">
        <v>3675</v>
      </c>
      <c r="J62" s="32" t="b">
        <v>1</v>
      </c>
      <c r="K62" s="32" t="b">
        <v>1</v>
      </c>
      <c r="L62" s="32" t="b">
        <v>1</v>
      </c>
      <c r="M62" s="32" t="b">
        <v>0</v>
      </c>
      <c r="N62" s="32" t="b">
        <v>0</v>
      </c>
      <c r="O62" s="32" t="b">
        <v>0</v>
      </c>
      <c r="P62" s="32" t="b">
        <v>0</v>
      </c>
      <c r="Q62" s="32" t="str">
        <f t="shared" si="0"/>
        <v>YES</v>
      </c>
      <c r="R62" s="35"/>
      <c r="S62" s="88"/>
      <c r="T62" s="88"/>
      <c r="U62" s="88"/>
      <c r="V62" s="88"/>
      <c r="W62" s="88"/>
      <c r="X62" s="88"/>
      <c r="Y62" s="88"/>
      <c r="Z62" s="88"/>
      <c r="AA62" s="88"/>
      <c r="AB62" s="88"/>
      <c r="AC62" s="88"/>
    </row>
    <row r="63" spans="1:29" ht="15.75" customHeight="1">
      <c r="A63" s="32" t="s">
        <v>3678</v>
      </c>
      <c r="B63" s="34" t="s">
        <v>2520</v>
      </c>
      <c r="C63" s="34" t="s">
        <v>1631</v>
      </c>
      <c r="D63" s="32" t="s">
        <v>3184</v>
      </c>
      <c r="E63" s="32" t="str">
        <f>IF(ISNA(VLOOKUP(D63,Options!A:B,2,FALSE)),"",VLOOKUP(D63,Options!A:B,2,FALSE))</f>
        <v>Asia Pacific Software Engineering Conference</v>
      </c>
      <c r="F63" s="89">
        <v>43473</v>
      </c>
      <c r="G63" s="34">
        <v>2008</v>
      </c>
      <c r="H63" s="32" t="str">
        <f>IF(ISNA(VLOOKUP(D63,Options!A:C,3,FALSE)),"",VLOOKUP(D63,Options!A:C,3,FALSE))</f>
        <v>IEEE</v>
      </c>
      <c r="I63" s="75" t="s">
        <v>2526</v>
      </c>
      <c r="J63" s="32" t="b">
        <v>1</v>
      </c>
      <c r="K63" s="32" t="b">
        <v>1</v>
      </c>
      <c r="L63" s="32" t="b">
        <v>1</v>
      </c>
      <c r="M63" s="32" t="b">
        <v>0</v>
      </c>
      <c r="N63" s="32" t="b">
        <v>0</v>
      </c>
      <c r="O63" s="32" t="b">
        <v>0</v>
      </c>
      <c r="P63" s="32" t="b">
        <v>0</v>
      </c>
      <c r="Q63" s="32" t="str">
        <f t="shared" si="0"/>
        <v>YES</v>
      </c>
      <c r="R63" s="35"/>
      <c r="S63" s="88"/>
      <c r="T63" s="88"/>
      <c r="U63" s="88"/>
      <c r="V63" s="88"/>
      <c r="W63" s="88"/>
      <c r="X63" s="88"/>
      <c r="Y63" s="88"/>
      <c r="Z63" s="88"/>
      <c r="AA63" s="88"/>
      <c r="AB63" s="88"/>
      <c r="AC63" s="88"/>
    </row>
    <row r="64" spans="1:29" ht="15.75" customHeight="1">
      <c r="A64" s="32" t="s">
        <v>3690</v>
      </c>
      <c r="B64" s="34" t="s">
        <v>2376</v>
      </c>
      <c r="C64" s="34" t="s">
        <v>2377</v>
      </c>
      <c r="D64" s="32" t="s">
        <v>3691</v>
      </c>
      <c r="E64" s="32" t="str">
        <f>IF(ISNA(VLOOKUP(D64,Options!A:B,2,FALSE)),"",VLOOKUP(D64,Options!A:B,2,FALSE))</f>
        <v>International Conference on Generative Programming: Concepts and Experiences</v>
      </c>
      <c r="F64" s="35" t="s">
        <v>3692</v>
      </c>
      <c r="G64" s="34">
        <v>2013</v>
      </c>
      <c r="H64" s="32" t="str">
        <f>IF(ISNA(VLOOKUP(D64,Options!A:C,3,FALSE)),"",VLOOKUP(D64,Options!A:C,3,FALSE))</f>
        <v>ACM</v>
      </c>
      <c r="I64" s="75" t="s">
        <v>2380</v>
      </c>
      <c r="J64" s="32" t="b">
        <v>1</v>
      </c>
      <c r="K64" s="32" t="b">
        <v>1</v>
      </c>
      <c r="L64" s="32" t="b">
        <v>1</v>
      </c>
      <c r="M64" s="32" t="b">
        <v>0</v>
      </c>
      <c r="N64" s="32" t="b">
        <v>0</v>
      </c>
      <c r="O64" s="32" t="b">
        <v>0</v>
      </c>
      <c r="P64" s="32" t="b">
        <v>0</v>
      </c>
      <c r="Q64" s="32" t="str">
        <f t="shared" si="0"/>
        <v>YES</v>
      </c>
      <c r="R64" s="35"/>
      <c r="S64" s="88"/>
      <c r="T64" s="88"/>
      <c r="U64" s="88"/>
      <c r="V64" s="88"/>
      <c r="W64" s="88"/>
      <c r="X64" s="88"/>
      <c r="Y64" s="88"/>
      <c r="Z64" s="88"/>
      <c r="AA64" s="88"/>
      <c r="AB64" s="88"/>
      <c r="AC64" s="88"/>
    </row>
    <row r="65" spans="1:29" ht="13">
      <c r="A65" s="32" t="s">
        <v>3703</v>
      </c>
      <c r="B65" s="34" t="s">
        <v>3704</v>
      </c>
      <c r="C65" s="34" t="s">
        <v>3705</v>
      </c>
      <c r="D65" s="32" t="s">
        <v>3706</v>
      </c>
      <c r="E65" s="32" t="str">
        <f>IF(ISNA(VLOOKUP(D65,Options!A:B,2,FALSE)),"",VLOOKUP(D65,Options!A:B,2,FALSE))</f>
        <v>Genetic and Evolutionary Computation Conference</v>
      </c>
      <c r="F65" s="35" t="s">
        <v>3709</v>
      </c>
      <c r="G65" s="34">
        <v>2017</v>
      </c>
      <c r="H65" s="32" t="str">
        <f>IF(ISNA(VLOOKUP(D65,Options!A:C,3,FALSE)),"",VLOOKUP(D65,Options!A:C,3,FALSE))</f>
        <v>ACM</v>
      </c>
      <c r="I65" s="75" t="s">
        <v>3710</v>
      </c>
      <c r="J65" s="32" t="b">
        <v>1</v>
      </c>
      <c r="K65" s="32" t="b">
        <v>1</v>
      </c>
      <c r="L65" s="32" t="b">
        <v>1</v>
      </c>
      <c r="M65" s="32" t="b">
        <v>0</v>
      </c>
      <c r="N65" s="32" t="b">
        <v>0</v>
      </c>
      <c r="O65" s="32" t="b">
        <v>0</v>
      </c>
      <c r="P65" s="32" t="b">
        <v>0</v>
      </c>
      <c r="Q65" s="32" t="str">
        <f t="shared" si="0"/>
        <v>YES</v>
      </c>
      <c r="R65" s="35"/>
      <c r="S65" s="88"/>
      <c r="T65" s="88"/>
      <c r="U65" s="88"/>
      <c r="V65" s="88"/>
      <c r="W65" s="88"/>
      <c r="X65" s="88"/>
      <c r="Y65" s="88"/>
      <c r="Z65" s="88"/>
      <c r="AA65" s="88"/>
      <c r="AB65" s="88"/>
      <c r="AC65" s="88"/>
    </row>
    <row r="66" spans="1:29" ht="13">
      <c r="A66" s="26" t="s">
        <v>3718</v>
      </c>
      <c r="B66" s="103" t="s">
        <v>3719</v>
      </c>
      <c r="C66" s="104" t="s">
        <v>3721</v>
      </c>
      <c r="D66" s="26" t="s">
        <v>3722</v>
      </c>
      <c r="E66" s="26" t="str">
        <f>IF(ISNA(VLOOKUP(D66,Options!A:B,2,FALSE)),"",VLOOKUP(D66,Options!A:B,2,FALSE))</f>
        <v>Artificial Intelligence: Concepts, Methodologies, Tools, and Applications</v>
      </c>
      <c r="F66" s="105" t="s">
        <v>3726</v>
      </c>
      <c r="G66" s="106">
        <v>2016</v>
      </c>
      <c r="H66" s="26" t="str">
        <f>IF(ISNA(VLOOKUP(D66,Options!A:C,3,FALSE)),"",VLOOKUP(D66,Options!A:C,3,FALSE))</f>
        <v>IGI Global</v>
      </c>
      <c r="I66" s="107" t="s">
        <v>3734</v>
      </c>
      <c r="J66" s="26" t="b">
        <v>1</v>
      </c>
      <c r="K66" s="26" t="b">
        <v>0</v>
      </c>
      <c r="L66" s="26" t="b">
        <v>1</v>
      </c>
      <c r="M66" s="26" t="b">
        <v>0</v>
      </c>
      <c r="N66" s="26" t="b">
        <v>0</v>
      </c>
      <c r="O66" s="26" t="b">
        <v>0</v>
      </c>
      <c r="P66" s="26"/>
      <c r="Q66" s="26" t="str">
        <f t="shared" si="0"/>
        <v>NO</v>
      </c>
      <c r="R66" s="26" t="s">
        <v>3741</v>
      </c>
      <c r="S66" s="88"/>
      <c r="T66" s="88"/>
      <c r="U66" s="88"/>
      <c r="V66" s="88"/>
      <c r="W66" s="88"/>
      <c r="X66" s="88"/>
      <c r="Y66" s="88"/>
      <c r="Z66" s="88"/>
      <c r="AA66" s="88"/>
      <c r="AB66" s="88"/>
      <c r="AC66" s="88"/>
    </row>
    <row r="67" spans="1:29" ht="13">
      <c r="A67" s="32" t="s">
        <v>3742</v>
      </c>
      <c r="B67" s="34" t="s">
        <v>3743</v>
      </c>
      <c r="C67" s="34" t="s">
        <v>3744</v>
      </c>
      <c r="D67" s="32" t="s">
        <v>3745</v>
      </c>
      <c r="E67" s="32" t="str">
        <f>IF(ISNA(VLOOKUP(D67,Options!A:B,2,FALSE)),"",VLOOKUP(D67,Options!A:B,2,FALSE))</f>
        <v>International Workshop on Feature-Oriented Software Development,</v>
      </c>
      <c r="F67" s="35" t="s">
        <v>3746</v>
      </c>
      <c r="G67" s="34">
        <v>2016</v>
      </c>
      <c r="H67" s="32" t="str">
        <f>IF(ISNA(VLOOKUP(D67,Options!A:C,3,FALSE)),"",VLOOKUP(D67,Options!A:C,3,FALSE))</f>
        <v>ACM</v>
      </c>
      <c r="I67" s="75" t="s">
        <v>3749</v>
      </c>
      <c r="J67" s="32" t="b">
        <v>1</v>
      </c>
      <c r="K67" s="32" t="b">
        <v>1</v>
      </c>
      <c r="L67" s="32" t="b">
        <v>1</v>
      </c>
      <c r="M67" s="32" t="b">
        <v>0</v>
      </c>
      <c r="N67" s="32" t="b">
        <v>0</v>
      </c>
      <c r="O67" s="32" t="b">
        <v>0</v>
      </c>
      <c r="P67" s="32" t="b">
        <v>0</v>
      </c>
      <c r="Q67" s="32" t="str">
        <f t="shared" si="0"/>
        <v>YES</v>
      </c>
      <c r="R67" s="35"/>
      <c r="S67" s="88"/>
      <c r="T67" s="88"/>
      <c r="U67" s="88"/>
      <c r="V67" s="88"/>
      <c r="W67" s="88"/>
      <c r="X67" s="88"/>
      <c r="Y67" s="88"/>
      <c r="Z67" s="88"/>
      <c r="AA67" s="88"/>
      <c r="AB67" s="88"/>
      <c r="AC67" s="88"/>
    </row>
    <row r="68" spans="1:29" ht="13">
      <c r="A68" s="32" t="s">
        <v>3754</v>
      </c>
      <c r="B68" s="108" t="s">
        <v>3755</v>
      </c>
      <c r="C68" s="32" t="s">
        <v>3756</v>
      </c>
      <c r="D68" s="32" t="s">
        <v>2929</v>
      </c>
      <c r="E68" s="32" t="str">
        <f>IF(ISNA(VLOOKUP(D68,Options!A:B,2,FALSE)),"",VLOOKUP(D68,Options!A:B,2,FALSE))</f>
        <v>International Systems and Software Product Line Conference</v>
      </c>
      <c r="F68" s="35" t="s">
        <v>3759</v>
      </c>
      <c r="G68" s="34">
        <v>2016</v>
      </c>
      <c r="H68" s="32" t="str">
        <f>IF(ISNA(VLOOKUP(D68,Options!A:C,3,FALSE)),"",VLOOKUP(D68,Options!A:C,3,FALSE))</f>
        <v>ACM</v>
      </c>
      <c r="I68" s="75" t="s">
        <v>3767</v>
      </c>
      <c r="J68" s="32" t="b">
        <v>1</v>
      </c>
      <c r="K68" s="32" t="b">
        <v>1</v>
      </c>
      <c r="L68" s="32" t="b">
        <v>1</v>
      </c>
      <c r="M68" s="32" t="b">
        <v>0</v>
      </c>
      <c r="N68" s="32" t="b">
        <v>0</v>
      </c>
      <c r="O68" s="32" t="b">
        <v>0</v>
      </c>
      <c r="P68" s="32" t="b">
        <v>0</v>
      </c>
      <c r="Q68" s="32" t="str">
        <f t="shared" si="0"/>
        <v>YES</v>
      </c>
      <c r="R68" s="35"/>
      <c r="S68" s="88"/>
      <c r="T68" s="88"/>
      <c r="U68" s="88"/>
      <c r="V68" s="88"/>
      <c r="W68" s="88"/>
      <c r="X68" s="88"/>
      <c r="Y68" s="88"/>
      <c r="Z68" s="88"/>
      <c r="AA68" s="88"/>
      <c r="AB68" s="88"/>
      <c r="AC68" s="88"/>
    </row>
    <row r="69" spans="1:29" ht="13">
      <c r="A69" s="32" t="s">
        <v>3769</v>
      </c>
      <c r="B69" s="32" t="s">
        <v>3770</v>
      </c>
      <c r="C69" s="78" t="s">
        <v>3771</v>
      </c>
      <c r="D69" s="32" t="s">
        <v>3058</v>
      </c>
      <c r="E69" s="32" t="str">
        <f>IF(ISNA(VLOOKUP(D69,Options!A:B,2,FALSE)),"",VLOOKUP(D69,Options!A:B,2,FALSE))</f>
        <v>arxiv</v>
      </c>
      <c r="F69" s="102">
        <v>43483</v>
      </c>
      <c r="G69" s="32">
        <v>2019</v>
      </c>
      <c r="H69" s="32" t="str">
        <f>IF(ISNA(VLOOKUP(D69,Options!A:C,3,FALSE)),"",VLOOKUP(D69,Options!A:C,3,FALSE))</f>
        <v>-</v>
      </c>
      <c r="I69" s="75" t="s">
        <v>3777</v>
      </c>
      <c r="J69" s="32" t="b">
        <v>1</v>
      </c>
      <c r="K69" s="32" t="b">
        <v>1</v>
      </c>
      <c r="L69" s="32" t="b">
        <v>1</v>
      </c>
      <c r="M69" s="32" t="b">
        <v>0</v>
      </c>
      <c r="N69" s="32" t="b">
        <v>0</v>
      </c>
      <c r="O69" s="32" t="b">
        <v>0</v>
      </c>
      <c r="P69" s="32" t="b">
        <v>0</v>
      </c>
      <c r="Q69" s="32" t="str">
        <f t="shared" si="0"/>
        <v>YES</v>
      </c>
      <c r="R69" s="35"/>
      <c r="S69" s="88"/>
      <c r="T69" s="88"/>
      <c r="U69" s="88"/>
      <c r="V69" s="88"/>
      <c r="W69" s="88"/>
      <c r="X69" s="88"/>
      <c r="Y69" s="88"/>
      <c r="Z69" s="88"/>
      <c r="AA69" s="88"/>
      <c r="AB69" s="88"/>
      <c r="AC69" s="88"/>
    </row>
    <row r="70" spans="1:29" ht="13">
      <c r="A70" s="26" t="s">
        <v>3783</v>
      </c>
      <c r="B70" s="26" t="s">
        <v>3784</v>
      </c>
      <c r="C70" s="28" t="s">
        <v>3785</v>
      </c>
      <c r="D70" s="26" t="s">
        <v>3093</v>
      </c>
      <c r="E70" s="26" t="str">
        <f>IF(ISNA(VLOOKUP(D70,Options!A:B,2,FALSE)),"",VLOOKUP(D70,Options!A:B,2,FALSE))</f>
        <v>International Conference on Software Engineering</v>
      </c>
      <c r="F70" s="26" t="s">
        <v>3572</v>
      </c>
      <c r="G70" s="26">
        <v>2019</v>
      </c>
      <c r="H70" s="26" t="str">
        <f>IF(ISNA(VLOOKUP(D70,Options!A:C,3,FALSE)),"",VLOOKUP(D70,Options!A:C,3,FALSE))</f>
        <v>ACM</v>
      </c>
      <c r="I70" s="30" t="s">
        <v>3791</v>
      </c>
      <c r="J70" s="26" t="b">
        <v>1</v>
      </c>
      <c r="K70" s="26" t="b">
        <v>1</v>
      </c>
      <c r="L70" s="26" t="b">
        <v>1</v>
      </c>
      <c r="M70" s="26" t="b">
        <v>0</v>
      </c>
      <c r="N70" s="26" t="b">
        <v>1</v>
      </c>
      <c r="O70" s="26" t="b">
        <v>0</v>
      </c>
      <c r="P70" s="26"/>
      <c r="Q70" s="26" t="str">
        <f t="shared" si="0"/>
        <v>NO</v>
      </c>
      <c r="R70" s="26" t="s">
        <v>3799</v>
      </c>
      <c r="S70" s="88"/>
      <c r="T70" s="88"/>
      <c r="U70" s="88"/>
      <c r="V70" s="88"/>
      <c r="W70" s="88"/>
      <c r="X70" s="88"/>
      <c r="Y70" s="88"/>
      <c r="Z70" s="88"/>
      <c r="AA70" s="88"/>
      <c r="AB70" s="88"/>
      <c r="AC70" s="88"/>
    </row>
    <row r="71" spans="1:29" ht="13">
      <c r="A71" s="32" t="s">
        <v>3803</v>
      </c>
      <c r="B71" s="34" t="s">
        <v>2527</v>
      </c>
      <c r="C71" s="34" t="s">
        <v>2528</v>
      </c>
      <c r="D71" s="32" t="s">
        <v>3804</v>
      </c>
      <c r="E71" s="32" t="s">
        <v>3804</v>
      </c>
      <c r="F71" s="35" t="s">
        <v>3805</v>
      </c>
      <c r="G71" s="34">
        <v>2013</v>
      </c>
      <c r="H71" s="34" t="s">
        <v>2531</v>
      </c>
      <c r="I71" s="75" t="s">
        <v>2532</v>
      </c>
      <c r="J71" s="32" t="b">
        <v>1</v>
      </c>
      <c r="K71" s="32" t="b">
        <v>1</v>
      </c>
      <c r="L71" s="32" t="b">
        <v>1</v>
      </c>
      <c r="M71" s="32" t="b">
        <v>0</v>
      </c>
      <c r="N71" s="32" t="b">
        <v>0</v>
      </c>
      <c r="O71" s="32" t="b">
        <v>0</v>
      </c>
      <c r="P71" s="32" t="b">
        <v>0</v>
      </c>
      <c r="Q71" s="32" t="str">
        <f t="shared" si="0"/>
        <v>YES</v>
      </c>
      <c r="R71" s="35"/>
      <c r="S71" s="88"/>
      <c r="T71" s="88"/>
      <c r="U71" s="88"/>
      <c r="V71" s="88"/>
      <c r="W71" s="88"/>
      <c r="X71" s="88"/>
      <c r="Y71" s="88"/>
      <c r="Z71" s="88"/>
      <c r="AA71" s="88"/>
      <c r="AB71" s="88"/>
      <c r="AC71" s="88"/>
    </row>
    <row r="72" spans="1:29" ht="13">
      <c r="A72" s="32" t="s">
        <v>3806</v>
      </c>
      <c r="B72" s="109" t="s">
        <v>3807</v>
      </c>
      <c r="C72" s="109" t="s">
        <v>3810</v>
      </c>
      <c r="D72" s="34" t="s">
        <v>3811</v>
      </c>
      <c r="E72" s="34" t="s">
        <v>3811</v>
      </c>
      <c r="F72" s="35" t="s">
        <v>3812</v>
      </c>
      <c r="G72" s="109">
        <v>2017</v>
      </c>
      <c r="H72" s="109" t="s">
        <v>2256</v>
      </c>
      <c r="I72" s="109" t="s">
        <v>3813</v>
      </c>
      <c r="J72" s="32" t="b">
        <v>1</v>
      </c>
      <c r="K72" s="32" t="b">
        <v>1</v>
      </c>
      <c r="L72" s="32" t="b">
        <v>1</v>
      </c>
      <c r="M72" s="32" t="b">
        <v>0</v>
      </c>
      <c r="N72" s="32" t="b">
        <v>0</v>
      </c>
      <c r="O72" s="32" t="b">
        <v>0</v>
      </c>
      <c r="P72" s="32" t="b">
        <v>0</v>
      </c>
      <c r="Q72" s="32" t="str">
        <f t="shared" si="0"/>
        <v>YES</v>
      </c>
      <c r="R72" s="109"/>
      <c r="S72" s="88"/>
      <c r="T72" s="88"/>
      <c r="U72" s="88"/>
      <c r="V72" s="88"/>
      <c r="W72" s="88"/>
      <c r="X72" s="88"/>
      <c r="Y72" s="88"/>
      <c r="Z72" s="88"/>
      <c r="AA72" s="88"/>
      <c r="AB72" s="88"/>
      <c r="AC72" s="88"/>
    </row>
    <row r="73" spans="1:29" ht="13">
      <c r="A73" s="32" t="s">
        <v>3819</v>
      </c>
      <c r="B73" s="34" t="s">
        <v>3820</v>
      </c>
      <c r="C73" s="34" t="s">
        <v>3821</v>
      </c>
      <c r="D73" s="32" t="s">
        <v>3823</v>
      </c>
      <c r="E73" s="32" t="str">
        <f>IF(ISNA(VLOOKUP(D73,Options!A:B,2,FALSE)),"",VLOOKUP(D73,Options!A:B,2,FALSE))</f>
        <v>Transactions on Services Computing</v>
      </c>
      <c r="F73" s="35" t="s">
        <v>3825</v>
      </c>
      <c r="G73" s="34">
        <v>2015</v>
      </c>
      <c r="H73" s="32" t="str">
        <f>IF(ISNA(VLOOKUP(D73,Options!A:C,3,FALSE)),"",VLOOKUP(D73,Options!A:C,3,FALSE))</f>
        <v>IEEE</v>
      </c>
      <c r="I73" s="110" t="str">
        <f>HYPERLINK("https://ieeexplore.ieee.org/stamp/stamp.jsp?arnumber=6981951","10.1109/TSC.2014.2377724")</f>
        <v>10.1109/TSC.2014.2377724</v>
      </c>
      <c r="J73" s="32" t="b">
        <v>1</v>
      </c>
      <c r="K73" s="32" t="b">
        <v>1</v>
      </c>
      <c r="L73" s="32" t="b">
        <v>1</v>
      </c>
      <c r="M73" s="32" t="b">
        <v>0</v>
      </c>
      <c r="N73" s="32" t="b">
        <v>0</v>
      </c>
      <c r="O73" s="32" t="b">
        <v>0</v>
      </c>
      <c r="P73" s="32" t="b">
        <v>0</v>
      </c>
      <c r="Q73" s="32" t="str">
        <f t="shared" si="0"/>
        <v>YES</v>
      </c>
      <c r="R73" s="35"/>
      <c r="S73" s="88"/>
      <c r="T73" s="88"/>
      <c r="U73" s="88"/>
      <c r="V73" s="88"/>
      <c r="W73" s="88"/>
      <c r="X73" s="88"/>
      <c r="Y73" s="88"/>
      <c r="Z73" s="88"/>
      <c r="AA73" s="88"/>
      <c r="AB73" s="88"/>
      <c r="AC73" s="88"/>
    </row>
    <row r="74" spans="1:29" ht="13">
      <c r="A74" s="26" t="s">
        <v>3831</v>
      </c>
      <c r="B74" s="28" t="s">
        <v>3832</v>
      </c>
      <c r="C74" s="28" t="s">
        <v>3833</v>
      </c>
      <c r="D74" s="26" t="s">
        <v>3834</v>
      </c>
      <c r="E74" s="26" t="str">
        <f>IF(ISNA(VLOOKUP(D74,Options!A:B,2,FALSE)),"",VLOOKUP(D74,Options!A:B,2,FALSE))</f>
        <v xml:space="preserve">Mining Software Repositories </v>
      </c>
      <c r="F74" s="27" t="s">
        <v>3840</v>
      </c>
      <c r="G74" s="28">
        <v>2016</v>
      </c>
      <c r="H74" s="26" t="str">
        <f>IF(ISNA(VLOOKUP(D74,Options!A:C,3,FALSE)),"",VLOOKUP(D74,Options!A:C,3,FALSE))</f>
        <v>IEEE</v>
      </c>
      <c r="I74" s="111" t="str">
        <f>HYPERLINK("https://ieeexplore.ieee.org/stamp/stamp.jsp?arnumber=7832883","10.1109/MSR.2016.012")</f>
        <v>10.1109/MSR.2016.012</v>
      </c>
      <c r="J74" s="26" t="b">
        <v>1</v>
      </c>
      <c r="K74" s="26" t="b">
        <v>0</v>
      </c>
      <c r="L74" s="26" t="b">
        <v>1</v>
      </c>
      <c r="M74" s="26" t="b">
        <v>0</v>
      </c>
      <c r="N74" s="26" t="b">
        <v>0</v>
      </c>
      <c r="O74" s="26" t="b">
        <v>0</v>
      </c>
      <c r="P74" s="26"/>
      <c r="Q74" s="26" t="str">
        <f t="shared" si="0"/>
        <v>NO</v>
      </c>
      <c r="R74" s="26" t="s">
        <v>3847</v>
      </c>
      <c r="S74" s="88"/>
      <c r="T74" s="88"/>
      <c r="U74" s="88"/>
      <c r="V74" s="88"/>
      <c r="W74" s="88"/>
      <c r="X74" s="88"/>
      <c r="Y74" s="88"/>
      <c r="Z74" s="88"/>
      <c r="AA74" s="88"/>
      <c r="AB74" s="88"/>
      <c r="AC74" s="88"/>
    </row>
    <row r="75" spans="1:29" ht="13">
      <c r="A75" s="32" t="s">
        <v>3848</v>
      </c>
      <c r="B75" s="34" t="s">
        <v>1288</v>
      </c>
      <c r="C75" s="34" t="s">
        <v>1289</v>
      </c>
      <c r="D75" s="32" t="s">
        <v>2833</v>
      </c>
      <c r="E75" s="32" t="str">
        <f>IF(ISNA(VLOOKUP(D75,Options!A:B,2,FALSE)),"",VLOOKUP(D75,Options!A:B,2,FALSE))</f>
        <v>International Conference on Automated Software Engineering</v>
      </c>
      <c r="F75" s="34" t="s">
        <v>3849</v>
      </c>
      <c r="G75" s="34">
        <v>2018</v>
      </c>
      <c r="H75" s="32" t="str">
        <f>IF(ISNA(VLOOKUP(D75,Options!A:C,3,FALSE)),"",VLOOKUP(D75,Options!A:C,3,FALSE))</f>
        <v>IEEE</v>
      </c>
      <c r="I75" s="112" t="s">
        <v>1293</v>
      </c>
      <c r="J75" s="32" t="b">
        <v>1</v>
      </c>
      <c r="K75" s="32" t="b">
        <v>1</v>
      </c>
      <c r="L75" s="32" t="b">
        <v>1</v>
      </c>
      <c r="M75" s="32" t="b">
        <v>0</v>
      </c>
      <c r="N75" s="32" t="b">
        <v>0</v>
      </c>
      <c r="O75" s="32" t="b">
        <v>0</v>
      </c>
      <c r="P75" s="32" t="b">
        <v>0</v>
      </c>
      <c r="Q75" s="32" t="str">
        <f t="shared" si="0"/>
        <v>YES</v>
      </c>
      <c r="R75" s="35"/>
      <c r="S75" s="88"/>
      <c r="T75" s="88"/>
      <c r="U75" s="88"/>
      <c r="V75" s="88"/>
      <c r="W75" s="88"/>
      <c r="X75" s="88"/>
      <c r="Y75" s="88"/>
      <c r="Z75" s="88"/>
      <c r="AA75" s="88"/>
      <c r="AB75" s="88"/>
      <c r="AC75" s="88"/>
    </row>
    <row r="76" spans="1:29" ht="13">
      <c r="A76" s="32" t="s">
        <v>3858</v>
      </c>
      <c r="B76" s="65" t="s">
        <v>1571</v>
      </c>
      <c r="C76" s="65" t="s">
        <v>1572</v>
      </c>
      <c r="D76" s="32" t="s">
        <v>3161</v>
      </c>
      <c r="E76" s="32" t="str">
        <f>IF(ISNA(VLOOKUP(D76,Options!A:B,2,FALSE)),"",VLOOKUP(D76,Options!A:B,2,FALSE))</f>
        <v xml:space="preserve">Information and Software Technology </v>
      </c>
      <c r="F76" s="67" t="s">
        <v>3859</v>
      </c>
      <c r="G76" s="67">
        <v>2019</v>
      </c>
      <c r="H76" s="32" t="str">
        <f>IF(ISNA(VLOOKUP(D76,Options!A:C,3,FALSE)),"",VLOOKUP(D76,Options!A:C,3,FALSE))</f>
        <v>Elsevier</v>
      </c>
      <c r="I76" s="110" t="s">
        <v>1574</v>
      </c>
      <c r="J76" s="32" t="b">
        <v>1</v>
      </c>
      <c r="K76" s="32" t="b">
        <v>1</v>
      </c>
      <c r="L76" s="32" t="b">
        <v>1</v>
      </c>
      <c r="M76" s="32" t="b">
        <v>0</v>
      </c>
      <c r="N76" s="32" t="b">
        <v>0</v>
      </c>
      <c r="O76" s="32" t="b">
        <v>0</v>
      </c>
      <c r="P76" s="32" t="b">
        <v>0</v>
      </c>
      <c r="Q76" s="32" t="str">
        <f t="shared" si="0"/>
        <v>YES</v>
      </c>
      <c r="R76" s="35"/>
      <c r="S76" s="88"/>
      <c r="T76" s="88"/>
      <c r="U76" s="88"/>
      <c r="V76" s="88"/>
      <c r="W76" s="88"/>
      <c r="X76" s="88"/>
      <c r="Y76" s="88"/>
      <c r="Z76" s="88"/>
      <c r="AA76" s="88"/>
      <c r="AB76" s="88"/>
      <c r="AC76" s="88"/>
    </row>
    <row r="77" spans="1:29" ht="13">
      <c r="A77" s="133" t="s">
        <v>3865</v>
      </c>
      <c r="B77" s="133" t="s">
        <v>3869</v>
      </c>
      <c r="C77" s="133" t="s">
        <v>3304</v>
      </c>
      <c r="D77" s="133" t="s">
        <v>3873</v>
      </c>
      <c r="E77" s="133" t="str">
        <f>IF(ISNA(VLOOKUP(D77,Options!A:B,2,FALSE)),"",VLOOKUP(D77,Options!A:B,2,FALSE))</f>
        <v xml:space="preserve">International Conference on High Performance Computing and Communications; International Conference on Smart City; International Conference on Data Science and Systems </v>
      </c>
      <c r="F77" s="133" t="s">
        <v>3879</v>
      </c>
      <c r="G77" s="133">
        <v>2018</v>
      </c>
      <c r="H77" s="133" t="str">
        <f>IF(ISNA(VLOOKUP(D77,Options!A:C,3,FALSE)),"",VLOOKUP(D77,Options!A:C,3,FALSE))</f>
        <v>IEEE</v>
      </c>
      <c r="I77" s="133" t="str">
        <f>HYPERLINK("https://www.scopus.com/inward/record.uri?eid=2-s2.0-85047646461&amp;doi=10.1109%2fHPCC-SmartCity-DSS.2017.3&amp;partnerID=40&amp;md5=d608557dffa4825252401e12710b4d6f","10.1109/HPCC-SmartCity-DSS.2017.3")</f>
        <v>10.1109/HPCC-SmartCity-DSS.2017.3</v>
      </c>
      <c r="J77" s="133" t="b">
        <v>1</v>
      </c>
      <c r="K77" s="133" t="b">
        <v>0</v>
      </c>
      <c r="L77" s="133" t="b">
        <v>1</v>
      </c>
      <c r="M77" s="133" t="b">
        <v>0</v>
      </c>
      <c r="N77" s="133" t="b">
        <v>0</v>
      </c>
      <c r="O77" s="133" t="b">
        <v>0</v>
      </c>
      <c r="P77" s="133"/>
      <c r="Q77" s="133" t="str">
        <f t="shared" ref="Q77" si="1">IF(AND(AND(J77,K77,L77),(OR(M77,N77,O77)=FALSE)), "YES", "NO")</f>
        <v>NO</v>
      </c>
      <c r="R77" s="133" t="s">
        <v>3741</v>
      </c>
      <c r="S77" s="88"/>
      <c r="T77" s="88"/>
      <c r="U77" s="88"/>
      <c r="V77" s="88"/>
      <c r="W77" s="88"/>
      <c r="X77" s="88"/>
      <c r="Y77" s="88"/>
      <c r="Z77" s="88"/>
      <c r="AA77" s="88"/>
      <c r="AB77" s="88"/>
      <c r="AC77" s="88"/>
    </row>
    <row r="78" spans="1:29" ht="13">
      <c r="A78" s="32" t="s">
        <v>3887</v>
      </c>
      <c r="B78" s="34" t="s">
        <v>3889</v>
      </c>
      <c r="C78" s="34" t="s">
        <v>1685</v>
      </c>
      <c r="D78" s="32" t="s">
        <v>3891</v>
      </c>
      <c r="E78" s="32" t="str">
        <f>IF(ISNA(VLOOKUP(D78,Options!A:B,2,FALSE)),"",VLOOKUP(D78,Options!A:B,2,FALSE))</f>
        <v>International Conference of Cloud Computing Technologies and Applications</v>
      </c>
      <c r="F78" s="35" t="s">
        <v>3892</v>
      </c>
      <c r="G78" s="34">
        <v>2018</v>
      </c>
      <c r="H78" s="32" t="str">
        <f>IF(ISNA(VLOOKUP(D78,Options!A:C,3,FALSE)),"",VLOOKUP(D78,Options!A:C,3,FALSE))</f>
        <v>IEEE</v>
      </c>
      <c r="I78" s="110" t="str">
        <f>HYPERLINK("https://www.scopus.com/inward/record.uri?eid=2-s2.0-85046624408&amp;doi=10.1109%2fCloudTech.2017.8284699&amp;partnerID=40&amp;md5=13c42fe4df8b128f5a87988605c2485f","10.1109/CloudTech.2017.8284699")</f>
        <v>10.1109/CloudTech.2017.8284699</v>
      </c>
      <c r="J78" s="32" t="b">
        <v>1</v>
      </c>
      <c r="K78" s="32" t="b">
        <v>1</v>
      </c>
      <c r="L78" s="32" t="b">
        <v>1</v>
      </c>
      <c r="M78" s="32" t="b">
        <v>0</v>
      </c>
      <c r="N78" s="32" t="b">
        <v>0</v>
      </c>
      <c r="O78" s="32" t="b">
        <v>0</v>
      </c>
      <c r="P78" s="32" t="b">
        <v>0</v>
      </c>
      <c r="Q78" s="32" t="str">
        <f t="shared" si="0"/>
        <v>YES</v>
      </c>
      <c r="R78" s="35"/>
      <c r="S78" s="88"/>
      <c r="T78" s="88"/>
      <c r="U78" s="88"/>
      <c r="V78" s="88"/>
      <c r="W78" s="88"/>
      <c r="X78" s="88"/>
      <c r="Y78" s="88"/>
      <c r="Z78" s="88"/>
      <c r="AA78" s="88"/>
      <c r="AB78" s="88"/>
      <c r="AC78" s="88"/>
    </row>
    <row r="79" spans="1:29" ht="13">
      <c r="A79" s="32" t="s">
        <v>3893</v>
      </c>
      <c r="B79" s="113" t="s">
        <v>3894</v>
      </c>
      <c r="C79" s="32" t="s">
        <v>3898</v>
      </c>
      <c r="D79" s="32" t="s">
        <v>3899</v>
      </c>
      <c r="E79" s="32" t="str">
        <f>IF(ISNA(VLOOKUP(D79,Options!A:B,2,FALSE)),"",VLOOKUP(D79,Options!A:B,2,FALSE))</f>
        <v>Conference on Programming Language Design and Implementation</v>
      </c>
      <c r="F79" s="32" t="s">
        <v>3907</v>
      </c>
      <c r="G79" s="32">
        <v>2015</v>
      </c>
      <c r="H79" s="32" t="str">
        <f>IF(ISNA(VLOOKUP(D79,Options!A:C,3,FALSE)),"",VLOOKUP(D79,Options!A:C,3,FALSE))</f>
        <v>ACM</v>
      </c>
      <c r="I79" s="110" t="s">
        <v>3908</v>
      </c>
      <c r="J79" s="32" t="b">
        <v>1</v>
      </c>
      <c r="K79" s="32" t="b">
        <v>1</v>
      </c>
      <c r="L79" s="32" t="b">
        <v>1</v>
      </c>
      <c r="M79" s="32" t="b">
        <v>0</v>
      </c>
      <c r="N79" s="32" t="b">
        <v>0</v>
      </c>
      <c r="O79" s="32" t="b">
        <v>0</v>
      </c>
      <c r="P79" s="32" t="b">
        <v>0</v>
      </c>
      <c r="Q79" s="32" t="str">
        <f t="shared" si="0"/>
        <v>YES</v>
      </c>
      <c r="R79" s="35"/>
      <c r="S79" s="88"/>
      <c r="T79" s="88"/>
      <c r="U79" s="88"/>
      <c r="V79" s="88"/>
      <c r="W79" s="88"/>
      <c r="X79" s="88"/>
      <c r="Y79" s="88"/>
      <c r="Z79" s="88"/>
      <c r="AA79" s="88"/>
      <c r="AB79" s="88"/>
      <c r="AC79" s="88"/>
    </row>
    <row r="80" spans="1:29" ht="13">
      <c r="A80" s="32" t="s">
        <v>3914</v>
      </c>
      <c r="B80" s="32" t="s">
        <v>3915</v>
      </c>
      <c r="C80" s="32" t="s">
        <v>3916</v>
      </c>
      <c r="D80" s="32" t="s">
        <v>3917</v>
      </c>
      <c r="E80" s="32" t="str">
        <f>IF(ISNA(VLOOKUP(D80,Options!A:B,2,FALSE)),"",VLOOKUP(D80,Options!A:B,2,FALSE))</f>
        <v>International conference on Knowledge discovery and data mining</v>
      </c>
      <c r="F80" s="32" t="s">
        <v>3918</v>
      </c>
      <c r="G80" s="32">
        <v>2013</v>
      </c>
      <c r="H80" s="32" t="str">
        <f>IF(ISNA(VLOOKUP(D80,Options!A:C,3,FALSE)),"",VLOOKUP(D80,Options!A:C,3,FALSE))</f>
        <v>ACM</v>
      </c>
      <c r="I80" s="110" t="s">
        <v>3922</v>
      </c>
      <c r="J80" s="32" t="b">
        <v>1</v>
      </c>
      <c r="K80" s="32" t="b">
        <v>1</v>
      </c>
      <c r="L80" s="32" t="b">
        <v>1</v>
      </c>
      <c r="M80" s="32" t="b">
        <v>0</v>
      </c>
      <c r="N80" s="32" t="b">
        <v>0</v>
      </c>
      <c r="O80" s="32" t="b">
        <v>0</v>
      </c>
      <c r="P80" s="32" t="b">
        <v>0</v>
      </c>
      <c r="Q80" s="32" t="str">
        <f t="shared" si="0"/>
        <v>YES</v>
      </c>
      <c r="R80" s="35"/>
      <c r="S80" s="88"/>
      <c r="T80" s="88"/>
      <c r="U80" s="88"/>
      <c r="V80" s="88"/>
      <c r="W80" s="88"/>
      <c r="X80" s="88"/>
      <c r="Y80" s="88"/>
      <c r="Z80" s="88"/>
      <c r="AA80" s="88"/>
      <c r="AB80" s="88"/>
      <c r="AC80" s="88"/>
    </row>
    <row r="81" spans="1:29" ht="13">
      <c r="A81" s="32" t="s">
        <v>3927</v>
      </c>
      <c r="B81" s="32" t="s">
        <v>3928</v>
      </c>
      <c r="C81" s="32" t="s">
        <v>3929</v>
      </c>
      <c r="D81" s="32" t="s">
        <v>3930</v>
      </c>
      <c r="E81" s="32" t="str">
        <f>IF(ISNA(VLOOKUP(D81,Options!A:B,2,FALSE)),"",VLOOKUP(D81,Options!A:B,2,FALSE))</f>
        <v>Journal of artificial intelligence research</v>
      </c>
      <c r="F81" s="32" t="s">
        <v>3931</v>
      </c>
      <c r="G81" s="32">
        <v>2008</v>
      </c>
      <c r="H81" s="32" t="str">
        <f>IF(ISNA(VLOOKUP(D81,Options!A:C,3,FALSE)),"",VLOOKUP(D81,Options!A:C,3,FALSE))</f>
        <v>AAAI Press</v>
      </c>
      <c r="I81" s="110" t="s">
        <v>3932</v>
      </c>
      <c r="J81" s="32" t="b">
        <v>1</v>
      </c>
      <c r="K81" s="32" t="b">
        <v>1</v>
      </c>
      <c r="L81" s="32" t="b">
        <v>1</v>
      </c>
      <c r="M81" s="32" t="b">
        <v>0</v>
      </c>
      <c r="N81" s="32" t="b">
        <v>0</v>
      </c>
      <c r="O81" s="32" t="b">
        <v>0</v>
      </c>
      <c r="P81" s="32" t="b">
        <v>0</v>
      </c>
      <c r="Q81" s="32" t="str">
        <f t="shared" si="0"/>
        <v>YES</v>
      </c>
      <c r="R81" s="35"/>
      <c r="S81" s="88"/>
      <c r="T81" s="88"/>
      <c r="U81" s="88"/>
      <c r="V81" s="88"/>
      <c r="W81" s="88"/>
      <c r="X81" s="88"/>
      <c r="Y81" s="88"/>
      <c r="Z81" s="88"/>
      <c r="AA81" s="88"/>
      <c r="AB81" s="88"/>
      <c r="AC81" s="88"/>
    </row>
    <row r="82" spans="1:29" ht="13">
      <c r="A82" s="32" t="s">
        <v>3940</v>
      </c>
      <c r="B82" s="32" t="s">
        <v>3942</v>
      </c>
      <c r="C82" s="32" t="s">
        <v>3943</v>
      </c>
      <c r="D82" s="32" t="s">
        <v>3944</v>
      </c>
      <c r="E82" s="32" t="s">
        <v>3944</v>
      </c>
      <c r="F82" s="32" t="s">
        <v>3945</v>
      </c>
      <c r="G82" s="32">
        <v>2011</v>
      </c>
      <c r="H82" s="32" t="s">
        <v>195</v>
      </c>
      <c r="I82" s="110" t="s">
        <v>3946</v>
      </c>
      <c r="J82" s="32" t="b">
        <v>1</v>
      </c>
      <c r="K82" s="32" t="b">
        <v>1</v>
      </c>
      <c r="L82" s="32" t="b">
        <v>1</v>
      </c>
      <c r="M82" s="32" t="b">
        <v>0</v>
      </c>
      <c r="N82" s="32" t="b">
        <v>0</v>
      </c>
      <c r="O82" s="32" t="b">
        <v>0</v>
      </c>
      <c r="P82" s="32" t="b">
        <v>0</v>
      </c>
      <c r="Q82" s="32" t="str">
        <f t="shared" si="0"/>
        <v>YES</v>
      </c>
      <c r="R82" s="35"/>
      <c r="S82" s="88"/>
      <c r="T82" s="88"/>
      <c r="U82" s="88"/>
      <c r="V82" s="88"/>
      <c r="W82" s="88"/>
      <c r="X82" s="88"/>
      <c r="Y82" s="88"/>
      <c r="Z82" s="88"/>
      <c r="AA82" s="88"/>
      <c r="AB82" s="88"/>
      <c r="AC82" s="88"/>
    </row>
    <row r="83" spans="1:29" ht="13">
      <c r="A83" s="137" t="s">
        <v>3948</v>
      </c>
      <c r="B83" s="137" t="s">
        <v>3949</v>
      </c>
      <c r="C83" s="137" t="s">
        <v>3950</v>
      </c>
      <c r="D83" s="137" t="s">
        <v>2887</v>
      </c>
      <c r="E83" s="137" t="str">
        <f>IF(ISNA(VLOOKUP(D83,Options!A:B,2,FALSE)),"",VLOOKUP(D83,Options!A:B,2,FALSE))</f>
        <v>International Symposium on Software Engineering for Adaptive and Self-Managing Systems</v>
      </c>
      <c r="F83" s="137" t="s">
        <v>3956</v>
      </c>
      <c r="G83" s="137">
        <v>2018</v>
      </c>
      <c r="H83" s="137" t="str">
        <f>IF(ISNA(VLOOKUP(D83,Options!A:C,3,FALSE)),"",VLOOKUP(D83,Options!A:C,3,FALSE))</f>
        <v>IEEE</v>
      </c>
      <c r="I83" s="138" t="s">
        <v>3961</v>
      </c>
      <c r="J83" s="137" t="b">
        <v>1</v>
      </c>
      <c r="K83" s="137" t="b">
        <v>1</v>
      </c>
      <c r="L83" s="137" t="b">
        <v>1</v>
      </c>
      <c r="M83" s="137" t="b">
        <v>0</v>
      </c>
      <c r="N83" s="137" t="b">
        <v>0</v>
      </c>
      <c r="O83" s="137" t="b">
        <v>0</v>
      </c>
      <c r="P83" s="137" t="b">
        <v>0</v>
      </c>
      <c r="Q83" s="137" t="str">
        <f t="shared" si="0"/>
        <v>YES</v>
      </c>
      <c r="R83" s="139"/>
      <c r="S83" s="88"/>
      <c r="T83" s="88"/>
      <c r="U83" s="88"/>
      <c r="V83" s="88"/>
      <c r="W83" s="88"/>
      <c r="X83" s="88"/>
      <c r="Y83" s="88"/>
      <c r="Z83" s="88"/>
      <c r="AA83" s="88"/>
      <c r="AB83" s="88"/>
      <c r="AC83" s="88"/>
    </row>
    <row r="84" spans="1:29" ht="13">
      <c r="A84" s="140" t="s">
        <v>3962</v>
      </c>
      <c r="B84" s="137" t="s">
        <v>3963</v>
      </c>
      <c r="C84" s="137" t="s">
        <v>3964</v>
      </c>
      <c r="D84" s="137" t="s">
        <v>3965</v>
      </c>
      <c r="E84" s="137" t="str">
        <f>IF(ISNA(VLOOKUP(D84,Options!A:B,2,FALSE)),"",VLOOKUP(D84,Options!A:B,2,FALSE))</f>
        <v>International ACM Sigsoft conference on Quality of software architectures</v>
      </c>
      <c r="F84" s="141" t="s">
        <v>3971</v>
      </c>
      <c r="G84" s="137">
        <v>2014</v>
      </c>
      <c r="H84" s="137" t="str">
        <f>IF(ISNA(VLOOKUP(D84,Options!A:C,3,FALSE)),"",VLOOKUP(D84,Options!A:C,3,FALSE))</f>
        <v>ACM</v>
      </c>
      <c r="I84" s="142" t="s">
        <v>3975</v>
      </c>
      <c r="J84" s="137" t="b">
        <v>1</v>
      </c>
      <c r="K84" s="137" t="b">
        <v>1</v>
      </c>
      <c r="L84" s="137" t="b">
        <v>1</v>
      </c>
      <c r="M84" s="137" t="b">
        <v>0</v>
      </c>
      <c r="N84" s="137" t="b">
        <v>0</v>
      </c>
      <c r="O84" s="137" t="b">
        <v>0</v>
      </c>
      <c r="P84" s="137" t="b">
        <v>0</v>
      </c>
      <c r="Q84" s="137" t="str">
        <f t="shared" si="0"/>
        <v>YES</v>
      </c>
      <c r="R84" s="139"/>
      <c r="S84" s="88"/>
      <c r="T84" s="88"/>
      <c r="U84" s="88"/>
      <c r="V84" s="88"/>
      <c r="W84" s="88"/>
      <c r="X84" s="88"/>
      <c r="Y84" s="88"/>
      <c r="Z84" s="88"/>
      <c r="AA84" s="88"/>
      <c r="AB84" s="88"/>
      <c r="AC84" s="88"/>
    </row>
    <row r="85" spans="1:29" ht="13">
      <c r="A85" s="137" t="s">
        <v>3981</v>
      </c>
      <c r="B85" s="137" t="s">
        <v>3982</v>
      </c>
      <c r="C85" s="137" t="s">
        <v>3983</v>
      </c>
      <c r="D85" s="137" t="s">
        <v>3984</v>
      </c>
      <c r="E85" s="137" t="str">
        <f>IF(ISNA(VLOOKUP(D85,Options!A:B,2,FALSE)),"",VLOOKUP(D85,Options!A:B,2,FALSE))</f>
        <v>ACM symposium on Applied Computing</v>
      </c>
      <c r="F85" s="137" t="s">
        <v>3985</v>
      </c>
      <c r="G85" s="137">
        <v>2009</v>
      </c>
      <c r="H85" s="137" t="str">
        <f>IF(ISNA(VLOOKUP(D85,Options!A:C,3,FALSE)),"",VLOOKUP(D85,Options!A:C,3,FALSE))</f>
        <v>ACM</v>
      </c>
      <c r="I85" s="143" t="s">
        <v>3988</v>
      </c>
      <c r="J85" s="137" t="b">
        <v>1</v>
      </c>
      <c r="K85" s="137" t="b">
        <v>1</v>
      </c>
      <c r="L85" s="137" t="b">
        <v>1</v>
      </c>
      <c r="M85" s="137" t="b">
        <v>0</v>
      </c>
      <c r="N85" s="137" t="b">
        <v>0</v>
      </c>
      <c r="O85" s="137" t="b">
        <v>0</v>
      </c>
      <c r="P85" s="137" t="b">
        <v>0</v>
      </c>
      <c r="Q85" s="137" t="str">
        <f t="shared" si="0"/>
        <v>YES</v>
      </c>
      <c r="R85" s="139"/>
      <c r="S85" s="88"/>
      <c r="T85" s="88"/>
      <c r="U85" s="88"/>
      <c r="V85" s="88"/>
      <c r="W85" s="88"/>
      <c r="X85" s="88"/>
      <c r="Y85" s="88"/>
      <c r="Z85" s="88"/>
      <c r="AA85" s="88"/>
      <c r="AB85" s="88"/>
      <c r="AC85" s="88"/>
    </row>
    <row r="86" spans="1:29" ht="13">
      <c r="A86" s="137" t="s">
        <v>3994</v>
      </c>
      <c r="B86" s="137" t="s">
        <v>3995</v>
      </c>
      <c r="C86" s="137" t="s">
        <v>3996</v>
      </c>
      <c r="D86" s="137" t="s">
        <v>3997</v>
      </c>
      <c r="E86" s="137" t="str">
        <f>IF(ISNA(VLOOKUP(D86,Options!A:B,2,FALSE)),"",VLOOKUP(D86,Options!A:B,2,FALSE))</f>
        <v>ACM SIGMETRICS international conference on Measurement and modeling of computer systems</v>
      </c>
      <c r="F86" s="137" t="s">
        <v>3999</v>
      </c>
      <c r="G86" s="137">
        <v>2007</v>
      </c>
      <c r="H86" s="137" t="str">
        <f>IF(ISNA(VLOOKUP(D86,Options!A:C,3,FALSE)),"",VLOOKUP(D86,Options!A:C,3,FALSE))</f>
        <v>ACM</v>
      </c>
      <c r="I86" s="142" t="s">
        <v>4003</v>
      </c>
      <c r="J86" s="137" t="b">
        <v>1</v>
      </c>
      <c r="K86" s="137" t="b">
        <v>1</v>
      </c>
      <c r="L86" s="137" t="b">
        <v>1</v>
      </c>
      <c r="M86" s="137" t="b">
        <v>0</v>
      </c>
      <c r="N86" s="137" t="b">
        <v>0</v>
      </c>
      <c r="O86" s="137" t="b">
        <v>0</v>
      </c>
      <c r="P86" s="137" t="b">
        <v>0</v>
      </c>
      <c r="Q86" s="137" t="str">
        <f t="shared" si="0"/>
        <v>YES</v>
      </c>
      <c r="R86" s="139"/>
      <c r="S86" s="88"/>
      <c r="T86" s="88"/>
      <c r="U86" s="88"/>
      <c r="V86" s="88"/>
      <c r="W86" s="88"/>
      <c r="X86" s="88"/>
      <c r="Y86" s="88"/>
      <c r="Z86" s="88"/>
      <c r="AA86" s="88"/>
      <c r="AB86" s="88"/>
      <c r="AC86" s="88"/>
    </row>
    <row r="87" spans="1:29" ht="13">
      <c r="A87" s="137" t="s">
        <v>4012</v>
      </c>
      <c r="B87" s="137" t="s">
        <v>4013</v>
      </c>
      <c r="C87" s="137" t="s">
        <v>4014</v>
      </c>
      <c r="D87" s="137" t="s">
        <v>3039</v>
      </c>
      <c r="E87" s="137" t="str">
        <f>IF(ISNA(VLOOKUP(D87,Options!A:B,2,FALSE)),"",VLOOKUP(D87,Options!A:B,2,FALSE))</f>
        <v>Transactions on Software Engineering</v>
      </c>
      <c r="F87" s="139"/>
      <c r="G87" s="137">
        <v>2013</v>
      </c>
      <c r="H87" s="137" t="str">
        <f>IF(ISNA(VLOOKUP(D87,Options!A:C,3,FALSE)),"",VLOOKUP(D87,Options!A:C,3,FALSE))</f>
        <v>IEEE</v>
      </c>
      <c r="I87" s="138" t="s">
        <v>4016</v>
      </c>
      <c r="J87" s="137" t="b">
        <v>1</v>
      </c>
      <c r="K87" s="137" t="b">
        <v>1</v>
      </c>
      <c r="L87" s="137" t="b">
        <v>1</v>
      </c>
      <c r="M87" s="137" t="b">
        <v>0</v>
      </c>
      <c r="N87" s="137" t="b">
        <v>0</v>
      </c>
      <c r="O87" s="137" t="b">
        <v>0</v>
      </c>
      <c r="P87" s="137" t="b">
        <v>0</v>
      </c>
      <c r="Q87" s="137" t="str">
        <f t="shared" si="0"/>
        <v>YES</v>
      </c>
      <c r="R87" s="139"/>
      <c r="S87" s="88"/>
      <c r="T87" s="88"/>
      <c r="U87" s="88"/>
      <c r="V87" s="88"/>
      <c r="W87" s="88"/>
      <c r="X87" s="88"/>
      <c r="Y87" s="88"/>
      <c r="Z87" s="88"/>
      <c r="AA87" s="88"/>
      <c r="AB87" s="88"/>
      <c r="AC87" s="88"/>
    </row>
    <row r="88" spans="1:29" ht="13">
      <c r="A88" s="88"/>
      <c r="B88" s="88"/>
      <c r="C88" s="88"/>
      <c r="D88" s="88"/>
      <c r="E88" s="88"/>
      <c r="F88" s="88"/>
      <c r="G88" s="88"/>
      <c r="H88" s="88"/>
      <c r="I88" s="88"/>
      <c r="J88" s="88"/>
      <c r="K88" s="88"/>
      <c r="L88" s="88"/>
      <c r="M88" s="88"/>
      <c r="N88" s="88"/>
      <c r="O88" s="88"/>
      <c r="P88" s="88"/>
      <c r="Q88" s="114"/>
      <c r="R88" s="115"/>
      <c r="T88" s="88"/>
      <c r="U88" s="88"/>
      <c r="V88" s="88"/>
      <c r="W88" s="88"/>
      <c r="X88" s="88"/>
      <c r="Y88" s="88"/>
      <c r="Z88" s="88"/>
      <c r="AA88" s="88"/>
      <c r="AB88" s="88"/>
      <c r="AC88" s="88"/>
    </row>
    <row r="89" spans="1:29" ht="13">
      <c r="A89" s="88"/>
      <c r="B89" s="88"/>
      <c r="C89" s="88"/>
      <c r="D89" s="88"/>
      <c r="E89" s="88"/>
      <c r="F89" s="88"/>
      <c r="G89" s="88"/>
      <c r="H89" s="88"/>
      <c r="I89" s="88"/>
      <c r="J89" s="88"/>
      <c r="K89" s="88"/>
      <c r="L89" s="88"/>
      <c r="M89" s="88"/>
      <c r="N89" s="88"/>
      <c r="O89" s="88"/>
      <c r="P89" s="88"/>
      <c r="Q89" s="114"/>
      <c r="R89" s="115"/>
      <c r="T89" s="88"/>
      <c r="U89" s="88"/>
      <c r="V89" s="88"/>
      <c r="W89" s="88"/>
      <c r="X89" s="88"/>
      <c r="Y89" s="88"/>
      <c r="Z89" s="88"/>
      <c r="AA89" s="88"/>
      <c r="AB89" s="88"/>
      <c r="AC89" s="88"/>
    </row>
    <row r="90" spans="1:29" ht="13">
      <c r="A90" s="88"/>
      <c r="B90" s="88"/>
      <c r="C90" s="88"/>
      <c r="D90" s="88"/>
      <c r="E90" s="88"/>
      <c r="F90" s="88"/>
      <c r="G90" s="88"/>
      <c r="H90" s="88"/>
      <c r="I90" s="88"/>
      <c r="J90" s="88"/>
      <c r="K90" s="88"/>
      <c r="L90" s="88"/>
      <c r="M90" s="88"/>
      <c r="N90" s="88"/>
      <c r="O90" s="88"/>
      <c r="P90" s="88"/>
      <c r="Q90" s="114"/>
      <c r="R90" s="115"/>
      <c r="S90" s="88"/>
      <c r="T90" s="88"/>
      <c r="U90" s="88"/>
      <c r="V90" s="88"/>
      <c r="W90" s="88"/>
      <c r="X90" s="88"/>
      <c r="Y90" s="88"/>
      <c r="Z90" s="88"/>
      <c r="AA90" s="88"/>
      <c r="AB90" s="88"/>
      <c r="AC90" s="88"/>
    </row>
    <row r="91" spans="1:29" ht="13">
      <c r="A91" s="88"/>
      <c r="B91" s="88"/>
      <c r="C91" s="88"/>
      <c r="D91" s="88"/>
      <c r="E91" s="88"/>
      <c r="F91" s="88"/>
      <c r="G91" s="88"/>
      <c r="H91" s="88"/>
      <c r="I91" s="88"/>
      <c r="J91" s="88"/>
      <c r="K91" s="88"/>
      <c r="L91" s="88"/>
      <c r="M91" s="88"/>
      <c r="N91" s="88"/>
      <c r="O91" s="88"/>
      <c r="P91" s="88"/>
      <c r="Q91" s="114"/>
      <c r="R91" s="115"/>
      <c r="S91" s="88"/>
      <c r="T91" s="88"/>
      <c r="U91" s="88"/>
      <c r="V91" s="88"/>
      <c r="W91" s="88"/>
      <c r="X91" s="88"/>
      <c r="Y91" s="88"/>
      <c r="Z91" s="88"/>
      <c r="AA91" s="88"/>
      <c r="AB91" s="88"/>
      <c r="AC91" s="88"/>
    </row>
    <row r="92" spans="1:29" ht="13">
      <c r="A92" s="88"/>
      <c r="B92" s="88"/>
      <c r="C92" s="88"/>
      <c r="D92" s="88"/>
      <c r="E92" s="88"/>
      <c r="F92" s="88"/>
      <c r="G92" s="88"/>
      <c r="H92" s="88"/>
      <c r="I92" s="88"/>
      <c r="J92" s="88"/>
      <c r="K92" s="88"/>
      <c r="L92" s="88"/>
      <c r="M92" s="88"/>
      <c r="N92" s="88"/>
      <c r="O92" s="88"/>
      <c r="P92" s="88"/>
      <c r="Q92" s="114"/>
      <c r="R92" s="115"/>
      <c r="S92" s="88"/>
      <c r="T92" s="88"/>
      <c r="U92" s="88"/>
      <c r="V92" s="88"/>
      <c r="W92" s="88"/>
      <c r="X92" s="88"/>
      <c r="Y92" s="88"/>
      <c r="Z92" s="88"/>
      <c r="AA92" s="88"/>
      <c r="AB92" s="88"/>
      <c r="AC92" s="88"/>
    </row>
    <row r="93" spans="1:29" ht="13">
      <c r="A93" s="88"/>
      <c r="B93" s="88"/>
      <c r="C93" s="88"/>
      <c r="D93" s="88"/>
      <c r="E93" s="88"/>
      <c r="F93" s="88"/>
      <c r="G93" s="88"/>
      <c r="H93" s="88"/>
      <c r="I93" s="88"/>
      <c r="J93" s="88"/>
      <c r="K93" s="88"/>
      <c r="L93" s="88"/>
      <c r="M93" s="88"/>
      <c r="N93" s="88"/>
      <c r="O93" s="88"/>
      <c r="P93" s="88"/>
      <c r="Q93" s="114"/>
      <c r="R93" s="115"/>
      <c r="S93" s="88"/>
      <c r="T93" s="88"/>
      <c r="U93" s="88"/>
      <c r="V93" s="88"/>
      <c r="W93" s="88"/>
      <c r="X93" s="88"/>
      <c r="Y93" s="88"/>
      <c r="Z93" s="88"/>
      <c r="AA93" s="88"/>
      <c r="AB93" s="88"/>
      <c r="AC93" s="88"/>
    </row>
    <row r="94" spans="1:29" ht="13">
      <c r="A94" s="88"/>
      <c r="B94" s="88"/>
      <c r="C94" s="88"/>
      <c r="D94" s="88"/>
      <c r="E94" s="88"/>
      <c r="F94" s="88"/>
      <c r="G94" s="88"/>
      <c r="H94" s="88"/>
      <c r="I94" s="88"/>
      <c r="J94" s="88"/>
      <c r="K94" s="88"/>
      <c r="L94" s="88"/>
      <c r="M94" s="88"/>
      <c r="N94" s="88"/>
      <c r="O94" s="88"/>
      <c r="P94" s="88"/>
      <c r="Q94" s="114"/>
      <c r="R94" s="115"/>
      <c r="S94" s="88"/>
      <c r="T94" s="88"/>
      <c r="U94" s="88"/>
      <c r="V94" s="88"/>
      <c r="W94" s="88"/>
      <c r="X94" s="88"/>
      <c r="Y94" s="88"/>
      <c r="Z94" s="88"/>
      <c r="AA94" s="88"/>
      <c r="AB94" s="88"/>
      <c r="AC94" s="88"/>
    </row>
    <row r="95" spans="1:29" ht="13">
      <c r="A95" s="88"/>
      <c r="B95" s="88"/>
      <c r="C95" s="88"/>
      <c r="D95" s="88"/>
      <c r="E95" s="88"/>
      <c r="F95" s="88"/>
      <c r="G95" s="88"/>
      <c r="H95" s="88"/>
      <c r="I95" s="88"/>
      <c r="J95" s="88"/>
      <c r="K95" s="88"/>
      <c r="L95" s="88"/>
      <c r="M95" s="88"/>
      <c r="N95" s="88"/>
      <c r="O95" s="88"/>
      <c r="P95" s="88"/>
      <c r="Q95" s="114"/>
      <c r="R95" s="115"/>
      <c r="S95" s="88"/>
      <c r="T95" s="88"/>
      <c r="U95" s="88"/>
      <c r="V95" s="88"/>
      <c r="W95" s="88"/>
      <c r="X95" s="88"/>
      <c r="Y95" s="88"/>
      <c r="Z95" s="88"/>
      <c r="AA95" s="88"/>
      <c r="AB95" s="88"/>
      <c r="AC95" s="88"/>
    </row>
    <row r="96" spans="1:29" ht="13">
      <c r="A96" s="88"/>
      <c r="B96" s="88"/>
      <c r="C96" s="88"/>
      <c r="D96" s="88"/>
      <c r="E96" s="88"/>
      <c r="F96" s="88"/>
      <c r="G96" s="88"/>
      <c r="H96" s="88"/>
      <c r="I96" s="88"/>
      <c r="J96" s="88"/>
      <c r="K96" s="88"/>
      <c r="L96" s="88"/>
      <c r="M96" s="88"/>
      <c r="N96" s="88"/>
      <c r="O96" s="88"/>
      <c r="P96" s="88"/>
      <c r="Q96" s="114"/>
      <c r="R96" s="115"/>
      <c r="S96" s="88"/>
      <c r="T96" s="88"/>
      <c r="U96" s="88"/>
      <c r="V96" s="88"/>
      <c r="W96" s="88"/>
      <c r="X96" s="88"/>
      <c r="Y96" s="88"/>
      <c r="Z96" s="88"/>
      <c r="AA96" s="88"/>
      <c r="AB96" s="88"/>
      <c r="AC96" s="88"/>
    </row>
    <row r="97" spans="1:29" ht="13">
      <c r="A97" s="88"/>
      <c r="B97" s="88"/>
      <c r="C97" s="88"/>
      <c r="D97" s="88"/>
      <c r="E97" s="88"/>
      <c r="F97" s="88"/>
      <c r="G97" s="88"/>
      <c r="H97" s="88"/>
      <c r="I97" s="88"/>
      <c r="J97" s="88"/>
      <c r="K97" s="88"/>
      <c r="L97" s="88"/>
      <c r="M97" s="88"/>
      <c r="N97" s="88"/>
      <c r="O97" s="88"/>
      <c r="P97" s="88"/>
      <c r="Q97" s="114"/>
      <c r="R97" s="115"/>
      <c r="S97" s="88"/>
      <c r="T97" s="88"/>
      <c r="U97" s="88"/>
      <c r="V97" s="88"/>
      <c r="W97" s="88"/>
      <c r="X97" s="88"/>
      <c r="Y97" s="88"/>
      <c r="Z97" s="88"/>
      <c r="AA97" s="88"/>
      <c r="AB97" s="88"/>
      <c r="AC97" s="88"/>
    </row>
    <row r="98" spans="1:29" ht="13">
      <c r="A98" s="88"/>
      <c r="B98" s="88"/>
      <c r="C98" s="88"/>
      <c r="D98" s="88"/>
      <c r="E98" s="88"/>
      <c r="F98" s="88"/>
      <c r="G98" s="88"/>
      <c r="H98" s="88"/>
      <c r="I98" s="88"/>
      <c r="J98" s="88"/>
      <c r="K98" s="88"/>
      <c r="L98" s="88"/>
      <c r="M98" s="88"/>
      <c r="N98" s="88"/>
      <c r="O98" s="88"/>
      <c r="P98" s="88"/>
      <c r="Q98" s="114"/>
      <c r="R98" s="115"/>
      <c r="S98" s="88"/>
      <c r="T98" s="88"/>
      <c r="U98" s="88"/>
      <c r="V98" s="88"/>
      <c r="W98" s="88"/>
      <c r="X98" s="88"/>
      <c r="Y98" s="88"/>
      <c r="Z98" s="88"/>
      <c r="AA98" s="88"/>
      <c r="AB98" s="88"/>
      <c r="AC98" s="88"/>
    </row>
    <row r="99" spans="1:29" ht="13">
      <c r="A99" s="88"/>
      <c r="B99" s="88"/>
      <c r="C99" s="88"/>
      <c r="D99" s="88"/>
      <c r="E99" s="88"/>
      <c r="F99" s="88"/>
      <c r="G99" s="88"/>
      <c r="H99" s="88"/>
      <c r="I99" s="88"/>
      <c r="J99" s="88"/>
      <c r="K99" s="88"/>
      <c r="L99" s="88"/>
      <c r="M99" s="88"/>
      <c r="N99" s="88"/>
      <c r="O99" s="88"/>
      <c r="P99" s="88"/>
      <c r="Q99" s="114"/>
      <c r="R99" s="115"/>
      <c r="S99" s="88"/>
      <c r="T99" s="88"/>
      <c r="U99" s="88"/>
      <c r="V99" s="88"/>
      <c r="W99" s="88"/>
      <c r="X99" s="88"/>
      <c r="Y99" s="88"/>
      <c r="Z99" s="88"/>
      <c r="AA99" s="88"/>
      <c r="AB99" s="88"/>
      <c r="AC99" s="88"/>
    </row>
    <row r="100" spans="1:29" ht="13">
      <c r="A100" s="88"/>
      <c r="B100" s="88"/>
      <c r="C100" s="88"/>
      <c r="D100" s="88"/>
      <c r="E100" s="88"/>
      <c r="F100" s="88"/>
      <c r="G100" s="88"/>
      <c r="H100" s="88"/>
      <c r="I100" s="88"/>
      <c r="J100" s="88"/>
      <c r="K100" s="88"/>
      <c r="L100" s="88"/>
      <c r="M100" s="88"/>
      <c r="N100" s="88"/>
      <c r="O100" s="88"/>
      <c r="P100" s="88"/>
      <c r="Q100" s="114"/>
      <c r="R100" s="115"/>
      <c r="S100" s="88"/>
      <c r="T100" s="88"/>
      <c r="U100" s="88"/>
      <c r="V100" s="88"/>
      <c r="W100" s="88"/>
      <c r="X100" s="88"/>
      <c r="Y100" s="88"/>
      <c r="Z100" s="88"/>
      <c r="AA100" s="88"/>
      <c r="AB100" s="88"/>
      <c r="AC100" s="88"/>
    </row>
    <row r="101" spans="1:29" ht="13">
      <c r="A101" s="88"/>
      <c r="B101" s="88"/>
      <c r="C101" s="88"/>
      <c r="D101" s="88"/>
      <c r="E101" s="88"/>
      <c r="F101" s="88"/>
      <c r="G101" s="88"/>
      <c r="H101" s="88"/>
      <c r="I101" s="88"/>
      <c r="J101" s="88"/>
      <c r="K101" s="88"/>
      <c r="L101" s="88"/>
      <c r="M101" s="88"/>
      <c r="N101" s="88"/>
      <c r="O101" s="88"/>
      <c r="P101" s="88"/>
      <c r="Q101" s="114"/>
      <c r="R101" s="115"/>
      <c r="S101" s="88"/>
      <c r="T101" s="88"/>
      <c r="U101" s="88"/>
      <c r="V101" s="88"/>
      <c r="W101" s="88"/>
      <c r="X101" s="88"/>
      <c r="Y101" s="88"/>
      <c r="Z101" s="88"/>
      <c r="AA101" s="88"/>
      <c r="AB101" s="88"/>
      <c r="AC101" s="88"/>
    </row>
    <row r="102" spans="1:29" ht="13">
      <c r="A102" s="88"/>
      <c r="B102" s="88"/>
      <c r="C102" s="88"/>
      <c r="D102" s="88"/>
      <c r="E102" s="88"/>
      <c r="F102" s="88"/>
      <c r="G102" s="88"/>
      <c r="H102" s="88"/>
      <c r="I102" s="88"/>
      <c r="J102" s="88"/>
      <c r="K102" s="88"/>
      <c r="L102" s="88"/>
      <c r="M102" s="88"/>
      <c r="N102" s="88"/>
      <c r="O102" s="88"/>
      <c r="P102" s="88"/>
      <c r="Q102" s="114"/>
      <c r="R102" s="115"/>
      <c r="S102" s="88"/>
      <c r="T102" s="88"/>
      <c r="U102" s="88"/>
      <c r="V102" s="88"/>
      <c r="W102" s="88"/>
      <c r="X102" s="88"/>
      <c r="Y102" s="88"/>
      <c r="Z102" s="88"/>
      <c r="AA102" s="88"/>
      <c r="AB102" s="88"/>
      <c r="AC102" s="88"/>
    </row>
    <row r="103" spans="1:29" ht="13">
      <c r="A103" s="88"/>
      <c r="B103" s="88"/>
      <c r="C103" s="88"/>
      <c r="D103" s="88"/>
      <c r="E103" s="88"/>
      <c r="F103" s="88"/>
      <c r="G103" s="88"/>
      <c r="H103" s="88"/>
      <c r="I103" s="88"/>
      <c r="J103" s="88"/>
      <c r="K103" s="88"/>
      <c r="L103" s="88"/>
      <c r="M103" s="88"/>
      <c r="N103" s="88"/>
      <c r="O103" s="88"/>
      <c r="P103" s="88"/>
      <c r="Q103" s="114"/>
      <c r="R103" s="115"/>
      <c r="S103" s="88"/>
      <c r="T103" s="88"/>
      <c r="U103" s="88"/>
      <c r="V103" s="88"/>
      <c r="W103" s="88"/>
      <c r="X103" s="88"/>
      <c r="Y103" s="88"/>
      <c r="Z103" s="88"/>
      <c r="AA103" s="88"/>
      <c r="AB103" s="88"/>
      <c r="AC103" s="88"/>
    </row>
    <row r="104" spans="1:29" ht="13">
      <c r="A104" s="88"/>
      <c r="B104" s="88"/>
      <c r="C104" s="88"/>
      <c r="D104" s="88"/>
      <c r="E104" s="88"/>
      <c r="F104" s="88"/>
      <c r="G104" s="88"/>
      <c r="H104" s="88"/>
      <c r="I104" s="88"/>
      <c r="J104" s="88"/>
      <c r="K104" s="88"/>
      <c r="L104" s="88"/>
      <c r="M104" s="88"/>
      <c r="N104" s="88"/>
      <c r="O104" s="88"/>
      <c r="P104" s="88"/>
      <c r="Q104" s="114"/>
      <c r="R104" s="115"/>
      <c r="S104" s="88"/>
      <c r="T104" s="88"/>
      <c r="U104" s="88"/>
      <c r="V104" s="88"/>
      <c r="W104" s="88"/>
      <c r="X104" s="88"/>
      <c r="Y104" s="88"/>
      <c r="Z104" s="88"/>
      <c r="AA104" s="88"/>
      <c r="AB104" s="88"/>
      <c r="AC104" s="88"/>
    </row>
    <row r="105" spans="1:29" ht="13">
      <c r="A105" s="88"/>
      <c r="B105" s="88"/>
      <c r="C105" s="88"/>
      <c r="D105" s="88"/>
      <c r="E105" s="88"/>
      <c r="F105" s="88"/>
      <c r="G105" s="88"/>
      <c r="H105" s="88"/>
      <c r="I105" s="88"/>
      <c r="J105" s="88"/>
      <c r="K105" s="88"/>
      <c r="L105" s="88"/>
      <c r="M105" s="88"/>
      <c r="N105" s="88"/>
      <c r="O105" s="88"/>
      <c r="P105" s="88"/>
      <c r="Q105" s="114"/>
      <c r="R105" s="115"/>
      <c r="S105" s="88"/>
      <c r="T105" s="88"/>
      <c r="U105" s="88"/>
      <c r="V105" s="88"/>
      <c r="W105" s="88"/>
      <c r="X105" s="88"/>
      <c r="Y105" s="88"/>
      <c r="Z105" s="88"/>
      <c r="AA105" s="88"/>
      <c r="AB105" s="88"/>
      <c r="AC105" s="88"/>
    </row>
    <row r="106" spans="1:29" ht="13">
      <c r="A106" s="88"/>
      <c r="B106" s="88"/>
      <c r="C106" s="88"/>
      <c r="D106" s="88"/>
      <c r="E106" s="88"/>
      <c r="F106" s="88"/>
      <c r="G106" s="88"/>
      <c r="H106" s="88"/>
      <c r="I106" s="88"/>
      <c r="J106" s="88"/>
      <c r="K106" s="88"/>
      <c r="L106" s="88"/>
      <c r="M106" s="88"/>
      <c r="N106" s="88"/>
      <c r="O106" s="88"/>
      <c r="P106" s="88"/>
      <c r="Q106" s="114"/>
      <c r="R106" s="115"/>
      <c r="S106" s="88"/>
      <c r="T106" s="88"/>
      <c r="U106" s="88"/>
      <c r="V106" s="88"/>
      <c r="W106" s="88"/>
      <c r="X106" s="88"/>
      <c r="Y106" s="88"/>
      <c r="Z106" s="88"/>
      <c r="AA106" s="88"/>
      <c r="AB106" s="88"/>
      <c r="AC106" s="88"/>
    </row>
    <row r="107" spans="1:29" ht="13">
      <c r="A107" s="88"/>
      <c r="B107" s="88"/>
      <c r="C107" s="88"/>
      <c r="D107" s="88"/>
      <c r="E107" s="88"/>
      <c r="F107" s="88"/>
      <c r="G107" s="88"/>
      <c r="H107" s="88"/>
      <c r="I107" s="88"/>
      <c r="J107" s="88"/>
      <c r="K107" s="88"/>
      <c r="L107" s="88"/>
      <c r="M107" s="88"/>
      <c r="N107" s="88"/>
      <c r="O107" s="88"/>
      <c r="P107" s="88"/>
      <c r="Q107" s="114"/>
      <c r="R107" s="115"/>
      <c r="S107" s="88"/>
      <c r="T107" s="88"/>
      <c r="U107" s="88"/>
      <c r="V107" s="88"/>
      <c r="W107" s="88"/>
      <c r="X107" s="88"/>
      <c r="Y107" s="88"/>
      <c r="Z107" s="88"/>
      <c r="AA107" s="88"/>
      <c r="AB107" s="88"/>
      <c r="AC107" s="88"/>
    </row>
    <row r="108" spans="1:29" ht="13">
      <c r="A108" s="88"/>
      <c r="B108" s="88"/>
      <c r="C108" s="88"/>
      <c r="D108" s="88"/>
      <c r="E108" s="88"/>
      <c r="F108" s="88"/>
      <c r="G108" s="88"/>
      <c r="H108" s="88"/>
      <c r="I108" s="88"/>
      <c r="J108" s="88"/>
      <c r="K108" s="88"/>
      <c r="L108" s="88"/>
      <c r="M108" s="88"/>
      <c r="N108" s="88"/>
      <c r="O108" s="88"/>
      <c r="P108" s="88"/>
      <c r="Q108" s="114"/>
      <c r="R108" s="115"/>
      <c r="S108" s="88"/>
      <c r="T108" s="88"/>
      <c r="U108" s="88"/>
      <c r="V108" s="88"/>
      <c r="W108" s="88"/>
      <c r="X108" s="88"/>
      <c r="Y108" s="88"/>
      <c r="Z108" s="88"/>
      <c r="AA108" s="88"/>
      <c r="AB108" s="88"/>
      <c r="AC108" s="88"/>
    </row>
    <row r="109" spans="1:29" ht="13">
      <c r="A109" s="88"/>
      <c r="B109" s="88"/>
      <c r="C109" s="88"/>
      <c r="D109" s="88"/>
      <c r="E109" s="88"/>
      <c r="F109" s="88"/>
      <c r="G109" s="88"/>
      <c r="H109" s="88"/>
      <c r="I109" s="88"/>
      <c r="J109" s="88"/>
      <c r="K109" s="88"/>
      <c r="L109" s="88"/>
      <c r="M109" s="88"/>
      <c r="N109" s="88"/>
      <c r="O109" s="88"/>
      <c r="P109" s="88"/>
      <c r="Q109" s="114"/>
      <c r="R109" s="115"/>
      <c r="S109" s="88"/>
      <c r="T109" s="88"/>
      <c r="U109" s="88"/>
      <c r="V109" s="88"/>
      <c r="W109" s="88"/>
      <c r="X109" s="88"/>
      <c r="Y109" s="88"/>
      <c r="Z109" s="88"/>
      <c r="AA109" s="88"/>
      <c r="AB109" s="88"/>
      <c r="AC109" s="88"/>
    </row>
    <row r="110" spans="1:29" ht="13">
      <c r="A110" s="88"/>
      <c r="B110" s="88"/>
      <c r="C110" s="88"/>
      <c r="D110" s="88"/>
      <c r="E110" s="88"/>
      <c r="F110" s="88"/>
      <c r="G110" s="88"/>
      <c r="H110" s="88"/>
      <c r="I110" s="88"/>
      <c r="J110" s="88"/>
      <c r="K110" s="88"/>
      <c r="L110" s="88"/>
      <c r="M110" s="88"/>
      <c r="N110" s="88"/>
      <c r="O110" s="88"/>
      <c r="P110" s="88"/>
      <c r="Q110" s="114"/>
      <c r="R110" s="115"/>
      <c r="S110" s="88"/>
      <c r="T110" s="88"/>
      <c r="U110" s="88"/>
      <c r="V110" s="88"/>
      <c r="W110" s="88"/>
      <c r="X110" s="88"/>
      <c r="Y110" s="88"/>
      <c r="Z110" s="88"/>
      <c r="AA110" s="88"/>
      <c r="AB110" s="88"/>
      <c r="AC110" s="88"/>
    </row>
    <row r="111" spans="1:29" ht="13">
      <c r="A111" s="88"/>
      <c r="B111" s="88"/>
      <c r="C111" s="88"/>
      <c r="D111" s="88"/>
      <c r="E111" s="88"/>
      <c r="F111" s="88"/>
      <c r="G111" s="88"/>
      <c r="H111" s="88"/>
      <c r="I111" s="88"/>
      <c r="J111" s="88"/>
      <c r="K111" s="88"/>
      <c r="L111" s="88"/>
      <c r="M111" s="88"/>
      <c r="N111" s="88"/>
      <c r="O111" s="88"/>
      <c r="P111" s="88"/>
      <c r="Q111" s="114"/>
      <c r="R111" s="115"/>
      <c r="S111" s="88"/>
      <c r="T111" s="88"/>
      <c r="U111" s="88"/>
      <c r="V111" s="88"/>
      <c r="W111" s="88"/>
      <c r="X111" s="88"/>
      <c r="Y111" s="88"/>
      <c r="Z111" s="88"/>
      <c r="AA111" s="88"/>
      <c r="AB111" s="88"/>
      <c r="AC111" s="88"/>
    </row>
    <row r="112" spans="1:29" ht="13">
      <c r="A112" s="88"/>
      <c r="B112" s="88"/>
      <c r="C112" s="88"/>
      <c r="D112" s="88"/>
      <c r="E112" s="88"/>
      <c r="F112" s="88"/>
      <c r="G112" s="88"/>
      <c r="H112" s="88"/>
      <c r="I112" s="88"/>
      <c r="J112" s="88"/>
      <c r="K112" s="88"/>
      <c r="L112" s="88"/>
      <c r="M112" s="88"/>
      <c r="N112" s="88"/>
      <c r="O112" s="88"/>
      <c r="P112" s="88"/>
      <c r="Q112" s="114"/>
      <c r="R112" s="115"/>
      <c r="S112" s="88"/>
      <c r="T112" s="88"/>
      <c r="U112" s="88"/>
      <c r="V112" s="88"/>
      <c r="W112" s="88"/>
      <c r="X112" s="88"/>
      <c r="Y112" s="88"/>
      <c r="Z112" s="88"/>
      <c r="AA112" s="88"/>
      <c r="AB112" s="88"/>
      <c r="AC112" s="88"/>
    </row>
    <row r="113" spans="1:29" ht="13">
      <c r="A113" s="88"/>
      <c r="B113" s="88"/>
      <c r="C113" s="88"/>
      <c r="D113" s="88"/>
      <c r="E113" s="88"/>
      <c r="F113" s="88"/>
      <c r="G113" s="88"/>
      <c r="H113" s="88"/>
      <c r="I113" s="88"/>
      <c r="J113" s="88"/>
      <c r="K113" s="88"/>
      <c r="L113" s="88"/>
      <c r="M113" s="88"/>
      <c r="N113" s="88"/>
      <c r="O113" s="88"/>
      <c r="P113" s="88"/>
      <c r="Q113" s="114"/>
      <c r="R113" s="115"/>
      <c r="S113" s="88"/>
      <c r="T113" s="88"/>
      <c r="U113" s="88"/>
      <c r="V113" s="88"/>
      <c r="W113" s="88"/>
      <c r="X113" s="88"/>
      <c r="Y113" s="88"/>
      <c r="Z113" s="88"/>
      <c r="AA113" s="88"/>
      <c r="AB113" s="88"/>
      <c r="AC113" s="88"/>
    </row>
    <row r="114" spans="1:29" ht="13">
      <c r="A114" s="88"/>
      <c r="B114" s="88"/>
      <c r="C114" s="88"/>
      <c r="D114" s="88"/>
      <c r="E114" s="88"/>
      <c r="F114" s="88"/>
      <c r="G114" s="88"/>
      <c r="H114" s="88"/>
      <c r="I114" s="88"/>
      <c r="J114" s="88"/>
      <c r="K114" s="88"/>
      <c r="L114" s="88"/>
      <c r="M114" s="88"/>
      <c r="N114" s="88"/>
      <c r="O114" s="88"/>
      <c r="P114" s="88"/>
      <c r="Q114" s="114"/>
      <c r="R114" s="115"/>
      <c r="S114" s="88"/>
      <c r="T114" s="88"/>
      <c r="U114" s="88"/>
      <c r="V114" s="88"/>
      <c r="W114" s="88"/>
      <c r="X114" s="88"/>
      <c r="Y114" s="88"/>
      <c r="Z114" s="88"/>
      <c r="AA114" s="88"/>
      <c r="AB114" s="88"/>
      <c r="AC114" s="88"/>
    </row>
    <row r="115" spans="1:29" ht="13">
      <c r="A115" s="88"/>
      <c r="B115" s="88"/>
      <c r="C115" s="88"/>
      <c r="D115" s="88"/>
      <c r="E115" s="88"/>
      <c r="F115" s="88"/>
      <c r="G115" s="88"/>
      <c r="H115" s="88"/>
      <c r="I115" s="88"/>
      <c r="J115" s="88"/>
      <c r="K115" s="88"/>
      <c r="L115" s="88"/>
      <c r="M115" s="88"/>
      <c r="N115" s="88"/>
      <c r="O115" s="88"/>
      <c r="P115" s="88"/>
      <c r="Q115" s="114"/>
      <c r="R115" s="115"/>
      <c r="S115" s="88"/>
      <c r="T115" s="88"/>
      <c r="U115" s="88"/>
      <c r="V115" s="88"/>
      <c r="W115" s="88"/>
      <c r="X115" s="88"/>
      <c r="Y115" s="88"/>
      <c r="Z115" s="88"/>
      <c r="AA115" s="88"/>
      <c r="AB115" s="88"/>
      <c r="AC115" s="88"/>
    </row>
    <row r="116" spans="1:29" ht="13">
      <c r="A116" s="88"/>
      <c r="B116" s="88"/>
      <c r="C116" s="88"/>
      <c r="D116" s="88"/>
      <c r="E116" s="88"/>
      <c r="F116" s="88"/>
      <c r="G116" s="88"/>
      <c r="H116" s="88"/>
      <c r="I116" s="88"/>
      <c r="J116" s="88"/>
      <c r="K116" s="88"/>
      <c r="L116" s="88"/>
      <c r="M116" s="88"/>
      <c r="N116" s="88"/>
      <c r="O116" s="88"/>
      <c r="P116" s="88"/>
      <c r="Q116" s="114"/>
      <c r="R116" s="115"/>
      <c r="S116" s="88"/>
      <c r="T116" s="88"/>
      <c r="U116" s="88"/>
      <c r="V116" s="88"/>
      <c r="W116" s="88"/>
      <c r="X116" s="88"/>
      <c r="Y116" s="88"/>
      <c r="Z116" s="88"/>
      <c r="AA116" s="88"/>
      <c r="AB116" s="88"/>
      <c r="AC116" s="88"/>
    </row>
    <row r="117" spans="1:29" ht="13">
      <c r="A117" s="88"/>
      <c r="B117" s="88"/>
      <c r="C117" s="88"/>
      <c r="D117" s="88"/>
      <c r="E117" s="88"/>
      <c r="F117" s="88"/>
      <c r="G117" s="88"/>
      <c r="H117" s="88"/>
      <c r="I117" s="88"/>
      <c r="J117" s="88"/>
      <c r="K117" s="88"/>
      <c r="L117" s="88"/>
      <c r="M117" s="88"/>
      <c r="N117" s="88"/>
      <c r="O117" s="88"/>
      <c r="P117" s="88"/>
      <c r="Q117" s="114"/>
      <c r="R117" s="115"/>
      <c r="S117" s="88"/>
      <c r="T117" s="88"/>
      <c r="U117" s="88"/>
      <c r="V117" s="88"/>
      <c r="W117" s="88"/>
      <c r="X117" s="88"/>
      <c r="Y117" s="88"/>
      <c r="Z117" s="88"/>
      <c r="AA117" s="88"/>
      <c r="AB117" s="88"/>
      <c r="AC117" s="88"/>
    </row>
    <row r="118" spans="1:29" ht="13">
      <c r="A118" s="88"/>
      <c r="B118" s="88"/>
      <c r="C118" s="88"/>
      <c r="D118" s="88"/>
      <c r="E118" s="88"/>
      <c r="F118" s="88"/>
      <c r="G118" s="88"/>
      <c r="H118" s="88"/>
      <c r="I118" s="88"/>
      <c r="J118" s="88"/>
      <c r="K118" s="88"/>
      <c r="L118" s="88"/>
      <c r="M118" s="88"/>
      <c r="N118" s="88"/>
      <c r="O118" s="88"/>
      <c r="P118" s="88"/>
      <c r="Q118" s="114"/>
      <c r="R118" s="115"/>
      <c r="S118" s="88"/>
      <c r="T118" s="88"/>
      <c r="U118" s="88"/>
      <c r="V118" s="88"/>
      <c r="W118" s="88"/>
      <c r="X118" s="88"/>
      <c r="Y118" s="88"/>
      <c r="Z118" s="88"/>
      <c r="AA118" s="88"/>
      <c r="AB118" s="88"/>
      <c r="AC118" s="88"/>
    </row>
    <row r="119" spans="1:29" ht="13">
      <c r="A119" s="88"/>
      <c r="B119" s="88"/>
      <c r="C119" s="88"/>
      <c r="D119" s="88"/>
      <c r="E119" s="88"/>
      <c r="F119" s="88"/>
      <c r="G119" s="88"/>
      <c r="H119" s="88"/>
      <c r="I119" s="88"/>
      <c r="J119" s="88"/>
      <c r="K119" s="88"/>
      <c r="L119" s="88"/>
      <c r="M119" s="88"/>
      <c r="N119" s="88"/>
      <c r="O119" s="88"/>
      <c r="P119" s="88"/>
      <c r="Q119" s="114"/>
      <c r="R119" s="115"/>
      <c r="S119" s="88"/>
      <c r="T119" s="88"/>
      <c r="U119" s="88"/>
      <c r="V119" s="88"/>
      <c r="W119" s="88"/>
      <c r="X119" s="88"/>
      <c r="Y119" s="88"/>
      <c r="Z119" s="88"/>
      <c r="AA119" s="88"/>
      <c r="AB119" s="88"/>
      <c r="AC119" s="88"/>
    </row>
    <row r="120" spans="1:29" ht="13">
      <c r="A120" s="88"/>
      <c r="B120" s="88"/>
      <c r="C120" s="88"/>
      <c r="D120" s="88"/>
      <c r="E120" s="88"/>
      <c r="F120" s="88"/>
      <c r="G120" s="88"/>
      <c r="H120" s="88"/>
      <c r="I120" s="88"/>
      <c r="J120" s="88"/>
      <c r="K120" s="88"/>
      <c r="L120" s="88"/>
      <c r="M120" s="88"/>
      <c r="N120" s="88"/>
      <c r="O120" s="88"/>
      <c r="P120" s="88"/>
      <c r="Q120" s="114"/>
      <c r="R120" s="115"/>
      <c r="S120" s="88"/>
      <c r="T120" s="88"/>
      <c r="U120" s="88"/>
      <c r="V120" s="88"/>
      <c r="W120" s="88"/>
      <c r="X120" s="88"/>
      <c r="Y120" s="88"/>
      <c r="Z120" s="88"/>
      <c r="AA120" s="88"/>
      <c r="AB120" s="88"/>
      <c r="AC120" s="88"/>
    </row>
    <row r="121" spans="1:29" ht="13">
      <c r="A121" s="88"/>
      <c r="B121" s="88"/>
      <c r="C121" s="88"/>
      <c r="D121" s="88"/>
      <c r="E121" s="88"/>
      <c r="F121" s="88"/>
      <c r="G121" s="88"/>
      <c r="H121" s="88"/>
      <c r="I121" s="88"/>
      <c r="J121" s="88"/>
      <c r="K121" s="88"/>
      <c r="L121" s="88"/>
      <c r="M121" s="88"/>
      <c r="N121" s="88"/>
      <c r="O121" s="88"/>
      <c r="P121" s="88"/>
      <c r="Q121" s="114"/>
      <c r="R121" s="115"/>
      <c r="S121" s="88"/>
      <c r="T121" s="88"/>
      <c r="U121" s="88"/>
      <c r="V121" s="88"/>
      <c r="W121" s="88"/>
      <c r="X121" s="88"/>
      <c r="Y121" s="88"/>
      <c r="Z121" s="88"/>
      <c r="AA121" s="88"/>
      <c r="AB121" s="88"/>
      <c r="AC121" s="88"/>
    </row>
    <row r="122" spans="1:29" ht="13">
      <c r="A122" s="88"/>
      <c r="B122" s="88"/>
      <c r="C122" s="88"/>
      <c r="D122" s="88"/>
      <c r="E122" s="88"/>
      <c r="F122" s="88"/>
      <c r="G122" s="88"/>
      <c r="H122" s="88"/>
      <c r="I122" s="88"/>
      <c r="J122" s="88"/>
      <c r="K122" s="88"/>
      <c r="L122" s="88"/>
      <c r="M122" s="88"/>
      <c r="N122" s="88"/>
      <c r="O122" s="88"/>
      <c r="P122" s="88"/>
      <c r="Q122" s="114"/>
      <c r="R122" s="115"/>
      <c r="S122" s="88"/>
      <c r="T122" s="88"/>
      <c r="U122" s="88"/>
      <c r="V122" s="88"/>
      <c r="W122" s="88"/>
      <c r="X122" s="88"/>
      <c r="Y122" s="88"/>
      <c r="Z122" s="88"/>
      <c r="AA122" s="88"/>
      <c r="AB122" s="88"/>
      <c r="AC122" s="88"/>
    </row>
    <row r="123" spans="1:29" ht="13">
      <c r="A123" s="88"/>
      <c r="B123" s="88"/>
      <c r="C123" s="88"/>
      <c r="D123" s="88"/>
      <c r="E123" s="88"/>
      <c r="F123" s="88"/>
      <c r="G123" s="88"/>
      <c r="H123" s="88"/>
      <c r="I123" s="88"/>
      <c r="J123" s="88"/>
      <c r="K123" s="88"/>
      <c r="L123" s="88"/>
      <c r="M123" s="88"/>
      <c r="N123" s="88"/>
      <c r="O123" s="88"/>
      <c r="P123" s="88"/>
      <c r="Q123" s="114"/>
      <c r="R123" s="115"/>
      <c r="S123" s="88"/>
      <c r="T123" s="88"/>
      <c r="U123" s="88"/>
      <c r="V123" s="88"/>
      <c r="W123" s="88"/>
      <c r="X123" s="88"/>
      <c r="Y123" s="88"/>
      <c r="Z123" s="88"/>
      <c r="AA123" s="88"/>
      <c r="AB123" s="88"/>
      <c r="AC123" s="88"/>
    </row>
    <row r="124" spans="1:29" ht="13">
      <c r="A124" s="88"/>
      <c r="B124" s="88"/>
      <c r="C124" s="88"/>
      <c r="D124" s="88"/>
      <c r="E124" s="88"/>
      <c r="F124" s="88"/>
      <c r="G124" s="88"/>
      <c r="H124" s="88"/>
      <c r="I124" s="88"/>
      <c r="J124" s="88"/>
      <c r="K124" s="88"/>
      <c r="L124" s="88"/>
      <c r="M124" s="88"/>
      <c r="N124" s="88"/>
      <c r="O124" s="88"/>
      <c r="P124" s="88"/>
      <c r="Q124" s="114"/>
      <c r="R124" s="115"/>
      <c r="S124" s="88"/>
      <c r="T124" s="88"/>
      <c r="U124" s="88"/>
      <c r="V124" s="88"/>
      <c r="W124" s="88"/>
      <c r="X124" s="88"/>
      <c r="Y124" s="88"/>
      <c r="Z124" s="88"/>
      <c r="AA124" s="88"/>
      <c r="AB124" s="88"/>
      <c r="AC124" s="88"/>
    </row>
    <row r="125" spans="1:29" ht="13">
      <c r="A125" s="88"/>
      <c r="B125" s="88"/>
      <c r="C125" s="88"/>
      <c r="D125" s="88"/>
      <c r="E125" s="88"/>
      <c r="F125" s="88"/>
      <c r="G125" s="88"/>
      <c r="H125" s="88"/>
      <c r="I125" s="88"/>
      <c r="J125" s="88"/>
      <c r="K125" s="88"/>
      <c r="L125" s="88"/>
      <c r="M125" s="88"/>
      <c r="N125" s="88"/>
      <c r="O125" s="88"/>
      <c r="P125" s="88"/>
      <c r="Q125" s="114"/>
      <c r="R125" s="115"/>
      <c r="S125" s="88"/>
      <c r="T125" s="88"/>
      <c r="U125" s="88"/>
      <c r="V125" s="88"/>
      <c r="W125" s="88"/>
      <c r="X125" s="88"/>
      <c r="Y125" s="88"/>
      <c r="Z125" s="88"/>
      <c r="AA125" s="88"/>
      <c r="AB125" s="88"/>
      <c r="AC125" s="88"/>
    </row>
    <row r="126" spans="1:29" ht="13">
      <c r="A126" s="88"/>
      <c r="B126" s="88"/>
      <c r="C126" s="88"/>
      <c r="D126" s="88"/>
      <c r="E126" s="88"/>
      <c r="F126" s="88"/>
      <c r="G126" s="88"/>
      <c r="H126" s="88"/>
      <c r="I126" s="88"/>
      <c r="J126" s="88"/>
      <c r="K126" s="88"/>
      <c r="L126" s="88"/>
      <c r="M126" s="88"/>
      <c r="N126" s="88"/>
      <c r="O126" s="88"/>
      <c r="P126" s="88"/>
      <c r="Q126" s="114"/>
      <c r="R126" s="115"/>
      <c r="S126" s="88"/>
      <c r="T126" s="88"/>
      <c r="U126" s="88"/>
      <c r="V126" s="88"/>
      <c r="W126" s="88"/>
      <c r="X126" s="88"/>
      <c r="Y126" s="88"/>
      <c r="Z126" s="88"/>
      <c r="AA126" s="88"/>
      <c r="AB126" s="88"/>
      <c r="AC126" s="88"/>
    </row>
    <row r="127" spans="1:29" ht="13">
      <c r="A127" s="88"/>
      <c r="B127" s="88"/>
      <c r="C127" s="88"/>
      <c r="D127" s="88"/>
      <c r="E127" s="88"/>
      <c r="F127" s="88"/>
      <c r="G127" s="88"/>
      <c r="H127" s="88"/>
      <c r="I127" s="88"/>
      <c r="J127" s="88"/>
      <c r="K127" s="88"/>
      <c r="L127" s="88"/>
      <c r="M127" s="88"/>
      <c r="N127" s="88"/>
      <c r="O127" s="88"/>
      <c r="P127" s="88"/>
      <c r="Q127" s="114"/>
      <c r="R127" s="115"/>
      <c r="S127" s="88"/>
      <c r="T127" s="88"/>
      <c r="U127" s="88"/>
      <c r="V127" s="88"/>
      <c r="W127" s="88"/>
      <c r="X127" s="88"/>
      <c r="Y127" s="88"/>
      <c r="Z127" s="88"/>
      <c r="AA127" s="88"/>
      <c r="AB127" s="88"/>
      <c r="AC127" s="88"/>
    </row>
    <row r="128" spans="1:29" ht="13">
      <c r="A128" s="88"/>
      <c r="B128" s="88"/>
      <c r="C128" s="88"/>
      <c r="D128" s="88"/>
      <c r="E128" s="88"/>
      <c r="F128" s="88"/>
      <c r="G128" s="88"/>
      <c r="H128" s="88"/>
      <c r="I128" s="88"/>
      <c r="J128" s="88"/>
      <c r="K128" s="88"/>
      <c r="L128" s="88"/>
      <c r="M128" s="88"/>
      <c r="N128" s="88"/>
      <c r="O128" s="88"/>
      <c r="P128" s="88"/>
      <c r="Q128" s="114"/>
      <c r="R128" s="115"/>
      <c r="S128" s="88"/>
      <c r="T128" s="88"/>
      <c r="U128" s="88"/>
      <c r="V128" s="88"/>
      <c r="W128" s="88"/>
      <c r="X128" s="88"/>
      <c r="Y128" s="88"/>
      <c r="Z128" s="88"/>
      <c r="AA128" s="88"/>
      <c r="AB128" s="88"/>
      <c r="AC128" s="88"/>
    </row>
    <row r="129" spans="1:29" ht="13">
      <c r="A129" s="88"/>
      <c r="B129" s="88"/>
      <c r="C129" s="88"/>
      <c r="D129" s="88"/>
      <c r="E129" s="88"/>
      <c r="F129" s="88"/>
      <c r="G129" s="88"/>
      <c r="H129" s="88"/>
      <c r="I129" s="88"/>
      <c r="J129" s="88"/>
      <c r="K129" s="88"/>
      <c r="L129" s="88"/>
      <c r="M129" s="88"/>
      <c r="N129" s="88"/>
      <c r="O129" s="88"/>
      <c r="P129" s="88"/>
      <c r="Q129" s="114"/>
      <c r="R129" s="115"/>
      <c r="S129" s="88"/>
      <c r="T129" s="88"/>
      <c r="U129" s="88"/>
      <c r="V129" s="88"/>
      <c r="W129" s="88"/>
      <c r="X129" s="88"/>
      <c r="Y129" s="88"/>
      <c r="Z129" s="88"/>
      <c r="AA129" s="88"/>
      <c r="AB129" s="88"/>
      <c r="AC129" s="88"/>
    </row>
    <row r="130" spans="1:29" ht="13">
      <c r="A130" s="88"/>
      <c r="B130" s="88"/>
      <c r="C130" s="88"/>
      <c r="D130" s="88"/>
      <c r="E130" s="88"/>
      <c r="F130" s="88"/>
      <c r="G130" s="88"/>
      <c r="H130" s="88"/>
      <c r="I130" s="88"/>
      <c r="J130" s="88"/>
      <c r="K130" s="88"/>
      <c r="L130" s="88"/>
      <c r="M130" s="88"/>
      <c r="N130" s="88"/>
      <c r="O130" s="88"/>
      <c r="P130" s="88"/>
      <c r="Q130" s="114"/>
      <c r="R130" s="115"/>
      <c r="S130" s="88"/>
      <c r="T130" s="88"/>
      <c r="U130" s="88"/>
      <c r="V130" s="88"/>
      <c r="W130" s="88"/>
      <c r="X130" s="88"/>
      <c r="Y130" s="88"/>
      <c r="Z130" s="88"/>
      <c r="AA130" s="88"/>
      <c r="AB130" s="88"/>
      <c r="AC130" s="88"/>
    </row>
    <row r="131" spans="1:29" ht="13">
      <c r="A131" s="88"/>
      <c r="B131" s="88"/>
      <c r="C131" s="88"/>
      <c r="D131" s="88"/>
      <c r="E131" s="88"/>
      <c r="F131" s="88"/>
      <c r="G131" s="88"/>
      <c r="H131" s="88"/>
      <c r="I131" s="88"/>
      <c r="J131" s="88"/>
      <c r="K131" s="88"/>
      <c r="L131" s="88"/>
      <c r="M131" s="88"/>
      <c r="N131" s="88"/>
      <c r="O131" s="88"/>
      <c r="P131" s="88"/>
      <c r="Q131" s="114"/>
      <c r="R131" s="115"/>
      <c r="S131" s="88"/>
      <c r="T131" s="88"/>
      <c r="U131" s="88"/>
      <c r="V131" s="88"/>
      <c r="W131" s="88"/>
      <c r="X131" s="88"/>
      <c r="Y131" s="88"/>
      <c r="Z131" s="88"/>
      <c r="AA131" s="88"/>
      <c r="AB131" s="88"/>
      <c r="AC131" s="88"/>
    </row>
    <row r="132" spans="1:29" ht="13">
      <c r="A132" s="88"/>
      <c r="B132" s="88"/>
      <c r="C132" s="88"/>
      <c r="D132" s="88"/>
      <c r="E132" s="88"/>
      <c r="F132" s="88"/>
      <c r="G132" s="88"/>
      <c r="H132" s="88"/>
      <c r="I132" s="88"/>
      <c r="J132" s="88"/>
      <c r="K132" s="88"/>
      <c r="L132" s="88"/>
      <c r="M132" s="88"/>
      <c r="N132" s="88"/>
      <c r="O132" s="88"/>
      <c r="P132" s="88"/>
      <c r="Q132" s="114"/>
      <c r="R132" s="115"/>
      <c r="S132" s="88"/>
      <c r="T132" s="88"/>
      <c r="U132" s="88"/>
      <c r="V132" s="88"/>
      <c r="W132" s="88"/>
      <c r="X132" s="88"/>
      <c r="Y132" s="88"/>
      <c r="Z132" s="88"/>
      <c r="AA132" s="88"/>
      <c r="AB132" s="88"/>
      <c r="AC132" s="88"/>
    </row>
    <row r="133" spans="1:29" ht="13">
      <c r="A133" s="88"/>
      <c r="B133" s="88"/>
      <c r="C133" s="88"/>
      <c r="D133" s="88"/>
      <c r="E133" s="88"/>
      <c r="F133" s="88"/>
      <c r="G133" s="88"/>
      <c r="H133" s="88"/>
      <c r="I133" s="88"/>
      <c r="J133" s="88"/>
      <c r="K133" s="88"/>
      <c r="L133" s="88"/>
      <c r="M133" s="88"/>
      <c r="N133" s="88"/>
      <c r="O133" s="88"/>
      <c r="P133" s="88"/>
      <c r="Q133" s="114"/>
      <c r="R133" s="115"/>
      <c r="S133" s="88"/>
      <c r="T133" s="88"/>
      <c r="U133" s="88"/>
      <c r="V133" s="88"/>
      <c r="W133" s="88"/>
      <c r="X133" s="88"/>
      <c r="Y133" s="88"/>
      <c r="Z133" s="88"/>
      <c r="AA133" s="88"/>
      <c r="AB133" s="88"/>
      <c r="AC133" s="88"/>
    </row>
    <row r="134" spans="1:29" ht="13">
      <c r="A134" s="88"/>
      <c r="B134" s="88"/>
      <c r="C134" s="88"/>
      <c r="D134" s="88"/>
      <c r="E134" s="88"/>
      <c r="F134" s="88"/>
      <c r="G134" s="88"/>
      <c r="H134" s="88"/>
      <c r="I134" s="88"/>
      <c r="J134" s="88"/>
      <c r="K134" s="88"/>
      <c r="L134" s="88"/>
      <c r="M134" s="88"/>
      <c r="N134" s="88"/>
      <c r="O134" s="88"/>
      <c r="P134" s="88"/>
      <c r="Q134" s="114"/>
      <c r="R134" s="115"/>
      <c r="S134" s="88"/>
      <c r="T134" s="88"/>
      <c r="U134" s="88"/>
      <c r="V134" s="88"/>
      <c r="W134" s="88"/>
      <c r="X134" s="88"/>
      <c r="Y134" s="88"/>
      <c r="Z134" s="88"/>
      <c r="AA134" s="88"/>
      <c r="AB134" s="88"/>
      <c r="AC134" s="88"/>
    </row>
    <row r="135" spans="1:29" ht="13">
      <c r="A135" s="88"/>
      <c r="B135" s="88"/>
      <c r="C135" s="88"/>
      <c r="D135" s="88"/>
      <c r="E135" s="88"/>
      <c r="F135" s="88"/>
      <c r="G135" s="88"/>
      <c r="H135" s="88"/>
      <c r="I135" s="88"/>
      <c r="J135" s="88"/>
      <c r="K135" s="88"/>
      <c r="L135" s="88"/>
      <c r="M135" s="88"/>
      <c r="N135" s="88"/>
      <c r="O135" s="88"/>
      <c r="P135" s="88"/>
      <c r="Q135" s="114"/>
      <c r="R135" s="115"/>
      <c r="S135" s="88"/>
      <c r="T135" s="88"/>
      <c r="U135" s="88"/>
      <c r="V135" s="88"/>
      <c r="W135" s="88"/>
      <c r="X135" s="88"/>
      <c r="Y135" s="88"/>
      <c r="Z135" s="88"/>
      <c r="AA135" s="88"/>
      <c r="AB135" s="88"/>
      <c r="AC135" s="88"/>
    </row>
    <row r="136" spans="1:29" ht="13">
      <c r="A136" s="88"/>
      <c r="B136" s="88"/>
      <c r="C136" s="88"/>
      <c r="D136" s="88"/>
      <c r="E136" s="88"/>
      <c r="F136" s="88"/>
      <c r="G136" s="88"/>
      <c r="H136" s="88"/>
      <c r="I136" s="88"/>
      <c r="J136" s="88"/>
      <c r="K136" s="88"/>
      <c r="L136" s="88"/>
      <c r="M136" s="88"/>
      <c r="N136" s="88"/>
      <c r="O136" s="88"/>
      <c r="P136" s="88"/>
      <c r="Q136" s="114"/>
      <c r="R136" s="115"/>
      <c r="S136" s="88"/>
      <c r="T136" s="88"/>
      <c r="U136" s="88"/>
      <c r="V136" s="88"/>
      <c r="W136" s="88"/>
      <c r="X136" s="88"/>
      <c r="Y136" s="88"/>
      <c r="Z136" s="88"/>
      <c r="AA136" s="88"/>
      <c r="AB136" s="88"/>
      <c r="AC136" s="88"/>
    </row>
    <row r="137" spans="1:29" ht="13">
      <c r="A137" s="88"/>
      <c r="B137" s="88"/>
      <c r="C137" s="88"/>
      <c r="D137" s="88"/>
      <c r="E137" s="88"/>
      <c r="F137" s="88"/>
      <c r="G137" s="88"/>
      <c r="H137" s="88"/>
      <c r="I137" s="88"/>
      <c r="J137" s="88"/>
      <c r="K137" s="88"/>
      <c r="L137" s="88"/>
      <c r="M137" s="88"/>
      <c r="N137" s="88"/>
      <c r="O137" s="88"/>
      <c r="P137" s="88"/>
      <c r="Q137" s="114"/>
      <c r="R137" s="115"/>
      <c r="S137" s="88"/>
      <c r="T137" s="88"/>
      <c r="U137" s="88"/>
      <c r="V137" s="88"/>
      <c r="W137" s="88"/>
      <c r="X137" s="88"/>
      <c r="Y137" s="88"/>
      <c r="Z137" s="88"/>
      <c r="AA137" s="88"/>
      <c r="AB137" s="88"/>
      <c r="AC137" s="88"/>
    </row>
    <row r="138" spans="1:29" ht="13">
      <c r="A138" s="88"/>
      <c r="B138" s="88"/>
      <c r="C138" s="88"/>
      <c r="D138" s="88"/>
      <c r="E138" s="88"/>
      <c r="F138" s="88"/>
      <c r="G138" s="88"/>
      <c r="H138" s="88"/>
      <c r="I138" s="88"/>
      <c r="J138" s="88"/>
      <c r="K138" s="88"/>
      <c r="L138" s="88"/>
      <c r="M138" s="88"/>
      <c r="N138" s="88"/>
      <c r="O138" s="88"/>
      <c r="P138" s="88"/>
      <c r="Q138" s="114"/>
      <c r="R138" s="115"/>
      <c r="S138" s="88"/>
      <c r="T138" s="88"/>
      <c r="U138" s="88"/>
      <c r="V138" s="88"/>
      <c r="W138" s="88"/>
      <c r="X138" s="88"/>
      <c r="Y138" s="88"/>
      <c r="Z138" s="88"/>
      <c r="AA138" s="88"/>
      <c r="AB138" s="88"/>
      <c r="AC138" s="88"/>
    </row>
    <row r="139" spans="1:29" ht="13">
      <c r="A139" s="88"/>
      <c r="B139" s="88"/>
      <c r="C139" s="88"/>
      <c r="D139" s="88"/>
      <c r="E139" s="88"/>
      <c r="F139" s="88"/>
      <c r="G139" s="88"/>
      <c r="H139" s="88"/>
      <c r="I139" s="88"/>
      <c r="J139" s="88"/>
      <c r="K139" s="88"/>
      <c r="L139" s="88"/>
      <c r="M139" s="88"/>
      <c r="N139" s="88"/>
      <c r="O139" s="88"/>
      <c r="P139" s="88"/>
      <c r="Q139" s="114"/>
      <c r="R139" s="115"/>
      <c r="S139" s="88"/>
      <c r="T139" s="88"/>
      <c r="U139" s="88"/>
      <c r="V139" s="88"/>
      <c r="W139" s="88"/>
      <c r="X139" s="88"/>
      <c r="Y139" s="88"/>
      <c r="Z139" s="88"/>
      <c r="AA139" s="88"/>
      <c r="AB139" s="88"/>
      <c r="AC139" s="88"/>
    </row>
    <row r="140" spans="1:29" ht="13">
      <c r="A140" s="88"/>
      <c r="B140" s="88"/>
      <c r="C140" s="88"/>
      <c r="D140" s="88"/>
      <c r="E140" s="88"/>
      <c r="F140" s="88"/>
      <c r="G140" s="88"/>
      <c r="H140" s="88"/>
      <c r="I140" s="88"/>
      <c r="J140" s="88"/>
      <c r="K140" s="88"/>
      <c r="L140" s="88"/>
      <c r="M140" s="88"/>
      <c r="N140" s="88"/>
      <c r="O140" s="88"/>
      <c r="P140" s="88"/>
      <c r="Q140" s="114"/>
      <c r="R140" s="115"/>
      <c r="S140" s="88"/>
      <c r="T140" s="88"/>
      <c r="U140" s="88"/>
      <c r="V140" s="88"/>
      <c r="W140" s="88"/>
      <c r="X140" s="88"/>
      <c r="Y140" s="88"/>
      <c r="Z140" s="88"/>
      <c r="AA140" s="88"/>
      <c r="AB140" s="88"/>
      <c r="AC140" s="88"/>
    </row>
    <row r="141" spans="1:29" ht="13">
      <c r="A141" s="88"/>
      <c r="B141" s="88"/>
      <c r="C141" s="88"/>
      <c r="D141" s="88"/>
      <c r="E141" s="88"/>
      <c r="F141" s="88"/>
      <c r="G141" s="88"/>
      <c r="H141" s="88"/>
      <c r="I141" s="88"/>
      <c r="J141" s="88"/>
      <c r="K141" s="88"/>
      <c r="L141" s="88"/>
      <c r="M141" s="88"/>
      <c r="N141" s="88"/>
      <c r="O141" s="88"/>
      <c r="P141" s="88"/>
      <c r="Q141" s="114"/>
      <c r="R141" s="115"/>
      <c r="S141" s="88"/>
      <c r="T141" s="88"/>
      <c r="U141" s="88"/>
      <c r="V141" s="88"/>
      <c r="W141" s="88"/>
      <c r="X141" s="88"/>
      <c r="Y141" s="88"/>
      <c r="Z141" s="88"/>
      <c r="AA141" s="88"/>
      <c r="AB141" s="88"/>
      <c r="AC141" s="88"/>
    </row>
    <row r="142" spans="1:29" ht="13">
      <c r="A142" s="88"/>
      <c r="B142" s="88"/>
      <c r="C142" s="88"/>
      <c r="D142" s="88"/>
      <c r="E142" s="88"/>
      <c r="F142" s="88"/>
      <c r="G142" s="88"/>
      <c r="H142" s="88"/>
      <c r="I142" s="88"/>
      <c r="J142" s="88"/>
      <c r="K142" s="88"/>
      <c r="L142" s="88"/>
      <c r="M142" s="88"/>
      <c r="N142" s="88"/>
      <c r="O142" s="88"/>
      <c r="P142" s="88"/>
      <c r="Q142" s="114"/>
      <c r="R142" s="115"/>
      <c r="S142" s="88"/>
      <c r="T142" s="88"/>
      <c r="U142" s="88"/>
      <c r="V142" s="88"/>
      <c r="W142" s="88"/>
      <c r="X142" s="88"/>
      <c r="Y142" s="88"/>
      <c r="Z142" s="88"/>
      <c r="AA142" s="88"/>
      <c r="AB142" s="88"/>
      <c r="AC142" s="88"/>
    </row>
    <row r="143" spans="1:29" ht="13">
      <c r="A143" s="88"/>
      <c r="B143" s="88"/>
      <c r="C143" s="88"/>
      <c r="D143" s="88"/>
      <c r="E143" s="88"/>
      <c r="F143" s="88"/>
      <c r="G143" s="88"/>
      <c r="H143" s="88"/>
      <c r="I143" s="88"/>
      <c r="J143" s="88"/>
      <c r="K143" s="88"/>
      <c r="L143" s="88"/>
      <c r="M143" s="88"/>
      <c r="N143" s="88"/>
      <c r="O143" s="88"/>
      <c r="P143" s="88"/>
      <c r="Q143" s="114"/>
      <c r="R143" s="115"/>
      <c r="S143" s="88"/>
      <c r="T143" s="88"/>
      <c r="U143" s="88"/>
      <c r="V143" s="88"/>
      <c r="W143" s="88"/>
      <c r="X143" s="88"/>
      <c r="Y143" s="88"/>
      <c r="Z143" s="88"/>
      <c r="AA143" s="88"/>
      <c r="AB143" s="88"/>
      <c r="AC143" s="88"/>
    </row>
    <row r="144" spans="1:29" ht="13">
      <c r="A144" s="88"/>
      <c r="B144" s="88"/>
      <c r="C144" s="88"/>
      <c r="D144" s="88"/>
      <c r="E144" s="88"/>
      <c r="F144" s="88"/>
      <c r="G144" s="88"/>
      <c r="H144" s="88"/>
      <c r="I144" s="88"/>
      <c r="J144" s="88"/>
      <c r="K144" s="88"/>
      <c r="L144" s="88"/>
      <c r="M144" s="88"/>
      <c r="N144" s="88"/>
      <c r="O144" s="88"/>
      <c r="P144" s="88"/>
      <c r="Q144" s="114"/>
      <c r="R144" s="115"/>
      <c r="S144" s="88"/>
      <c r="T144" s="88"/>
      <c r="U144" s="88"/>
      <c r="V144" s="88"/>
      <c r="W144" s="88"/>
      <c r="X144" s="88"/>
      <c r="Y144" s="88"/>
      <c r="Z144" s="88"/>
      <c r="AA144" s="88"/>
      <c r="AB144" s="88"/>
      <c r="AC144" s="88"/>
    </row>
    <row r="145" spans="1:29" ht="13">
      <c r="A145" s="88"/>
      <c r="B145" s="88"/>
      <c r="C145" s="88"/>
      <c r="D145" s="88"/>
      <c r="E145" s="88"/>
      <c r="F145" s="88"/>
      <c r="G145" s="88"/>
      <c r="H145" s="88"/>
      <c r="I145" s="88"/>
      <c r="J145" s="88"/>
      <c r="K145" s="88"/>
      <c r="L145" s="88"/>
      <c r="M145" s="88"/>
      <c r="N145" s="88"/>
      <c r="O145" s="88"/>
      <c r="P145" s="88"/>
      <c r="Q145" s="114"/>
      <c r="R145" s="115"/>
      <c r="S145" s="88"/>
      <c r="T145" s="88"/>
      <c r="U145" s="88"/>
      <c r="V145" s="88"/>
      <c r="W145" s="88"/>
      <c r="X145" s="88"/>
      <c r="Y145" s="88"/>
      <c r="Z145" s="88"/>
      <c r="AA145" s="88"/>
      <c r="AB145" s="88"/>
      <c r="AC145" s="88"/>
    </row>
    <row r="146" spans="1:29" ht="13">
      <c r="A146" s="88"/>
      <c r="B146" s="88"/>
      <c r="C146" s="88"/>
      <c r="D146" s="88"/>
      <c r="E146" s="88"/>
      <c r="F146" s="88"/>
      <c r="G146" s="88"/>
      <c r="H146" s="88"/>
      <c r="I146" s="88"/>
      <c r="J146" s="88"/>
      <c r="K146" s="88"/>
      <c r="L146" s="88"/>
      <c r="M146" s="88"/>
      <c r="N146" s="88"/>
      <c r="O146" s="88"/>
      <c r="P146" s="88"/>
      <c r="Q146" s="114"/>
      <c r="R146" s="115"/>
      <c r="S146" s="88"/>
      <c r="T146" s="88"/>
      <c r="U146" s="88"/>
      <c r="V146" s="88"/>
      <c r="W146" s="88"/>
      <c r="X146" s="88"/>
      <c r="Y146" s="88"/>
      <c r="Z146" s="88"/>
      <c r="AA146" s="88"/>
      <c r="AB146" s="88"/>
      <c r="AC146" s="88"/>
    </row>
    <row r="147" spans="1:29" ht="13">
      <c r="A147" s="88"/>
      <c r="B147" s="88"/>
      <c r="C147" s="88"/>
      <c r="D147" s="88"/>
      <c r="E147" s="88"/>
      <c r="F147" s="88"/>
      <c r="G147" s="88"/>
      <c r="H147" s="88"/>
      <c r="I147" s="88"/>
      <c r="J147" s="88"/>
      <c r="K147" s="88"/>
      <c r="L147" s="88"/>
      <c r="M147" s="88"/>
      <c r="N147" s="88"/>
      <c r="O147" s="88"/>
      <c r="P147" s="88"/>
      <c r="Q147" s="114"/>
      <c r="R147" s="115"/>
      <c r="S147" s="88"/>
      <c r="T147" s="88"/>
      <c r="U147" s="88"/>
      <c r="V147" s="88"/>
      <c r="W147" s="88"/>
      <c r="X147" s="88"/>
      <c r="Y147" s="88"/>
      <c r="Z147" s="88"/>
      <c r="AA147" s="88"/>
      <c r="AB147" s="88"/>
      <c r="AC147" s="88"/>
    </row>
    <row r="148" spans="1:29" ht="13">
      <c r="A148" s="88"/>
      <c r="B148" s="88"/>
      <c r="C148" s="88"/>
      <c r="D148" s="88"/>
      <c r="E148" s="88"/>
      <c r="F148" s="88"/>
      <c r="G148" s="88"/>
      <c r="H148" s="88"/>
      <c r="I148" s="88"/>
      <c r="J148" s="88"/>
      <c r="K148" s="88"/>
      <c r="L148" s="88"/>
      <c r="M148" s="88"/>
      <c r="N148" s="88"/>
      <c r="O148" s="88"/>
      <c r="P148" s="88"/>
      <c r="Q148" s="114"/>
      <c r="R148" s="115"/>
      <c r="S148" s="88"/>
      <c r="T148" s="88"/>
      <c r="U148" s="88"/>
      <c r="V148" s="88"/>
      <c r="W148" s="88"/>
      <c r="X148" s="88"/>
      <c r="Y148" s="88"/>
      <c r="Z148" s="88"/>
      <c r="AA148" s="88"/>
      <c r="AB148" s="88"/>
      <c r="AC148" s="88"/>
    </row>
    <row r="149" spans="1:29" ht="13">
      <c r="A149" s="88"/>
      <c r="B149" s="88"/>
      <c r="C149" s="88"/>
      <c r="D149" s="88"/>
      <c r="E149" s="88"/>
      <c r="F149" s="88"/>
      <c r="G149" s="88"/>
      <c r="H149" s="88"/>
      <c r="I149" s="88"/>
      <c r="J149" s="88"/>
      <c r="K149" s="88"/>
      <c r="L149" s="88"/>
      <c r="M149" s="88"/>
      <c r="N149" s="88"/>
      <c r="O149" s="88"/>
      <c r="P149" s="88"/>
      <c r="Q149" s="114"/>
      <c r="R149" s="115"/>
      <c r="S149" s="88"/>
      <c r="T149" s="88"/>
      <c r="U149" s="88"/>
      <c r="V149" s="88"/>
      <c r="W149" s="88"/>
      <c r="X149" s="88"/>
      <c r="Y149" s="88"/>
      <c r="Z149" s="88"/>
      <c r="AA149" s="88"/>
      <c r="AB149" s="88"/>
      <c r="AC149" s="88"/>
    </row>
    <row r="150" spans="1:29" ht="13">
      <c r="A150" s="88"/>
      <c r="B150" s="88"/>
      <c r="C150" s="88"/>
      <c r="D150" s="88"/>
      <c r="E150" s="88"/>
      <c r="F150" s="88"/>
      <c r="G150" s="88"/>
      <c r="H150" s="88"/>
      <c r="I150" s="88"/>
      <c r="J150" s="88"/>
      <c r="K150" s="88"/>
      <c r="L150" s="88"/>
      <c r="M150" s="88"/>
      <c r="N150" s="88"/>
      <c r="O150" s="88"/>
      <c r="P150" s="88"/>
      <c r="Q150" s="114"/>
      <c r="R150" s="115"/>
      <c r="S150" s="88"/>
      <c r="T150" s="88"/>
      <c r="U150" s="88"/>
      <c r="V150" s="88"/>
      <c r="W150" s="88"/>
      <c r="X150" s="88"/>
      <c r="Y150" s="88"/>
      <c r="Z150" s="88"/>
      <c r="AA150" s="88"/>
      <c r="AB150" s="88"/>
      <c r="AC150" s="88"/>
    </row>
    <row r="151" spans="1:29" ht="13">
      <c r="A151" s="88"/>
      <c r="B151" s="88"/>
      <c r="C151" s="88"/>
      <c r="D151" s="88"/>
      <c r="E151" s="88"/>
      <c r="F151" s="88"/>
      <c r="G151" s="88"/>
      <c r="H151" s="88"/>
      <c r="I151" s="88"/>
      <c r="J151" s="88"/>
      <c r="K151" s="88"/>
      <c r="L151" s="88"/>
      <c r="M151" s="88"/>
      <c r="N151" s="88"/>
      <c r="O151" s="88"/>
      <c r="P151" s="88"/>
      <c r="Q151" s="114"/>
      <c r="R151" s="115"/>
      <c r="S151" s="88"/>
      <c r="T151" s="88"/>
      <c r="U151" s="88"/>
      <c r="V151" s="88"/>
      <c r="W151" s="88"/>
      <c r="X151" s="88"/>
      <c r="Y151" s="88"/>
      <c r="Z151" s="88"/>
      <c r="AA151" s="88"/>
      <c r="AB151" s="88"/>
      <c r="AC151" s="88"/>
    </row>
    <row r="152" spans="1:29" ht="13">
      <c r="A152" s="88"/>
      <c r="B152" s="88"/>
      <c r="C152" s="88"/>
      <c r="D152" s="88"/>
      <c r="E152" s="88"/>
      <c r="F152" s="88"/>
      <c r="G152" s="88"/>
      <c r="H152" s="88"/>
      <c r="I152" s="88"/>
      <c r="J152" s="88"/>
      <c r="K152" s="88"/>
      <c r="L152" s="88"/>
      <c r="M152" s="88"/>
      <c r="N152" s="88"/>
      <c r="O152" s="88"/>
      <c r="P152" s="88"/>
      <c r="Q152" s="114"/>
      <c r="R152" s="115"/>
      <c r="S152" s="88"/>
      <c r="T152" s="88"/>
      <c r="U152" s="88"/>
      <c r="V152" s="88"/>
      <c r="W152" s="88"/>
      <c r="X152" s="88"/>
      <c r="Y152" s="88"/>
      <c r="Z152" s="88"/>
      <c r="AA152" s="88"/>
      <c r="AB152" s="88"/>
      <c r="AC152" s="88"/>
    </row>
    <row r="153" spans="1:29" ht="13">
      <c r="A153" s="88"/>
      <c r="B153" s="88"/>
      <c r="C153" s="88"/>
      <c r="D153" s="88"/>
      <c r="E153" s="88"/>
      <c r="F153" s="88"/>
      <c r="G153" s="88"/>
      <c r="H153" s="88"/>
      <c r="I153" s="88"/>
      <c r="J153" s="88"/>
      <c r="K153" s="88"/>
      <c r="L153" s="88"/>
      <c r="M153" s="88"/>
      <c r="N153" s="88"/>
      <c r="O153" s="88"/>
      <c r="P153" s="88"/>
      <c r="Q153" s="114"/>
      <c r="R153" s="115"/>
      <c r="S153" s="88"/>
      <c r="T153" s="88"/>
      <c r="U153" s="88"/>
      <c r="V153" s="88"/>
      <c r="W153" s="88"/>
      <c r="X153" s="88"/>
      <c r="Y153" s="88"/>
      <c r="Z153" s="88"/>
      <c r="AA153" s="88"/>
      <c r="AB153" s="88"/>
      <c r="AC153" s="88"/>
    </row>
    <row r="154" spans="1:29" ht="13">
      <c r="A154" s="88"/>
      <c r="B154" s="88"/>
      <c r="C154" s="88"/>
      <c r="D154" s="88"/>
      <c r="E154" s="88"/>
      <c r="F154" s="88"/>
      <c r="G154" s="88"/>
      <c r="H154" s="88"/>
      <c r="I154" s="88"/>
      <c r="J154" s="88"/>
      <c r="K154" s="88"/>
      <c r="L154" s="88"/>
      <c r="M154" s="88"/>
      <c r="N154" s="88"/>
      <c r="O154" s="88"/>
      <c r="P154" s="88"/>
      <c r="Q154" s="114"/>
      <c r="R154" s="115"/>
      <c r="S154" s="88"/>
      <c r="T154" s="88"/>
      <c r="U154" s="88"/>
      <c r="V154" s="88"/>
      <c r="W154" s="88"/>
      <c r="X154" s="88"/>
      <c r="Y154" s="88"/>
      <c r="Z154" s="88"/>
      <c r="AA154" s="88"/>
      <c r="AB154" s="88"/>
      <c r="AC154" s="88"/>
    </row>
    <row r="155" spans="1:29" ht="13">
      <c r="A155" s="88"/>
      <c r="B155" s="88"/>
      <c r="C155" s="88"/>
      <c r="D155" s="88"/>
      <c r="E155" s="88"/>
      <c r="F155" s="88"/>
      <c r="G155" s="88"/>
      <c r="H155" s="88"/>
      <c r="I155" s="88"/>
      <c r="J155" s="88"/>
      <c r="K155" s="88"/>
      <c r="L155" s="88"/>
      <c r="M155" s="88"/>
      <c r="N155" s="88"/>
      <c r="O155" s="88"/>
      <c r="P155" s="88"/>
      <c r="Q155" s="114"/>
      <c r="R155" s="115"/>
      <c r="S155" s="88"/>
      <c r="T155" s="88"/>
      <c r="U155" s="88"/>
      <c r="V155" s="88"/>
      <c r="W155" s="88"/>
      <c r="X155" s="88"/>
      <c r="Y155" s="88"/>
      <c r="Z155" s="88"/>
      <c r="AA155" s="88"/>
      <c r="AB155" s="88"/>
      <c r="AC155" s="88"/>
    </row>
    <row r="156" spans="1:29" ht="13">
      <c r="A156" s="88"/>
      <c r="B156" s="88"/>
      <c r="C156" s="88"/>
      <c r="D156" s="88"/>
      <c r="E156" s="88"/>
      <c r="F156" s="88"/>
      <c r="G156" s="88"/>
      <c r="H156" s="88"/>
      <c r="I156" s="88"/>
      <c r="J156" s="88"/>
      <c r="K156" s="88"/>
      <c r="L156" s="88"/>
      <c r="M156" s="88"/>
      <c r="N156" s="88"/>
      <c r="O156" s="88"/>
      <c r="P156" s="88"/>
      <c r="Q156" s="114"/>
      <c r="R156" s="115"/>
      <c r="S156" s="88"/>
      <c r="T156" s="88"/>
      <c r="U156" s="88"/>
      <c r="V156" s="88"/>
      <c r="W156" s="88"/>
      <c r="X156" s="88"/>
      <c r="Y156" s="88"/>
      <c r="Z156" s="88"/>
      <c r="AA156" s="88"/>
      <c r="AB156" s="88"/>
      <c r="AC156" s="88"/>
    </row>
    <row r="157" spans="1:29" ht="13">
      <c r="A157" s="88"/>
      <c r="B157" s="88"/>
      <c r="C157" s="88"/>
      <c r="D157" s="88"/>
      <c r="E157" s="88"/>
      <c r="F157" s="88"/>
      <c r="G157" s="88"/>
      <c r="H157" s="88"/>
      <c r="I157" s="88"/>
      <c r="J157" s="88"/>
      <c r="K157" s="88"/>
      <c r="L157" s="88"/>
      <c r="M157" s="88"/>
      <c r="N157" s="88"/>
      <c r="O157" s="88"/>
      <c r="P157" s="88"/>
      <c r="Q157" s="114"/>
      <c r="R157" s="115"/>
      <c r="S157" s="88"/>
      <c r="T157" s="88"/>
      <c r="U157" s="88"/>
      <c r="V157" s="88"/>
      <c r="W157" s="88"/>
      <c r="X157" s="88"/>
      <c r="Y157" s="88"/>
      <c r="Z157" s="88"/>
      <c r="AA157" s="88"/>
      <c r="AB157" s="88"/>
      <c r="AC157" s="88"/>
    </row>
    <row r="158" spans="1:29" ht="13">
      <c r="A158" s="88"/>
      <c r="B158" s="88"/>
      <c r="C158" s="88"/>
      <c r="D158" s="88"/>
      <c r="E158" s="88"/>
      <c r="F158" s="88"/>
      <c r="G158" s="88"/>
      <c r="H158" s="88"/>
      <c r="I158" s="88"/>
      <c r="J158" s="88"/>
      <c r="K158" s="88"/>
      <c r="L158" s="88"/>
      <c r="M158" s="88"/>
      <c r="N158" s="88"/>
      <c r="O158" s="88"/>
      <c r="P158" s="88"/>
      <c r="Q158" s="114"/>
      <c r="R158" s="115"/>
      <c r="S158" s="88"/>
      <c r="T158" s="88"/>
      <c r="U158" s="88"/>
      <c r="V158" s="88"/>
      <c r="W158" s="88"/>
      <c r="X158" s="88"/>
      <c r="Y158" s="88"/>
      <c r="Z158" s="88"/>
      <c r="AA158" s="88"/>
      <c r="AB158" s="88"/>
      <c r="AC158" s="88"/>
    </row>
    <row r="159" spans="1:29" ht="13">
      <c r="A159" s="88"/>
      <c r="B159" s="88"/>
      <c r="C159" s="88"/>
      <c r="D159" s="88"/>
      <c r="E159" s="88"/>
      <c r="F159" s="88"/>
      <c r="G159" s="88"/>
      <c r="H159" s="88"/>
      <c r="I159" s="88"/>
      <c r="J159" s="88"/>
      <c r="K159" s="88"/>
      <c r="L159" s="88"/>
      <c r="M159" s="88"/>
      <c r="N159" s="88"/>
      <c r="O159" s="88"/>
      <c r="P159" s="88"/>
      <c r="Q159" s="114"/>
      <c r="R159" s="115"/>
      <c r="S159" s="88"/>
      <c r="T159" s="88"/>
      <c r="U159" s="88"/>
      <c r="V159" s="88"/>
      <c r="W159" s="88"/>
      <c r="X159" s="88"/>
      <c r="Y159" s="88"/>
      <c r="Z159" s="88"/>
      <c r="AA159" s="88"/>
      <c r="AB159" s="88"/>
      <c r="AC159" s="88"/>
    </row>
    <row r="160" spans="1:29" ht="13">
      <c r="A160" s="88"/>
      <c r="B160" s="88"/>
      <c r="C160" s="88"/>
      <c r="D160" s="88"/>
      <c r="E160" s="88"/>
      <c r="F160" s="88"/>
      <c r="G160" s="88"/>
      <c r="H160" s="88"/>
      <c r="I160" s="88"/>
      <c r="J160" s="88"/>
      <c r="K160" s="88"/>
      <c r="L160" s="88"/>
      <c r="M160" s="88"/>
      <c r="N160" s="88"/>
      <c r="O160" s="88"/>
      <c r="P160" s="88"/>
      <c r="Q160" s="114"/>
      <c r="R160" s="115"/>
      <c r="S160" s="88"/>
      <c r="T160" s="88"/>
      <c r="U160" s="88"/>
      <c r="V160" s="88"/>
      <c r="W160" s="88"/>
      <c r="X160" s="88"/>
      <c r="Y160" s="88"/>
      <c r="Z160" s="88"/>
      <c r="AA160" s="88"/>
      <c r="AB160" s="88"/>
      <c r="AC160" s="88"/>
    </row>
    <row r="161" spans="1:29" ht="13">
      <c r="A161" s="88"/>
      <c r="B161" s="88"/>
      <c r="C161" s="88"/>
      <c r="D161" s="88"/>
      <c r="E161" s="88"/>
      <c r="F161" s="88"/>
      <c r="G161" s="88"/>
      <c r="H161" s="88"/>
      <c r="I161" s="88"/>
      <c r="J161" s="88"/>
      <c r="K161" s="88"/>
      <c r="L161" s="88"/>
      <c r="M161" s="88"/>
      <c r="N161" s="88"/>
      <c r="O161" s="88"/>
      <c r="P161" s="88"/>
      <c r="Q161" s="114"/>
      <c r="R161" s="115"/>
      <c r="S161" s="88"/>
      <c r="T161" s="88"/>
      <c r="U161" s="88"/>
      <c r="V161" s="88"/>
      <c r="W161" s="88"/>
      <c r="X161" s="88"/>
      <c r="Y161" s="88"/>
      <c r="Z161" s="88"/>
      <c r="AA161" s="88"/>
      <c r="AB161" s="88"/>
      <c r="AC161" s="88"/>
    </row>
    <row r="162" spans="1:29" ht="13">
      <c r="A162" s="88"/>
      <c r="B162" s="88"/>
      <c r="C162" s="88"/>
      <c r="D162" s="88"/>
      <c r="E162" s="88"/>
      <c r="F162" s="88"/>
      <c r="G162" s="88"/>
      <c r="H162" s="88"/>
      <c r="I162" s="88"/>
      <c r="J162" s="88"/>
      <c r="K162" s="88"/>
      <c r="L162" s="88"/>
      <c r="M162" s="88"/>
      <c r="N162" s="88"/>
      <c r="O162" s="88"/>
      <c r="P162" s="88"/>
      <c r="Q162" s="114"/>
      <c r="R162" s="115"/>
      <c r="S162" s="88"/>
      <c r="T162" s="88"/>
      <c r="U162" s="88"/>
      <c r="V162" s="88"/>
      <c r="W162" s="88"/>
      <c r="X162" s="88"/>
      <c r="Y162" s="88"/>
      <c r="Z162" s="88"/>
      <c r="AA162" s="88"/>
      <c r="AB162" s="88"/>
      <c r="AC162" s="88"/>
    </row>
    <row r="163" spans="1:29" ht="13">
      <c r="A163" s="88"/>
      <c r="B163" s="88"/>
      <c r="C163" s="88"/>
      <c r="D163" s="88"/>
      <c r="E163" s="88"/>
      <c r="F163" s="88"/>
      <c r="G163" s="88"/>
      <c r="H163" s="88"/>
      <c r="I163" s="88"/>
      <c r="J163" s="88"/>
      <c r="K163" s="88"/>
      <c r="L163" s="88"/>
      <c r="M163" s="88"/>
      <c r="N163" s="88"/>
      <c r="O163" s="88"/>
      <c r="P163" s="88"/>
      <c r="Q163" s="114"/>
      <c r="R163" s="115"/>
      <c r="S163" s="88"/>
      <c r="T163" s="88"/>
      <c r="U163" s="88"/>
      <c r="V163" s="88"/>
      <c r="W163" s="88"/>
      <c r="X163" s="88"/>
      <c r="Y163" s="88"/>
      <c r="Z163" s="88"/>
      <c r="AA163" s="88"/>
      <c r="AB163" s="88"/>
      <c r="AC163" s="88"/>
    </row>
    <row r="164" spans="1:29" ht="13">
      <c r="A164" s="88"/>
      <c r="B164" s="88"/>
      <c r="C164" s="88"/>
      <c r="D164" s="88"/>
      <c r="E164" s="88"/>
      <c r="F164" s="88"/>
      <c r="G164" s="88"/>
      <c r="H164" s="88"/>
      <c r="I164" s="88"/>
      <c r="J164" s="88"/>
      <c r="K164" s="88"/>
      <c r="L164" s="88"/>
      <c r="M164" s="88"/>
      <c r="N164" s="88"/>
      <c r="O164" s="88"/>
      <c r="P164" s="88"/>
      <c r="Q164" s="114"/>
      <c r="R164" s="115"/>
      <c r="S164" s="88"/>
      <c r="T164" s="88"/>
      <c r="U164" s="88"/>
      <c r="V164" s="88"/>
      <c r="W164" s="88"/>
      <c r="X164" s="88"/>
      <c r="Y164" s="88"/>
      <c r="Z164" s="88"/>
      <c r="AA164" s="88"/>
      <c r="AB164" s="88"/>
      <c r="AC164" s="88"/>
    </row>
    <row r="165" spans="1:29" ht="13">
      <c r="A165" s="88"/>
      <c r="B165" s="88"/>
      <c r="C165" s="88"/>
      <c r="D165" s="88"/>
      <c r="E165" s="88"/>
      <c r="F165" s="88"/>
      <c r="G165" s="88"/>
      <c r="H165" s="88"/>
      <c r="I165" s="88"/>
      <c r="J165" s="88"/>
      <c r="K165" s="88"/>
      <c r="L165" s="88"/>
      <c r="M165" s="88"/>
      <c r="N165" s="88"/>
      <c r="O165" s="88"/>
      <c r="P165" s="88"/>
      <c r="Q165" s="114"/>
      <c r="R165" s="115"/>
      <c r="S165" s="88"/>
      <c r="T165" s="88"/>
      <c r="U165" s="88"/>
      <c r="V165" s="88"/>
      <c r="W165" s="88"/>
      <c r="X165" s="88"/>
      <c r="Y165" s="88"/>
      <c r="Z165" s="88"/>
      <c r="AA165" s="88"/>
      <c r="AB165" s="88"/>
      <c r="AC165" s="88"/>
    </row>
    <row r="166" spans="1:29" ht="13">
      <c r="A166" s="88"/>
      <c r="B166" s="88"/>
      <c r="C166" s="88"/>
      <c r="D166" s="88"/>
      <c r="E166" s="88"/>
      <c r="F166" s="88"/>
      <c r="G166" s="88"/>
      <c r="H166" s="88"/>
      <c r="I166" s="88"/>
      <c r="J166" s="88"/>
      <c r="K166" s="88"/>
      <c r="L166" s="88"/>
      <c r="M166" s="88"/>
      <c r="N166" s="88"/>
      <c r="O166" s="88"/>
      <c r="P166" s="88"/>
      <c r="Q166" s="114"/>
      <c r="R166" s="115"/>
      <c r="S166" s="88"/>
      <c r="T166" s="88"/>
      <c r="U166" s="88"/>
      <c r="V166" s="88"/>
      <c r="W166" s="88"/>
      <c r="X166" s="88"/>
      <c r="Y166" s="88"/>
      <c r="Z166" s="88"/>
      <c r="AA166" s="88"/>
      <c r="AB166" s="88"/>
      <c r="AC166" s="88"/>
    </row>
    <row r="167" spans="1:29" ht="13">
      <c r="A167" s="88"/>
      <c r="B167" s="88"/>
      <c r="C167" s="88"/>
      <c r="D167" s="88"/>
      <c r="E167" s="88"/>
      <c r="F167" s="88"/>
      <c r="G167" s="88"/>
      <c r="H167" s="88"/>
      <c r="I167" s="88"/>
      <c r="J167" s="88"/>
      <c r="K167" s="88"/>
      <c r="L167" s="88"/>
      <c r="M167" s="88"/>
      <c r="N167" s="88"/>
      <c r="O167" s="88"/>
      <c r="P167" s="88"/>
      <c r="Q167" s="114"/>
      <c r="R167" s="115"/>
      <c r="S167" s="88"/>
      <c r="T167" s="88"/>
      <c r="U167" s="88"/>
      <c r="V167" s="88"/>
      <c r="W167" s="88"/>
      <c r="X167" s="88"/>
      <c r="Y167" s="88"/>
      <c r="Z167" s="88"/>
      <c r="AA167" s="88"/>
      <c r="AB167" s="88"/>
      <c r="AC167" s="88"/>
    </row>
    <row r="168" spans="1:29" ht="13">
      <c r="A168" s="88"/>
      <c r="B168" s="88"/>
      <c r="C168" s="88"/>
      <c r="D168" s="88"/>
      <c r="E168" s="88"/>
      <c r="F168" s="88"/>
      <c r="G168" s="88"/>
      <c r="H168" s="88"/>
      <c r="I168" s="88"/>
      <c r="J168" s="88"/>
      <c r="K168" s="88"/>
      <c r="L168" s="88"/>
      <c r="M168" s="88"/>
      <c r="N168" s="88"/>
      <c r="O168" s="88"/>
      <c r="P168" s="88"/>
      <c r="Q168" s="114"/>
      <c r="R168" s="115"/>
      <c r="S168" s="88"/>
      <c r="T168" s="88"/>
      <c r="U168" s="88"/>
      <c r="V168" s="88"/>
      <c r="W168" s="88"/>
      <c r="X168" s="88"/>
      <c r="Y168" s="88"/>
      <c r="Z168" s="88"/>
      <c r="AA168" s="88"/>
      <c r="AB168" s="88"/>
      <c r="AC168" s="88"/>
    </row>
    <row r="169" spans="1:29" ht="13">
      <c r="A169" s="88"/>
      <c r="B169" s="88"/>
      <c r="C169" s="88"/>
      <c r="D169" s="88"/>
      <c r="E169" s="88"/>
      <c r="F169" s="88"/>
      <c r="G169" s="88"/>
      <c r="H169" s="88"/>
      <c r="I169" s="88"/>
      <c r="J169" s="88"/>
      <c r="K169" s="88"/>
      <c r="L169" s="88"/>
      <c r="M169" s="88"/>
      <c r="N169" s="88"/>
      <c r="O169" s="88"/>
      <c r="P169" s="88"/>
      <c r="Q169" s="114"/>
      <c r="R169" s="115"/>
      <c r="S169" s="88"/>
      <c r="T169" s="88"/>
      <c r="U169" s="88"/>
      <c r="V169" s="88"/>
      <c r="W169" s="88"/>
      <c r="X169" s="88"/>
      <c r="Y169" s="88"/>
      <c r="Z169" s="88"/>
      <c r="AA169" s="88"/>
      <c r="AB169" s="88"/>
      <c r="AC169" s="88"/>
    </row>
    <row r="170" spans="1:29" ht="13">
      <c r="A170" s="88"/>
      <c r="B170" s="88"/>
      <c r="C170" s="88"/>
      <c r="D170" s="88"/>
      <c r="E170" s="88"/>
      <c r="F170" s="88"/>
      <c r="G170" s="88"/>
      <c r="H170" s="88"/>
      <c r="I170" s="88"/>
      <c r="J170" s="88"/>
      <c r="K170" s="88"/>
      <c r="L170" s="88"/>
      <c r="M170" s="88"/>
      <c r="N170" s="88"/>
      <c r="O170" s="88"/>
      <c r="P170" s="88"/>
      <c r="Q170" s="114"/>
      <c r="R170" s="115"/>
      <c r="S170" s="88"/>
      <c r="T170" s="88"/>
      <c r="U170" s="88"/>
      <c r="V170" s="88"/>
      <c r="W170" s="88"/>
      <c r="X170" s="88"/>
      <c r="Y170" s="88"/>
      <c r="Z170" s="88"/>
      <c r="AA170" s="88"/>
      <c r="AB170" s="88"/>
      <c r="AC170" s="88"/>
    </row>
    <row r="171" spans="1:29" ht="13">
      <c r="A171" s="88"/>
      <c r="B171" s="88"/>
      <c r="C171" s="88"/>
      <c r="D171" s="88"/>
      <c r="E171" s="88"/>
      <c r="F171" s="88"/>
      <c r="G171" s="88"/>
      <c r="H171" s="88"/>
      <c r="I171" s="88"/>
      <c r="J171" s="88"/>
      <c r="K171" s="88"/>
      <c r="L171" s="88"/>
      <c r="M171" s="88"/>
      <c r="N171" s="88"/>
      <c r="O171" s="88"/>
      <c r="P171" s="88"/>
      <c r="Q171" s="114"/>
      <c r="R171" s="115"/>
      <c r="S171" s="88"/>
      <c r="T171" s="88"/>
      <c r="U171" s="88"/>
      <c r="V171" s="88"/>
      <c r="W171" s="88"/>
      <c r="X171" s="88"/>
      <c r="Y171" s="88"/>
      <c r="Z171" s="88"/>
      <c r="AA171" s="88"/>
      <c r="AB171" s="88"/>
      <c r="AC171" s="88"/>
    </row>
    <row r="172" spans="1:29" ht="13">
      <c r="A172" s="88"/>
      <c r="B172" s="88"/>
      <c r="C172" s="88"/>
      <c r="D172" s="88"/>
      <c r="E172" s="88"/>
      <c r="F172" s="88"/>
      <c r="G172" s="88"/>
      <c r="H172" s="88"/>
      <c r="I172" s="88"/>
      <c r="J172" s="88"/>
      <c r="K172" s="88"/>
      <c r="L172" s="88"/>
      <c r="M172" s="88"/>
      <c r="N172" s="88"/>
      <c r="O172" s="88"/>
      <c r="P172" s="88"/>
      <c r="Q172" s="114"/>
      <c r="R172" s="115"/>
      <c r="S172" s="88"/>
      <c r="T172" s="88"/>
      <c r="U172" s="88"/>
      <c r="V172" s="88"/>
      <c r="W172" s="88"/>
      <c r="X172" s="88"/>
      <c r="Y172" s="88"/>
      <c r="Z172" s="88"/>
      <c r="AA172" s="88"/>
      <c r="AB172" s="88"/>
      <c r="AC172" s="88"/>
    </row>
    <row r="173" spans="1:29" ht="13">
      <c r="A173" s="88"/>
      <c r="B173" s="88"/>
      <c r="C173" s="88"/>
      <c r="D173" s="88"/>
      <c r="E173" s="88"/>
      <c r="F173" s="88"/>
      <c r="G173" s="88"/>
      <c r="H173" s="88"/>
      <c r="I173" s="88"/>
      <c r="J173" s="88"/>
      <c r="K173" s="88"/>
      <c r="L173" s="88"/>
      <c r="M173" s="88"/>
      <c r="N173" s="88"/>
      <c r="O173" s="88"/>
      <c r="P173" s="88"/>
      <c r="Q173" s="114"/>
      <c r="R173" s="115"/>
      <c r="S173" s="88"/>
      <c r="T173" s="88"/>
      <c r="U173" s="88"/>
      <c r="V173" s="88"/>
      <c r="W173" s="88"/>
      <c r="X173" s="88"/>
      <c r="Y173" s="88"/>
      <c r="Z173" s="88"/>
      <c r="AA173" s="88"/>
      <c r="AB173" s="88"/>
      <c r="AC173" s="88"/>
    </row>
    <row r="174" spans="1:29" ht="13">
      <c r="A174" s="88"/>
      <c r="B174" s="88"/>
      <c r="C174" s="88"/>
      <c r="D174" s="88"/>
      <c r="E174" s="88"/>
      <c r="F174" s="88"/>
      <c r="G174" s="88"/>
      <c r="H174" s="88"/>
      <c r="I174" s="88"/>
      <c r="J174" s="88"/>
      <c r="K174" s="88"/>
      <c r="L174" s="88"/>
      <c r="M174" s="88"/>
      <c r="N174" s="88"/>
      <c r="O174" s="88"/>
      <c r="P174" s="88"/>
      <c r="Q174" s="114"/>
      <c r="R174" s="115"/>
      <c r="S174" s="88"/>
      <c r="T174" s="88"/>
      <c r="U174" s="88"/>
      <c r="V174" s="88"/>
      <c r="W174" s="88"/>
      <c r="X174" s="88"/>
      <c r="Y174" s="88"/>
      <c r="Z174" s="88"/>
      <c r="AA174" s="88"/>
      <c r="AB174" s="88"/>
      <c r="AC174" s="88"/>
    </row>
    <row r="175" spans="1:29" ht="13">
      <c r="A175" s="88"/>
      <c r="B175" s="88"/>
      <c r="C175" s="88"/>
      <c r="D175" s="88"/>
      <c r="E175" s="88"/>
      <c r="F175" s="88"/>
      <c r="G175" s="88"/>
      <c r="H175" s="88"/>
      <c r="I175" s="88"/>
      <c r="J175" s="88"/>
      <c r="K175" s="88"/>
      <c r="L175" s="88"/>
      <c r="M175" s="88"/>
      <c r="N175" s="88"/>
      <c r="O175" s="88"/>
      <c r="P175" s="88"/>
      <c r="Q175" s="114"/>
      <c r="R175" s="115"/>
      <c r="S175" s="88"/>
      <c r="T175" s="88"/>
      <c r="U175" s="88"/>
      <c r="V175" s="88"/>
      <c r="W175" s="88"/>
      <c r="X175" s="88"/>
      <c r="Y175" s="88"/>
      <c r="Z175" s="88"/>
      <c r="AA175" s="88"/>
      <c r="AB175" s="88"/>
      <c r="AC175" s="88"/>
    </row>
    <row r="176" spans="1:29" ht="13">
      <c r="A176" s="88"/>
      <c r="B176" s="88"/>
      <c r="C176" s="88"/>
      <c r="D176" s="88"/>
      <c r="E176" s="88"/>
      <c r="F176" s="88"/>
      <c r="G176" s="88"/>
      <c r="H176" s="88"/>
      <c r="I176" s="88"/>
      <c r="J176" s="88"/>
      <c r="K176" s="88"/>
      <c r="L176" s="88"/>
      <c r="M176" s="88"/>
      <c r="N176" s="88"/>
      <c r="O176" s="88"/>
      <c r="P176" s="88"/>
      <c r="Q176" s="114"/>
      <c r="R176" s="115"/>
      <c r="S176" s="88"/>
      <c r="T176" s="88"/>
      <c r="U176" s="88"/>
      <c r="V176" s="88"/>
      <c r="W176" s="88"/>
      <c r="X176" s="88"/>
      <c r="Y176" s="88"/>
      <c r="Z176" s="88"/>
      <c r="AA176" s="88"/>
      <c r="AB176" s="88"/>
      <c r="AC176" s="88"/>
    </row>
    <row r="177" spans="1:29" ht="13">
      <c r="A177" s="88"/>
      <c r="B177" s="88"/>
      <c r="C177" s="88"/>
      <c r="D177" s="88"/>
      <c r="E177" s="88"/>
      <c r="F177" s="88"/>
      <c r="G177" s="88"/>
      <c r="H177" s="88"/>
      <c r="I177" s="88"/>
      <c r="J177" s="88"/>
      <c r="K177" s="88"/>
      <c r="L177" s="88"/>
      <c r="M177" s="88"/>
      <c r="N177" s="88"/>
      <c r="O177" s="88"/>
      <c r="P177" s="88"/>
      <c r="Q177" s="114"/>
      <c r="R177" s="115"/>
      <c r="S177" s="88"/>
      <c r="T177" s="88"/>
      <c r="U177" s="88"/>
      <c r="V177" s="88"/>
      <c r="W177" s="88"/>
      <c r="X177" s="88"/>
      <c r="Y177" s="88"/>
      <c r="Z177" s="88"/>
      <c r="AA177" s="88"/>
      <c r="AB177" s="88"/>
      <c r="AC177" s="88"/>
    </row>
    <row r="178" spans="1:29" ht="13">
      <c r="A178" s="88"/>
      <c r="B178" s="88"/>
      <c r="C178" s="88"/>
      <c r="D178" s="88"/>
      <c r="E178" s="88"/>
      <c r="F178" s="88"/>
      <c r="G178" s="88"/>
      <c r="H178" s="88"/>
      <c r="I178" s="88"/>
      <c r="J178" s="88"/>
      <c r="K178" s="88"/>
      <c r="L178" s="88"/>
      <c r="M178" s="88"/>
      <c r="N178" s="88"/>
      <c r="O178" s="88"/>
      <c r="P178" s="88"/>
      <c r="Q178" s="114"/>
      <c r="R178" s="115"/>
      <c r="S178" s="88"/>
      <c r="T178" s="88"/>
      <c r="U178" s="88"/>
      <c r="V178" s="88"/>
      <c r="W178" s="88"/>
      <c r="X178" s="88"/>
      <c r="Y178" s="88"/>
      <c r="Z178" s="88"/>
      <c r="AA178" s="88"/>
      <c r="AB178" s="88"/>
      <c r="AC178" s="88"/>
    </row>
    <row r="179" spans="1:29" ht="13">
      <c r="A179" s="88"/>
      <c r="B179" s="88"/>
      <c r="C179" s="88"/>
      <c r="D179" s="88"/>
      <c r="E179" s="88"/>
      <c r="F179" s="88"/>
      <c r="G179" s="88"/>
      <c r="H179" s="88"/>
      <c r="I179" s="88"/>
      <c r="J179" s="88"/>
      <c r="K179" s="88"/>
      <c r="L179" s="88"/>
      <c r="M179" s="88"/>
      <c r="N179" s="88"/>
      <c r="O179" s="88"/>
      <c r="P179" s="88"/>
      <c r="Q179" s="114"/>
      <c r="R179" s="115"/>
      <c r="S179" s="88"/>
      <c r="T179" s="88"/>
      <c r="U179" s="88"/>
      <c r="V179" s="88"/>
      <c r="W179" s="88"/>
      <c r="X179" s="88"/>
      <c r="Y179" s="88"/>
      <c r="Z179" s="88"/>
      <c r="AA179" s="88"/>
      <c r="AB179" s="88"/>
      <c r="AC179" s="88"/>
    </row>
    <row r="180" spans="1:29" ht="13">
      <c r="A180" s="88"/>
      <c r="B180" s="88"/>
      <c r="C180" s="88"/>
      <c r="D180" s="88"/>
      <c r="E180" s="88"/>
      <c r="F180" s="88"/>
      <c r="G180" s="88"/>
      <c r="H180" s="88"/>
      <c r="I180" s="88"/>
      <c r="J180" s="88"/>
      <c r="K180" s="88"/>
      <c r="L180" s="88"/>
      <c r="M180" s="88"/>
      <c r="N180" s="88"/>
      <c r="O180" s="88"/>
      <c r="P180" s="88"/>
      <c r="Q180" s="114"/>
      <c r="R180" s="115"/>
      <c r="S180" s="88"/>
      <c r="T180" s="88"/>
      <c r="U180" s="88"/>
      <c r="V180" s="88"/>
      <c r="W180" s="88"/>
      <c r="X180" s="88"/>
      <c r="Y180" s="88"/>
      <c r="Z180" s="88"/>
      <c r="AA180" s="88"/>
      <c r="AB180" s="88"/>
      <c r="AC180" s="88"/>
    </row>
    <row r="181" spans="1:29" ht="13">
      <c r="A181" s="88"/>
      <c r="B181" s="88"/>
      <c r="C181" s="88"/>
      <c r="D181" s="88"/>
      <c r="E181" s="88"/>
      <c r="F181" s="88"/>
      <c r="G181" s="88"/>
      <c r="H181" s="88"/>
      <c r="I181" s="88"/>
      <c r="J181" s="88"/>
      <c r="K181" s="88"/>
      <c r="L181" s="88"/>
      <c r="M181" s="88"/>
      <c r="N181" s="88"/>
      <c r="O181" s="88"/>
      <c r="P181" s="88"/>
      <c r="Q181" s="114"/>
      <c r="R181" s="115"/>
      <c r="S181" s="88"/>
      <c r="T181" s="88"/>
      <c r="U181" s="88"/>
      <c r="V181" s="88"/>
      <c r="W181" s="88"/>
      <c r="X181" s="88"/>
      <c r="Y181" s="88"/>
      <c r="Z181" s="88"/>
      <c r="AA181" s="88"/>
      <c r="AB181" s="88"/>
      <c r="AC181" s="88"/>
    </row>
    <row r="182" spans="1:29" ht="13">
      <c r="A182" s="88"/>
      <c r="B182" s="88"/>
      <c r="C182" s="88"/>
      <c r="D182" s="88"/>
      <c r="E182" s="88"/>
      <c r="F182" s="88"/>
      <c r="G182" s="88"/>
      <c r="H182" s="88"/>
      <c r="I182" s="88"/>
      <c r="J182" s="88"/>
      <c r="K182" s="88"/>
      <c r="L182" s="88"/>
      <c r="M182" s="88"/>
      <c r="N182" s="88"/>
      <c r="O182" s="88"/>
      <c r="P182" s="88"/>
      <c r="Q182" s="114"/>
      <c r="R182" s="115"/>
      <c r="S182" s="88"/>
      <c r="T182" s="88"/>
      <c r="U182" s="88"/>
      <c r="V182" s="88"/>
      <c r="W182" s="88"/>
      <c r="X182" s="88"/>
      <c r="Y182" s="88"/>
      <c r="Z182" s="88"/>
      <c r="AA182" s="88"/>
      <c r="AB182" s="88"/>
      <c r="AC182" s="88"/>
    </row>
    <row r="183" spans="1:29" ht="13">
      <c r="A183" s="88"/>
      <c r="B183" s="88"/>
      <c r="C183" s="88"/>
      <c r="D183" s="88"/>
      <c r="E183" s="88"/>
      <c r="F183" s="88"/>
      <c r="G183" s="88"/>
      <c r="H183" s="88"/>
      <c r="I183" s="88"/>
      <c r="J183" s="88"/>
      <c r="K183" s="88"/>
      <c r="L183" s="88"/>
      <c r="M183" s="88"/>
      <c r="N183" s="88"/>
      <c r="O183" s="88"/>
      <c r="P183" s="88"/>
      <c r="Q183" s="114"/>
      <c r="R183" s="115"/>
      <c r="S183" s="88"/>
      <c r="T183" s="88"/>
      <c r="U183" s="88"/>
      <c r="V183" s="88"/>
      <c r="W183" s="88"/>
      <c r="X183" s="88"/>
      <c r="Y183" s="88"/>
      <c r="Z183" s="88"/>
      <c r="AA183" s="88"/>
      <c r="AB183" s="88"/>
      <c r="AC183" s="88"/>
    </row>
    <row r="184" spans="1:29" ht="13">
      <c r="A184" s="88"/>
      <c r="B184" s="88"/>
      <c r="C184" s="88"/>
      <c r="D184" s="88"/>
      <c r="E184" s="88"/>
      <c r="F184" s="88"/>
      <c r="G184" s="88"/>
      <c r="H184" s="88"/>
      <c r="I184" s="88"/>
      <c r="J184" s="88"/>
      <c r="K184" s="88"/>
      <c r="L184" s="88"/>
      <c r="M184" s="88"/>
      <c r="N184" s="88"/>
      <c r="O184" s="88"/>
      <c r="P184" s="88"/>
      <c r="Q184" s="114"/>
      <c r="R184" s="115"/>
      <c r="S184" s="88"/>
      <c r="T184" s="88"/>
      <c r="U184" s="88"/>
      <c r="V184" s="88"/>
      <c r="W184" s="88"/>
      <c r="X184" s="88"/>
      <c r="Y184" s="88"/>
      <c r="Z184" s="88"/>
      <c r="AA184" s="88"/>
      <c r="AB184" s="88"/>
      <c r="AC184" s="88"/>
    </row>
    <row r="185" spans="1:29" ht="13">
      <c r="A185" s="88"/>
      <c r="B185" s="88"/>
      <c r="C185" s="88"/>
      <c r="D185" s="88"/>
      <c r="E185" s="88"/>
      <c r="F185" s="88"/>
      <c r="G185" s="88"/>
      <c r="H185" s="88"/>
      <c r="I185" s="88"/>
      <c r="J185" s="88"/>
      <c r="K185" s="88"/>
      <c r="L185" s="88"/>
      <c r="M185" s="88"/>
      <c r="N185" s="88"/>
      <c r="O185" s="88"/>
      <c r="P185" s="88"/>
      <c r="Q185" s="114"/>
      <c r="R185" s="115"/>
      <c r="S185" s="88"/>
      <c r="T185" s="88"/>
      <c r="U185" s="88"/>
      <c r="V185" s="88"/>
      <c r="W185" s="88"/>
      <c r="X185" s="88"/>
      <c r="Y185" s="88"/>
      <c r="Z185" s="88"/>
      <c r="AA185" s="88"/>
      <c r="AB185" s="88"/>
      <c r="AC185" s="88"/>
    </row>
    <row r="186" spans="1:29" ht="13">
      <c r="A186" s="88"/>
      <c r="B186" s="88"/>
      <c r="C186" s="88"/>
      <c r="D186" s="88"/>
      <c r="E186" s="88"/>
      <c r="F186" s="88"/>
      <c r="G186" s="88"/>
      <c r="H186" s="88"/>
      <c r="I186" s="88"/>
      <c r="J186" s="88"/>
      <c r="K186" s="88"/>
      <c r="L186" s="88"/>
      <c r="M186" s="88"/>
      <c r="N186" s="88"/>
      <c r="O186" s="88"/>
      <c r="P186" s="88"/>
      <c r="Q186" s="114"/>
      <c r="R186" s="115"/>
      <c r="S186" s="88"/>
      <c r="T186" s="88"/>
      <c r="U186" s="88"/>
      <c r="V186" s="88"/>
      <c r="W186" s="88"/>
      <c r="X186" s="88"/>
      <c r="Y186" s="88"/>
      <c r="Z186" s="88"/>
      <c r="AA186" s="88"/>
      <c r="AB186" s="88"/>
      <c r="AC186" s="88"/>
    </row>
    <row r="187" spans="1:29" ht="13">
      <c r="A187" s="88"/>
      <c r="B187" s="88"/>
      <c r="C187" s="88"/>
      <c r="D187" s="88"/>
      <c r="E187" s="88"/>
      <c r="F187" s="88"/>
      <c r="G187" s="88"/>
      <c r="H187" s="88"/>
      <c r="I187" s="88"/>
      <c r="J187" s="88"/>
      <c r="K187" s="88"/>
      <c r="L187" s="88"/>
      <c r="M187" s="88"/>
      <c r="N187" s="88"/>
      <c r="O187" s="88"/>
      <c r="P187" s="88"/>
      <c r="Q187" s="114"/>
      <c r="R187" s="115"/>
      <c r="S187" s="88"/>
      <c r="T187" s="88"/>
      <c r="U187" s="88"/>
      <c r="V187" s="88"/>
      <c r="W187" s="88"/>
      <c r="X187" s="88"/>
      <c r="Y187" s="88"/>
      <c r="Z187" s="88"/>
      <c r="AA187" s="88"/>
      <c r="AB187" s="88"/>
      <c r="AC187" s="88"/>
    </row>
    <row r="188" spans="1:29" ht="13">
      <c r="A188" s="88"/>
      <c r="B188" s="88"/>
      <c r="C188" s="88"/>
      <c r="D188" s="88"/>
      <c r="E188" s="88"/>
      <c r="F188" s="88"/>
      <c r="G188" s="88"/>
      <c r="H188" s="88"/>
      <c r="I188" s="88"/>
      <c r="J188" s="88"/>
      <c r="K188" s="88"/>
      <c r="L188" s="88"/>
      <c r="M188" s="88"/>
      <c r="N188" s="88"/>
      <c r="O188" s="88"/>
      <c r="P188" s="88"/>
      <c r="Q188" s="114"/>
      <c r="R188" s="115"/>
      <c r="S188" s="88"/>
      <c r="T188" s="88"/>
      <c r="U188" s="88"/>
      <c r="V188" s="88"/>
      <c r="W188" s="88"/>
      <c r="X188" s="88"/>
      <c r="Y188" s="88"/>
      <c r="Z188" s="88"/>
      <c r="AA188" s="88"/>
      <c r="AB188" s="88"/>
      <c r="AC188" s="88"/>
    </row>
    <row r="189" spans="1:29" ht="13">
      <c r="A189" s="88"/>
      <c r="B189" s="88"/>
      <c r="C189" s="88"/>
      <c r="D189" s="88"/>
      <c r="E189" s="88"/>
      <c r="F189" s="88"/>
      <c r="G189" s="88"/>
      <c r="H189" s="88"/>
      <c r="I189" s="88"/>
      <c r="J189" s="88"/>
      <c r="K189" s="88"/>
      <c r="L189" s="88"/>
      <c r="M189" s="88"/>
      <c r="N189" s="88"/>
      <c r="O189" s="88"/>
      <c r="P189" s="88"/>
      <c r="Q189" s="114"/>
      <c r="R189" s="115"/>
      <c r="S189" s="88"/>
      <c r="T189" s="88"/>
      <c r="U189" s="88"/>
      <c r="V189" s="88"/>
      <c r="W189" s="88"/>
      <c r="X189" s="88"/>
      <c r="Y189" s="88"/>
      <c r="Z189" s="88"/>
      <c r="AA189" s="88"/>
      <c r="AB189" s="88"/>
      <c r="AC189" s="88"/>
    </row>
    <row r="190" spans="1:29" ht="13">
      <c r="A190" s="88"/>
      <c r="B190" s="88"/>
      <c r="C190" s="88"/>
      <c r="D190" s="88"/>
      <c r="E190" s="88"/>
      <c r="F190" s="88"/>
      <c r="G190" s="88"/>
      <c r="H190" s="88"/>
      <c r="I190" s="88"/>
      <c r="J190" s="88"/>
      <c r="K190" s="88"/>
      <c r="L190" s="88"/>
      <c r="M190" s="88"/>
      <c r="N190" s="88"/>
      <c r="O190" s="88"/>
      <c r="P190" s="88"/>
      <c r="Q190" s="114"/>
      <c r="R190" s="115"/>
      <c r="S190" s="88"/>
      <c r="T190" s="88"/>
      <c r="U190" s="88"/>
      <c r="V190" s="88"/>
      <c r="W190" s="88"/>
      <c r="X190" s="88"/>
      <c r="Y190" s="88"/>
      <c r="Z190" s="88"/>
      <c r="AA190" s="88"/>
      <c r="AB190" s="88"/>
      <c r="AC190" s="88"/>
    </row>
    <row r="191" spans="1:29" ht="13">
      <c r="A191" s="88"/>
      <c r="B191" s="88"/>
      <c r="C191" s="88"/>
      <c r="D191" s="88"/>
      <c r="E191" s="88"/>
      <c r="F191" s="88"/>
      <c r="G191" s="88"/>
      <c r="H191" s="88"/>
      <c r="I191" s="88"/>
      <c r="J191" s="88"/>
      <c r="K191" s="88"/>
      <c r="L191" s="88"/>
      <c r="M191" s="88"/>
      <c r="N191" s="88"/>
      <c r="O191" s="88"/>
      <c r="P191" s="88"/>
      <c r="Q191" s="114"/>
      <c r="R191" s="115"/>
      <c r="S191" s="88"/>
      <c r="T191" s="88"/>
      <c r="U191" s="88"/>
      <c r="V191" s="88"/>
      <c r="W191" s="88"/>
      <c r="X191" s="88"/>
      <c r="Y191" s="88"/>
      <c r="Z191" s="88"/>
      <c r="AA191" s="88"/>
      <c r="AB191" s="88"/>
      <c r="AC191" s="88"/>
    </row>
    <row r="192" spans="1:29" ht="13">
      <c r="A192" s="88"/>
      <c r="B192" s="88"/>
      <c r="C192" s="88"/>
      <c r="D192" s="88"/>
      <c r="E192" s="88"/>
      <c r="F192" s="88"/>
      <c r="G192" s="88"/>
      <c r="H192" s="88"/>
      <c r="I192" s="88"/>
      <c r="J192" s="88"/>
      <c r="K192" s="88"/>
      <c r="L192" s="88"/>
      <c r="M192" s="88"/>
      <c r="N192" s="88"/>
      <c r="O192" s="88"/>
      <c r="P192" s="88"/>
      <c r="Q192" s="114"/>
      <c r="R192" s="115"/>
      <c r="S192" s="88"/>
      <c r="T192" s="88"/>
      <c r="U192" s="88"/>
      <c r="V192" s="88"/>
      <c r="W192" s="88"/>
      <c r="X192" s="88"/>
      <c r="Y192" s="88"/>
      <c r="Z192" s="88"/>
      <c r="AA192" s="88"/>
      <c r="AB192" s="88"/>
      <c r="AC192" s="88"/>
    </row>
    <row r="193" spans="1:29" ht="13">
      <c r="A193" s="88"/>
      <c r="B193" s="88"/>
      <c r="C193" s="88"/>
      <c r="D193" s="88"/>
      <c r="E193" s="88"/>
      <c r="F193" s="88"/>
      <c r="G193" s="88"/>
      <c r="H193" s="88"/>
      <c r="I193" s="88"/>
      <c r="J193" s="88"/>
      <c r="K193" s="88"/>
      <c r="L193" s="88"/>
      <c r="M193" s="88"/>
      <c r="N193" s="88"/>
      <c r="O193" s="88"/>
      <c r="P193" s="88"/>
      <c r="Q193" s="114"/>
      <c r="R193" s="115"/>
      <c r="S193" s="88"/>
      <c r="T193" s="88"/>
      <c r="U193" s="88"/>
      <c r="V193" s="88"/>
      <c r="W193" s="88"/>
      <c r="X193" s="88"/>
      <c r="Y193" s="88"/>
      <c r="Z193" s="88"/>
      <c r="AA193" s="88"/>
      <c r="AB193" s="88"/>
      <c r="AC193" s="88"/>
    </row>
    <row r="194" spans="1:29" ht="13">
      <c r="A194" s="88"/>
      <c r="B194" s="88"/>
      <c r="C194" s="88"/>
      <c r="D194" s="88"/>
      <c r="E194" s="88"/>
      <c r="F194" s="88"/>
      <c r="G194" s="88"/>
      <c r="H194" s="88"/>
      <c r="I194" s="88"/>
      <c r="J194" s="88"/>
      <c r="K194" s="88"/>
      <c r="L194" s="88"/>
      <c r="M194" s="88"/>
      <c r="N194" s="88"/>
      <c r="O194" s="88"/>
      <c r="P194" s="88"/>
      <c r="Q194" s="114"/>
      <c r="R194" s="115"/>
      <c r="S194" s="88"/>
      <c r="T194" s="88"/>
      <c r="U194" s="88"/>
      <c r="V194" s="88"/>
      <c r="W194" s="88"/>
      <c r="X194" s="88"/>
      <c r="Y194" s="88"/>
      <c r="Z194" s="88"/>
      <c r="AA194" s="88"/>
      <c r="AB194" s="88"/>
      <c r="AC194" s="88"/>
    </row>
    <row r="195" spans="1:29" ht="13">
      <c r="A195" s="88"/>
      <c r="B195" s="88"/>
      <c r="C195" s="88"/>
      <c r="D195" s="88"/>
      <c r="E195" s="88"/>
      <c r="F195" s="88"/>
      <c r="G195" s="88"/>
      <c r="H195" s="88"/>
      <c r="I195" s="88"/>
      <c r="J195" s="88"/>
      <c r="K195" s="88"/>
      <c r="L195" s="88"/>
      <c r="M195" s="88"/>
      <c r="N195" s="88"/>
      <c r="O195" s="88"/>
      <c r="P195" s="88"/>
      <c r="Q195" s="114"/>
      <c r="R195" s="115"/>
      <c r="S195" s="88"/>
      <c r="T195" s="88"/>
      <c r="U195" s="88"/>
      <c r="V195" s="88"/>
      <c r="W195" s="88"/>
      <c r="X195" s="88"/>
      <c r="Y195" s="88"/>
      <c r="Z195" s="88"/>
      <c r="AA195" s="88"/>
      <c r="AB195" s="88"/>
      <c r="AC195" s="88"/>
    </row>
    <row r="196" spans="1:29" ht="13">
      <c r="A196" s="88"/>
      <c r="B196" s="88"/>
      <c r="C196" s="88"/>
      <c r="D196" s="88"/>
      <c r="E196" s="88"/>
      <c r="F196" s="88"/>
      <c r="G196" s="88"/>
      <c r="H196" s="88"/>
      <c r="I196" s="88"/>
      <c r="J196" s="88"/>
      <c r="K196" s="88"/>
      <c r="L196" s="88"/>
      <c r="M196" s="88"/>
      <c r="N196" s="88"/>
      <c r="O196" s="88"/>
      <c r="P196" s="88"/>
      <c r="Q196" s="114"/>
      <c r="R196" s="115"/>
      <c r="S196" s="88"/>
      <c r="T196" s="88"/>
      <c r="U196" s="88"/>
      <c r="V196" s="88"/>
      <c r="W196" s="88"/>
      <c r="X196" s="88"/>
      <c r="Y196" s="88"/>
      <c r="Z196" s="88"/>
      <c r="AA196" s="88"/>
      <c r="AB196" s="88"/>
      <c r="AC196" s="88"/>
    </row>
    <row r="197" spans="1:29" ht="13">
      <c r="A197" s="88"/>
      <c r="B197" s="88"/>
      <c r="C197" s="88"/>
      <c r="D197" s="88"/>
      <c r="E197" s="88"/>
      <c r="F197" s="88"/>
      <c r="G197" s="88"/>
      <c r="H197" s="88"/>
      <c r="I197" s="88"/>
      <c r="J197" s="88"/>
      <c r="K197" s="88"/>
      <c r="L197" s="88"/>
      <c r="M197" s="88"/>
      <c r="N197" s="88"/>
      <c r="O197" s="88"/>
      <c r="P197" s="88"/>
      <c r="Q197" s="114"/>
      <c r="R197" s="115"/>
      <c r="S197" s="88"/>
      <c r="T197" s="88"/>
      <c r="U197" s="88"/>
      <c r="V197" s="88"/>
      <c r="W197" s="88"/>
      <c r="X197" s="88"/>
      <c r="Y197" s="88"/>
      <c r="Z197" s="88"/>
      <c r="AA197" s="88"/>
      <c r="AB197" s="88"/>
      <c r="AC197" s="88"/>
    </row>
    <row r="198" spans="1:29" ht="13">
      <c r="A198" s="88"/>
      <c r="B198" s="88"/>
      <c r="C198" s="88"/>
      <c r="D198" s="88"/>
      <c r="E198" s="88"/>
      <c r="F198" s="88"/>
      <c r="G198" s="88"/>
      <c r="H198" s="88"/>
      <c r="I198" s="88"/>
      <c r="J198" s="88"/>
      <c r="K198" s="88"/>
      <c r="L198" s="88"/>
      <c r="M198" s="88"/>
      <c r="N198" s="88"/>
      <c r="O198" s="88"/>
      <c r="P198" s="88"/>
      <c r="Q198" s="114"/>
      <c r="R198" s="115"/>
      <c r="S198" s="88"/>
      <c r="T198" s="88"/>
      <c r="U198" s="88"/>
      <c r="V198" s="88"/>
      <c r="W198" s="88"/>
      <c r="X198" s="88"/>
      <c r="Y198" s="88"/>
      <c r="Z198" s="88"/>
      <c r="AA198" s="88"/>
      <c r="AB198" s="88"/>
      <c r="AC198" s="88"/>
    </row>
    <row r="199" spans="1:29" ht="13">
      <c r="A199" s="88"/>
      <c r="B199" s="88"/>
      <c r="C199" s="88"/>
      <c r="D199" s="88"/>
      <c r="E199" s="88"/>
      <c r="F199" s="88"/>
      <c r="G199" s="88"/>
      <c r="H199" s="88"/>
      <c r="I199" s="88"/>
      <c r="J199" s="88"/>
      <c r="K199" s="88"/>
      <c r="L199" s="88"/>
      <c r="M199" s="88"/>
      <c r="N199" s="88"/>
      <c r="O199" s="88"/>
      <c r="P199" s="88"/>
      <c r="Q199" s="114"/>
      <c r="R199" s="115"/>
      <c r="S199" s="88"/>
      <c r="T199" s="88"/>
      <c r="U199" s="88"/>
      <c r="V199" s="88"/>
      <c r="W199" s="88"/>
      <c r="X199" s="88"/>
      <c r="Y199" s="88"/>
      <c r="Z199" s="88"/>
      <c r="AA199" s="88"/>
      <c r="AB199" s="88"/>
      <c r="AC199" s="88"/>
    </row>
    <row r="200" spans="1:29" ht="13">
      <c r="A200" s="88"/>
      <c r="B200" s="88"/>
      <c r="C200" s="88"/>
      <c r="D200" s="88"/>
      <c r="E200" s="88"/>
      <c r="F200" s="88"/>
      <c r="G200" s="88"/>
      <c r="H200" s="88"/>
      <c r="I200" s="88"/>
      <c r="J200" s="88"/>
      <c r="K200" s="88"/>
      <c r="L200" s="88"/>
      <c r="M200" s="88"/>
      <c r="N200" s="88"/>
      <c r="O200" s="88"/>
      <c r="P200" s="88"/>
      <c r="Q200" s="114"/>
      <c r="R200" s="115"/>
      <c r="S200" s="88"/>
      <c r="T200" s="88"/>
      <c r="U200" s="88"/>
      <c r="V200" s="88"/>
      <c r="W200" s="88"/>
      <c r="X200" s="88"/>
      <c r="Y200" s="88"/>
      <c r="Z200" s="88"/>
      <c r="AA200" s="88"/>
      <c r="AB200" s="88"/>
      <c r="AC200" s="88"/>
    </row>
    <row r="201" spans="1:29" ht="13">
      <c r="A201" s="88"/>
      <c r="B201" s="88"/>
      <c r="C201" s="88"/>
      <c r="D201" s="88"/>
      <c r="E201" s="88"/>
      <c r="F201" s="88"/>
      <c r="G201" s="88"/>
      <c r="H201" s="88"/>
      <c r="I201" s="88"/>
      <c r="J201" s="88"/>
      <c r="K201" s="88"/>
      <c r="L201" s="88"/>
      <c r="M201" s="88"/>
      <c r="N201" s="88"/>
      <c r="O201" s="88"/>
      <c r="P201" s="88"/>
      <c r="Q201" s="114"/>
      <c r="R201" s="115"/>
      <c r="S201" s="88"/>
      <c r="T201" s="88"/>
      <c r="U201" s="88"/>
      <c r="V201" s="88"/>
      <c r="W201" s="88"/>
      <c r="X201" s="88"/>
      <c r="Y201" s="88"/>
      <c r="Z201" s="88"/>
      <c r="AA201" s="88"/>
      <c r="AB201" s="88"/>
      <c r="AC201" s="88"/>
    </row>
    <row r="202" spans="1:29" ht="13">
      <c r="A202" s="88"/>
      <c r="B202" s="88"/>
      <c r="C202" s="88"/>
      <c r="D202" s="88"/>
      <c r="E202" s="88"/>
      <c r="F202" s="88"/>
      <c r="G202" s="88"/>
      <c r="H202" s="88"/>
      <c r="I202" s="88"/>
      <c r="J202" s="88"/>
      <c r="K202" s="88"/>
      <c r="L202" s="88"/>
      <c r="M202" s="88"/>
      <c r="N202" s="88"/>
      <c r="O202" s="88"/>
      <c r="P202" s="88"/>
      <c r="Q202" s="114"/>
      <c r="R202" s="115"/>
      <c r="S202" s="88"/>
      <c r="T202" s="88"/>
      <c r="U202" s="88"/>
      <c r="V202" s="88"/>
      <c r="W202" s="88"/>
      <c r="X202" s="88"/>
      <c r="Y202" s="88"/>
      <c r="Z202" s="88"/>
      <c r="AA202" s="88"/>
      <c r="AB202" s="88"/>
      <c r="AC202" s="88"/>
    </row>
    <row r="203" spans="1:29" ht="13">
      <c r="A203" s="88"/>
      <c r="B203" s="88"/>
      <c r="C203" s="88"/>
      <c r="D203" s="88"/>
      <c r="E203" s="88"/>
      <c r="F203" s="88"/>
      <c r="G203" s="88"/>
      <c r="H203" s="88"/>
      <c r="I203" s="88"/>
      <c r="J203" s="88"/>
      <c r="K203" s="88"/>
      <c r="L203" s="88"/>
      <c r="M203" s="88"/>
      <c r="N203" s="88"/>
      <c r="O203" s="88"/>
      <c r="P203" s="88"/>
      <c r="Q203" s="114"/>
      <c r="R203" s="115"/>
      <c r="S203" s="88"/>
      <c r="T203" s="88"/>
      <c r="U203" s="88"/>
      <c r="V203" s="88"/>
      <c r="W203" s="88"/>
      <c r="X203" s="88"/>
      <c r="Y203" s="88"/>
      <c r="Z203" s="88"/>
      <c r="AA203" s="88"/>
      <c r="AB203" s="88"/>
      <c r="AC203" s="88"/>
    </row>
    <row r="204" spans="1:29" ht="13">
      <c r="A204" s="88"/>
      <c r="B204" s="88"/>
      <c r="C204" s="88"/>
      <c r="D204" s="88"/>
      <c r="E204" s="88"/>
      <c r="F204" s="88"/>
      <c r="G204" s="88"/>
      <c r="H204" s="88"/>
      <c r="I204" s="88"/>
      <c r="J204" s="88"/>
      <c r="K204" s="88"/>
      <c r="L204" s="88"/>
      <c r="M204" s="88"/>
      <c r="N204" s="88"/>
      <c r="O204" s="88"/>
      <c r="P204" s="88"/>
      <c r="Q204" s="114"/>
      <c r="R204" s="115"/>
      <c r="S204" s="88"/>
      <c r="T204" s="88"/>
      <c r="U204" s="88"/>
      <c r="V204" s="88"/>
      <c r="W204" s="88"/>
      <c r="X204" s="88"/>
      <c r="Y204" s="88"/>
      <c r="Z204" s="88"/>
      <c r="AA204" s="88"/>
      <c r="AB204" s="88"/>
      <c r="AC204" s="88"/>
    </row>
    <row r="205" spans="1:29" ht="13">
      <c r="A205" s="88"/>
      <c r="B205" s="88"/>
      <c r="C205" s="88"/>
      <c r="D205" s="88"/>
      <c r="E205" s="88"/>
      <c r="F205" s="88"/>
      <c r="G205" s="88"/>
      <c r="H205" s="88"/>
      <c r="I205" s="88"/>
      <c r="J205" s="88"/>
      <c r="K205" s="88"/>
      <c r="L205" s="88"/>
      <c r="M205" s="88"/>
      <c r="N205" s="88"/>
      <c r="O205" s="88"/>
      <c r="P205" s="88"/>
      <c r="Q205" s="114"/>
      <c r="R205" s="115"/>
      <c r="S205" s="88"/>
      <c r="T205" s="88"/>
      <c r="U205" s="88"/>
      <c r="V205" s="88"/>
      <c r="W205" s="88"/>
      <c r="X205" s="88"/>
      <c r="Y205" s="88"/>
      <c r="Z205" s="88"/>
      <c r="AA205" s="88"/>
      <c r="AB205" s="88"/>
      <c r="AC205" s="88"/>
    </row>
    <row r="206" spans="1:29" ht="13">
      <c r="A206" s="88"/>
      <c r="B206" s="88"/>
      <c r="C206" s="88"/>
      <c r="D206" s="88"/>
      <c r="E206" s="88"/>
      <c r="F206" s="88"/>
      <c r="G206" s="88"/>
      <c r="H206" s="88"/>
      <c r="I206" s="88"/>
      <c r="J206" s="88"/>
      <c r="K206" s="88"/>
      <c r="L206" s="88"/>
      <c r="M206" s="88"/>
      <c r="N206" s="88"/>
      <c r="O206" s="88"/>
      <c r="P206" s="88"/>
      <c r="Q206" s="114"/>
      <c r="R206" s="115"/>
      <c r="S206" s="88"/>
      <c r="T206" s="88"/>
      <c r="U206" s="88"/>
      <c r="V206" s="88"/>
      <c r="W206" s="88"/>
      <c r="X206" s="88"/>
      <c r="Y206" s="88"/>
      <c r="Z206" s="88"/>
      <c r="AA206" s="88"/>
      <c r="AB206" s="88"/>
      <c r="AC206" s="88"/>
    </row>
    <row r="207" spans="1:29" ht="13">
      <c r="A207" s="88"/>
      <c r="B207" s="88"/>
      <c r="C207" s="88"/>
      <c r="D207" s="88"/>
      <c r="E207" s="88"/>
      <c r="F207" s="88"/>
      <c r="G207" s="88"/>
      <c r="H207" s="88"/>
      <c r="I207" s="88"/>
      <c r="J207" s="88"/>
      <c r="K207" s="88"/>
      <c r="L207" s="88"/>
      <c r="M207" s="88"/>
      <c r="N207" s="88"/>
      <c r="O207" s="88"/>
      <c r="P207" s="88"/>
      <c r="Q207" s="114"/>
      <c r="R207" s="115"/>
      <c r="S207" s="88"/>
      <c r="T207" s="88"/>
      <c r="U207" s="88"/>
      <c r="V207" s="88"/>
      <c r="W207" s="88"/>
      <c r="X207" s="88"/>
      <c r="Y207" s="88"/>
      <c r="Z207" s="88"/>
      <c r="AA207" s="88"/>
      <c r="AB207" s="88"/>
      <c r="AC207" s="88"/>
    </row>
    <row r="208" spans="1:29" ht="13">
      <c r="A208" s="88"/>
      <c r="B208" s="88"/>
      <c r="C208" s="88"/>
      <c r="D208" s="88"/>
      <c r="E208" s="88"/>
      <c r="F208" s="88"/>
      <c r="G208" s="88"/>
      <c r="H208" s="88"/>
      <c r="I208" s="88"/>
      <c r="J208" s="88"/>
      <c r="K208" s="88"/>
      <c r="L208" s="88"/>
      <c r="M208" s="88"/>
      <c r="N208" s="88"/>
      <c r="O208" s="88"/>
      <c r="P208" s="88"/>
      <c r="Q208" s="114"/>
      <c r="R208" s="115"/>
      <c r="S208" s="88"/>
      <c r="T208" s="88"/>
      <c r="U208" s="88"/>
      <c r="V208" s="88"/>
      <c r="W208" s="88"/>
      <c r="X208" s="88"/>
      <c r="Y208" s="88"/>
      <c r="Z208" s="88"/>
      <c r="AA208" s="88"/>
      <c r="AB208" s="88"/>
      <c r="AC208" s="88"/>
    </row>
    <row r="209" spans="1:29" ht="13">
      <c r="A209" s="88"/>
      <c r="B209" s="88"/>
      <c r="C209" s="88"/>
      <c r="D209" s="88"/>
      <c r="E209" s="88"/>
      <c r="F209" s="88"/>
      <c r="G209" s="88"/>
      <c r="H209" s="88"/>
      <c r="I209" s="88"/>
      <c r="J209" s="88"/>
      <c r="K209" s="88"/>
      <c r="L209" s="88"/>
      <c r="M209" s="88"/>
      <c r="N209" s="88"/>
      <c r="O209" s="88"/>
      <c r="P209" s="88"/>
      <c r="Q209" s="114"/>
      <c r="R209" s="115"/>
      <c r="S209" s="88"/>
      <c r="T209" s="88"/>
      <c r="U209" s="88"/>
      <c r="V209" s="88"/>
      <c r="W209" s="88"/>
      <c r="X209" s="88"/>
      <c r="Y209" s="88"/>
      <c r="Z209" s="88"/>
      <c r="AA209" s="88"/>
      <c r="AB209" s="88"/>
      <c r="AC209" s="88"/>
    </row>
    <row r="210" spans="1:29" ht="13">
      <c r="A210" s="88"/>
      <c r="B210" s="88"/>
      <c r="C210" s="88"/>
      <c r="D210" s="88"/>
      <c r="E210" s="88"/>
      <c r="F210" s="88"/>
      <c r="G210" s="88"/>
      <c r="H210" s="88"/>
      <c r="I210" s="88"/>
      <c r="J210" s="88"/>
      <c r="K210" s="88"/>
      <c r="L210" s="88"/>
      <c r="M210" s="88"/>
      <c r="N210" s="88"/>
      <c r="O210" s="88"/>
      <c r="P210" s="88"/>
      <c r="Q210" s="114"/>
      <c r="R210" s="115"/>
      <c r="S210" s="88"/>
      <c r="T210" s="88"/>
      <c r="U210" s="88"/>
      <c r="V210" s="88"/>
      <c r="W210" s="88"/>
      <c r="X210" s="88"/>
      <c r="Y210" s="88"/>
      <c r="Z210" s="88"/>
      <c r="AA210" s="88"/>
      <c r="AB210" s="88"/>
      <c r="AC210" s="88"/>
    </row>
    <row r="211" spans="1:29" ht="13">
      <c r="A211" s="88"/>
      <c r="B211" s="88"/>
      <c r="C211" s="88"/>
      <c r="D211" s="88"/>
      <c r="E211" s="88"/>
      <c r="F211" s="88"/>
      <c r="G211" s="88"/>
      <c r="H211" s="88"/>
      <c r="I211" s="88"/>
      <c r="J211" s="88"/>
      <c r="K211" s="88"/>
      <c r="L211" s="88"/>
      <c r="M211" s="88"/>
      <c r="N211" s="88"/>
      <c r="O211" s="88"/>
      <c r="P211" s="88"/>
      <c r="Q211" s="114"/>
      <c r="R211" s="115"/>
      <c r="S211" s="88"/>
      <c r="T211" s="88"/>
      <c r="U211" s="88"/>
      <c r="V211" s="88"/>
      <c r="W211" s="88"/>
      <c r="X211" s="88"/>
      <c r="Y211" s="88"/>
      <c r="Z211" s="88"/>
      <c r="AA211" s="88"/>
      <c r="AB211" s="88"/>
      <c r="AC211" s="88"/>
    </row>
    <row r="212" spans="1:29" ht="13">
      <c r="A212" s="88"/>
      <c r="B212" s="88"/>
      <c r="C212" s="88"/>
      <c r="D212" s="88"/>
      <c r="E212" s="88"/>
      <c r="F212" s="88"/>
      <c r="G212" s="88"/>
      <c r="H212" s="88"/>
      <c r="I212" s="88"/>
      <c r="J212" s="88"/>
      <c r="K212" s="88"/>
      <c r="L212" s="88"/>
      <c r="M212" s="88"/>
      <c r="N212" s="88"/>
      <c r="O212" s="88"/>
      <c r="P212" s="88"/>
      <c r="Q212" s="114"/>
      <c r="R212" s="115"/>
      <c r="S212" s="88"/>
      <c r="T212" s="88"/>
      <c r="U212" s="88"/>
      <c r="V212" s="88"/>
      <c r="W212" s="88"/>
      <c r="X212" s="88"/>
      <c r="Y212" s="88"/>
      <c r="Z212" s="88"/>
      <c r="AA212" s="88"/>
      <c r="AB212" s="88"/>
      <c r="AC212" s="88"/>
    </row>
    <row r="213" spans="1:29" ht="13">
      <c r="A213" s="88"/>
      <c r="B213" s="88"/>
      <c r="C213" s="88"/>
      <c r="D213" s="88"/>
      <c r="E213" s="88"/>
      <c r="F213" s="88"/>
      <c r="G213" s="88"/>
      <c r="H213" s="88"/>
      <c r="I213" s="88"/>
      <c r="J213" s="88"/>
      <c r="K213" s="88"/>
      <c r="L213" s="88"/>
      <c r="M213" s="88"/>
      <c r="N213" s="88"/>
      <c r="O213" s="88"/>
      <c r="P213" s="88"/>
      <c r="Q213" s="114"/>
      <c r="R213" s="115"/>
      <c r="S213" s="88"/>
      <c r="T213" s="88"/>
      <c r="U213" s="88"/>
      <c r="V213" s="88"/>
      <c r="W213" s="88"/>
      <c r="X213" s="88"/>
      <c r="Y213" s="88"/>
      <c r="Z213" s="88"/>
      <c r="AA213" s="88"/>
      <c r="AB213" s="88"/>
      <c r="AC213" s="88"/>
    </row>
    <row r="214" spans="1:29" ht="13">
      <c r="A214" s="88"/>
      <c r="B214" s="88"/>
      <c r="C214" s="88"/>
      <c r="D214" s="88"/>
      <c r="E214" s="88"/>
      <c r="F214" s="88"/>
      <c r="G214" s="88"/>
      <c r="H214" s="88"/>
      <c r="I214" s="88"/>
      <c r="J214" s="88"/>
      <c r="K214" s="88"/>
      <c r="L214" s="88"/>
      <c r="M214" s="88"/>
      <c r="N214" s="88"/>
      <c r="O214" s="88"/>
      <c r="P214" s="88"/>
      <c r="Q214" s="114"/>
      <c r="R214" s="115"/>
      <c r="S214" s="88"/>
      <c r="T214" s="88"/>
      <c r="U214" s="88"/>
      <c r="V214" s="88"/>
      <c r="W214" s="88"/>
      <c r="X214" s="88"/>
      <c r="Y214" s="88"/>
      <c r="Z214" s="88"/>
      <c r="AA214" s="88"/>
      <c r="AB214" s="88"/>
      <c r="AC214" s="88"/>
    </row>
    <row r="215" spans="1:29" ht="13">
      <c r="A215" s="88"/>
      <c r="B215" s="88"/>
      <c r="C215" s="88"/>
      <c r="D215" s="88"/>
      <c r="E215" s="88"/>
      <c r="F215" s="88"/>
      <c r="G215" s="88"/>
      <c r="H215" s="88"/>
      <c r="I215" s="88"/>
      <c r="J215" s="88"/>
      <c r="K215" s="88"/>
      <c r="L215" s="88"/>
      <c r="M215" s="88"/>
      <c r="N215" s="88"/>
      <c r="O215" s="88"/>
      <c r="P215" s="88"/>
      <c r="Q215" s="114"/>
      <c r="R215" s="115"/>
      <c r="S215" s="88"/>
      <c r="T215" s="88"/>
      <c r="U215" s="88"/>
      <c r="V215" s="88"/>
      <c r="W215" s="88"/>
      <c r="X215" s="88"/>
      <c r="Y215" s="88"/>
      <c r="Z215" s="88"/>
      <c r="AA215" s="88"/>
      <c r="AB215" s="88"/>
      <c r="AC215" s="88"/>
    </row>
    <row r="216" spans="1:29" ht="13">
      <c r="A216" s="88"/>
      <c r="B216" s="88"/>
      <c r="C216" s="88"/>
      <c r="D216" s="88"/>
      <c r="E216" s="88"/>
      <c r="F216" s="88"/>
      <c r="G216" s="88"/>
      <c r="H216" s="88"/>
      <c r="I216" s="88"/>
      <c r="J216" s="88"/>
      <c r="K216" s="88"/>
      <c r="L216" s="88"/>
      <c r="M216" s="88"/>
      <c r="N216" s="88"/>
      <c r="O216" s="88"/>
      <c r="P216" s="88"/>
      <c r="Q216" s="114"/>
      <c r="R216" s="115"/>
      <c r="S216" s="88"/>
      <c r="T216" s="88"/>
      <c r="U216" s="88"/>
      <c r="V216" s="88"/>
      <c r="W216" s="88"/>
      <c r="X216" s="88"/>
      <c r="Y216" s="88"/>
      <c r="Z216" s="88"/>
      <c r="AA216" s="88"/>
      <c r="AB216" s="88"/>
      <c r="AC216" s="88"/>
    </row>
    <row r="217" spans="1:29" ht="13">
      <c r="A217" s="88"/>
      <c r="B217" s="88"/>
      <c r="C217" s="88"/>
      <c r="D217" s="88"/>
      <c r="E217" s="88"/>
      <c r="F217" s="88"/>
      <c r="G217" s="88"/>
      <c r="H217" s="88"/>
      <c r="I217" s="88"/>
      <c r="J217" s="88"/>
      <c r="K217" s="88"/>
      <c r="L217" s="88"/>
      <c r="M217" s="88"/>
      <c r="N217" s="88"/>
      <c r="O217" s="88"/>
      <c r="P217" s="88"/>
      <c r="Q217" s="114"/>
      <c r="R217" s="115"/>
      <c r="S217" s="88"/>
      <c r="T217" s="88"/>
      <c r="U217" s="88"/>
      <c r="V217" s="88"/>
      <c r="W217" s="88"/>
      <c r="X217" s="88"/>
      <c r="Y217" s="88"/>
      <c r="Z217" s="88"/>
      <c r="AA217" s="88"/>
      <c r="AB217" s="88"/>
      <c r="AC217" s="88"/>
    </row>
    <row r="218" spans="1:29" ht="13">
      <c r="A218" s="88"/>
      <c r="B218" s="88"/>
      <c r="C218" s="88"/>
      <c r="D218" s="88"/>
      <c r="E218" s="88"/>
      <c r="F218" s="88"/>
      <c r="G218" s="88"/>
      <c r="H218" s="88"/>
      <c r="I218" s="88"/>
      <c r="J218" s="88"/>
      <c r="K218" s="88"/>
      <c r="L218" s="88"/>
      <c r="M218" s="88"/>
      <c r="N218" s="88"/>
      <c r="O218" s="88"/>
      <c r="P218" s="88"/>
      <c r="Q218" s="114"/>
      <c r="R218" s="115"/>
      <c r="S218" s="88"/>
      <c r="T218" s="88"/>
      <c r="U218" s="88"/>
      <c r="V218" s="88"/>
      <c r="W218" s="88"/>
      <c r="X218" s="88"/>
      <c r="Y218" s="88"/>
      <c r="Z218" s="88"/>
      <c r="AA218" s="88"/>
      <c r="AB218" s="88"/>
      <c r="AC218" s="88"/>
    </row>
    <row r="219" spans="1:29" ht="13">
      <c r="A219" s="88"/>
      <c r="B219" s="88"/>
      <c r="C219" s="88"/>
      <c r="D219" s="88"/>
      <c r="E219" s="88"/>
      <c r="F219" s="88"/>
      <c r="G219" s="88"/>
      <c r="H219" s="88"/>
      <c r="I219" s="88"/>
      <c r="J219" s="88"/>
      <c r="K219" s="88"/>
      <c r="L219" s="88"/>
      <c r="M219" s="88"/>
      <c r="N219" s="88"/>
      <c r="O219" s="88"/>
      <c r="P219" s="88"/>
      <c r="Q219" s="114"/>
      <c r="R219" s="115"/>
      <c r="S219" s="88"/>
      <c r="T219" s="88"/>
      <c r="U219" s="88"/>
      <c r="V219" s="88"/>
      <c r="W219" s="88"/>
      <c r="X219" s="88"/>
      <c r="Y219" s="88"/>
      <c r="Z219" s="88"/>
      <c r="AA219" s="88"/>
      <c r="AB219" s="88"/>
      <c r="AC219" s="88"/>
    </row>
    <row r="220" spans="1:29" ht="13">
      <c r="A220" s="88"/>
      <c r="B220" s="88"/>
      <c r="C220" s="88"/>
      <c r="D220" s="88"/>
      <c r="E220" s="88"/>
      <c r="F220" s="88"/>
      <c r="G220" s="88"/>
      <c r="H220" s="88"/>
      <c r="I220" s="88"/>
      <c r="J220" s="88"/>
      <c r="K220" s="88"/>
      <c r="L220" s="88"/>
      <c r="M220" s="88"/>
      <c r="N220" s="88"/>
      <c r="O220" s="88"/>
      <c r="P220" s="88"/>
      <c r="Q220" s="114"/>
      <c r="R220" s="115"/>
      <c r="S220" s="88"/>
      <c r="T220" s="88"/>
      <c r="U220" s="88"/>
      <c r="V220" s="88"/>
      <c r="W220" s="88"/>
      <c r="X220" s="88"/>
      <c r="Y220" s="88"/>
      <c r="Z220" s="88"/>
      <c r="AA220" s="88"/>
      <c r="AB220" s="88"/>
      <c r="AC220" s="88"/>
    </row>
    <row r="221" spans="1:29" ht="13">
      <c r="A221" s="88"/>
      <c r="B221" s="88"/>
      <c r="C221" s="88"/>
      <c r="D221" s="88"/>
      <c r="E221" s="88"/>
      <c r="F221" s="88"/>
      <c r="G221" s="88"/>
      <c r="H221" s="88"/>
      <c r="I221" s="88"/>
      <c r="J221" s="88"/>
      <c r="K221" s="88"/>
      <c r="L221" s="88"/>
      <c r="M221" s="88"/>
      <c r="N221" s="88"/>
      <c r="O221" s="88"/>
      <c r="P221" s="88"/>
      <c r="Q221" s="114"/>
      <c r="R221" s="115"/>
      <c r="S221" s="88"/>
      <c r="T221" s="88"/>
      <c r="U221" s="88"/>
      <c r="V221" s="88"/>
      <c r="W221" s="88"/>
      <c r="X221" s="88"/>
      <c r="Y221" s="88"/>
      <c r="Z221" s="88"/>
      <c r="AA221" s="88"/>
      <c r="AB221" s="88"/>
      <c r="AC221" s="88"/>
    </row>
    <row r="222" spans="1:29" ht="13">
      <c r="A222" s="88"/>
      <c r="B222" s="88"/>
      <c r="C222" s="88"/>
      <c r="D222" s="88"/>
      <c r="E222" s="88"/>
      <c r="F222" s="88"/>
      <c r="G222" s="88"/>
      <c r="H222" s="88"/>
      <c r="I222" s="88"/>
      <c r="J222" s="88"/>
      <c r="K222" s="88"/>
      <c r="L222" s="88"/>
      <c r="M222" s="88"/>
      <c r="N222" s="88"/>
      <c r="O222" s="88"/>
      <c r="P222" s="88"/>
      <c r="Q222" s="114"/>
      <c r="R222" s="115"/>
      <c r="S222" s="88"/>
      <c r="T222" s="88"/>
      <c r="U222" s="88"/>
      <c r="V222" s="88"/>
      <c r="W222" s="88"/>
      <c r="X222" s="88"/>
      <c r="Y222" s="88"/>
      <c r="Z222" s="88"/>
      <c r="AA222" s="88"/>
      <c r="AB222" s="88"/>
      <c r="AC222" s="88"/>
    </row>
    <row r="223" spans="1:29" ht="13">
      <c r="A223" s="88"/>
      <c r="B223" s="88"/>
      <c r="C223" s="88"/>
      <c r="D223" s="88"/>
      <c r="E223" s="88"/>
      <c r="F223" s="88"/>
      <c r="G223" s="88"/>
      <c r="H223" s="88"/>
      <c r="I223" s="88"/>
      <c r="J223" s="88"/>
      <c r="K223" s="88"/>
      <c r="L223" s="88"/>
      <c r="M223" s="88"/>
      <c r="N223" s="88"/>
      <c r="O223" s="88"/>
      <c r="P223" s="88"/>
      <c r="Q223" s="114"/>
      <c r="R223" s="115"/>
      <c r="S223" s="88"/>
      <c r="T223" s="88"/>
      <c r="U223" s="88"/>
      <c r="V223" s="88"/>
      <c r="W223" s="88"/>
      <c r="X223" s="88"/>
      <c r="Y223" s="88"/>
      <c r="Z223" s="88"/>
      <c r="AA223" s="88"/>
      <c r="AB223" s="88"/>
      <c r="AC223" s="88"/>
    </row>
    <row r="224" spans="1:29" ht="13">
      <c r="A224" s="88"/>
      <c r="B224" s="88"/>
      <c r="C224" s="88"/>
      <c r="D224" s="88"/>
      <c r="E224" s="88"/>
      <c r="F224" s="88"/>
      <c r="G224" s="88"/>
      <c r="H224" s="88"/>
      <c r="I224" s="88"/>
      <c r="J224" s="88"/>
      <c r="K224" s="88"/>
      <c r="L224" s="88"/>
      <c r="M224" s="88"/>
      <c r="N224" s="88"/>
      <c r="O224" s="88"/>
      <c r="P224" s="88"/>
      <c r="Q224" s="114"/>
      <c r="R224" s="115"/>
      <c r="S224" s="88"/>
      <c r="T224" s="88"/>
      <c r="U224" s="88"/>
      <c r="V224" s="88"/>
      <c r="W224" s="88"/>
      <c r="X224" s="88"/>
      <c r="Y224" s="88"/>
      <c r="Z224" s="88"/>
      <c r="AA224" s="88"/>
      <c r="AB224" s="88"/>
      <c r="AC224" s="88"/>
    </row>
    <row r="225" spans="1:29" ht="13">
      <c r="A225" s="88"/>
      <c r="B225" s="88"/>
      <c r="C225" s="88"/>
      <c r="D225" s="88"/>
      <c r="E225" s="88"/>
      <c r="F225" s="88"/>
      <c r="G225" s="88"/>
      <c r="H225" s="88"/>
      <c r="I225" s="88"/>
      <c r="J225" s="88"/>
      <c r="K225" s="88"/>
      <c r="L225" s="88"/>
      <c r="M225" s="88"/>
      <c r="N225" s="88"/>
      <c r="O225" s="88"/>
      <c r="P225" s="88"/>
      <c r="Q225" s="114"/>
      <c r="R225" s="115"/>
      <c r="S225" s="88"/>
      <c r="T225" s="88"/>
      <c r="U225" s="88"/>
      <c r="V225" s="88"/>
      <c r="W225" s="88"/>
      <c r="X225" s="88"/>
      <c r="Y225" s="88"/>
      <c r="Z225" s="88"/>
      <c r="AA225" s="88"/>
      <c r="AB225" s="88"/>
      <c r="AC225" s="88"/>
    </row>
    <row r="226" spans="1:29" ht="13">
      <c r="A226" s="88"/>
      <c r="B226" s="88"/>
      <c r="C226" s="88"/>
      <c r="D226" s="88"/>
      <c r="E226" s="88"/>
      <c r="F226" s="88"/>
      <c r="G226" s="88"/>
      <c r="H226" s="88"/>
      <c r="I226" s="88"/>
      <c r="J226" s="88"/>
      <c r="K226" s="88"/>
      <c r="L226" s="88"/>
      <c r="M226" s="88"/>
      <c r="N226" s="88"/>
      <c r="O226" s="88"/>
      <c r="P226" s="88"/>
      <c r="Q226" s="114"/>
      <c r="R226" s="115"/>
      <c r="S226" s="88"/>
      <c r="T226" s="88"/>
      <c r="U226" s="88"/>
      <c r="V226" s="88"/>
      <c r="W226" s="88"/>
      <c r="X226" s="88"/>
      <c r="Y226" s="88"/>
      <c r="Z226" s="88"/>
      <c r="AA226" s="88"/>
      <c r="AB226" s="88"/>
      <c r="AC226" s="88"/>
    </row>
    <row r="227" spans="1:29" ht="13">
      <c r="A227" s="88"/>
      <c r="B227" s="88"/>
      <c r="C227" s="88"/>
      <c r="D227" s="88"/>
      <c r="E227" s="88"/>
      <c r="F227" s="88"/>
      <c r="G227" s="88"/>
      <c r="H227" s="88"/>
      <c r="I227" s="88"/>
      <c r="J227" s="88"/>
      <c r="K227" s="88"/>
      <c r="L227" s="88"/>
      <c r="M227" s="88"/>
      <c r="N227" s="88"/>
      <c r="O227" s="88"/>
      <c r="P227" s="88"/>
      <c r="Q227" s="114"/>
      <c r="R227" s="115"/>
      <c r="S227" s="88"/>
      <c r="T227" s="88"/>
      <c r="U227" s="88"/>
      <c r="V227" s="88"/>
      <c r="W227" s="88"/>
      <c r="X227" s="88"/>
      <c r="Y227" s="88"/>
      <c r="Z227" s="88"/>
      <c r="AA227" s="88"/>
      <c r="AB227" s="88"/>
      <c r="AC227" s="88"/>
    </row>
    <row r="228" spans="1:29" ht="13">
      <c r="A228" s="88"/>
      <c r="B228" s="88"/>
      <c r="C228" s="88"/>
      <c r="D228" s="88"/>
      <c r="E228" s="88"/>
      <c r="F228" s="88"/>
      <c r="G228" s="88"/>
      <c r="H228" s="88"/>
      <c r="I228" s="88"/>
      <c r="J228" s="88"/>
      <c r="K228" s="88"/>
      <c r="L228" s="88"/>
      <c r="M228" s="88"/>
      <c r="N228" s="88"/>
      <c r="O228" s="88"/>
      <c r="P228" s="88"/>
      <c r="Q228" s="114"/>
      <c r="R228" s="115"/>
      <c r="S228" s="88"/>
      <c r="T228" s="88"/>
      <c r="U228" s="88"/>
      <c r="V228" s="88"/>
      <c r="W228" s="88"/>
      <c r="X228" s="88"/>
      <c r="Y228" s="88"/>
      <c r="Z228" s="88"/>
      <c r="AA228" s="88"/>
      <c r="AB228" s="88"/>
      <c r="AC228" s="88"/>
    </row>
    <row r="229" spans="1:29" ht="13">
      <c r="A229" s="88"/>
      <c r="B229" s="88"/>
      <c r="C229" s="88"/>
      <c r="D229" s="88"/>
      <c r="E229" s="88"/>
      <c r="F229" s="88"/>
      <c r="G229" s="88"/>
      <c r="H229" s="88"/>
      <c r="I229" s="88"/>
      <c r="J229" s="88"/>
      <c r="K229" s="88"/>
      <c r="L229" s="88"/>
      <c r="M229" s="88"/>
      <c r="N229" s="88"/>
      <c r="O229" s="88"/>
      <c r="P229" s="88"/>
      <c r="Q229" s="114"/>
      <c r="R229" s="115"/>
      <c r="S229" s="88"/>
      <c r="T229" s="88"/>
      <c r="U229" s="88"/>
      <c r="V229" s="88"/>
      <c r="W229" s="88"/>
      <c r="X229" s="88"/>
      <c r="Y229" s="88"/>
      <c r="Z229" s="88"/>
      <c r="AA229" s="88"/>
      <c r="AB229" s="88"/>
      <c r="AC229" s="88"/>
    </row>
    <row r="230" spans="1:29" ht="13">
      <c r="A230" s="88"/>
      <c r="B230" s="88"/>
      <c r="C230" s="88"/>
      <c r="D230" s="88"/>
      <c r="E230" s="88"/>
      <c r="F230" s="88"/>
      <c r="G230" s="88"/>
      <c r="H230" s="88"/>
      <c r="I230" s="88"/>
      <c r="J230" s="88"/>
      <c r="K230" s="88"/>
      <c r="L230" s="88"/>
      <c r="M230" s="88"/>
      <c r="N230" s="88"/>
      <c r="O230" s="88"/>
      <c r="P230" s="88"/>
      <c r="Q230" s="114"/>
      <c r="R230" s="115"/>
      <c r="S230" s="88"/>
      <c r="T230" s="88"/>
      <c r="U230" s="88"/>
      <c r="V230" s="88"/>
      <c r="W230" s="88"/>
      <c r="X230" s="88"/>
      <c r="Y230" s="88"/>
      <c r="Z230" s="88"/>
      <c r="AA230" s="88"/>
      <c r="AB230" s="88"/>
      <c r="AC230" s="88"/>
    </row>
    <row r="231" spans="1:29" ht="13">
      <c r="A231" s="88"/>
      <c r="B231" s="88"/>
      <c r="C231" s="88"/>
      <c r="D231" s="88"/>
      <c r="E231" s="88"/>
      <c r="F231" s="88"/>
      <c r="G231" s="88"/>
      <c r="H231" s="88"/>
      <c r="I231" s="88"/>
      <c r="J231" s="88"/>
      <c r="K231" s="88"/>
      <c r="L231" s="88"/>
      <c r="M231" s="88"/>
      <c r="N231" s="88"/>
      <c r="O231" s="88"/>
      <c r="P231" s="88"/>
      <c r="Q231" s="114"/>
      <c r="R231" s="115"/>
      <c r="S231" s="88"/>
      <c r="T231" s="88"/>
      <c r="U231" s="88"/>
      <c r="V231" s="88"/>
      <c r="W231" s="88"/>
      <c r="X231" s="88"/>
      <c r="Y231" s="88"/>
      <c r="Z231" s="88"/>
      <c r="AA231" s="88"/>
      <c r="AB231" s="88"/>
      <c r="AC231" s="88"/>
    </row>
    <row r="232" spans="1:29" ht="13">
      <c r="A232" s="88"/>
      <c r="B232" s="88"/>
      <c r="C232" s="88"/>
      <c r="D232" s="88"/>
      <c r="E232" s="88"/>
      <c r="F232" s="88"/>
      <c r="G232" s="88"/>
      <c r="H232" s="88"/>
      <c r="I232" s="88"/>
      <c r="J232" s="88"/>
      <c r="K232" s="88"/>
      <c r="L232" s="88"/>
      <c r="M232" s="88"/>
      <c r="N232" s="88"/>
      <c r="O232" s="88"/>
      <c r="P232" s="88"/>
      <c r="Q232" s="114"/>
      <c r="R232" s="115"/>
      <c r="S232" s="88"/>
      <c r="T232" s="88"/>
      <c r="U232" s="88"/>
      <c r="V232" s="88"/>
      <c r="W232" s="88"/>
      <c r="X232" s="88"/>
      <c r="Y232" s="88"/>
      <c r="Z232" s="88"/>
      <c r="AA232" s="88"/>
      <c r="AB232" s="88"/>
      <c r="AC232" s="88"/>
    </row>
    <row r="233" spans="1:29" ht="13">
      <c r="A233" s="88"/>
      <c r="B233" s="88"/>
      <c r="C233" s="88"/>
      <c r="D233" s="88"/>
      <c r="E233" s="88"/>
      <c r="F233" s="88"/>
      <c r="G233" s="88"/>
      <c r="H233" s="88"/>
      <c r="I233" s="88"/>
      <c r="J233" s="88"/>
      <c r="K233" s="88"/>
      <c r="L233" s="88"/>
      <c r="M233" s="88"/>
      <c r="N233" s="88"/>
      <c r="O233" s="88"/>
      <c r="P233" s="88"/>
      <c r="Q233" s="114"/>
      <c r="R233" s="115"/>
      <c r="S233" s="88"/>
      <c r="T233" s="88"/>
      <c r="U233" s="88"/>
      <c r="V233" s="88"/>
      <c r="W233" s="88"/>
      <c r="X233" s="88"/>
      <c r="Y233" s="88"/>
      <c r="Z233" s="88"/>
      <c r="AA233" s="88"/>
      <c r="AB233" s="88"/>
      <c r="AC233" s="88"/>
    </row>
    <row r="234" spans="1:29" ht="13">
      <c r="A234" s="88"/>
      <c r="B234" s="88"/>
      <c r="C234" s="88"/>
      <c r="D234" s="88"/>
      <c r="E234" s="88"/>
      <c r="F234" s="88"/>
      <c r="G234" s="88"/>
      <c r="H234" s="88"/>
      <c r="I234" s="88"/>
      <c r="J234" s="88"/>
      <c r="K234" s="88"/>
      <c r="L234" s="88"/>
      <c r="M234" s="88"/>
      <c r="N234" s="88"/>
      <c r="O234" s="88"/>
      <c r="P234" s="88"/>
      <c r="Q234" s="114"/>
      <c r="R234" s="115"/>
      <c r="S234" s="88"/>
      <c r="T234" s="88"/>
      <c r="U234" s="88"/>
      <c r="V234" s="88"/>
      <c r="W234" s="88"/>
      <c r="X234" s="88"/>
      <c r="Y234" s="88"/>
      <c r="Z234" s="88"/>
      <c r="AA234" s="88"/>
      <c r="AB234" s="88"/>
      <c r="AC234" s="88"/>
    </row>
    <row r="235" spans="1:29" ht="13">
      <c r="A235" s="88"/>
      <c r="B235" s="88"/>
      <c r="C235" s="88"/>
      <c r="D235" s="88"/>
      <c r="E235" s="88"/>
      <c r="F235" s="88"/>
      <c r="G235" s="88"/>
      <c r="H235" s="88"/>
      <c r="I235" s="88"/>
      <c r="J235" s="88"/>
      <c r="K235" s="88"/>
      <c r="L235" s="88"/>
      <c r="M235" s="88"/>
      <c r="N235" s="88"/>
      <c r="O235" s="88"/>
      <c r="P235" s="88"/>
      <c r="Q235" s="114"/>
      <c r="R235" s="115"/>
      <c r="S235" s="88"/>
      <c r="T235" s="88"/>
      <c r="U235" s="88"/>
      <c r="V235" s="88"/>
      <c r="W235" s="88"/>
      <c r="X235" s="88"/>
      <c r="Y235" s="88"/>
      <c r="Z235" s="88"/>
      <c r="AA235" s="88"/>
      <c r="AB235" s="88"/>
      <c r="AC235" s="88"/>
    </row>
    <row r="236" spans="1:29" ht="13">
      <c r="A236" s="88"/>
      <c r="B236" s="88"/>
      <c r="C236" s="88"/>
      <c r="D236" s="88"/>
      <c r="E236" s="88"/>
      <c r="F236" s="88"/>
      <c r="G236" s="88"/>
      <c r="H236" s="88"/>
      <c r="I236" s="88"/>
      <c r="J236" s="88"/>
      <c r="K236" s="88"/>
      <c r="L236" s="88"/>
      <c r="M236" s="88"/>
      <c r="N236" s="88"/>
      <c r="O236" s="88"/>
      <c r="P236" s="88"/>
      <c r="Q236" s="114"/>
      <c r="R236" s="115"/>
      <c r="S236" s="88"/>
      <c r="T236" s="88"/>
      <c r="U236" s="88"/>
      <c r="V236" s="88"/>
      <c r="W236" s="88"/>
      <c r="X236" s="88"/>
      <c r="Y236" s="88"/>
      <c r="Z236" s="88"/>
      <c r="AA236" s="88"/>
      <c r="AB236" s="88"/>
      <c r="AC236" s="88"/>
    </row>
    <row r="237" spans="1:29" ht="13">
      <c r="A237" s="88"/>
      <c r="B237" s="88"/>
      <c r="C237" s="88"/>
      <c r="D237" s="88"/>
      <c r="E237" s="88"/>
      <c r="F237" s="88"/>
      <c r="G237" s="88"/>
      <c r="H237" s="88"/>
      <c r="I237" s="88"/>
      <c r="J237" s="88"/>
      <c r="K237" s="88"/>
      <c r="L237" s="88"/>
      <c r="M237" s="88"/>
      <c r="N237" s="88"/>
      <c r="O237" s="88"/>
      <c r="P237" s="88"/>
      <c r="Q237" s="114"/>
      <c r="R237" s="115"/>
      <c r="S237" s="88"/>
      <c r="T237" s="88"/>
      <c r="U237" s="88"/>
      <c r="V237" s="88"/>
      <c r="W237" s="88"/>
      <c r="X237" s="88"/>
      <c r="Y237" s="88"/>
      <c r="Z237" s="88"/>
      <c r="AA237" s="88"/>
      <c r="AB237" s="88"/>
      <c r="AC237" s="88"/>
    </row>
    <row r="238" spans="1:29" ht="13">
      <c r="A238" s="88"/>
      <c r="B238" s="88"/>
      <c r="C238" s="88"/>
      <c r="D238" s="88"/>
      <c r="E238" s="88"/>
      <c r="F238" s="88"/>
      <c r="G238" s="88"/>
      <c r="H238" s="88"/>
      <c r="I238" s="88"/>
      <c r="J238" s="88"/>
      <c r="K238" s="88"/>
      <c r="L238" s="88"/>
      <c r="M238" s="88"/>
      <c r="N238" s="88"/>
      <c r="O238" s="88"/>
      <c r="P238" s="88"/>
      <c r="Q238" s="114"/>
      <c r="R238" s="115"/>
      <c r="S238" s="88"/>
      <c r="T238" s="88"/>
      <c r="U238" s="88"/>
      <c r="V238" s="88"/>
      <c r="W238" s="88"/>
      <c r="X238" s="88"/>
      <c r="Y238" s="88"/>
      <c r="Z238" s="88"/>
      <c r="AA238" s="88"/>
      <c r="AB238" s="88"/>
      <c r="AC238" s="88"/>
    </row>
    <row r="239" spans="1:29" ht="13">
      <c r="A239" s="88"/>
      <c r="B239" s="88"/>
      <c r="C239" s="88"/>
      <c r="D239" s="88"/>
      <c r="E239" s="88"/>
      <c r="F239" s="88"/>
      <c r="G239" s="88"/>
      <c r="H239" s="88"/>
      <c r="I239" s="88"/>
      <c r="J239" s="88"/>
      <c r="K239" s="88"/>
      <c r="L239" s="88"/>
      <c r="M239" s="88"/>
      <c r="N239" s="88"/>
      <c r="O239" s="88"/>
      <c r="P239" s="88"/>
      <c r="Q239" s="114"/>
      <c r="R239" s="115"/>
      <c r="S239" s="88"/>
      <c r="T239" s="88"/>
      <c r="U239" s="88"/>
      <c r="V239" s="88"/>
      <c r="W239" s="88"/>
      <c r="X239" s="88"/>
      <c r="Y239" s="88"/>
      <c r="Z239" s="88"/>
      <c r="AA239" s="88"/>
      <c r="AB239" s="88"/>
      <c r="AC239" s="88"/>
    </row>
    <row r="240" spans="1:29" ht="13">
      <c r="A240" s="88"/>
      <c r="B240" s="88"/>
      <c r="C240" s="88"/>
      <c r="D240" s="88"/>
      <c r="E240" s="88"/>
      <c r="F240" s="88"/>
      <c r="G240" s="88"/>
      <c r="H240" s="88"/>
      <c r="I240" s="88"/>
      <c r="J240" s="88"/>
      <c r="K240" s="88"/>
      <c r="L240" s="88"/>
      <c r="M240" s="88"/>
      <c r="N240" s="88"/>
      <c r="O240" s="88"/>
      <c r="P240" s="88"/>
      <c r="Q240" s="114"/>
      <c r="R240" s="115"/>
      <c r="S240" s="88"/>
      <c r="T240" s="88"/>
      <c r="U240" s="88"/>
      <c r="V240" s="88"/>
      <c r="W240" s="88"/>
      <c r="X240" s="88"/>
      <c r="Y240" s="88"/>
      <c r="Z240" s="88"/>
      <c r="AA240" s="88"/>
      <c r="AB240" s="88"/>
      <c r="AC240" s="88"/>
    </row>
    <row r="241" spans="1:29" ht="13">
      <c r="A241" s="88"/>
      <c r="B241" s="88"/>
      <c r="C241" s="88"/>
      <c r="D241" s="88"/>
      <c r="E241" s="88"/>
      <c r="F241" s="88"/>
      <c r="G241" s="88"/>
      <c r="H241" s="88"/>
      <c r="I241" s="88"/>
      <c r="J241" s="88"/>
      <c r="K241" s="88"/>
      <c r="L241" s="88"/>
      <c r="M241" s="88"/>
      <c r="N241" s="88"/>
      <c r="O241" s="88"/>
      <c r="P241" s="88"/>
      <c r="Q241" s="114"/>
      <c r="R241" s="115"/>
      <c r="S241" s="88"/>
      <c r="T241" s="88"/>
      <c r="U241" s="88"/>
      <c r="V241" s="88"/>
      <c r="W241" s="88"/>
      <c r="X241" s="88"/>
      <c r="Y241" s="88"/>
      <c r="Z241" s="88"/>
      <c r="AA241" s="88"/>
      <c r="AB241" s="88"/>
      <c r="AC241" s="88"/>
    </row>
    <row r="242" spans="1:29" ht="13">
      <c r="A242" s="88"/>
      <c r="B242" s="88"/>
      <c r="C242" s="88"/>
      <c r="D242" s="88"/>
      <c r="E242" s="88"/>
      <c r="F242" s="88"/>
      <c r="G242" s="88"/>
      <c r="H242" s="88"/>
      <c r="I242" s="88"/>
      <c r="J242" s="88"/>
      <c r="K242" s="88"/>
      <c r="L242" s="88"/>
      <c r="M242" s="88"/>
      <c r="N242" s="88"/>
      <c r="O242" s="88"/>
      <c r="P242" s="88"/>
      <c r="Q242" s="114"/>
      <c r="R242" s="115"/>
      <c r="S242" s="88"/>
      <c r="T242" s="88"/>
      <c r="U242" s="88"/>
      <c r="V242" s="88"/>
      <c r="W242" s="88"/>
      <c r="X242" s="88"/>
      <c r="Y242" s="88"/>
      <c r="Z242" s="88"/>
      <c r="AA242" s="88"/>
      <c r="AB242" s="88"/>
      <c r="AC242" s="88"/>
    </row>
    <row r="243" spans="1:29" ht="13">
      <c r="A243" s="88"/>
      <c r="B243" s="88"/>
      <c r="C243" s="88"/>
      <c r="D243" s="88"/>
      <c r="E243" s="88"/>
      <c r="F243" s="88"/>
      <c r="G243" s="88"/>
      <c r="H243" s="88"/>
      <c r="I243" s="88"/>
      <c r="J243" s="88"/>
      <c r="K243" s="88"/>
      <c r="L243" s="88"/>
      <c r="M243" s="88"/>
      <c r="N243" s="88"/>
      <c r="O243" s="88"/>
      <c r="P243" s="88"/>
      <c r="Q243" s="114"/>
      <c r="R243" s="115"/>
      <c r="S243" s="88"/>
      <c r="T243" s="88"/>
      <c r="U243" s="88"/>
      <c r="V243" s="88"/>
      <c r="W243" s="88"/>
      <c r="X243" s="88"/>
      <c r="Y243" s="88"/>
      <c r="Z243" s="88"/>
      <c r="AA243" s="88"/>
      <c r="AB243" s="88"/>
      <c r="AC243" s="88"/>
    </row>
    <row r="244" spans="1:29" ht="13">
      <c r="A244" s="88"/>
      <c r="B244" s="88"/>
      <c r="C244" s="88"/>
      <c r="D244" s="88"/>
      <c r="E244" s="88"/>
      <c r="F244" s="88"/>
      <c r="G244" s="88"/>
      <c r="H244" s="88"/>
      <c r="I244" s="88"/>
      <c r="J244" s="88"/>
      <c r="K244" s="88"/>
      <c r="L244" s="88"/>
      <c r="M244" s="88"/>
      <c r="N244" s="88"/>
      <c r="O244" s="88"/>
      <c r="P244" s="88"/>
      <c r="Q244" s="114"/>
      <c r="R244" s="115"/>
      <c r="S244" s="88"/>
      <c r="T244" s="88"/>
      <c r="U244" s="88"/>
      <c r="V244" s="88"/>
      <c r="W244" s="88"/>
      <c r="X244" s="88"/>
      <c r="Y244" s="88"/>
      <c r="Z244" s="88"/>
      <c r="AA244" s="88"/>
      <c r="AB244" s="88"/>
      <c r="AC244" s="88"/>
    </row>
    <row r="245" spans="1:29" ht="13">
      <c r="A245" s="88"/>
      <c r="B245" s="88"/>
      <c r="C245" s="88"/>
      <c r="D245" s="88"/>
      <c r="E245" s="88"/>
      <c r="F245" s="88"/>
      <c r="G245" s="88"/>
      <c r="H245" s="88"/>
      <c r="I245" s="88"/>
      <c r="J245" s="88"/>
      <c r="K245" s="88"/>
      <c r="L245" s="88"/>
      <c r="M245" s="88"/>
      <c r="N245" s="88"/>
      <c r="O245" s="88"/>
      <c r="P245" s="88"/>
      <c r="Q245" s="114"/>
      <c r="R245" s="115"/>
      <c r="S245" s="88"/>
      <c r="T245" s="88"/>
      <c r="U245" s="88"/>
      <c r="V245" s="88"/>
      <c r="W245" s="88"/>
      <c r="X245" s="88"/>
      <c r="Y245" s="88"/>
      <c r="Z245" s="88"/>
      <c r="AA245" s="88"/>
      <c r="AB245" s="88"/>
      <c r="AC245" s="88"/>
    </row>
    <row r="246" spans="1:29" ht="13">
      <c r="A246" s="88"/>
      <c r="B246" s="88"/>
      <c r="C246" s="88"/>
      <c r="D246" s="88"/>
      <c r="E246" s="88"/>
      <c r="F246" s="88"/>
      <c r="G246" s="88"/>
      <c r="H246" s="88"/>
      <c r="I246" s="88"/>
      <c r="J246" s="88"/>
      <c r="K246" s="88"/>
      <c r="L246" s="88"/>
      <c r="M246" s="88"/>
      <c r="N246" s="88"/>
      <c r="O246" s="88"/>
      <c r="P246" s="88"/>
      <c r="Q246" s="114"/>
      <c r="R246" s="115"/>
      <c r="S246" s="88"/>
      <c r="T246" s="88"/>
      <c r="U246" s="88"/>
      <c r="V246" s="88"/>
      <c r="W246" s="88"/>
      <c r="X246" s="88"/>
      <c r="Y246" s="88"/>
      <c r="Z246" s="88"/>
      <c r="AA246" s="88"/>
      <c r="AB246" s="88"/>
      <c r="AC246" s="88"/>
    </row>
    <row r="247" spans="1:29" ht="13">
      <c r="A247" s="88"/>
      <c r="B247" s="88"/>
      <c r="C247" s="88"/>
      <c r="D247" s="88"/>
      <c r="E247" s="88"/>
      <c r="F247" s="88"/>
      <c r="G247" s="88"/>
      <c r="H247" s="88"/>
      <c r="I247" s="88"/>
      <c r="J247" s="88"/>
      <c r="K247" s="88"/>
      <c r="L247" s="88"/>
      <c r="M247" s="88"/>
      <c r="N247" s="88"/>
      <c r="O247" s="88"/>
      <c r="P247" s="88"/>
      <c r="Q247" s="114"/>
      <c r="R247" s="115"/>
      <c r="S247" s="88"/>
      <c r="T247" s="88"/>
      <c r="U247" s="88"/>
      <c r="V247" s="88"/>
      <c r="W247" s="88"/>
      <c r="X247" s="88"/>
      <c r="Y247" s="88"/>
      <c r="Z247" s="88"/>
      <c r="AA247" s="88"/>
      <c r="AB247" s="88"/>
      <c r="AC247" s="88"/>
    </row>
    <row r="248" spans="1:29" ht="13">
      <c r="A248" s="88"/>
      <c r="B248" s="88"/>
      <c r="C248" s="88"/>
      <c r="D248" s="88"/>
      <c r="E248" s="88"/>
      <c r="F248" s="88"/>
      <c r="G248" s="88"/>
      <c r="H248" s="88"/>
      <c r="I248" s="88"/>
      <c r="J248" s="88"/>
      <c r="K248" s="88"/>
      <c r="L248" s="88"/>
      <c r="M248" s="88"/>
      <c r="N248" s="88"/>
      <c r="O248" s="88"/>
      <c r="P248" s="88"/>
      <c r="Q248" s="114"/>
      <c r="R248" s="115"/>
      <c r="S248" s="88"/>
      <c r="T248" s="88"/>
      <c r="U248" s="88"/>
      <c r="V248" s="88"/>
      <c r="W248" s="88"/>
      <c r="X248" s="88"/>
      <c r="Y248" s="88"/>
      <c r="Z248" s="88"/>
      <c r="AA248" s="88"/>
      <c r="AB248" s="88"/>
      <c r="AC248" s="88"/>
    </row>
    <row r="249" spans="1:29" ht="13">
      <c r="A249" s="88"/>
      <c r="B249" s="88"/>
      <c r="C249" s="88"/>
      <c r="D249" s="88"/>
      <c r="E249" s="88"/>
      <c r="F249" s="88"/>
      <c r="G249" s="88"/>
      <c r="H249" s="88"/>
      <c r="I249" s="88"/>
      <c r="J249" s="88"/>
      <c r="K249" s="88"/>
      <c r="L249" s="88"/>
      <c r="M249" s="88"/>
      <c r="N249" s="88"/>
      <c r="O249" s="88"/>
      <c r="P249" s="88"/>
      <c r="Q249" s="114"/>
      <c r="R249" s="115"/>
      <c r="S249" s="88"/>
      <c r="T249" s="88"/>
      <c r="U249" s="88"/>
      <c r="V249" s="88"/>
      <c r="W249" s="88"/>
      <c r="X249" s="88"/>
      <c r="Y249" s="88"/>
      <c r="Z249" s="88"/>
      <c r="AA249" s="88"/>
      <c r="AB249" s="88"/>
      <c r="AC249" s="88"/>
    </row>
    <row r="250" spans="1:29" ht="13">
      <c r="A250" s="88"/>
      <c r="B250" s="88"/>
      <c r="C250" s="88"/>
      <c r="D250" s="88"/>
      <c r="E250" s="88"/>
      <c r="F250" s="88"/>
      <c r="G250" s="88"/>
      <c r="H250" s="88"/>
      <c r="I250" s="88"/>
      <c r="J250" s="88"/>
      <c r="K250" s="88"/>
      <c r="L250" s="88"/>
      <c r="M250" s="88"/>
      <c r="N250" s="88"/>
      <c r="O250" s="88"/>
      <c r="P250" s="88"/>
      <c r="Q250" s="114"/>
      <c r="R250" s="115"/>
      <c r="S250" s="88"/>
      <c r="T250" s="88"/>
      <c r="U250" s="88"/>
      <c r="V250" s="88"/>
      <c r="W250" s="88"/>
      <c r="X250" s="88"/>
      <c r="Y250" s="88"/>
      <c r="Z250" s="88"/>
      <c r="AA250" s="88"/>
      <c r="AB250" s="88"/>
      <c r="AC250" s="88"/>
    </row>
    <row r="251" spans="1:29" ht="13">
      <c r="A251" s="88"/>
      <c r="B251" s="88"/>
      <c r="C251" s="88"/>
      <c r="D251" s="88"/>
      <c r="E251" s="88"/>
      <c r="F251" s="88"/>
      <c r="G251" s="88"/>
      <c r="H251" s="88"/>
      <c r="I251" s="88"/>
      <c r="J251" s="88"/>
      <c r="K251" s="88"/>
      <c r="L251" s="88"/>
      <c r="M251" s="88"/>
      <c r="N251" s="88"/>
      <c r="O251" s="88"/>
      <c r="P251" s="88"/>
      <c r="Q251" s="114"/>
      <c r="R251" s="115"/>
      <c r="S251" s="88"/>
      <c r="T251" s="88"/>
      <c r="U251" s="88"/>
      <c r="V251" s="88"/>
      <c r="W251" s="88"/>
      <c r="X251" s="88"/>
      <c r="Y251" s="88"/>
      <c r="Z251" s="88"/>
      <c r="AA251" s="88"/>
      <c r="AB251" s="88"/>
      <c r="AC251" s="88"/>
    </row>
    <row r="252" spans="1:29" ht="13">
      <c r="A252" s="88"/>
      <c r="B252" s="88"/>
      <c r="C252" s="88"/>
      <c r="D252" s="88"/>
      <c r="E252" s="88"/>
      <c r="F252" s="88"/>
      <c r="G252" s="88"/>
      <c r="H252" s="88"/>
      <c r="I252" s="88"/>
      <c r="J252" s="88"/>
      <c r="K252" s="88"/>
      <c r="L252" s="88"/>
      <c r="M252" s="88"/>
      <c r="N252" s="88"/>
      <c r="O252" s="88"/>
      <c r="P252" s="88"/>
      <c r="Q252" s="114"/>
      <c r="R252" s="115"/>
      <c r="S252" s="88"/>
      <c r="T252" s="88"/>
      <c r="U252" s="88"/>
      <c r="V252" s="88"/>
      <c r="W252" s="88"/>
      <c r="X252" s="88"/>
      <c r="Y252" s="88"/>
      <c r="Z252" s="88"/>
      <c r="AA252" s="88"/>
      <c r="AB252" s="88"/>
      <c r="AC252" s="88"/>
    </row>
    <row r="253" spans="1:29" ht="13">
      <c r="A253" s="88"/>
      <c r="B253" s="88"/>
      <c r="C253" s="88"/>
      <c r="D253" s="88"/>
      <c r="E253" s="88"/>
      <c r="F253" s="88"/>
      <c r="G253" s="88"/>
      <c r="H253" s="88"/>
      <c r="I253" s="88"/>
      <c r="J253" s="88"/>
      <c r="K253" s="88"/>
      <c r="L253" s="88"/>
      <c r="M253" s="88"/>
      <c r="N253" s="88"/>
      <c r="O253" s="88"/>
      <c r="P253" s="88"/>
      <c r="Q253" s="114"/>
      <c r="R253" s="115"/>
      <c r="S253" s="88"/>
      <c r="T253" s="88"/>
      <c r="U253" s="88"/>
      <c r="V253" s="88"/>
      <c r="W253" s="88"/>
      <c r="X253" s="88"/>
      <c r="Y253" s="88"/>
      <c r="Z253" s="88"/>
      <c r="AA253" s="88"/>
      <c r="AB253" s="88"/>
      <c r="AC253" s="88"/>
    </row>
    <row r="254" spans="1:29" ht="13">
      <c r="A254" s="88"/>
      <c r="B254" s="88"/>
      <c r="C254" s="88"/>
      <c r="D254" s="88"/>
      <c r="E254" s="88"/>
      <c r="F254" s="88"/>
      <c r="G254" s="88"/>
      <c r="H254" s="88"/>
      <c r="I254" s="88"/>
      <c r="J254" s="88"/>
      <c r="K254" s="88"/>
      <c r="L254" s="88"/>
      <c r="M254" s="88"/>
      <c r="N254" s="88"/>
      <c r="O254" s="88"/>
      <c r="P254" s="88"/>
      <c r="Q254" s="114"/>
      <c r="R254" s="115"/>
      <c r="S254" s="88"/>
      <c r="T254" s="88"/>
      <c r="U254" s="88"/>
      <c r="V254" s="88"/>
      <c r="W254" s="88"/>
      <c r="X254" s="88"/>
      <c r="Y254" s="88"/>
      <c r="Z254" s="88"/>
      <c r="AA254" s="88"/>
      <c r="AB254" s="88"/>
      <c r="AC254" s="88"/>
    </row>
    <row r="255" spans="1:29" ht="13">
      <c r="A255" s="88"/>
      <c r="B255" s="88"/>
      <c r="C255" s="88"/>
      <c r="D255" s="88"/>
      <c r="E255" s="88"/>
      <c r="F255" s="88"/>
      <c r="G255" s="88"/>
      <c r="H255" s="88"/>
      <c r="I255" s="88"/>
      <c r="J255" s="88"/>
      <c r="K255" s="88"/>
      <c r="L255" s="88"/>
      <c r="M255" s="88"/>
      <c r="N255" s="88"/>
      <c r="O255" s="88"/>
      <c r="P255" s="88"/>
      <c r="Q255" s="114"/>
      <c r="R255" s="115"/>
      <c r="S255" s="88"/>
      <c r="T255" s="88"/>
      <c r="U255" s="88"/>
      <c r="V255" s="88"/>
      <c r="W255" s="88"/>
      <c r="X255" s="88"/>
      <c r="Y255" s="88"/>
      <c r="Z255" s="88"/>
      <c r="AA255" s="88"/>
      <c r="AB255" s="88"/>
      <c r="AC255" s="88"/>
    </row>
    <row r="256" spans="1:29" ht="13">
      <c r="A256" s="88"/>
      <c r="B256" s="88"/>
      <c r="C256" s="88"/>
      <c r="D256" s="88"/>
      <c r="E256" s="88"/>
      <c r="F256" s="88"/>
      <c r="G256" s="88"/>
      <c r="H256" s="88"/>
      <c r="I256" s="88"/>
      <c r="J256" s="88"/>
      <c r="K256" s="88"/>
      <c r="L256" s="88"/>
      <c r="M256" s="88"/>
      <c r="N256" s="88"/>
      <c r="O256" s="88"/>
      <c r="P256" s="88"/>
      <c r="Q256" s="114"/>
      <c r="R256" s="115"/>
      <c r="S256" s="88"/>
      <c r="T256" s="88"/>
      <c r="U256" s="88"/>
      <c r="V256" s="88"/>
      <c r="W256" s="88"/>
      <c r="X256" s="88"/>
      <c r="Y256" s="88"/>
      <c r="Z256" s="88"/>
      <c r="AA256" s="88"/>
      <c r="AB256" s="88"/>
      <c r="AC256" s="88"/>
    </row>
    <row r="257" spans="1:29" ht="13">
      <c r="A257" s="88"/>
      <c r="B257" s="88"/>
      <c r="C257" s="88"/>
      <c r="D257" s="88"/>
      <c r="E257" s="88"/>
      <c r="F257" s="88"/>
      <c r="G257" s="88"/>
      <c r="H257" s="88"/>
      <c r="I257" s="88"/>
      <c r="J257" s="88"/>
      <c r="K257" s="88"/>
      <c r="L257" s="88"/>
      <c r="M257" s="88"/>
      <c r="N257" s="88"/>
      <c r="O257" s="88"/>
      <c r="P257" s="88"/>
      <c r="Q257" s="114"/>
      <c r="R257" s="115"/>
      <c r="S257" s="88"/>
      <c r="T257" s="88"/>
      <c r="U257" s="88"/>
      <c r="V257" s="88"/>
      <c r="W257" s="88"/>
      <c r="X257" s="88"/>
      <c r="Y257" s="88"/>
      <c r="Z257" s="88"/>
      <c r="AA257" s="88"/>
      <c r="AB257" s="88"/>
      <c r="AC257" s="88"/>
    </row>
    <row r="258" spans="1:29" ht="13">
      <c r="A258" s="88"/>
      <c r="B258" s="88"/>
      <c r="C258" s="88"/>
      <c r="D258" s="88"/>
      <c r="E258" s="88"/>
      <c r="F258" s="88"/>
      <c r="G258" s="88"/>
      <c r="H258" s="88"/>
      <c r="I258" s="88"/>
      <c r="J258" s="88"/>
      <c r="K258" s="88"/>
      <c r="L258" s="88"/>
      <c r="M258" s="88"/>
      <c r="N258" s="88"/>
      <c r="O258" s="88"/>
      <c r="P258" s="88"/>
      <c r="Q258" s="114"/>
      <c r="R258" s="115"/>
      <c r="S258" s="88"/>
      <c r="T258" s="88"/>
      <c r="U258" s="88"/>
      <c r="V258" s="88"/>
      <c r="W258" s="88"/>
      <c r="X258" s="88"/>
      <c r="Y258" s="88"/>
      <c r="Z258" s="88"/>
      <c r="AA258" s="88"/>
      <c r="AB258" s="88"/>
      <c r="AC258" s="88"/>
    </row>
    <row r="259" spans="1:29" ht="13">
      <c r="A259" s="88"/>
      <c r="B259" s="88"/>
      <c r="C259" s="88"/>
      <c r="D259" s="88"/>
      <c r="E259" s="88"/>
      <c r="F259" s="88"/>
      <c r="G259" s="88"/>
      <c r="H259" s="88"/>
      <c r="I259" s="88"/>
      <c r="J259" s="88"/>
      <c r="K259" s="88"/>
      <c r="L259" s="88"/>
      <c r="M259" s="88"/>
      <c r="N259" s="88"/>
      <c r="O259" s="88"/>
      <c r="P259" s="88"/>
      <c r="Q259" s="114"/>
      <c r="R259" s="115"/>
      <c r="S259" s="88"/>
      <c r="T259" s="88"/>
      <c r="U259" s="88"/>
      <c r="V259" s="88"/>
      <c r="W259" s="88"/>
      <c r="X259" s="88"/>
      <c r="Y259" s="88"/>
      <c r="Z259" s="88"/>
      <c r="AA259" s="88"/>
      <c r="AB259" s="88"/>
      <c r="AC259" s="88"/>
    </row>
    <row r="260" spans="1:29" ht="13">
      <c r="A260" s="88"/>
      <c r="B260" s="88"/>
      <c r="C260" s="88"/>
      <c r="D260" s="88"/>
      <c r="E260" s="88"/>
      <c r="F260" s="88"/>
      <c r="G260" s="88"/>
      <c r="H260" s="88"/>
      <c r="I260" s="88"/>
      <c r="J260" s="88"/>
      <c r="K260" s="88"/>
      <c r="L260" s="88"/>
      <c r="M260" s="88"/>
      <c r="N260" s="88"/>
      <c r="O260" s="88"/>
      <c r="P260" s="88"/>
      <c r="Q260" s="114"/>
      <c r="R260" s="115"/>
      <c r="S260" s="88"/>
      <c r="T260" s="88"/>
      <c r="U260" s="88"/>
      <c r="V260" s="88"/>
      <c r="W260" s="88"/>
      <c r="X260" s="88"/>
      <c r="Y260" s="88"/>
      <c r="Z260" s="88"/>
      <c r="AA260" s="88"/>
      <c r="AB260" s="88"/>
      <c r="AC260" s="88"/>
    </row>
    <row r="261" spans="1:29" ht="13">
      <c r="A261" s="88"/>
      <c r="B261" s="88"/>
      <c r="C261" s="88"/>
      <c r="D261" s="88"/>
      <c r="E261" s="88"/>
      <c r="F261" s="88"/>
      <c r="G261" s="88"/>
      <c r="H261" s="88"/>
      <c r="I261" s="88"/>
      <c r="J261" s="88"/>
      <c r="K261" s="88"/>
      <c r="L261" s="88"/>
      <c r="M261" s="88"/>
      <c r="N261" s="88"/>
      <c r="O261" s="88"/>
      <c r="P261" s="88"/>
      <c r="Q261" s="114"/>
      <c r="R261" s="115"/>
      <c r="S261" s="88"/>
      <c r="T261" s="88"/>
      <c r="U261" s="88"/>
      <c r="V261" s="88"/>
      <c r="W261" s="88"/>
      <c r="X261" s="88"/>
      <c r="Y261" s="88"/>
      <c r="Z261" s="88"/>
      <c r="AA261" s="88"/>
      <c r="AB261" s="88"/>
      <c r="AC261" s="88"/>
    </row>
    <row r="262" spans="1:29" ht="13">
      <c r="A262" s="88"/>
      <c r="B262" s="88"/>
      <c r="C262" s="88"/>
      <c r="D262" s="88"/>
      <c r="E262" s="88"/>
      <c r="F262" s="88"/>
      <c r="G262" s="88"/>
      <c r="H262" s="88"/>
      <c r="I262" s="88"/>
      <c r="J262" s="88"/>
      <c r="K262" s="88"/>
      <c r="L262" s="88"/>
      <c r="M262" s="88"/>
      <c r="N262" s="88"/>
      <c r="O262" s="88"/>
      <c r="P262" s="88"/>
      <c r="Q262" s="114"/>
      <c r="R262" s="115"/>
      <c r="S262" s="88"/>
      <c r="T262" s="88"/>
      <c r="U262" s="88"/>
      <c r="V262" s="88"/>
      <c r="W262" s="88"/>
      <c r="X262" s="88"/>
      <c r="Y262" s="88"/>
      <c r="Z262" s="88"/>
      <c r="AA262" s="88"/>
      <c r="AB262" s="88"/>
      <c r="AC262" s="88"/>
    </row>
    <row r="263" spans="1:29" ht="13">
      <c r="A263" s="88"/>
      <c r="B263" s="88"/>
      <c r="C263" s="88"/>
      <c r="D263" s="88"/>
      <c r="E263" s="88"/>
      <c r="F263" s="88"/>
      <c r="G263" s="88"/>
      <c r="H263" s="88"/>
      <c r="I263" s="88"/>
      <c r="J263" s="88"/>
      <c r="K263" s="88"/>
      <c r="L263" s="88"/>
      <c r="M263" s="88"/>
      <c r="N263" s="88"/>
      <c r="O263" s="88"/>
      <c r="P263" s="88"/>
      <c r="Q263" s="114"/>
      <c r="R263" s="115"/>
      <c r="S263" s="88"/>
      <c r="T263" s="88"/>
      <c r="U263" s="88"/>
      <c r="V263" s="88"/>
      <c r="W263" s="88"/>
      <c r="X263" s="88"/>
      <c r="Y263" s="88"/>
      <c r="Z263" s="88"/>
      <c r="AA263" s="88"/>
      <c r="AB263" s="88"/>
      <c r="AC263" s="88"/>
    </row>
    <row r="264" spans="1:29" ht="13">
      <c r="A264" s="88"/>
      <c r="B264" s="88"/>
      <c r="C264" s="88"/>
      <c r="D264" s="88"/>
      <c r="E264" s="88"/>
      <c r="F264" s="88"/>
      <c r="G264" s="88"/>
      <c r="H264" s="88"/>
      <c r="I264" s="88"/>
      <c r="J264" s="88"/>
      <c r="K264" s="88"/>
      <c r="L264" s="88"/>
      <c r="M264" s="88"/>
      <c r="N264" s="88"/>
      <c r="O264" s="88"/>
      <c r="P264" s="88"/>
      <c r="Q264" s="114"/>
      <c r="R264" s="115"/>
      <c r="S264" s="88"/>
      <c r="T264" s="88"/>
      <c r="U264" s="88"/>
      <c r="V264" s="88"/>
      <c r="W264" s="88"/>
      <c r="X264" s="88"/>
      <c r="Y264" s="88"/>
      <c r="Z264" s="88"/>
      <c r="AA264" s="88"/>
      <c r="AB264" s="88"/>
      <c r="AC264" s="88"/>
    </row>
    <row r="265" spans="1:29" ht="13">
      <c r="A265" s="88"/>
      <c r="B265" s="88"/>
      <c r="C265" s="88"/>
      <c r="D265" s="88"/>
      <c r="E265" s="88"/>
      <c r="F265" s="88"/>
      <c r="G265" s="88"/>
      <c r="H265" s="88"/>
      <c r="I265" s="88"/>
      <c r="J265" s="88"/>
      <c r="K265" s="88"/>
      <c r="L265" s="88"/>
      <c r="M265" s="88"/>
      <c r="N265" s="88"/>
      <c r="O265" s="88"/>
      <c r="P265" s="88"/>
      <c r="Q265" s="114"/>
      <c r="R265" s="115"/>
      <c r="S265" s="88"/>
      <c r="T265" s="88"/>
      <c r="U265" s="88"/>
      <c r="V265" s="88"/>
      <c r="W265" s="88"/>
      <c r="X265" s="88"/>
      <c r="Y265" s="88"/>
      <c r="Z265" s="88"/>
      <c r="AA265" s="88"/>
      <c r="AB265" s="88"/>
      <c r="AC265" s="88"/>
    </row>
    <row r="266" spans="1:29" ht="13">
      <c r="A266" s="88"/>
      <c r="B266" s="88"/>
      <c r="C266" s="88"/>
      <c r="D266" s="88"/>
      <c r="E266" s="88"/>
      <c r="F266" s="88"/>
      <c r="G266" s="88"/>
      <c r="H266" s="88"/>
      <c r="I266" s="88"/>
      <c r="J266" s="88"/>
      <c r="K266" s="88"/>
      <c r="L266" s="88"/>
      <c r="M266" s="88"/>
      <c r="N266" s="88"/>
      <c r="O266" s="88"/>
      <c r="P266" s="88"/>
      <c r="Q266" s="114"/>
      <c r="R266" s="115"/>
      <c r="S266" s="88"/>
      <c r="T266" s="88"/>
      <c r="U266" s="88"/>
      <c r="V266" s="88"/>
      <c r="W266" s="88"/>
      <c r="X266" s="88"/>
      <c r="Y266" s="88"/>
      <c r="Z266" s="88"/>
      <c r="AA266" s="88"/>
      <c r="AB266" s="88"/>
      <c r="AC266" s="88"/>
    </row>
    <row r="267" spans="1:29" ht="13">
      <c r="A267" s="88"/>
      <c r="B267" s="88"/>
      <c r="C267" s="88"/>
      <c r="D267" s="88"/>
      <c r="E267" s="88"/>
      <c r="F267" s="88"/>
      <c r="G267" s="88"/>
      <c r="H267" s="88"/>
      <c r="I267" s="88"/>
      <c r="J267" s="88"/>
      <c r="K267" s="88"/>
      <c r="L267" s="88"/>
      <c r="M267" s="88"/>
      <c r="N267" s="88"/>
      <c r="O267" s="88"/>
      <c r="P267" s="88"/>
      <c r="Q267" s="114"/>
      <c r="R267" s="115"/>
      <c r="S267" s="88"/>
      <c r="T267" s="88"/>
      <c r="U267" s="88"/>
      <c r="V267" s="88"/>
      <c r="W267" s="88"/>
      <c r="X267" s="88"/>
      <c r="Y267" s="88"/>
      <c r="Z267" s="88"/>
      <c r="AA267" s="88"/>
      <c r="AB267" s="88"/>
      <c r="AC267" s="88"/>
    </row>
    <row r="268" spans="1:29" ht="13">
      <c r="A268" s="88"/>
      <c r="B268" s="88"/>
      <c r="C268" s="88"/>
      <c r="D268" s="88"/>
      <c r="E268" s="88"/>
      <c r="F268" s="88"/>
      <c r="G268" s="88"/>
      <c r="H268" s="88"/>
      <c r="I268" s="88"/>
      <c r="J268" s="88"/>
      <c r="K268" s="88"/>
      <c r="L268" s="88"/>
      <c r="M268" s="88"/>
      <c r="N268" s="88"/>
      <c r="O268" s="88"/>
      <c r="P268" s="88"/>
      <c r="Q268" s="114"/>
      <c r="R268" s="115"/>
      <c r="S268" s="88"/>
      <c r="T268" s="88"/>
      <c r="U268" s="88"/>
      <c r="V268" s="88"/>
      <c r="W268" s="88"/>
      <c r="X268" s="88"/>
      <c r="Y268" s="88"/>
      <c r="Z268" s="88"/>
      <c r="AA268" s="88"/>
      <c r="AB268" s="88"/>
      <c r="AC268" s="88"/>
    </row>
    <row r="269" spans="1:29" ht="13">
      <c r="A269" s="88"/>
      <c r="B269" s="88"/>
      <c r="C269" s="88"/>
      <c r="D269" s="88"/>
      <c r="E269" s="88"/>
      <c r="F269" s="88"/>
      <c r="G269" s="88"/>
      <c r="H269" s="88"/>
      <c r="I269" s="88"/>
      <c r="J269" s="88"/>
      <c r="K269" s="88"/>
      <c r="L269" s="88"/>
      <c r="M269" s="88"/>
      <c r="N269" s="88"/>
      <c r="O269" s="88"/>
      <c r="P269" s="88"/>
      <c r="Q269" s="114"/>
      <c r="R269" s="115"/>
      <c r="S269" s="88"/>
      <c r="T269" s="88"/>
      <c r="U269" s="88"/>
      <c r="V269" s="88"/>
      <c r="W269" s="88"/>
      <c r="X269" s="88"/>
      <c r="Y269" s="88"/>
      <c r="Z269" s="88"/>
      <c r="AA269" s="88"/>
      <c r="AB269" s="88"/>
      <c r="AC269" s="88"/>
    </row>
    <row r="270" spans="1:29" ht="13">
      <c r="A270" s="88"/>
      <c r="B270" s="88"/>
      <c r="C270" s="88"/>
      <c r="D270" s="88"/>
      <c r="E270" s="88"/>
      <c r="F270" s="88"/>
      <c r="G270" s="88"/>
      <c r="H270" s="88"/>
      <c r="I270" s="88"/>
      <c r="J270" s="88"/>
      <c r="K270" s="88"/>
      <c r="L270" s="88"/>
      <c r="M270" s="88"/>
      <c r="N270" s="88"/>
      <c r="O270" s="88"/>
      <c r="P270" s="88"/>
      <c r="Q270" s="114"/>
      <c r="R270" s="115"/>
      <c r="S270" s="88"/>
      <c r="T270" s="88"/>
      <c r="U270" s="88"/>
      <c r="V270" s="88"/>
      <c r="W270" s="88"/>
      <c r="X270" s="88"/>
      <c r="Y270" s="88"/>
      <c r="Z270" s="88"/>
      <c r="AA270" s="88"/>
      <c r="AB270" s="88"/>
      <c r="AC270" s="88"/>
    </row>
    <row r="271" spans="1:29" ht="13">
      <c r="A271" s="88"/>
      <c r="B271" s="88"/>
      <c r="C271" s="88"/>
      <c r="D271" s="88"/>
      <c r="E271" s="88"/>
      <c r="F271" s="88"/>
      <c r="G271" s="88"/>
      <c r="H271" s="88"/>
      <c r="I271" s="88"/>
      <c r="J271" s="88"/>
      <c r="K271" s="88"/>
      <c r="L271" s="88"/>
      <c r="M271" s="88"/>
      <c r="N271" s="88"/>
      <c r="O271" s="88"/>
      <c r="P271" s="88"/>
      <c r="Q271" s="114"/>
      <c r="R271" s="115"/>
      <c r="S271" s="88"/>
      <c r="T271" s="88"/>
      <c r="U271" s="88"/>
      <c r="V271" s="88"/>
      <c r="W271" s="88"/>
      <c r="X271" s="88"/>
      <c r="Y271" s="88"/>
      <c r="Z271" s="88"/>
      <c r="AA271" s="88"/>
      <c r="AB271" s="88"/>
      <c r="AC271" s="88"/>
    </row>
    <row r="272" spans="1:29" ht="13">
      <c r="A272" s="88"/>
      <c r="B272" s="88"/>
      <c r="C272" s="88"/>
      <c r="D272" s="88"/>
      <c r="E272" s="88"/>
      <c r="F272" s="88"/>
      <c r="G272" s="88"/>
      <c r="H272" s="88"/>
      <c r="I272" s="88"/>
      <c r="J272" s="88"/>
      <c r="K272" s="88"/>
      <c r="L272" s="88"/>
      <c r="M272" s="88"/>
      <c r="N272" s="88"/>
      <c r="O272" s="88"/>
      <c r="P272" s="88"/>
      <c r="Q272" s="114"/>
      <c r="R272" s="115"/>
      <c r="S272" s="88"/>
      <c r="T272" s="88"/>
      <c r="U272" s="88"/>
      <c r="V272" s="88"/>
      <c r="W272" s="88"/>
      <c r="X272" s="88"/>
      <c r="Y272" s="88"/>
      <c r="Z272" s="88"/>
      <c r="AA272" s="88"/>
      <c r="AB272" s="88"/>
      <c r="AC272" s="88"/>
    </row>
    <row r="273" spans="1:29" ht="13">
      <c r="A273" s="88"/>
      <c r="B273" s="88"/>
      <c r="C273" s="88"/>
      <c r="D273" s="88"/>
      <c r="E273" s="88"/>
      <c r="F273" s="88"/>
      <c r="G273" s="88"/>
      <c r="H273" s="88"/>
      <c r="I273" s="88"/>
      <c r="J273" s="88"/>
      <c r="K273" s="88"/>
      <c r="L273" s="88"/>
      <c r="M273" s="88"/>
      <c r="N273" s="88"/>
      <c r="O273" s="88"/>
      <c r="P273" s="88"/>
      <c r="Q273" s="114"/>
      <c r="R273" s="115"/>
      <c r="S273" s="88"/>
      <c r="T273" s="88"/>
      <c r="U273" s="88"/>
      <c r="V273" s="88"/>
      <c r="W273" s="88"/>
      <c r="X273" s="88"/>
      <c r="Y273" s="88"/>
      <c r="Z273" s="88"/>
      <c r="AA273" s="88"/>
      <c r="AB273" s="88"/>
      <c r="AC273" s="88"/>
    </row>
    <row r="274" spans="1:29" ht="13">
      <c r="A274" s="88"/>
      <c r="B274" s="88"/>
      <c r="C274" s="88"/>
      <c r="D274" s="88"/>
      <c r="E274" s="88"/>
      <c r="F274" s="88"/>
      <c r="G274" s="88"/>
      <c r="H274" s="88"/>
      <c r="I274" s="88"/>
      <c r="J274" s="88"/>
      <c r="K274" s="88"/>
      <c r="L274" s="88"/>
      <c r="M274" s="88"/>
      <c r="N274" s="88"/>
      <c r="O274" s="88"/>
      <c r="P274" s="88"/>
      <c r="Q274" s="114"/>
      <c r="R274" s="115"/>
      <c r="S274" s="88"/>
      <c r="T274" s="88"/>
      <c r="U274" s="88"/>
      <c r="V274" s="88"/>
      <c r="W274" s="88"/>
      <c r="X274" s="88"/>
      <c r="Y274" s="88"/>
      <c r="Z274" s="88"/>
      <c r="AA274" s="88"/>
      <c r="AB274" s="88"/>
      <c r="AC274" s="88"/>
    </row>
    <row r="275" spans="1:29" ht="13">
      <c r="A275" s="88"/>
      <c r="B275" s="88"/>
      <c r="C275" s="88"/>
      <c r="D275" s="88"/>
      <c r="E275" s="88"/>
      <c r="F275" s="88"/>
      <c r="G275" s="88"/>
      <c r="H275" s="88"/>
      <c r="I275" s="88"/>
      <c r="J275" s="88"/>
      <c r="K275" s="88"/>
      <c r="L275" s="88"/>
      <c r="M275" s="88"/>
      <c r="N275" s="88"/>
      <c r="O275" s="88"/>
      <c r="P275" s="88"/>
      <c r="Q275" s="114"/>
      <c r="R275" s="115"/>
      <c r="S275" s="88"/>
      <c r="T275" s="88"/>
      <c r="U275" s="88"/>
      <c r="V275" s="88"/>
      <c r="W275" s="88"/>
      <c r="X275" s="88"/>
      <c r="Y275" s="88"/>
      <c r="Z275" s="88"/>
      <c r="AA275" s="88"/>
      <c r="AB275" s="88"/>
      <c r="AC275" s="88"/>
    </row>
    <row r="276" spans="1:29" ht="13">
      <c r="A276" s="88"/>
      <c r="B276" s="88"/>
      <c r="C276" s="88"/>
      <c r="D276" s="88"/>
      <c r="E276" s="88"/>
      <c r="F276" s="88"/>
      <c r="G276" s="88"/>
      <c r="H276" s="88"/>
      <c r="I276" s="88"/>
      <c r="J276" s="88"/>
      <c r="K276" s="88"/>
      <c r="L276" s="88"/>
      <c r="M276" s="88"/>
      <c r="N276" s="88"/>
      <c r="O276" s="88"/>
      <c r="P276" s="88"/>
      <c r="Q276" s="114"/>
      <c r="R276" s="115"/>
      <c r="S276" s="88"/>
      <c r="T276" s="88"/>
      <c r="U276" s="88"/>
      <c r="V276" s="88"/>
      <c r="W276" s="88"/>
      <c r="X276" s="88"/>
      <c r="Y276" s="88"/>
      <c r="Z276" s="88"/>
      <c r="AA276" s="88"/>
      <c r="AB276" s="88"/>
      <c r="AC276" s="88"/>
    </row>
    <row r="277" spans="1:29" ht="13">
      <c r="A277" s="88"/>
      <c r="B277" s="88"/>
      <c r="C277" s="88"/>
      <c r="D277" s="88"/>
      <c r="E277" s="88"/>
      <c r="F277" s="88"/>
      <c r="G277" s="88"/>
      <c r="H277" s="88"/>
      <c r="I277" s="88"/>
      <c r="J277" s="88"/>
      <c r="K277" s="88"/>
      <c r="L277" s="88"/>
      <c r="M277" s="88"/>
      <c r="N277" s="88"/>
      <c r="O277" s="88"/>
      <c r="P277" s="88"/>
      <c r="Q277" s="114"/>
      <c r="R277" s="115"/>
      <c r="S277" s="88"/>
      <c r="T277" s="88"/>
      <c r="U277" s="88"/>
      <c r="V277" s="88"/>
      <c r="W277" s="88"/>
      <c r="X277" s="88"/>
      <c r="Y277" s="88"/>
      <c r="Z277" s="88"/>
      <c r="AA277" s="88"/>
      <c r="AB277" s="88"/>
      <c r="AC277" s="88"/>
    </row>
    <row r="278" spans="1:29" ht="13">
      <c r="A278" s="88"/>
      <c r="B278" s="88"/>
      <c r="C278" s="88"/>
      <c r="D278" s="88"/>
      <c r="E278" s="88"/>
      <c r="F278" s="88"/>
      <c r="G278" s="88"/>
      <c r="H278" s="88"/>
      <c r="I278" s="88"/>
      <c r="J278" s="88"/>
      <c r="K278" s="88"/>
      <c r="L278" s="88"/>
      <c r="M278" s="88"/>
      <c r="N278" s="88"/>
      <c r="O278" s="88"/>
      <c r="P278" s="88"/>
      <c r="Q278" s="114"/>
      <c r="R278" s="115"/>
      <c r="S278" s="88"/>
      <c r="T278" s="88"/>
      <c r="U278" s="88"/>
      <c r="V278" s="88"/>
      <c r="W278" s="88"/>
      <c r="X278" s="88"/>
      <c r="Y278" s="88"/>
      <c r="Z278" s="88"/>
      <c r="AA278" s="88"/>
      <c r="AB278" s="88"/>
      <c r="AC278" s="88"/>
    </row>
    <row r="279" spans="1:29" ht="13">
      <c r="A279" s="88"/>
      <c r="B279" s="88"/>
      <c r="C279" s="88"/>
      <c r="D279" s="88"/>
      <c r="E279" s="88"/>
      <c r="F279" s="88"/>
      <c r="G279" s="88"/>
      <c r="H279" s="88"/>
      <c r="I279" s="88"/>
      <c r="J279" s="88"/>
      <c r="K279" s="88"/>
      <c r="L279" s="88"/>
      <c r="M279" s="88"/>
      <c r="N279" s="88"/>
      <c r="O279" s="88"/>
      <c r="P279" s="88"/>
      <c r="Q279" s="114"/>
      <c r="R279" s="115"/>
      <c r="S279" s="88"/>
      <c r="T279" s="88"/>
      <c r="U279" s="88"/>
      <c r="V279" s="88"/>
      <c r="W279" s="88"/>
      <c r="X279" s="88"/>
      <c r="Y279" s="88"/>
      <c r="Z279" s="88"/>
      <c r="AA279" s="88"/>
      <c r="AB279" s="88"/>
      <c r="AC279" s="88"/>
    </row>
    <row r="280" spans="1:29" ht="13">
      <c r="A280" s="88"/>
      <c r="B280" s="88"/>
      <c r="C280" s="88"/>
      <c r="D280" s="88"/>
      <c r="E280" s="88"/>
      <c r="F280" s="88"/>
      <c r="G280" s="88"/>
      <c r="H280" s="88"/>
      <c r="I280" s="88"/>
      <c r="J280" s="88"/>
      <c r="K280" s="88"/>
      <c r="L280" s="88"/>
      <c r="M280" s="88"/>
      <c r="N280" s="88"/>
      <c r="O280" s="88"/>
      <c r="P280" s="88"/>
      <c r="Q280" s="114"/>
      <c r="R280" s="115"/>
      <c r="S280" s="88"/>
      <c r="T280" s="88"/>
      <c r="U280" s="88"/>
      <c r="V280" s="88"/>
      <c r="W280" s="88"/>
      <c r="X280" s="88"/>
      <c r="Y280" s="88"/>
      <c r="Z280" s="88"/>
      <c r="AA280" s="88"/>
      <c r="AB280" s="88"/>
      <c r="AC280" s="88"/>
    </row>
    <row r="281" spans="1:29" ht="13">
      <c r="A281" s="88"/>
      <c r="B281" s="88"/>
      <c r="C281" s="88"/>
      <c r="D281" s="88"/>
      <c r="E281" s="88"/>
      <c r="F281" s="88"/>
      <c r="G281" s="88"/>
      <c r="H281" s="88"/>
      <c r="I281" s="88"/>
      <c r="J281" s="88"/>
      <c r="K281" s="88"/>
      <c r="L281" s="88"/>
      <c r="M281" s="88"/>
      <c r="N281" s="88"/>
      <c r="O281" s="88"/>
      <c r="P281" s="88"/>
      <c r="Q281" s="114"/>
      <c r="R281" s="115"/>
      <c r="S281" s="88"/>
      <c r="T281" s="88"/>
      <c r="U281" s="88"/>
      <c r="V281" s="88"/>
      <c r="W281" s="88"/>
      <c r="X281" s="88"/>
      <c r="Y281" s="88"/>
      <c r="Z281" s="88"/>
      <c r="AA281" s="88"/>
      <c r="AB281" s="88"/>
      <c r="AC281" s="88"/>
    </row>
    <row r="282" spans="1:29" ht="13">
      <c r="A282" s="88"/>
      <c r="B282" s="88"/>
      <c r="C282" s="88"/>
      <c r="D282" s="88"/>
      <c r="E282" s="88"/>
      <c r="F282" s="88"/>
      <c r="G282" s="88"/>
      <c r="H282" s="88"/>
      <c r="I282" s="88"/>
      <c r="J282" s="88"/>
      <c r="K282" s="88"/>
      <c r="L282" s="88"/>
      <c r="M282" s="88"/>
      <c r="N282" s="88"/>
      <c r="O282" s="88"/>
      <c r="P282" s="88"/>
      <c r="Q282" s="114"/>
      <c r="R282" s="115"/>
      <c r="S282" s="88"/>
      <c r="T282" s="88"/>
      <c r="U282" s="88"/>
      <c r="V282" s="88"/>
      <c r="W282" s="88"/>
      <c r="X282" s="88"/>
      <c r="Y282" s="88"/>
      <c r="Z282" s="88"/>
      <c r="AA282" s="88"/>
      <c r="AB282" s="88"/>
      <c r="AC282" s="88"/>
    </row>
    <row r="283" spans="1:29" ht="13">
      <c r="A283" s="88"/>
      <c r="B283" s="88"/>
      <c r="C283" s="88"/>
      <c r="D283" s="88"/>
      <c r="E283" s="88"/>
      <c r="F283" s="88"/>
      <c r="G283" s="88"/>
      <c r="H283" s="88"/>
      <c r="I283" s="88"/>
      <c r="J283" s="88"/>
      <c r="K283" s="88"/>
      <c r="L283" s="88"/>
      <c r="M283" s="88"/>
      <c r="N283" s="88"/>
      <c r="O283" s="88"/>
      <c r="P283" s="88"/>
      <c r="Q283" s="114"/>
      <c r="R283" s="115"/>
      <c r="S283" s="88"/>
      <c r="T283" s="88"/>
      <c r="U283" s="88"/>
      <c r="V283" s="88"/>
      <c r="W283" s="88"/>
      <c r="X283" s="88"/>
      <c r="Y283" s="88"/>
      <c r="Z283" s="88"/>
      <c r="AA283" s="88"/>
      <c r="AB283" s="88"/>
      <c r="AC283" s="88"/>
    </row>
    <row r="284" spans="1:29" ht="13">
      <c r="A284" s="88"/>
      <c r="B284" s="88"/>
      <c r="C284" s="88"/>
      <c r="D284" s="88"/>
      <c r="E284" s="88"/>
      <c r="F284" s="88"/>
      <c r="G284" s="88"/>
      <c r="H284" s="88"/>
      <c r="I284" s="88"/>
      <c r="J284" s="88"/>
      <c r="K284" s="88"/>
      <c r="L284" s="88"/>
      <c r="M284" s="88"/>
      <c r="N284" s="88"/>
      <c r="O284" s="88"/>
      <c r="P284" s="88"/>
      <c r="Q284" s="114"/>
      <c r="R284" s="115"/>
      <c r="S284" s="88"/>
      <c r="T284" s="88"/>
      <c r="U284" s="88"/>
      <c r="V284" s="88"/>
      <c r="W284" s="88"/>
      <c r="X284" s="88"/>
      <c r="Y284" s="88"/>
      <c r="Z284" s="88"/>
      <c r="AA284" s="88"/>
      <c r="AB284" s="88"/>
      <c r="AC284" s="88"/>
    </row>
    <row r="285" spans="1:29" ht="13">
      <c r="A285" s="88"/>
      <c r="B285" s="88"/>
      <c r="C285" s="88"/>
      <c r="D285" s="88"/>
      <c r="E285" s="88"/>
      <c r="F285" s="88"/>
      <c r="G285" s="88"/>
      <c r="H285" s="88"/>
      <c r="I285" s="88"/>
      <c r="J285" s="88"/>
      <c r="K285" s="88"/>
      <c r="L285" s="88"/>
      <c r="M285" s="88"/>
      <c r="N285" s="88"/>
      <c r="O285" s="88"/>
      <c r="P285" s="88"/>
      <c r="Q285" s="114"/>
      <c r="R285" s="115"/>
      <c r="S285" s="88"/>
      <c r="T285" s="88"/>
      <c r="U285" s="88"/>
      <c r="V285" s="88"/>
      <c r="W285" s="88"/>
      <c r="X285" s="88"/>
      <c r="Y285" s="88"/>
      <c r="Z285" s="88"/>
      <c r="AA285" s="88"/>
      <c r="AB285" s="88"/>
      <c r="AC285" s="88"/>
    </row>
    <row r="286" spans="1:29" ht="13">
      <c r="A286" s="88"/>
      <c r="B286" s="88"/>
      <c r="C286" s="88"/>
      <c r="D286" s="88"/>
      <c r="E286" s="88"/>
      <c r="F286" s="88"/>
      <c r="G286" s="88"/>
      <c r="H286" s="88"/>
      <c r="I286" s="88"/>
      <c r="J286" s="88"/>
      <c r="K286" s="88"/>
      <c r="L286" s="88"/>
      <c r="M286" s="88"/>
      <c r="N286" s="88"/>
      <c r="O286" s="88"/>
      <c r="P286" s="88"/>
      <c r="Q286" s="114"/>
      <c r="R286" s="115"/>
      <c r="S286" s="88"/>
      <c r="T286" s="88"/>
      <c r="U286" s="88"/>
      <c r="V286" s="88"/>
      <c r="W286" s="88"/>
      <c r="X286" s="88"/>
      <c r="Y286" s="88"/>
      <c r="Z286" s="88"/>
      <c r="AA286" s="88"/>
      <c r="AB286" s="88"/>
      <c r="AC286" s="88"/>
    </row>
    <row r="287" spans="1:29" ht="13">
      <c r="A287" s="88"/>
      <c r="B287" s="88"/>
      <c r="C287" s="88"/>
      <c r="D287" s="88"/>
      <c r="E287" s="88"/>
      <c r="F287" s="88"/>
      <c r="G287" s="88"/>
      <c r="H287" s="88"/>
      <c r="I287" s="88"/>
      <c r="J287" s="88"/>
      <c r="K287" s="88"/>
      <c r="L287" s="88"/>
      <c r="M287" s="88"/>
      <c r="N287" s="88"/>
      <c r="O287" s="88"/>
      <c r="P287" s="88"/>
      <c r="Q287" s="114"/>
      <c r="R287" s="115"/>
      <c r="S287" s="88"/>
      <c r="T287" s="88"/>
      <c r="U287" s="88"/>
      <c r="V287" s="88"/>
      <c r="W287" s="88"/>
      <c r="X287" s="88"/>
      <c r="Y287" s="88"/>
      <c r="Z287" s="88"/>
      <c r="AA287" s="88"/>
      <c r="AB287" s="88"/>
      <c r="AC287" s="88"/>
    </row>
    <row r="288" spans="1:29" ht="13">
      <c r="A288" s="88"/>
      <c r="B288" s="88"/>
      <c r="C288" s="88"/>
      <c r="D288" s="88"/>
      <c r="E288" s="88"/>
      <c r="F288" s="88"/>
      <c r="G288" s="88"/>
      <c r="H288" s="88"/>
      <c r="I288" s="88"/>
      <c r="J288" s="88"/>
      <c r="K288" s="88"/>
      <c r="L288" s="88"/>
      <c r="M288" s="88"/>
      <c r="N288" s="88"/>
      <c r="O288" s="88"/>
      <c r="P288" s="88"/>
      <c r="Q288" s="114"/>
      <c r="R288" s="115"/>
      <c r="S288" s="88"/>
      <c r="T288" s="88"/>
      <c r="U288" s="88"/>
      <c r="V288" s="88"/>
      <c r="W288" s="88"/>
      <c r="X288" s="88"/>
      <c r="Y288" s="88"/>
      <c r="Z288" s="88"/>
      <c r="AA288" s="88"/>
      <c r="AB288" s="88"/>
      <c r="AC288" s="88"/>
    </row>
    <row r="289" spans="1:29" ht="13">
      <c r="A289" s="88"/>
      <c r="B289" s="88"/>
      <c r="C289" s="88"/>
      <c r="D289" s="88"/>
      <c r="E289" s="88"/>
      <c r="F289" s="88"/>
      <c r="G289" s="88"/>
      <c r="H289" s="88"/>
      <c r="I289" s="88"/>
      <c r="J289" s="88"/>
      <c r="K289" s="88"/>
      <c r="L289" s="88"/>
      <c r="M289" s="88"/>
      <c r="N289" s="88"/>
      <c r="O289" s="88"/>
      <c r="P289" s="88"/>
      <c r="Q289" s="114"/>
      <c r="R289" s="115"/>
      <c r="S289" s="88"/>
      <c r="T289" s="88"/>
      <c r="U289" s="88"/>
      <c r="V289" s="88"/>
      <c r="W289" s="88"/>
      <c r="X289" s="88"/>
      <c r="Y289" s="88"/>
      <c r="Z289" s="88"/>
      <c r="AA289" s="88"/>
      <c r="AB289" s="88"/>
      <c r="AC289" s="88"/>
    </row>
    <row r="290" spans="1:29" ht="13">
      <c r="A290" s="88"/>
      <c r="B290" s="88"/>
      <c r="C290" s="88"/>
      <c r="D290" s="88"/>
      <c r="E290" s="88"/>
      <c r="F290" s="88"/>
      <c r="G290" s="88"/>
      <c r="H290" s="88"/>
      <c r="I290" s="88"/>
      <c r="J290" s="88"/>
      <c r="K290" s="88"/>
      <c r="L290" s="88"/>
      <c r="M290" s="88"/>
      <c r="N290" s="88"/>
      <c r="O290" s="88"/>
      <c r="P290" s="88"/>
      <c r="Q290" s="114"/>
      <c r="R290" s="115"/>
      <c r="S290" s="88"/>
      <c r="T290" s="88"/>
      <c r="U290" s="88"/>
      <c r="V290" s="88"/>
      <c r="W290" s="88"/>
      <c r="X290" s="88"/>
      <c r="Y290" s="88"/>
      <c r="Z290" s="88"/>
      <c r="AA290" s="88"/>
      <c r="AB290" s="88"/>
      <c r="AC290" s="88"/>
    </row>
    <row r="291" spans="1:29" ht="13">
      <c r="A291" s="88"/>
      <c r="B291" s="88"/>
      <c r="C291" s="88"/>
      <c r="D291" s="88"/>
      <c r="E291" s="88"/>
      <c r="F291" s="88"/>
      <c r="G291" s="88"/>
      <c r="H291" s="88"/>
      <c r="I291" s="88"/>
      <c r="J291" s="88"/>
      <c r="K291" s="88"/>
      <c r="L291" s="88"/>
      <c r="M291" s="88"/>
      <c r="N291" s="88"/>
      <c r="O291" s="88"/>
      <c r="P291" s="88"/>
      <c r="Q291" s="114"/>
      <c r="R291" s="115"/>
      <c r="S291" s="88"/>
      <c r="T291" s="88"/>
      <c r="U291" s="88"/>
      <c r="V291" s="88"/>
      <c r="W291" s="88"/>
      <c r="X291" s="88"/>
      <c r="Y291" s="88"/>
      <c r="Z291" s="88"/>
      <c r="AA291" s="88"/>
      <c r="AB291" s="88"/>
      <c r="AC291" s="88"/>
    </row>
    <row r="292" spans="1:29" ht="13">
      <c r="A292" s="88"/>
      <c r="B292" s="88"/>
      <c r="C292" s="88"/>
      <c r="D292" s="88"/>
      <c r="E292" s="88"/>
      <c r="F292" s="88"/>
      <c r="G292" s="88"/>
      <c r="H292" s="88"/>
      <c r="I292" s="88"/>
      <c r="J292" s="88"/>
      <c r="K292" s="88"/>
      <c r="L292" s="88"/>
      <c r="M292" s="88"/>
      <c r="N292" s="88"/>
      <c r="O292" s="88"/>
      <c r="P292" s="88"/>
      <c r="Q292" s="114"/>
      <c r="R292" s="115"/>
      <c r="S292" s="88"/>
      <c r="T292" s="88"/>
      <c r="U292" s="88"/>
      <c r="V292" s="88"/>
      <c r="W292" s="88"/>
      <c r="X292" s="88"/>
      <c r="Y292" s="88"/>
      <c r="Z292" s="88"/>
      <c r="AA292" s="88"/>
      <c r="AB292" s="88"/>
      <c r="AC292" s="88"/>
    </row>
    <row r="293" spans="1:29" ht="13">
      <c r="A293" s="88"/>
      <c r="B293" s="88"/>
      <c r="C293" s="88"/>
      <c r="D293" s="88"/>
      <c r="E293" s="88"/>
      <c r="F293" s="88"/>
      <c r="G293" s="88"/>
      <c r="H293" s="88"/>
      <c r="I293" s="88"/>
      <c r="J293" s="88"/>
      <c r="K293" s="88"/>
      <c r="L293" s="88"/>
      <c r="M293" s="88"/>
      <c r="N293" s="88"/>
      <c r="O293" s="88"/>
      <c r="P293" s="88"/>
      <c r="Q293" s="114"/>
      <c r="R293" s="115"/>
      <c r="S293" s="88"/>
      <c r="T293" s="88"/>
      <c r="U293" s="88"/>
      <c r="V293" s="88"/>
      <c r="W293" s="88"/>
      <c r="X293" s="88"/>
      <c r="Y293" s="88"/>
      <c r="Z293" s="88"/>
      <c r="AA293" s="88"/>
      <c r="AB293" s="88"/>
      <c r="AC293" s="88"/>
    </row>
    <row r="294" spans="1:29" ht="13">
      <c r="A294" s="88"/>
      <c r="B294" s="88"/>
      <c r="C294" s="88"/>
      <c r="D294" s="88"/>
      <c r="E294" s="88"/>
      <c r="F294" s="88"/>
      <c r="G294" s="88"/>
      <c r="H294" s="88"/>
      <c r="I294" s="88"/>
      <c r="J294" s="88"/>
      <c r="K294" s="88"/>
      <c r="L294" s="88"/>
      <c r="M294" s="88"/>
      <c r="N294" s="88"/>
      <c r="O294" s="88"/>
      <c r="P294" s="88"/>
      <c r="Q294" s="114"/>
      <c r="R294" s="115"/>
      <c r="S294" s="88"/>
      <c r="T294" s="88"/>
      <c r="U294" s="88"/>
      <c r="V294" s="88"/>
      <c r="W294" s="88"/>
      <c r="X294" s="88"/>
      <c r="Y294" s="88"/>
      <c r="Z294" s="88"/>
      <c r="AA294" s="88"/>
      <c r="AB294" s="88"/>
      <c r="AC294" s="88"/>
    </row>
    <row r="295" spans="1:29" ht="13">
      <c r="A295" s="88"/>
      <c r="B295" s="88"/>
      <c r="C295" s="88"/>
      <c r="D295" s="88"/>
      <c r="E295" s="88"/>
      <c r="F295" s="88"/>
      <c r="G295" s="88"/>
      <c r="H295" s="88"/>
      <c r="I295" s="88"/>
      <c r="J295" s="88"/>
      <c r="K295" s="88"/>
      <c r="L295" s="88"/>
      <c r="M295" s="88"/>
      <c r="N295" s="88"/>
      <c r="O295" s="88"/>
      <c r="P295" s="88"/>
      <c r="Q295" s="114"/>
      <c r="R295" s="115"/>
      <c r="S295" s="88"/>
      <c r="T295" s="88"/>
      <c r="U295" s="88"/>
      <c r="V295" s="88"/>
      <c r="W295" s="88"/>
      <c r="X295" s="88"/>
      <c r="Y295" s="88"/>
      <c r="Z295" s="88"/>
      <c r="AA295" s="88"/>
      <c r="AB295" s="88"/>
      <c r="AC295" s="88"/>
    </row>
    <row r="296" spans="1:29" ht="13">
      <c r="A296" s="88"/>
      <c r="B296" s="88"/>
      <c r="C296" s="88"/>
      <c r="D296" s="88"/>
      <c r="E296" s="88"/>
      <c r="F296" s="88"/>
      <c r="G296" s="88"/>
      <c r="H296" s="88"/>
      <c r="I296" s="88"/>
      <c r="J296" s="88"/>
      <c r="K296" s="88"/>
      <c r="L296" s="88"/>
      <c r="M296" s="88"/>
      <c r="N296" s="88"/>
      <c r="O296" s="88"/>
      <c r="P296" s="88"/>
      <c r="Q296" s="114"/>
      <c r="R296" s="115"/>
      <c r="S296" s="88"/>
      <c r="T296" s="88"/>
      <c r="U296" s="88"/>
      <c r="V296" s="88"/>
      <c r="W296" s="88"/>
      <c r="X296" s="88"/>
      <c r="Y296" s="88"/>
      <c r="Z296" s="88"/>
      <c r="AA296" s="88"/>
      <c r="AB296" s="88"/>
      <c r="AC296" s="88"/>
    </row>
    <row r="297" spans="1:29" ht="13">
      <c r="A297" s="88"/>
      <c r="B297" s="88"/>
      <c r="C297" s="88"/>
      <c r="D297" s="88"/>
      <c r="E297" s="88"/>
      <c r="F297" s="88"/>
      <c r="G297" s="88"/>
      <c r="H297" s="88"/>
      <c r="I297" s="88"/>
      <c r="J297" s="88"/>
      <c r="K297" s="88"/>
      <c r="L297" s="88"/>
      <c r="M297" s="88"/>
      <c r="N297" s="88"/>
      <c r="O297" s="88"/>
      <c r="P297" s="88"/>
      <c r="Q297" s="114"/>
      <c r="R297" s="115"/>
      <c r="S297" s="88"/>
      <c r="T297" s="88"/>
      <c r="U297" s="88"/>
      <c r="V297" s="88"/>
      <c r="W297" s="88"/>
      <c r="X297" s="88"/>
      <c r="Y297" s="88"/>
      <c r="Z297" s="88"/>
      <c r="AA297" s="88"/>
      <c r="AB297" s="88"/>
      <c r="AC297" s="88"/>
    </row>
    <row r="298" spans="1:29" ht="13">
      <c r="A298" s="88"/>
      <c r="B298" s="88"/>
      <c r="C298" s="88"/>
      <c r="D298" s="88"/>
      <c r="E298" s="88"/>
      <c r="F298" s="88"/>
      <c r="G298" s="88"/>
      <c r="H298" s="88"/>
      <c r="I298" s="88"/>
      <c r="J298" s="88"/>
      <c r="K298" s="88"/>
      <c r="L298" s="88"/>
      <c r="M298" s="88"/>
      <c r="N298" s="88"/>
      <c r="O298" s="88"/>
      <c r="P298" s="88"/>
      <c r="Q298" s="114"/>
      <c r="R298" s="115"/>
      <c r="S298" s="88"/>
      <c r="T298" s="88"/>
      <c r="U298" s="88"/>
      <c r="V298" s="88"/>
      <c r="W298" s="88"/>
      <c r="X298" s="88"/>
      <c r="Y298" s="88"/>
      <c r="Z298" s="88"/>
      <c r="AA298" s="88"/>
      <c r="AB298" s="88"/>
      <c r="AC298" s="88"/>
    </row>
    <row r="299" spans="1:29" ht="13">
      <c r="A299" s="88"/>
      <c r="B299" s="88"/>
      <c r="C299" s="88"/>
      <c r="D299" s="88"/>
      <c r="E299" s="88"/>
      <c r="F299" s="88"/>
      <c r="G299" s="88"/>
      <c r="H299" s="88"/>
      <c r="I299" s="88"/>
      <c r="J299" s="88"/>
      <c r="K299" s="88"/>
      <c r="L299" s="88"/>
      <c r="M299" s="88"/>
      <c r="N299" s="88"/>
      <c r="O299" s="88"/>
      <c r="P299" s="88"/>
      <c r="Q299" s="114"/>
      <c r="R299" s="115"/>
      <c r="S299" s="88"/>
      <c r="T299" s="88"/>
      <c r="U299" s="88"/>
      <c r="V299" s="88"/>
      <c r="W299" s="88"/>
      <c r="X299" s="88"/>
      <c r="Y299" s="88"/>
      <c r="Z299" s="88"/>
      <c r="AA299" s="88"/>
      <c r="AB299" s="88"/>
      <c r="AC299" s="88"/>
    </row>
    <row r="300" spans="1:29" ht="13">
      <c r="A300" s="88"/>
      <c r="B300" s="88"/>
      <c r="C300" s="88"/>
      <c r="D300" s="88"/>
      <c r="E300" s="88"/>
      <c r="F300" s="88"/>
      <c r="G300" s="88"/>
      <c r="H300" s="88"/>
      <c r="I300" s="88"/>
      <c r="J300" s="88"/>
      <c r="K300" s="88"/>
      <c r="L300" s="88"/>
      <c r="M300" s="88"/>
      <c r="N300" s="88"/>
      <c r="O300" s="88"/>
      <c r="P300" s="88"/>
      <c r="Q300" s="114"/>
      <c r="R300" s="115"/>
      <c r="S300" s="88"/>
      <c r="T300" s="88"/>
      <c r="U300" s="88"/>
      <c r="V300" s="88"/>
      <c r="W300" s="88"/>
      <c r="X300" s="88"/>
      <c r="Y300" s="88"/>
      <c r="Z300" s="88"/>
      <c r="AA300" s="88"/>
      <c r="AB300" s="88"/>
      <c r="AC300" s="88"/>
    </row>
    <row r="301" spans="1:29" ht="13">
      <c r="A301" s="88"/>
      <c r="B301" s="88"/>
      <c r="C301" s="88"/>
      <c r="D301" s="88"/>
      <c r="E301" s="88"/>
      <c r="F301" s="88"/>
      <c r="G301" s="88"/>
      <c r="H301" s="88"/>
      <c r="I301" s="88"/>
      <c r="J301" s="88"/>
      <c r="K301" s="88"/>
      <c r="L301" s="88"/>
      <c r="M301" s="88"/>
      <c r="N301" s="88"/>
      <c r="O301" s="88"/>
      <c r="P301" s="88"/>
      <c r="Q301" s="114"/>
      <c r="R301" s="115"/>
      <c r="S301" s="88"/>
      <c r="T301" s="88"/>
      <c r="U301" s="88"/>
      <c r="V301" s="88"/>
      <c r="W301" s="88"/>
      <c r="X301" s="88"/>
      <c r="Y301" s="88"/>
      <c r="Z301" s="88"/>
      <c r="AA301" s="88"/>
      <c r="AB301" s="88"/>
      <c r="AC301" s="88"/>
    </row>
    <row r="302" spans="1:29" ht="13">
      <c r="A302" s="88"/>
      <c r="B302" s="88"/>
      <c r="C302" s="88"/>
      <c r="D302" s="88"/>
      <c r="E302" s="88"/>
      <c r="F302" s="88"/>
      <c r="G302" s="88"/>
      <c r="H302" s="88"/>
      <c r="I302" s="88"/>
      <c r="J302" s="88"/>
      <c r="K302" s="88"/>
      <c r="L302" s="88"/>
      <c r="M302" s="88"/>
      <c r="N302" s="88"/>
      <c r="O302" s="88"/>
      <c r="P302" s="88"/>
      <c r="Q302" s="114"/>
      <c r="R302" s="115"/>
      <c r="S302" s="88"/>
      <c r="T302" s="88"/>
      <c r="U302" s="88"/>
      <c r="V302" s="88"/>
      <c r="W302" s="88"/>
      <c r="X302" s="88"/>
      <c r="Y302" s="88"/>
      <c r="Z302" s="88"/>
      <c r="AA302" s="88"/>
      <c r="AB302" s="88"/>
      <c r="AC302" s="88"/>
    </row>
    <row r="303" spans="1:29" ht="13">
      <c r="A303" s="88"/>
      <c r="B303" s="88"/>
      <c r="C303" s="88"/>
      <c r="D303" s="88"/>
      <c r="E303" s="88"/>
      <c r="F303" s="88"/>
      <c r="G303" s="88"/>
      <c r="H303" s="88"/>
      <c r="I303" s="88"/>
      <c r="J303" s="88"/>
      <c r="K303" s="88"/>
      <c r="L303" s="88"/>
      <c r="M303" s="88"/>
      <c r="N303" s="88"/>
      <c r="O303" s="88"/>
      <c r="P303" s="88"/>
      <c r="Q303" s="114"/>
      <c r="R303" s="115"/>
      <c r="S303" s="88"/>
      <c r="T303" s="88"/>
      <c r="U303" s="88"/>
      <c r="V303" s="88"/>
      <c r="W303" s="88"/>
      <c r="X303" s="88"/>
      <c r="Y303" s="88"/>
      <c r="Z303" s="88"/>
      <c r="AA303" s="88"/>
      <c r="AB303" s="88"/>
      <c r="AC303" s="88"/>
    </row>
    <row r="304" spans="1:29" ht="13">
      <c r="A304" s="88"/>
      <c r="B304" s="88"/>
      <c r="C304" s="88"/>
      <c r="D304" s="88"/>
      <c r="E304" s="88"/>
      <c r="F304" s="88"/>
      <c r="G304" s="88"/>
      <c r="H304" s="88"/>
      <c r="I304" s="88"/>
      <c r="J304" s="88"/>
      <c r="K304" s="88"/>
      <c r="L304" s="88"/>
      <c r="M304" s="88"/>
      <c r="N304" s="88"/>
      <c r="O304" s="88"/>
      <c r="P304" s="88"/>
      <c r="Q304" s="114"/>
      <c r="R304" s="115"/>
      <c r="S304" s="88"/>
      <c r="T304" s="88"/>
      <c r="U304" s="88"/>
      <c r="V304" s="88"/>
      <c r="W304" s="88"/>
      <c r="X304" s="88"/>
      <c r="Y304" s="88"/>
      <c r="Z304" s="88"/>
      <c r="AA304" s="88"/>
      <c r="AB304" s="88"/>
      <c r="AC304" s="88"/>
    </row>
    <row r="305" spans="1:29" ht="13">
      <c r="A305" s="88"/>
      <c r="B305" s="88"/>
      <c r="C305" s="88"/>
      <c r="D305" s="88"/>
      <c r="E305" s="88"/>
      <c r="F305" s="88"/>
      <c r="G305" s="88"/>
      <c r="H305" s="88"/>
      <c r="I305" s="88"/>
      <c r="J305" s="88"/>
      <c r="K305" s="88"/>
      <c r="L305" s="88"/>
      <c r="M305" s="88"/>
      <c r="N305" s="88"/>
      <c r="O305" s="88"/>
      <c r="P305" s="88"/>
      <c r="Q305" s="114"/>
      <c r="R305" s="115"/>
      <c r="S305" s="88"/>
      <c r="T305" s="88"/>
      <c r="U305" s="88"/>
      <c r="V305" s="88"/>
      <c r="W305" s="88"/>
      <c r="X305" s="88"/>
      <c r="Y305" s="88"/>
      <c r="Z305" s="88"/>
      <c r="AA305" s="88"/>
      <c r="AB305" s="88"/>
      <c r="AC305" s="88"/>
    </row>
    <row r="306" spans="1:29" ht="13">
      <c r="A306" s="88"/>
      <c r="B306" s="88"/>
      <c r="C306" s="88"/>
      <c r="D306" s="88"/>
      <c r="E306" s="88"/>
      <c r="F306" s="88"/>
      <c r="G306" s="88"/>
      <c r="H306" s="88"/>
      <c r="I306" s="88"/>
      <c r="J306" s="88"/>
      <c r="K306" s="88"/>
      <c r="L306" s="88"/>
      <c r="M306" s="88"/>
      <c r="N306" s="88"/>
      <c r="O306" s="88"/>
      <c r="P306" s="88"/>
      <c r="Q306" s="114"/>
      <c r="R306" s="115"/>
      <c r="S306" s="88"/>
      <c r="T306" s="88"/>
      <c r="U306" s="88"/>
      <c r="V306" s="88"/>
      <c r="W306" s="88"/>
      <c r="X306" s="88"/>
      <c r="Y306" s="88"/>
      <c r="Z306" s="88"/>
      <c r="AA306" s="88"/>
      <c r="AB306" s="88"/>
      <c r="AC306" s="88"/>
    </row>
    <row r="307" spans="1:29" ht="13">
      <c r="A307" s="88"/>
      <c r="B307" s="88"/>
      <c r="C307" s="88"/>
      <c r="D307" s="88"/>
      <c r="E307" s="88"/>
      <c r="F307" s="88"/>
      <c r="G307" s="88"/>
      <c r="H307" s="88"/>
      <c r="I307" s="88"/>
      <c r="J307" s="88"/>
      <c r="K307" s="88"/>
      <c r="L307" s="88"/>
      <c r="M307" s="88"/>
      <c r="N307" s="88"/>
      <c r="O307" s="88"/>
      <c r="P307" s="88"/>
      <c r="Q307" s="114"/>
      <c r="R307" s="115"/>
      <c r="S307" s="88"/>
      <c r="T307" s="88"/>
      <c r="U307" s="88"/>
      <c r="V307" s="88"/>
      <c r="W307" s="88"/>
      <c r="X307" s="88"/>
      <c r="Y307" s="88"/>
      <c r="Z307" s="88"/>
      <c r="AA307" s="88"/>
      <c r="AB307" s="88"/>
      <c r="AC307" s="88"/>
    </row>
    <row r="308" spans="1:29" ht="13">
      <c r="A308" s="88"/>
      <c r="B308" s="88"/>
      <c r="C308" s="88"/>
      <c r="D308" s="88"/>
      <c r="E308" s="88"/>
      <c r="F308" s="88"/>
      <c r="G308" s="88"/>
      <c r="H308" s="88"/>
      <c r="I308" s="88"/>
      <c r="J308" s="88"/>
      <c r="K308" s="88"/>
      <c r="L308" s="88"/>
      <c r="M308" s="88"/>
      <c r="N308" s="88"/>
      <c r="O308" s="88"/>
      <c r="P308" s="88"/>
      <c r="Q308" s="114"/>
      <c r="R308" s="115"/>
      <c r="S308" s="88"/>
      <c r="T308" s="88"/>
      <c r="U308" s="88"/>
      <c r="V308" s="88"/>
      <c r="W308" s="88"/>
      <c r="X308" s="88"/>
      <c r="Y308" s="88"/>
      <c r="Z308" s="88"/>
      <c r="AA308" s="88"/>
      <c r="AB308" s="88"/>
      <c r="AC308" s="88"/>
    </row>
    <row r="309" spans="1:29" ht="13">
      <c r="A309" s="88"/>
      <c r="B309" s="88"/>
      <c r="C309" s="88"/>
      <c r="D309" s="88"/>
      <c r="E309" s="88"/>
      <c r="F309" s="88"/>
      <c r="G309" s="88"/>
      <c r="H309" s="88"/>
      <c r="I309" s="88"/>
      <c r="J309" s="88"/>
      <c r="K309" s="88"/>
      <c r="L309" s="88"/>
      <c r="M309" s="88"/>
      <c r="N309" s="88"/>
      <c r="O309" s="88"/>
      <c r="P309" s="88"/>
      <c r="Q309" s="114"/>
      <c r="R309" s="115"/>
      <c r="S309" s="88"/>
      <c r="T309" s="88"/>
      <c r="U309" s="88"/>
      <c r="V309" s="88"/>
      <c r="W309" s="88"/>
      <c r="X309" s="88"/>
      <c r="Y309" s="88"/>
      <c r="Z309" s="88"/>
      <c r="AA309" s="88"/>
      <c r="AB309" s="88"/>
      <c r="AC309" s="88"/>
    </row>
    <row r="310" spans="1:29" ht="13">
      <c r="A310" s="88"/>
      <c r="B310" s="88"/>
      <c r="C310" s="88"/>
      <c r="D310" s="88"/>
      <c r="E310" s="88"/>
      <c r="F310" s="88"/>
      <c r="G310" s="88"/>
      <c r="H310" s="88"/>
      <c r="I310" s="88"/>
      <c r="J310" s="88"/>
      <c r="K310" s="88"/>
      <c r="L310" s="88"/>
      <c r="M310" s="88"/>
      <c r="N310" s="88"/>
      <c r="O310" s="88"/>
      <c r="P310" s="88"/>
      <c r="Q310" s="114"/>
      <c r="R310" s="115"/>
      <c r="S310" s="88"/>
      <c r="T310" s="88"/>
      <c r="U310" s="88"/>
      <c r="V310" s="88"/>
      <c r="W310" s="88"/>
      <c r="X310" s="88"/>
      <c r="Y310" s="88"/>
      <c r="Z310" s="88"/>
      <c r="AA310" s="88"/>
      <c r="AB310" s="88"/>
      <c r="AC310" s="88"/>
    </row>
    <row r="311" spans="1:29" ht="13">
      <c r="A311" s="88"/>
      <c r="B311" s="88"/>
      <c r="C311" s="88"/>
      <c r="D311" s="88"/>
      <c r="E311" s="88"/>
      <c r="F311" s="88"/>
      <c r="G311" s="88"/>
      <c r="H311" s="88"/>
      <c r="I311" s="88"/>
      <c r="J311" s="88"/>
      <c r="K311" s="88"/>
      <c r="L311" s="88"/>
      <c r="M311" s="88"/>
      <c r="N311" s="88"/>
      <c r="O311" s="88"/>
      <c r="P311" s="88"/>
      <c r="Q311" s="114"/>
      <c r="R311" s="115"/>
      <c r="S311" s="88"/>
      <c r="T311" s="88"/>
      <c r="U311" s="88"/>
      <c r="V311" s="88"/>
      <c r="W311" s="88"/>
      <c r="X311" s="88"/>
      <c r="Y311" s="88"/>
      <c r="Z311" s="88"/>
      <c r="AA311" s="88"/>
      <c r="AB311" s="88"/>
      <c r="AC311" s="88"/>
    </row>
    <row r="312" spans="1:29" ht="13">
      <c r="A312" s="88"/>
      <c r="B312" s="88"/>
      <c r="C312" s="88"/>
      <c r="D312" s="88"/>
      <c r="E312" s="88"/>
      <c r="F312" s="88"/>
      <c r="G312" s="88"/>
      <c r="H312" s="88"/>
      <c r="I312" s="88"/>
      <c r="J312" s="88"/>
      <c r="K312" s="88"/>
      <c r="L312" s="88"/>
      <c r="M312" s="88"/>
      <c r="N312" s="88"/>
      <c r="O312" s="88"/>
      <c r="P312" s="88"/>
      <c r="Q312" s="114"/>
      <c r="R312" s="115"/>
      <c r="S312" s="88"/>
      <c r="T312" s="88"/>
      <c r="U312" s="88"/>
      <c r="V312" s="88"/>
      <c r="W312" s="88"/>
      <c r="X312" s="88"/>
      <c r="Y312" s="88"/>
      <c r="Z312" s="88"/>
      <c r="AA312" s="88"/>
      <c r="AB312" s="88"/>
      <c r="AC312" s="88"/>
    </row>
    <row r="313" spans="1:29" ht="13">
      <c r="A313" s="88"/>
      <c r="B313" s="88"/>
      <c r="C313" s="88"/>
      <c r="D313" s="88"/>
      <c r="E313" s="88"/>
      <c r="F313" s="88"/>
      <c r="G313" s="88"/>
      <c r="H313" s="88"/>
      <c r="I313" s="88"/>
      <c r="J313" s="88"/>
      <c r="K313" s="88"/>
      <c r="L313" s="88"/>
      <c r="M313" s="88"/>
      <c r="N313" s="88"/>
      <c r="O313" s="88"/>
      <c r="P313" s="88"/>
      <c r="Q313" s="114"/>
      <c r="R313" s="115"/>
      <c r="S313" s="88"/>
      <c r="T313" s="88"/>
      <c r="U313" s="88"/>
      <c r="V313" s="88"/>
      <c r="W313" s="88"/>
      <c r="X313" s="88"/>
      <c r="Y313" s="88"/>
      <c r="Z313" s="88"/>
      <c r="AA313" s="88"/>
      <c r="AB313" s="88"/>
      <c r="AC313" s="88"/>
    </row>
    <row r="314" spans="1:29" ht="13">
      <c r="A314" s="88"/>
      <c r="B314" s="88"/>
      <c r="C314" s="88"/>
      <c r="D314" s="88"/>
      <c r="E314" s="88"/>
      <c r="F314" s="88"/>
      <c r="G314" s="88"/>
      <c r="H314" s="88"/>
      <c r="I314" s="88"/>
      <c r="J314" s="88"/>
      <c r="K314" s="88"/>
      <c r="L314" s="88"/>
      <c r="M314" s="88"/>
      <c r="N314" s="88"/>
      <c r="O314" s="88"/>
      <c r="P314" s="88"/>
      <c r="Q314" s="114"/>
      <c r="R314" s="115"/>
      <c r="S314" s="88"/>
      <c r="T314" s="88"/>
      <c r="U314" s="88"/>
      <c r="V314" s="88"/>
      <c r="W314" s="88"/>
      <c r="X314" s="88"/>
      <c r="Y314" s="88"/>
      <c r="Z314" s="88"/>
      <c r="AA314" s="88"/>
      <c r="AB314" s="88"/>
      <c r="AC314" s="88"/>
    </row>
    <row r="315" spans="1:29" ht="13">
      <c r="A315" s="88"/>
      <c r="B315" s="88"/>
      <c r="C315" s="88"/>
      <c r="D315" s="88"/>
      <c r="E315" s="88"/>
      <c r="F315" s="88"/>
      <c r="G315" s="88"/>
      <c r="H315" s="88"/>
      <c r="I315" s="88"/>
      <c r="J315" s="88"/>
      <c r="K315" s="88"/>
      <c r="L315" s="88"/>
      <c r="M315" s="88"/>
      <c r="N315" s="88"/>
      <c r="O315" s="88"/>
      <c r="P315" s="88"/>
      <c r="Q315" s="114"/>
      <c r="R315" s="115"/>
      <c r="S315" s="88"/>
      <c r="T315" s="88"/>
      <c r="U315" s="88"/>
      <c r="V315" s="88"/>
      <c r="W315" s="88"/>
      <c r="X315" s="88"/>
      <c r="Y315" s="88"/>
      <c r="Z315" s="88"/>
      <c r="AA315" s="88"/>
      <c r="AB315" s="88"/>
      <c r="AC315" s="88"/>
    </row>
    <row r="316" spans="1:29" ht="13">
      <c r="A316" s="88"/>
      <c r="B316" s="88"/>
      <c r="C316" s="88"/>
      <c r="D316" s="88"/>
      <c r="E316" s="88"/>
      <c r="F316" s="88"/>
      <c r="G316" s="88"/>
      <c r="H316" s="88"/>
      <c r="I316" s="88"/>
      <c r="J316" s="88"/>
      <c r="K316" s="88"/>
      <c r="L316" s="88"/>
      <c r="M316" s="88"/>
      <c r="N316" s="88"/>
      <c r="O316" s="88"/>
      <c r="P316" s="88"/>
      <c r="Q316" s="114"/>
      <c r="R316" s="115"/>
      <c r="S316" s="88"/>
      <c r="T316" s="88"/>
      <c r="U316" s="88"/>
      <c r="V316" s="88"/>
      <c r="W316" s="88"/>
      <c r="X316" s="88"/>
      <c r="Y316" s="88"/>
      <c r="Z316" s="88"/>
      <c r="AA316" s="88"/>
      <c r="AB316" s="88"/>
      <c r="AC316" s="88"/>
    </row>
    <row r="317" spans="1:29" ht="13">
      <c r="A317" s="88"/>
      <c r="B317" s="88"/>
      <c r="C317" s="88"/>
      <c r="D317" s="88"/>
      <c r="E317" s="88"/>
      <c r="F317" s="88"/>
      <c r="G317" s="88"/>
      <c r="H317" s="88"/>
      <c r="I317" s="88"/>
      <c r="J317" s="88"/>
      <c r="K317" s="88"/>
      <c r="L317" s="88"/>
      <c r="M317" s="88"/>
      <c r="N317" s="88"/>
      <c r="O317" s="88"/>
      <c r="P317" s="88"/>
      <c r="Q317" s="114"/>
      <c r="R317" s="115"/>
      <c r="S317" s="88"/>
      <c r="T317" s="88"/>
      <c r="U317" s="88"/>
      <c r="V317" s="88"/>
      <c r="W317" s="88"/>
      <c r="X317" s="88"/>
      <c r="Y317" s="88"/>
      <c r="Z317" s="88"/>
      <c r="AA317" s="88"/>
      <c r="AB317" s="88"/>
      <c r="AC317" s="88"/>
    </row>
    <row r="318" spans="1:29" ht="13">
      <c r="A318" s="88"/>
      <c r="B318" s="88"/>
      <c r="C318" s="88"/>
      <c r="D318" s="88"/>
      <c r="E318" s="88"/>
      <c r="F318" s="88"/>
      <c r="G318" s="88"/>
      <c r="H318" s="88"/>
      <c r="I318" s="88"/>
      <c r="J318" s="88"/>
      <c r="K318" s="88"/>
      <c r="L318" s="88"/>
      <c r="M318" s="88"/>
      <c r="N318" s="88"/>
      <c r="O318" s="88"/>
      <c r="P318" s="88"/>
      <c r="Q318" s="114"/>
      <c r="R318" s="115"/>
      <c r="S318" s="88"/>
      <c r="T318" s="88"/>
      <c r="U318" s="88"/>
      <c r="V318" s="88"/>
      <c r="W318" s="88"/>
      <c r="X318" s="88"/>
      <c r="Y318" s="88"/>
      <c r="Z318" s="88"/>
      <c r="AA318" s="88"/>
      <c r="AB318" s="88"/>
      <c r="AC318" s="88"/>
    </row>
    <row r="319" spans="1:29" ht="13">
      <c r="A319" s="88"/>
      <c r="B319" s="88"/>
      <c r="C319" s="88"/>
      <c r="D319" s="88"/>
      <c r="E319" s="88"/>
      <c r="F319" s="88"/>
      <c r="G319" s="88"/>
      <c r="H319" s="88"/>
      <c r="I319" s="88"/>
      <c r="J319" s="88"/>
      <c r="K319" s="88"/>
      <c r="L319" s="88"/>
      <c r="M319" s="88"/>
      <c r="N319" s="88"/>
      <c r="O319" s="88"/>
      <c r="P319" s="88"/>
      <c r="Q319" s="114"/>
      <c r="R319" s="115"/>
      <c r="S319" s="88"/>
      <c r="T319" s="88"/>
      <c r="U319" s="88"/>
      <c r="V319" s="88"/>
      <c r="W319" s="88"/>
      <c r="X319" s="88"/>
      <c r="Y319" s="88"/>
      <c r="Z319" s="88"/>
      <c r="AA319" s="88"/>
      <c r="AB319" s="88"/>
      <c r="AC319" s="88"/>
    </row>
    <row r="320" spans="1:29" ht="13">
      <c r="A320" s="88"/>
      <c r="B320" s="88"/>
      <c r="C320" s="88"/>
      <c r="D320" s="88"/>
      <c r="E320" s="88"/>
      <c r="F320" s="88"/>
      <c r="G320" s="88"/>
      <c r="H320" s="88"/>
      <c r="I320" s="88"/>
      <c r="J320" s="88"/>
      <c r="K320" s="88"/>
      <c r="L320" s="88"/>
      <c r="M320" s="88"/>
      <c r="N320" s="88"/>
      <c r="O320" s="88"/>
      <c r="P320" s="88"/>
      <c r="Q320" s="114"/>
      <c r="R320" s="115"/>
      <c r="S320" s="88"/>
      <c r="T320" s="88"/>
      <c r="U320" s="88"/>
      <c r="V320" s="88"/>
      <c r="W320" s="88"/>
      <c r="X320" s="88"/>
      <c r="Y320" s="88"/>
      <c r="Z320" s="88"/>
      <c r="AA320" s="88"/>
      <c r="AB320" s="88"/>
      <c r="AC320" s="88"/>
    </row>
    <row r="321" spans="1:29" ht="13">
      <c r="A321" s="88"/>
      <c r="B321" s="88"/>
      <c r="C321" s="88"/>
      <c r="D321" s="88"/>
      <c r="E321" s="88"/>
      <c r="F321" s="88"/>
      <c r="G321" s="88"/>
      <c r="H321" s="88"/>
      <c r="I321" s="88"/>
      <c r="J321" s="88"/>
      <c r="K321" s="88"/>
      <c r="L321" s="88"/>
      <c r="M321" s="88"/>
      <c r="N321" s="88"/>
      <c r="O321" s="88"/>
      <c r="P321" s="88"/>
      <c r="Q321" s="114"/>
      <c r="R321" s="115"/>
      <c r="S321" s="88"/>
      <c r="T321" s="88"/>
      <c r="U321" s="88"/>
      <c r="V321" s="88"/>
      <c r="W321" s="88"/>
      <c r="X321" s="88"/>
      <c r="Y321" s="88"/>
      <c r="Z321" s="88"/>
      <c r="AA321" s="88"/>
      <c r="AB321" s="88"/>
      <c r="AC321" s="88"/>
    </row>
    <row r="322" spans="1:29" ht="13">
      <c r="A322" s="88"/>
      <c r="B322" s="88"/>
      <c r="C322" s="88"/>
      <c r="D322" s="88"/>
      <c r="E322" s="88"/>
      <c r="F322" s="88"/>
      <c r="G322" s="88"/>
      <c r="H322" s="88"/>
      <c r="I322" s="88"/>
      <c r="J322" s="88"/>
      <c r="K322" s="88"/>
      <c r="L322" s="88"/>
      <c r="M322" s="88"/>
      <c r="N322" s="88"/>
      <c r="O322" s="88"/>
      <c r="P322" s="88"/>
      <c r="Q322" s="114"/>
      <c r="R322" s="115"/>
      <c r="S322" s="88"/>
      <c r="T322" s="88"/>
      <c r="U322" s="88"/>
      <c r="V322" s="88"/>
      <c r="W322" s="88"/>
      <c r="X322" s="88"/>
      <c r="Y322" s="88"/>
      <c r="Z322" s="88"/>
      <c r="AA322" s="88"/>
      <c r="AB322" s="88"/>
      <c r="AC322" s="88"/>
    </row>
    <row r="323" spans="1:29" ht="13">
      <c r="A323" s="88"/>
      <c r="B323" s="88"/>
      <c r="C323" s="88"/>
      <c r="D323" s="88"/>
      <c r="E323" s="88"/>
      <c r="F323" s="88"/>
      <c r="G323" s="88"/>
      <c r="H323" s="88"/>
      <c r="I323" s="88"/>
      <c r="J323" s="88"/>
      <c r="K323" s="88"/>
      <c r="L323" s="88"/>
      <c r="M323" s="88"/>
      <c r="N323" s="88"/>
      <c r="O323" s="88"/>
      <c r="P323" s="88"/>
      <c r="Q323" s="114"/>
      <c r="R323" s="115"/>
      <c r="S323" s="88"/>
      <c r="T323" s="88"/>
      <c r="U323" s="88"/>
      <c r="V323" s="88"/>
      <c r="W323" s="88"/>
      <c r="X323" s="88"/>
      <c r="Y323" s="88"/>
      <c r="Z323" s="88"/>
      <c r="AA323" s="88"/>
      <c r="AB323" s="88"/>
      <c r="AC323" s="88"/>
    </row>
    <row r="324" spans="1:29" ht="13">
      <c r="A324" s="88"/>
      <c r="B324" s="88"/>
      <c r="C324" s="88"/>
      <c r="D324" s="88"/>
      <c r="E324" s="88"/>
      <c r="F324" s="88"/>
      <c r="G324" s="88"/>
      <c r="H324" s="88"/>
      <c r="I324" s="88"/>
      <c r="J324" s="88"/>
      <c r="K324" s="88"/>
      <c r="L324" s="88"/>
      <c r="M324" s="88"/>
      <c r="N324" s="88"/>
      <c r="O324" s="88"/>
      <c r="P324" s="88"/>
      <c r="Q324" s="114"/>
      <c r="R324" s="115"/>
      <c r="S324" s="88"/>
      <c r="T324" s="88"/>
      <c r="U324" s="88"/>
      <c r="V324" s="88"/>
      <c r="W324" s="88"/>
      <c r="X324" s="88"/>
      <c r="Y324" s="88"/>
      <c r="Z324" s="88"/>
      <c r="AA324" s="88"/>
      <c r="AB324" s="88"/>
      <c r="AC324" s="88"/>
    </row>
    <row r="325" spans="1:29" ht="13">
      <c r="A325" s="88"/>
      <c r="B325" s="88"/>
      <c r="C325" s="88"/>
      <c r="D325" s="88"/>
      <c r="E325" s="88"/>
      <c r="F325" s="88"/>
      <c r="G325" s="88"/>
      <c r="H325" s="88"/>
      <c r="I325" s="88"/>
      <c r="J325" s="88"/>
      <c r="K325" s="88"/>
      <c r="L325" s="88"/>
      <c r="M325" s="88"/>
      <c r="N325" s="88"/>
      <c r="O325" s="88"/>
      <c r="P325" s="88"/>
      <c r="Q325" s="114"/>
      <c r="R325" s="115"/>
      <c r="S325" s="88"/>
      <c r="T325" s="88"/>
      <c r="U325" s="88"/>
      <c r="V325" s="88"/>
      <c r="W325" s="88"/>
      <c r="X325" s="88"/>
      <c r="Y325" s="88"/>
      <c r="Z325" s="88"/>
      <c r="AA325" s="88"/>
      <c r="AB325" s="88"/>
      <c r="AC325" s="88"/>
    </row>
    <row r="326" spans="1:29" ht="13">
      <c r="A326" s="88"/>
      <c r="B326" s="88"/>
      <c r="C326" s="88"/>
      <c r="D326" s="88"/>
      <c r="E326" s="88"/>
      <c r="F326" s="88"/>
      <c r="G326" s="88"/>
      <c r="H326" s="88"/>
      <c r="I326" s="88"/>
      <c r="J326" s="88"/>
      <c r="K326" s="88"/>
      <c r="L326" s="88"/>
      <c r="M326" s="88"/>
      <c r="N326" s="88"/>
      <c r="O326" s="88"/>
      <c r="P326" s="88"/>
      <c r="Q326" s="114"/>
      <c r="R326" s="115"/>
      <c r="S326" s="88"/>
      <c r="T326" s="88"/>
      <c r="U326" s="88"/>
      <c r="V326" s="88"/>
      <c r="W326" s="88"/>
      <c r="X326" s="88"/>
      <c r="Y326" s="88"/>
      <c r="Z326" s="88"/>
      <c r="AA326" s="88"/>
      <c r="AB326" s="88"/>
      <c r="AC326" s="88"/>
    </row>
    <row r="327" spans="1:29" ht="13">
      <c r="A327" s="88"/>
      <c r="B327" s="88"/>
      <c r="C327" s="88"/>
      <c r="D327" s="88"/>
      <c r="E327" s="88"/>
      <c r="F327" s="88"/>
      <c r="G327" s="88"/>
      <c r="H327" s="88"/>
      <c r="I327" s="88"/>
      <c r="J327" s="88"/>
      <c r="K327" s="88"/>
      <c r="L327" s="88"/>
      <c r="M327" s="88"/>
      <c r="N327" s="88"/>
      <c r="O327" s="88"/>
      <c r="P327" s="88"/>
      <c r="Q327" s="114"/>
      <c r="R327" s="115"/>
      <c r="S327" s="88"/>
      <c r="T327" s="88"/>
      <c r="U327" s="88"/>
      <c r="V327" s="88"/>
      <c r="W327" s="88"/>
      <c r="X327" s="88"/>
      <c r="Y327" s="88"/>
      <c r="Z327" s="88"/>
      <c r="AA327" s="88"/>
      <c r="AB327" s="88"/>
      <c r="AC327" s="88"/>
    </row>
    <row r="328" spans="1:29" ht="13">
      <c r="A328" s="88"/>
      <c r="B328" s="88"/>
      <c r="C328" s="88"/>
      <c r="D328" s="88"/>
      <c r="E328" s="88"/>
      <c r="F328" s="88"/>
      <c r="G328" s="88"/>
      <c r="H328" s="88"/>
      <c r="I328" s="88"/>
      <c r="J328" s="88"/>
      <c r="K328" s="88"/>
      <c r="L328" s="88"/>
      <c r="M328" s="88"/>
      <c r="N328" s="88"/>
      <c r="O328" s="88"/>
      <c r="P328" s="88"/>
      <c r="Q328" s="114"/>
      <c r="R328" s="115"/>
      <c r="S328" s="88"/>
      <c r="T328" s="88"/>
      <c r="U328" s="88"/>
      <c r="V328" s="88"/>
      <c r="W328" s="88"/>
      <c r="X328" s="88"/>
      <c r="Y328" s="88"/>
      <c r="Z328" s="88"/>
      <c r="AA328" s="88"/>
      <c r="AB328" s="88"/>
      <c r="AC328" s="88"/>
    </row>
    <row r="329" spans="1:29" ht="13">
      <c r="A329" s="88"/>
      <c r="B329" s="88"/>
      <c r="C329" s="88"/>
      <c r="D329" s="88"/>
      <c r="E329" s="88"/>
      <c r="F329" s="88"/>
      <c r="G329" s="88"/>
      <c r="H329" s="88"/>
      <c r="I329" s="88"/>
      <c r="J329" s="88"/>
      <c r="K329" s="88"/>
      <c r="L329" s="88"/>
      <c r="M329" s="88"/>
      <c r="N329" s="88"/>
      <c r="O329" s="88"/>
      <c r="P329" s="88"/>
      <c r="Q329" s="114"/>
      <c r="R329" s="115"/>
      <c r="S329" s="88"/>
      <c r="T329" s="88"/>
      <c r="U329" s="88"/>
      <c r="V329" s="88"/>
      <c r="W329" s="88"/>
      <c r="X329" s="88"/>
      <c r="Y329" s="88"/>
      <c r="Z329" s="88"/>
      <c r="AA329" s="88"/>
      <c r="AB329" s="88"/>
      <c r="AC329" s="88"/>
    </row>
    <row r="330" spans="1:29" ht="13">
      <c r="A330" s="88"/>
      <c r="B330" s="88"/>
      <c r="C330" s="88"/>
      <c r="D330" s="88"/>
      <c r="E330" s="88"/>
      <c r="F330" s="88"/>
      <c r="G330" s="88"/>
      <c r="H330" s="88"/>
      <c r="I330" s="88"/>
      <c r="J330" s="88"/>
      <c r="K330" s="88"/>
      <c r="L330" s="88"/>
      <c r="M330" s="88"/>
      <c r="N330" s="88"/>
      <c r="O330" s="88"/>
      <c r="P330" s="88"/>
      <c r="Q330" s="114"/>
      <c r="R330" s="115"/>
      <c r="S330" s="88"/>
      <c r="T330" s="88"/>
      <c r="U330" s="88"/>
      <c r="V330" s="88"/>
      <c r="W330" s="88"/>
      <c r="X330" s="88"/>
      <c r="Y330" s="88"/>
      <c r="Z330" s="88"/>
      <c r="AA330" s="88"/>
      <c r="AB330" s="88"/>
      <c r="AC330" s="88"/>
    </row>
    <row r="331" spans="1:29" ht="13">
      <c r="A331" s="88"/>
      <c r="B331" s="88"/>
      <c r="C331" s="88"/>
      <c r="D331" s="88"/>
      <c r="E331" s="88"/>
      <c r="F331" s="88"/>
      <c r="G331" s="88"/>
      <c r="H331" s="88"/>
      <c r="I331" s="88"/>
      <c r="J331" s="88"/>
      <c r="K331" s="88"/>
      <c r="L331" s="88"/>
      <c r="M331" s="88"/>
      <c r="N331" s="88"/>
      <c r="O331" s="88"/>
      <c r="P331" s="88"/>
      <c r="Q331" s="114"/>
      <c r="R331" s="115"/>
      <c r="S331" s="88"/>
      <c r="T331" s="88"/>
      <c r="U331" s="88"/>
      <c r="V331" s="88"/>
      <c r="W331" s="88"/>
      <c r="X331" s="88"/>
      <c r="Y331" s="88"/>
      <c r="Z331" s="88"/>
      <c r="AA331" s="88"/>
      <c r="AB331" s="88"/>
      <c r="AC331" s="88"/>
    </row>
    <row r="332" spans="1:29" ht="13">
      <c r="A332" s="88"/>
      <c r="B332" s="88"/>
      <c r="C332" s="88"/>
      <c r="D332" s="88"/>
      <c r="E332" s="88"/>
      <c r="F332" s="88"/>
      <c r="G332" s="88"/>
      <c r="H332" s="88"/>
      <c r="I332" s="88"/>
      <c r="J332" s="88"/>
      <c r="K332" s="88"/>
      <c r="L332" s="88"/>
      <c r="M332" s="88"/>
      <c r="N332" s="88"/>
      <c r="O332" s="88"/>
      <c r="P332" s="88"/>
      <c r="Q332" s="114"/>
      <c r="R332" s="115"/>
      <c r="S332" s="88"/>
      <c r="T332" s="88"/>
      <c r="U332" s="88"/>
      <c r="V332" s="88"/>
      <c r="W332" s="88"/>
      <c r="X332" s="88"/>
      <c r="Y332" s="88"/>
      <c r="Z332" s="88"/>
      <c r="AA332" s="88"/>
      <c r="AB332" s="88"/>
      <c r="AC332" s="88"/>
    </row>
    <row r="333" spans="1:29" ht="13">
      <c r="A333" s="88"/>
      <c r="B333" s="88"/>
      <c r="C333" s="88"/>
      <c r="D333" s="88"/>
      <c r="E333" s="88"/>
      <c r="F333" s="88"/>
      <c r="G333" s="88"/>
      <c r="H333" s="88"/>
      <c r="I333" s="88"/>
      <c r="J333" s="88"/>
      <c r="K333" s="88"/>
      <c r="L333" s="88"/>
      <c r="M333" s="88"/>
      <c r="N333" s="88"/>
      <c r="O333" s="88"/>
      <c r="P333" s="88"/>
      <c r="Q333" s="114"/>
      <c r="R333" s="115"/>
      <c r="S333" s="88"/>
      <c r="T333" s="88"/>
      <c r="U333" s="88"/>
      <c r="V333" s="88"/>
      <c r="W333" s="88"/>
      <c r="X333" s="88"/>
      <c r="Y333" s="88"/>
      <c r="Z333" s="88"/>
      <c r="AA333" s="88"/>
      <c r="AB333" s="88"/>
      <c r="AC333" s="88"/>
    </row>
    <row r="334" spans="1:29" ht="13">
      <c r="A334" s="88"/>
      <c r="B334" s="88"/>
      <c r="C334" s="88"/>
      <c r="D334" s="88"/>
      <c r="E334" s="88"/>
      <c r="F334" s="88"/>
      <c r="G334" s="88"/>
      <c r="H334" s="88"/>
      <c r="I334" s="88"/>
      <c r="J334" s="88"/>
      <c r="K334" s="88"/>
      <c r="L334" s="88"/>
      <c r="M334" s="88"/>
      <c r="N334" s="88"/>
      <c r="O334" s="88"/>
      <c r="P334" s="88"/>
      <c r="Q334" s="114"/>
      <c r="R334" s="115"/>
      <c r="S334" s="88"/>
      <c r="T334" s="88"/>
      <c r="U334" s="88"/>
      <c r="V334" s="88"/>
      <c r="W334" s="88"/>
      <c r="X334" s="88"/>
      <c r="Y334" s="88"/>
      <c r="Z334" s="88"/>
      <c r="AA334" s="88"/>
      <c r="AB334" s="88"/>
      <c r="AC334" s="88"/>
    </row>
    <row r="335" spans="1:29" ht="13">
      <c r="A335" s="88"/>
      <c r="B335" s="88"/>
      <c r="C335" s="88"/>
      <c r="D335" s="88"/>
      <c r="E335" s="88"/>
      <c r="F335" s="88"/>
      <c r="G335" s="88"/>
      <c r="H335" s="88"/>
      <c r="I335" s="88"/>
      <c r="J335" s="88"/>
      <c r="K335" s="88"/>
      <c r="L335" s="88"/>
      <c r="M335" s="88"/>
      <c r="N335" s="88"/>
      <c r="O335" s="88"/>
      <c r="P335" s="88"/>
      <c r="Q335" s="114"/>
      <c r="R335" s="115"/>
      <c r="S335" s="88"/>
      <c r="T335" s="88"/>
      <c r="U335" s="88"/>
      <c r="V335" s="88"/>
      <c r="W335" s="88"/>
      <c r="X335" s="88"/>
      <c r="Y335" s="88"/>
      <c r="Z335" s="88"/>
      <c r="AA335" s="88"/>
      <c r="AB335" s="88"/>
      <c r="AC335" s="88"/>
    </row>
    <row r="336" spans="1:29" ht="13">
      <c r="A336" s="88"/>
      <c r="B336" s="88"/>
      <c r="C336" s="88"/>
      <c r="D336" s="88"/>
      <c r="E336" s="88"/>
      <c r="F336" s="88"/>
      <c r="G336" s="88"/>
      <c r="H336" s="88"/>
      <c r="I336" s="88"/>
      <c r="J336" s="88"/>
      <c r="K336" s="88"/>
      <c r="L336" s="88"/>
      <c r="M336" s="88"/>
      <c r="N336" s="88"/>
      <c r="O336" s="88"/>
      <c r="P336" s="88"/>
      <c r="Q336" s="114"/>
      <c r="R336" s="115"/>
      <c r="S336" s="88"/>
      <c r="T336" s="88"/>
      <c r="U336" s="88"/>
      <c r="V336" s="88"/>
      <c r="W336" s="88"/>
      <c r="X336" s="88"/>
      <c r="Y336" s="88"/>
      <c r="Z336" s="88"/>
      <c r="AA336" s="88"/>
      <c r="AB336" s="88"/>
      <c r="AC336" s="88"/>
    </row>
    <row r="337" spans="1:29" ht="13">
      <c r="A337" s="88"/>
      <c r="B337" s="88"/>
      <c r="C337" s="88"/>
      <c r="D337" s="88"/>
      <c r="E337" s="88"/>
      <c r="F337" s="88"/>
      <c r="G337" s="88"/>
      <c r="H337" s="88"/>
      <c r="I337" s="88"/>
      <c r="J337" s="88"/>
      <c r="K337" s="88"/>
      <c r="L337" s="88"/>
      <c r="M337" s="88"/>
      <c r="N337" s="88"/>
      <c r="O337" s="88"/>
      <c r="P337" s="88"/>
      <c r="Q337" s="114"/>
      <c r="R337" s="115"/>
      <c r="S337" s="88"/>
      <c r="T337" s="88"/>
      <c r="U337" s="88"/>
      <c r="V337" s="88"/>
      <c r="W337" s="88"/>
      <c r="X337" s="88"/>
      <c r="Y337" s="88"/>
      <c r="Z337" s="88"/>
      <c r="AA337" s="88"/>
      <c r="AB337" s="88"/>
      <c r="AC337" s="88"/>
    </row>
    <row r="338" spans="1:29" ht="13">
      <c r="A338" s="88"/>
      <c r="B338" s="88"/>
      <c r="C338" s="88"/>
      <c r="D338" s="88"/>
      <c r="E338" s="88"/>
      <c r="F338" s="88"/>
      <c r="G338" s="88"/>
      <c r="H338" s="88"/>
      <c r="I338" s="88"/>
      <c r="J338" s="88"/>
      <c r="K338" s="88"/>
      <c r="L338" s="88"/>
      <c r="M338" s="88"/>
      <c r="N338" s="88"/>
      <c r="O338" s="88"/>
      <c r="P338" s="88"/>
      <c r="Q338" s="114"/>
      <c r="R338" s="115"/>
      <c r="S338" s="88"/>
      <c r="T338" s="88"/>
      <c r="U338" s="88"/>
      <c r="V338" s="88"/>
      <c r="W338" s="88"/>
      <c r="X338" s="88"/>
      <c r="Y338" s="88"/>
      <c r="Z338" s="88"/>
      <c r="AA338" s="88"/>
      <c r="AB338" s="88"/>
      <c r="AC338" s="88"/>
    </row>
    <row r="339" spans="1:29" ht="13">
      <c r="A339" s="88"/>
      <c r="B339" s="88"/>
      <c r="C339" s="88"/>
      <c r="D339" s="88"/>
      <c r="E339" s="88"/>
      <c r="F339" s="88"/>
      <c r="G339" s="88"/>
      <c r="H339" s="88"/>
      <c r="I339" s="88"/>
      <c r="J339" s="88"/>
      <c r="K339" s="88"/>
      <c r="L339" s="88"/>
      <c r="M339" s="88"/>
      <c r="N339" s="88"/>
      <c r="O339" s="88"/>
      <c r="P339" s="88"/>
      <c r="Q339" s="114"/>
      <c r="R339" s="115"/>
      <c r="S339" s="88"/>
      <c r="T339" s="88"/>
      <c r="U339" s="88"/>
      <c r="V339" s="88"/>
      <c r="W339" s="88"/>
      <c r="X339" s="88"/>
      <c r="Y339" s="88"/>
      <c r="Z339" s="88"/>
      <c r="AA339" s="88"/>
      <c r="AB339" s="88"/>
      <c r="AC339" s="88"/>
    </row>
    <row r="340" spans="1:29" ht="13">
      <c r="A340" s="88"/>
      <c r="B340" s="88"/>
      <c r="C340" s="88"/>
      <c r="D340" s="88"/>
      <c r="E340" s="88"/>
      <c r="F340" s="88"/>
      <c r="G340" s="88"/>
      <c r="H340" s="88"/>
      <c r="I340" s="88"/>
      <c r="J340" s="88"/>
      <c r="K340" s="88"/>
      <c r="L340" s="88"/>
      <c r="M340" s="88"/>
      <c r="N340" s="88"/>
      <c r="O340" s="88"/>
      <c r="P340" s="88"/>
      <c r="Q340" s="114"/>
      <c r="R340" s="115"/>
      <c r="S340" s="88"/>
      <c r="T340" s="88"/>
      <c r="U340" s="88"/>
      <c r="V340" s="88"/>
      <c r="W340" s="88"/>
      <c r="X340" s="88"/>
      <c r="Y340" s="88"/>
      <c r="Z340" s="88"/>
      <c r="AA340" s="88"/>
      <c r="AB340" s="88"/>
      <c r="AC340" s="88"/>
    </row>
    <row r="341" spans="1:29" ht="13">
      <c r="A341" s="88"/>
      <c r="B341" s="88"/>
      <c r="C341" s="88"/>
      <c r="D341" s="88"/>
      <c r="E341" s="88"/>
      <c r="F341" s="88"/>
      <c r="G341" s="88"/>
      <c r="H341" s="88"/>
      <c r="I341" s="88"/>
      <c r="J341" s="88"/>
      <c r="K341" s="88"/>
      <c r="L341" s="88"/>
      <c r="M341" s="88"/>
      <c r="N341" s="88"/>
      <c r="O341" s="88"/>
      <c r="P341" s="88"/>
      <c r="Q341" s="114"/>
      <c r="R341" s="115"/>
      <c r="S341" s="88"/>
      <c r="T341" s="88"/>
      <c r="U341" s="88"/>
      <c r="V341" s="88"/>
      <c r="W341" s="88"/>
      <c r="X341" s="88"/>
      <c r="Y341" s="88"/>
      <c r="Z341" s="88"/>
      <c r="AA341" s="88"/>
      <c r="AB341" s="88"/>
      <c r="AC341" s="88"/>
    </row>
    <row r="342" spans="1:29" ht="13">
      <c r="A342" s="88"/>
      <c r="B342" s="88"/>
      <c r="C342" s="88"/>
      <c r="D342" s="88"/>
      <c r="E342" s="88"/>
      <c r="F342" s="88"/>
      <c r="G342" s="88"/>
      <c r="H342" s="88"/>
      <c r="I342" s="88"/>
      <c r="J342" s="88"/>
      <c r="K342" s="88"/>
      <c r="L342" s="88"/>
      <c r="M342" s="88"/>
      <c r="N342" s="88"/>
      <c r="O342" s="88"/>
      <c r="P342" s="88"/>
      <c r="Q342" s="114"/>
      <c r="R342" s="115"/>
      <c r="S342" s="88"/>
      <c r="T342" s="88"/>
      <c r="U342" s="88"/>
      <c r="V342" s="88"/>
      <c r="W342" s="88"/>
      <c r="X342" s="88"/>
      <c r="Y342" s="88"/>
      <c r="Z342" s="88"/>
      <c r="AA342" s="88"/>
      <c r="AB342" s="88"/>
      <c r="AC342" s="88"/>
    </row>
    <row r="343" spans="1:29" ht="13">
      <c r="A343" s="88"/>
      <c r="B343" s="88"/>
      <c r="C343" s="88"/>
      <c r="D343" s="88"/>
      <c r="E343" s="88"/>
      <c r="F343" s="88"/>
      <c r="G343" s="88"/>
      <c r="H343" s="88"/>
      <c r="I343" s="88"/>
      <c r="J343" s="88"/>
      <c r="K343" s="88"/>
      <c r="L343" s="88"/>
      <c r="M343" s="88"/>
      <c r="N343" s="88"/>
      <c r="O343" s="88"/>
      <c r="P343" s="88"/>
      <c r="Q343" s="114"/>
      <c r="R343" s="115"/>
      <c r="S343" s="88"/>
      <c r="T343" s="88"/>
      <c r="U343" s="88"/>
      <c r="V343" s="88"/>
      <c r="W343" s="88"/>
      <c r="X343" s="88"/>
      <c r="Y343" s="88"/>
      <c r="Z343" s="88"/>
      <c r="AA343" s="88"/>
      <c r="AB343" s="88"/>
      <c r="AC343" s="88"/>
    </row>
    <row r="344" spans="1:29" ht="13">
      <c r="A344" s="88"/>
      <c r="B344" s="88"/>
      <c r="C344" s="88"/>
      <c r="D344" s="88"/>
      <c r="E344" s="88"/>
      <c r="F344" s="88"/>
      <c r="G344" s="88"/>
      <c r="H344" s="88"/>
      <c r="I344" s="88"/>
      <c r="J344" s="88"/>
      <c r="K344" s="88"/>
      <c r="L344" s="88"/>
      <c r="M344" s="88"/>
      <c r="N344" s="88"/>
      <c r="O344" s="88"/>
      <c r="P344" s="88"/>
      <c r="Q344" s="114"/>
      <c r="R344" s="115"/>
      <c r="S344" s="88"/>
      <c r="T344" s="88"/>
      <c r="U344" s="88"/>
      <c r="V344" s="88"/>
      <c r="W344" s="88"/>
      <c r="X344" s="88"/>
      <c r="Y344" s="88"/>
      <c r="Z344" s="88"/>
      <c r="AA344" s="88"/>
      <c r="AB344" s="88"/>
      <c r="AC344" s="88"/>
    </row>
    <row r="345" spans="1:29" ht="13">
      <c r="A345" s="88"/>
      <c r="B345" s="88"/>
      <c r="C345" s="88"/>
      <c r="D345" s="88"/>
      <c r="E345" s="88"/>
      <c r="F345" s="88"/>
      <c r="G345" s="88"/>
      <c r="H345" s="88"/>
      <c r="I345" s="88"/>
      <c r="J345" s="88"/>
      <c r="K345" s="88"/>
      <c r="L345" s="88"/>
      <c r="M345" s="88"/>
      <c r="N345" s="88"/>
      <c r="O345" s="88"/>
      <c r="P345" s="88"/>
      <c r="Q345" s="114"/>
      <c r="R345" s="115"/>
      <c r="S345" s="88"/>
      <c r="T345" s="88"/>
      <c r="U345" s="88"/>
      <c r="V345" s="88"/>
      <c r="W345" s="88"/>
      <c r="X345" s="88"/>
      <c r="Y345" s="88"/>
      <c r="Z345" s="88"/>
      <c r="AA345" s="88"/>
      <c r="AB345" s="88"/>
      <c r="AC345" s="88"/>
    </row>
    <row r="346" spans="1:29" ht="13">
      <c r="A346" s="88"/>
      <c r="B346" s="88"/>
      <c r="C346" s="88"/>
      <c r="D346" s="88"/>
      <c r="E346" s="88"/>
      <c r="F346" s="88"/>
      <c r="G346" s="88"/>
      <c r="H346" s="88"/>
      <c r="I346" s="88"/>
      <c r="J346" s="88"/>
      <c r="K346" s="88"/>
      <c r="L346" s="88"/>
      <c r="M346" s="88"/>
      <c r="N346" s="88"/>
      <c r="O346" s="88"/>
      <c r="P346" s="88"/>
      <c r="Q346" s="114"/>
      <c r="R346" s="115"/>
      <c r="S346" s="88"/>
      <c r="T346" s="88"/>
      <c r="U346" s="88"/>
      <c r="V346" s="88"/>
      <c r="W346" s="88"/>
      <c r="X346" s="88"/>
      <c r="Y346" s="88"/>
      <c r="Z346" s="88"/>
      <c r="AA346" s="88"/>
      <c r="AB346" s="88"/>
      <c r="AC346" s="88"/>
    </row>
    <row r="347" spans="1:29" ht="13">
      <c r="A347" s="88"/>
      <c r="B347" s="88"/>
      <c r="C347" s="88"/>
      <c r="D347" s="88"/>
      <c r="E347" s="88"/>
      <c r="F347" s="88"/>
      <c r="G347" s="88"/>
      <c r="H347" s="88"/>
      <c r="I347" s="88"/>
      <c r="J347" s="88"/>
      <c r="K347" s="88"/>
      <c r="L347" s="88"/>
      <c r="M347" s="88"/>
      <c r="N347" s="88"/>
      <c r="O347" s="88"/>
      <c r="P347" s="88"/>
      <c r="Q347" s="114"/>
      <c r="R347" s="115"/>
      <c r="S347" s="88"/>
      <c r="T347" s="88"/>
      <c r="U347" s="88"/>
      <c r="V347" s="88"/>
      <c r="W347" s="88"/>
      <c r="X347" s="88"/>
      <c r="Y347" s="88"/>
      <c r="Z347" s="88"/>
      <c r="AA347" s="88"/>
      <c r="AB347" s="88"/>
      <c r="AC347" s="88"/>
    </row>
    <row r="348" spans="1:29" ht="13">
      <c r="A348" s="88"/>
      <c r="B348" s="88"/>
      <c r="C348" s="88"/>
      <c r="D348" s="88"/>
      <c r="E348" s="88"/>
      <c r="F348" s="88"/>
      <c r="G348" s="88"/>
      <c r="H348" s="88"/>
      <c r="I348" s="88"/>
      <c r="J348" s="88"/>
      <c r="K348" s="88"/>
      <c r="L348" s="88"/>
      <c r="M348" s="88"/>
      <c r="N348" s="88"/>
      <c r="O348" s="88"/>
      <c r="P348" s="88"/>
      <c r="Q348" s="114"/>
      <c r="R348" s="115"/>
      <c r="S348" s="88"/>
      <c r="T348" s="88"/>
      <c r="U348" s="88"/>
      <c r="V348" s="88"/>
      <c r="W348" s="88"/>
      <c r="X348" s="88"/>
      <c r="Y348" s="88"/>
      <c r="Z348" s="88"/>
      <c r="AA348" s="88"/>
      <c r="AB348" s="88"/>
      <c r="AC348" s="88"/>
    </row>
    <row r="349" spans="1:29" ht="13">
      <c r="A349" s="88"/>
      <c r="B349" s="88"/>
      <c r="C349" s="88"/>
      <c r="D349" s="88"/>
      <c r="E349" s="88"/>
      <c r="F349" s="88"/>
      <c r="G349" s="88"/>
      <c r="H349" s="88"/>
      <c r="I349" s="88"/>
      <c r="J349" s="88"/>
      <c r="K349" s="88"/>
      <c r="L349" s="88"/>
      <c r="M349" s="88"/>
      <c r="N349" s="88"/>
      <c r="O349" s="88"/>
      <c r="P349" s="88"/>
      <c r="Q349" s="114"/>
      <c r="R349" s="115"/>
      <c r="S349" s="88"/>
      <c r="T349" s="88"/>
      <c r="U349" s="88"/>
      <c r="V349" s="88"/>
      <c r="W349" s="88"/>
      <c r="X349" s="88"/>
      <c r="Y349" s="88"/>
      <c r="Z349" s="88"/>
      <c r="AA349" s="88"/>
      <c r="AB349" s="88"/>
      <c r="AC349" s="88"/>
    </row>
    <row r="350" spans="1:29" ht="13">
      <c r="A350" s="88"/>
      <c r="B350" s="88"/>
      <c r="C350" s="88"/>
      <c r="D350" s="88"/>
      <c r="E350" s="88"/>
      <c r="F350" s="88"/>
      <c r="G350" s="88"/>
      <c r="H350" s="88"/>
      <c r="I350" s="88"/>
      <c r="J350" s="88"/>
      <c r="K350" s="88"/>
      <c r="L350" s="88"/>
      <c r="M350" s="88"/>
      <c r="N350" s="88"/>
      <c r="O350" s="88"/>
      <c r="P350" s="88"/>
      <c r="Q350" s="114"/>
      <c r="R350" s="115"/>
      <c r="S350" s="88"/>
      <c r="T350" s="88"/>
      <c r="U350" s="88"/>
      <c r="V350" s="88"/>
      <c r="W350" s="88"/>
      <c r="X350" s="88"/>
      <c r="Y350" s="88"/>
      <c r="Z350" s="88"/>
      <c r="AA350" s="88"/>
      <c r="AB350" s="88"/>
      <c r="AC350" s="88"/>
    </row>
    <row r="351" spans="1:29" ht="13">
      <c r="A351" s="88"/>
      <c r="B351" s="88"/>
      <c r="C351" s="88"/>
      <c r="D351" s="88"/>
      <c r="E351" s="88"/>
      <c r="F351" s="88"/>
      <c r="G351" s="88"/>
      <c r="H351" s="88"/>
      <c r="I351" s="88"/>
      <c r="J351" s="88"/>
      <c r="K351" s="88"/>
      <c r="L351" s="88"/>
      <c r="M351" s="88"/>
      <c r="N351" s="88"/>
      <c r="O351" s="88"/>
      <c r="P351" s="88"/>
      <c r="Q351" s="114"/>
      <c r="R351" s="115"/>
      <c r="S351" s="88"/>
      <c r="T351" s="88"/>
      <c r="U351" s="88"/>
      <c r="V351" s="88"/>
      <c r="W351" s="88"/>
      <c r="X351" s="88"/>
      <c r="Y351" s="88"/>
      <c r="Z351" s="88"/>
      <c r="AA351" s="88"/>
      <c r="AB351" s="88"/>
      <c r="AC351" s="88"/>
    </row>
    <row r="352" spans="1:29" ht="13">
      <c r="A352" s="88"/>
      <c r="B352" s="88"/>
      <c r="C352" s="88"/>
      <c r="D352" s="88"/>
      <c r="E352" s="88"/>
      <c r="F352" s="88"/>
      <c r="G352" s="88"/>
      <c r="H352" s="88"/>
      <c r="I352" s="88"/>
      <c r="J352" s="88"/>
      <c r="K352" s="88"/>
      <c r="L352" s="88"/>
      <c r="M352" s="88"/>
      <c r="N352" s="88"/>
      <c r="O352" s="88"/>
      <c r="P352" s="88"/>
      <c r="Q352" s="114"/>
      <c r="R352" s="115"/>
      <c r="S352" s="88"/>
      <c r="T352" s="88"/>
      <c r="U352" s="88"/>
      <c r="V352" s="88"/>
      <c r="W352" s="88"/>
      <c r="X352" s="88"/>
      <c r="Y352" s="88"/>
      <c r="Z352" s="88"/>
      <c r="AA352" s="88"/>
      <c r="AB352" s="88"/>
      <c r="AC352" s="88"/>
    </row>
    <row r="353" spans="1:29" ht="13">
      <c r="A353" s="88"/>
      <c r="B353" s="88"/>
      <c r="C353" s="88"/>
      <c r="D353" s="88"/>
      <c r="E353" s="88"/>
      <c r="F353" s="88"/>
      <c r="G353" s="88"/>
      <c r="H353" s="88"/>
      <c r="I353" s="88"/>
      <c r="J353" s="88"/>
      <c r="K353" s="88"/>
      <c r="L353" s="88"/>
      <c r="M353" s="88"/>
      <c r="N353" s="88"/>
      <c r="O353" s="88"/>
      <c r="P353" s="88"/>
      <c r="Q353" s="114"/>
      <c r="R353" s="115"/>
      <c r="S353" s="88"/>
      <c r="T353" s="88"/>
      <c r="U353" s="88"/>
      <c r="V353" s="88"/>
      <c r="W353" s="88"/>
      <c r="X353" s="88"/>
      <c r="Y353" s="88"/>
      <c r="Z353" s="88"/>
      <c r="AA353" s="88"/>
      <c r="AB353" s="88"/>
      <c r="AC353" s="88"/>
    </row>
    <row r="354" spans="1:29" ht="13">
      <c r="A354" s="88"/>
      <c r="B354" s="88"/>
      <c r="C354" s="88"/>
      <c r="D354" s="88"/>
      <c r="E354" s="88"/>
      <c r="F354" s="88"/>
      <c r="G354" s="88"/>
      <c r="H354" s="88"/>
      <c r="I354" s="88"/>
      <c r="J354" s="88"/>
      <c r="K354" s="88"/>
      <c r="L354" s="88"/>
      <c r="M354" s="88"/>
      <c r="N354" s="88"/>
      <c r="O354" s="88"/>
      <c r="P354" s="88"/>
      <c r="Q354" s="114"/>
      <c r="R354" s="115"/>
      <c r="S354" s="88"/>
      <c r="T354" s="88"/>
      <c r="U354" s="88"/>
      <c r="V354" s="88"/>
      <c r="W354" s="88"/>
      <c r="X354" s="88"/>
      <c r="Y354" s="88"/>
      <c r="Z354" s="88"/>
      <c r="AA354" s="88"/>
      <c r="AB354" s="88"/>
      <c r="AC354" s="88"/>
    </row>
    <row r="355" spans="1:29" ht="13">
      <c r="A355" s="88"/>
      <c r="B355" s="88"/>
      <c r="C355" s="88"/>
      <c r="D355" s="88"/>
      <c r="E355" s="88"/>
      <c r="F355" s="88"/>
      <c r="G355" s="88"/>
      <c r="H355" s="88"/>
      <c r="I355" s="88"/>
      <c r="J355" s="88"/>
      <c r="K355" s="88"/>
      <c r="L355" s="88"/>
      <c r="M355" s="88"/>
      <c r="N355" s="88"/>
      <c r="O355" s="88"/>
      <c r="P355" s="88"/>
      <c r="Q355" s="114"/>
      <c r="R355" s="115"/>
      <c r="S355" s="88"/>
      <c r="T355" s="88"/>
      <c r="U355" s="88"/>
      <c r="V355" s="88"/>
      <c r="W355" s="88"/>
      <c r="X355" s="88"/>
      <c r="Y355" s="88"/>
      <c r="Z355" s="88"/>
      <c r="AA355" s="88"/>
      <c r="AB355" s="88"/>
      <c r="AC355" s="88"/>
    </row>
    <row r="356" spans="1:29" ht="13">
      <c r="A356" s="88"/>
      <c r="B356" s="88"/>
      <c r="C356" s="88"/>
      <c r="D356" s="88"/>
      <c r="E356" s="88"/>
      <c r="F356" s="88"/>
      <c r="G356" s="88"/>
      <c r="H356" s="88"/>
      <c r="I356" s="88"/>
      <c r="J356" s="88"/>
      <c r="K356" s="88"/>
      <c r="L356" s="88"/>
      <c r="M356" s="88"/>
      <c r="N356" s="88"/>
      <c r="O356" s="88"/>
      <c r="P356" s="88"/>
      <c r="Q356" s="114"/>
      <c r="R356" s="115"/>
      <c r="S356" s="88"/>
      <c r="T356" s="88"/>
      <c r="U356" s="88"/>
      <c r="V356" s="88"/>
      <c r="W356" s="88"/>
      <c r="X356" s="88"/>
      <c r="Y356" s="88"/>
      <c r="Z356" s="88"/>
      <c r="AA356" s="88"/>
      <c r="AB356" s="88"/>
      <c r="AC356" s="88"/>
    </row>
    <row r="357" spans="1:29" ht="13">
      <c r="A357" s="88"/>
      <c r="B357" s="88"/>
      <c r="C357" s="88"/>
      <c r="D357" s="88"/>
      <c r="E357" s="88"/>
      <c r="F357" s="88"/>
      <c r="G357" s="88"/>
      <c r="H357" s="88"/>
      <c r="I357" s="88"/>
      <c r="J357" s="88"/>
      <c r="K357" s="88"/>
      <c r="L357" s="88"/>
      <c r="M357" s="88"/>
      <c r="N357" s="88"/>
      <c r="O357" s="88"/>
      <c r="P357" s="88"/>
      <c r="Q357" s="114"/>
      <c r="R357" s="115"/>
      <c r="S357" s="88"/>
      <c r="T357" s="88"/>
      <c r="U357" s="88"/>
      <c r="V357" s="88"/>
      <c r="W357" s="88"/>
      <c r="X357" s="88"/>
      <c r="Y357" s="88"/>
      <c r="Z357" s="88"/>
      <c r="AA357" s="88"/>
      <c r="AB357" s="88"/>
      <c r="AC357" s="88"/>
    </row>
    <row r="358" spans="1:29" ht="13">
      <c r="A358" s="88"/>
      <c r="B358" s="88"/>
      <c r="C358" s="88"/>
      <c r="D358" s="88"/>
      <c r="E358" s="88"/>
      <c r="F358" s="88"/>
      <c r="G358" s="88"/>
      <c r="H358" s="88"/>
      <c r="I358" s="88"/>
      <c r="J358" s="88"/>
      <c r="K358" s="88"/>
      <c r="L358" s="88"/>
      <c r="M358" s="88"/>
      <c r="N358" s="88"/>
      <c r="O358" s="88"/>
      <c r="P358" s="88"/>
      <c r="Q358" s="114"/>
      <c r="R358" s="115"/>
      <c r="S358" s="88"/>
      <c r="T358" s="88"/>
      <c r="U358" s="88"/>
      <c r="V358" s="88"/>
      <c r="W358" s="88"/>
      <c r="X358" s="88"/>
      <c r="Y358" s="88"/>
      <c r="Z358" s="88"/>
      <c r="AA358" s="88"/>
      <c r="AB358" s="88"/>
      <c r="AC358" s="88"/>
    </row>
    <row r="359" spans="1:29" ht="13">
      <c r="A359" s="88"/>
      <c r="B359" s="88"/>
      <c r="C359" s="88"/>
      <c r="D359" s="88"/>
      <c r="E359" s="88"/>
      <c r="F359" s="88"/>
      <c r="G359" s="88"/>
      <c r="H359" s="88"/>
      <c r="I359" s="88"/>
      <c r="J359" s="88"/>
      <c r="K359" s="88"/>
      <c r="L359" s="88"/>
      <c r="M359" s="88"/>
      <c r="N359" s="88"/>
      <c r="O359" s="88"/>
      <c r="P359" s="88"/>
      <c r="Q359" s="114"/>
      <c r="R359" s="115"/>
      <c r="S359" s="88"/>
      <c r="T359" s="88"/>
      <c r="U359" s="88"/>
      <c r="V359" s="88"/>
      <c r="W359" s="88"/>
      <c r="X359" s="88"/>
      <c r="Y359" s="88"/>
      <c r="Z359" s="88"/>
      <c r="AA359" s="88"/>
      <c r="AB359" s="88"/>
      <c r="AC359" s="88"/>
    </row>
    <row r="360" spans="1:29" ht="13">
      <c r="A360" s="88"/>
      <c r="B360" s="88"/>
      <c r="C360" s="88"/>
      <c r="D360" s="88"/>
      <c r="E360" s="88"/>
      <c r="F360" s="88"/>
      <c r="G360" s="88"/>
      <c r="H360" s="88"/>
      <c r="I360" s="88"/>
      <c r="J360" s="88"/>
      <c r="K360" s="88"/>
      <c r="L360" s="88"/>
      <c r="M360" s="88"/>
      <c r="N360" s="88"/>
      <c r="O360" s="88"/>
      <c r="P360" s="88"/>
      <c r="Q360" s="114"/>
      <c r="R360" s="115"/>
      <c r="S360" s="88"/>
      <c r="T360" s="88"/>
      <c r="U360" s="88"/>
      <c r="V360" s="88"/>
      <c r="W360" s="88"/>
      <c r="X360" s="88"/>
      <c r="Y360" s="88"/>
      <c r="Z360" s="88"/>
      <c r="AA360" s="88"/>
      <c r="AB360" s="88"/>
      <c r="AC360" s="88"/>
    </row>
    <row r="361" spans="1:29" ht="13">
      <c r="A361" s="88"/>
      <c r="B361" s="88"/>
      <c r="C361" s="88"/>
      <c r="D361" s="88"/>
      <c r="E361" s="88"/>
      <c r="F361" s="88"/>
      <c r="G361" s="88"/>
      <c r="H361" s="88"/>
      <c r="I361" s="88"/>
      <c r="J361" s="88"/>
      <c r="K361" s="88"/>
      <c r="L361" s="88"/>
      <c r="M361" s="88"/>
      <c r="N361" s="88"/>
      <c r="O361" s="88"/>
      <c r="P361" s="88"/>
      <c r="Q361" s="114"/>
      <c r="R361" s="115"/>
      <c r="S361" s="88"/>
      <c r="T361" s="88"/>
      <c r="U361" s="88"/>
      <c r="V361" s="88"/>
      <c r="W361" s="88"/>
      <c r="X361" s="88"/>
      <c r="Y361" s="88"/>
      <c r="Z361" s="88"/>
      <c r="AA361" s="88"/>
      <c r="AB361" s="88"/>
      <c r="AC361" s="88"/>
    </row>
    <row r="362" spans="1:29" ht="13">
      <c r="A362" s="88"/>
      <c r="B362" s="88"/>
      <c r="C362" s="88"/>
      <c r="D362" s="88"/>
      <c r="E362" s="88"/>
      <c r="F362" s="88"/>
      <c r="G362" s="88"/>
      <c r="H362" s="88"/>
      <c r="I362" s="88"/>
      <c r="J362" s="88"/>
      <c r="K362" s="88"/>
      <c r="L362" s="88"/>
      <c r="M362" s="88"/>
      <c r="N362" s="88"/>
      <c r="O362" s="88"/>
      <c r="P362" s="88"/>
      <c r="Q362" s="114"/>
      <c r="R362" s="115"/>
      <c r="S362" s="88"/>
      <c r="T362" s="88"/>
      <c r="U362" s="88"/>
      <c r="V362" s="88"/>
      <c r="W362" s="88"/>
      <c r="X362" s="88"/>
      <c r="Y362" s="88"/>
      <c r="Z362" s="88"/>
      <c r="AA362" s="88"/>
      <c r="AB362" s="88"/>
      <c r="AC362" s="88"/>
    </row>
    <row r="363" spans="1:29" ht="13">
      <c r="A363" s="88"/>
      <c r="B363" s="88"/>
      <c r="C363" s="88"/>
      <c r="D363" s="88"/>
      <c r="E363" s="88"/>
      <c r="F363" s="88"/>
      <c r="G363" s="88"/>
      <c r="H363" s="88"/>
      <c r="I363" s="88"/>
      <c r="J363" s="88"/>
      <c r="K363" s="88"/>
      <c r="L363" s="88"/>
      <c r="M363" s="88"/>
      <c r="N363" s="88"/>
      <c r="O363" s="88"/>
      <c r="P363" s="88"/>
      <c r="Q363" s="114"/>
      <c r="R363" s="115"/>
      <c r="S363" s="88"/>
      <c r="T363" s="88"/>
      <c r="U363" s="88"/>
      <c r="V363" s="88"/>
      <c r="W363" s="88"/>
      <c r="X363" s="88"/>
      <c r="Y363" s="88"/>
      <c r="Z363" s="88"/>
      <c r="AA363" s="88"/>
      <c r="AB363" s="88"/>
      <c r="AC363" s="88"/>
    </row>
    <row r="364" spans="1:29" ht="13">
      <c r="A364" s="88"/>
      <c r="B364" s="88"/>
      <c r="C364" s="88"/>
      <c r="D364" s="88"/>
      <c r="E364" s="88"/>
      <c r="F364" s="88"/>
      <c r="G364" s="88"/>
      <c r="H364" s="88"/>
      <c r="I364" s="88"/>
      <c r="J364" s="88"/>
      <c r="K364" s="88"/>
      <c r="L364" s="88"/>
      <c r="M364" s="88"/>
      <c r="N364" s="88"/>
      <c r="O364" s="88"/>
      <c r="P364" s="88"/>
      <c r="Q364" s="114"/>
      <c r="R364" s="115"/>
      <c r="S364" s="88"/>
      <c r="T364" s="88"/>
      <c r="U364" s="88"/>
      <c r="V364" s="88"/>
      <c r="W364" s="88"/>
      <c r="X364" s="88"/>
      <c r="Y364" s="88"/>
      <c r="Z364" s="88"/>
      <c r="AA364" s="88"/>
      <c r="AB364" s="88"/>
      <c r="AC364" s="88"/>
    </row>
    <row r="365" spans="1:29" ht="13">
      <c r="A365" s="88"/>
      <c r="B365" s="88"/>
      <c r="C365" s="88"/>
      <c r="D365" s="88"/>
      <c r="E365" s="88"/>
      <c r="F365" s="88"/>
      <c r="G365" s="88"/>
      <c r="H365" s="88"/>
      <c r="I365" s="88"/>
      <c r="J365" s="88"/>
      <c r="K365" s="88"/>
      <c r="L365" s="88"/>
      <c r="M365" s="88"/>
      <c r="N365" s="88"/>
      <c r="O365" s="88"/>
      <c r="P365" s="88"/>
      <c r="Q365" s="114"/>
      <c r="R365" s="115"/>
      <c r="S365" s="88"/>
      <c r="T365" s="88"/>
      <c r="U365" s="88"/>
      <c r="V365" s="88"/>
      <c r="W365" s="88"/>
      <c r="X365" s="88"/>
      <c r="Y365" s="88"/>
      <c r="Z365" s="88"/>
      <c r="AA365" s="88"/>
      <c r="AB365" s="88"/>
      <c r="AC365" s="88"/>
    </row>
    <row r="366" spans="1:29" ht="13">
      <c r="A366" s="88"/>
      <c r="B366" s="88"/>
      <c r="C366" s="88"/>
      <c r="D366" s="88"/>
      <c r="E366" s="88"/>
      <c r="F366" s="88"/>
      <c r="G366" s="88"/>
      <c r="H366" s="88"/>
      <c r="I366" s="88"/>
      <c r="J366" s="88"/>
      <c r="K366" s="88"/>
      <c r="L366" s="88"/>
      <c r="M366" s="88"/>
      <c r="N366" s="88"/>
      <c r="O366" s="88"/>
      <c r="P366" s="88"/>
      <c r="Q366" s="114"/>
      <c r="R366" s="115"/>
      <c r="S366" s="88"/>
      <c r="T366" s="88"/>
      <c r="U366" s="88"/>
      <c r="V366" s="88"/>
      <c r="W366" s="88"/>
      <c r="X366" s="88"/>
      <c r="Y366" s="88"/>
      <c r="Z366" s="88"/>
      <c r="AA366" s="88"/>
      <c r="AB366" s="88"/>
      <c r="AC366" s="88"/>
    </row>
    <row r="367" spans="1:29" ht="13">
      <c r="A367" s="88"/>
      <c r="B367" s="88"/>
      <c r="C367" s="88"/>
      <c r="D367" s="88"/>
      <c r="E367" s="88"/>
      <c r="F367" s="88"/>
      <c r="G367" s="88"/>
      <c r="H367" s="88"/>
      <c r="I367" s="88"/>
      <c r="J367" s="88"/>
      <c r="K367" s="88"/>
      <c r="L367" s="88"/>
      <c r="M367" s="88"/>
      <c r="N367" s="88"/>
      <c r="O367" s="88"/>
      <c r="P367" s="88"/>
      <c r="Q367" s="114"/>
      <c r="R367" s="115"/>
      <c r="S367" s="88"/>
      <c r="T367" s="88"/>
      <c r="U367" s="88"/>
      <c r="V367" s="88"/>
      <c r="W367" s="88"/>
      <c r="X367" s="88"/>
      <c r="Y367" s="88"/>
      <c r="Z367" s="88"/>
      <c r="AA367" s="88"/>
      <c r="AB367" s="88"/>
      <c r="AC367" s="88"/>
    </row>
    <row r="368" spans="1:29" ht="13">
      <c r="A368" s="88"/>
      <c r="B368" s="88"/>
      <c r="C368" s="88"/>
      <c r="D368" s="88"/>
      <c r="E368" s="88"/>
      <c r="F368" s="88"/>
      <c r="G368" s="88"/>
      <c r="H368" s="88"/>
      <c r="I368" s="88"/>
      <c r="J368" s="88"/>
      <c r="K368" s="88"/>
      <c r="L368" s="88"/>
      <c r="M368" s="88"/>
      <c r="N368" s="88"/>
      <c r="O368" s="88"/>
      <c r="P368" s="88"/>
      <c r="Q368" s="114"/>
      <c r="R368" s="115"/>
      <c r="S368" s="88"/>
      <c r="T368" s="88"/>
      <c r="U368" s="88"/>
      <c r="V368" s="88"/>
      <c r="W368" s="88"/>
      <c r="X368" s="88"/>
      <c r="Y368" s="88"/>
      <c r="Z368" s="88"/>
      <c r="AA368" s="88"/>
      <c r="AB368" s="88"/>
      <c r="AC368" s="88"/>
    </row>
    <row r="369" spans="1:29" ht="13">
      <c r="A369" s="88"/>
      <c r="B369" s="88"/>
      <c r="C369" s="88"/>
      <c r="D369" s="88"/>
      <c r="E369" s="88"/>
      <c r="F369" s="88"/>
      <c r="G369" s="88"/>
      <c r="H369" s="88"/>
      <c r="I369" s="88"/>
      <c r="J369" s="88"/>
      <c r="K369" s="88"/>
      <c r="L369" s="88"/>
      <c r="M369" s="88"/>
      <c r="N369" s="88"/>
      <c r="O369" s="88"/>
      <c r="P369" s="88"/>
      <c r="Q369" s="114"/>
      <c r="R369" s="115"/>
      <c r="S369" s="88"/>
      <c r="T369" s="88"/>
      <c r="U369" s="88"/>
      <c r="V369" s="88"/>
      <c r="W369" s="88"/>
      <c r="X369" s="88"/>
      <c r="Y369" s="88"/>
      <c r="Z369" s="88"/>
      <c r="AA369" s="88"/>
      <c r="AB369" s="88"/>
      <c r="AC369" s="88"/>
    </row>
    <row r="370" spans="1:29" ht="13">
      <c r="A370" s="88"/>
      <c r="B370" s="88"/>
      <c r="C370" s="88"/>
      <c r="D370" s="88"/>
      <c r="E370" s="88"/>
      <c r="F370" s="88"/>
      <c r="G370" s="88"/>
      <c r="H370" s="88"/>
      <c r="I370" s="88"/>
      <c r="J370" s="88"/>
      <c r="K370" s="88"/>
      <c r="L370" s="88"/>
      <c r="M370" s="88"/>
      <c r="N370" s="88"/>
      <c r="O370" s="88"/>
      <c r="P370" s="88"/>
      <c r="Q370" s="114"/>
      <c r="R370" s="115"/>
      <c r="S370" s="88"/>
      <c r="T370" s="88"/>
      <c r="U370" s="88"/>
      <c r="V370" s="88"/>
      <c r="W370" s="88"/>
      <c r="X370" s="88"/>
      <c r="Y370" s="88"/>
      <c r="Z370" s="88"/>
      <c r="AA370" s="88"/>
      <c r="AB370" s="88"/>
      <c r="AC370" s="88"/>
    </row>
    <row r="371" spans="1:29" ht="13">
      <c r="A371" s="88"/>
      <c r="B371" s="88"/>
      <c r="C371" s="88"/>
      <c r="D371" s="88"/>
      <c r="E371" s="88"/>
      <c r="F371" s="88"/>
      <c r="G371" s="88"/>
      <c r="H371" s="88"/>
      <c r="I371" s="88"/>
      <c r="J371" s="88"/>
      <c r="K371" s="88"/>
      <c r="L371" s="88"/>
      <c r="M371" s="88"/>
      <c r="N371" s="88"/>
      <c r="O371" s="88"/>
      <c r="P371" s="88"/>
      <c r="Q371" s="114"/>
      <c r="R371" s="115"/>
      <c r="S371" s="88"/>
      <c r="T371" s="88"/>
      <c r="U371" s="88"/>
      <c r="V371" s="88"/>
      <c r="W371" s="88"/>
      <c r="X371" s="88"/>
      <c r="Y371" s="88"/>
      <c r="Z371" s="88"/>
      <c r="AA371" s="88"/>
      <c r="AB371" s="88"/>
      <c r="AC371" s="88"/>
    </row>
    <row r="372" spans="1:29" ht="13">
      <c r="A372" s="88"/>
      <c r="B372" s="88"/>
      <c r="C372" s="88"/>
      <c r="D372" s="88"/>
      <c r="E372" s="88"/>
      <c r="F372" s="88"/>
      <c r="G372" s="88"/>
      <c r="H372" s="88"/>
      <c r="I372" s="88"/>
      <c r="J372" s="88"/>
      <c r="K372" s="88"/>
      <c r="L372" s="88"/>
      <c r="M372" s="88"/>
      <c r="N372" s="88"/>
      <c r="O372" s="88"/>
      <c r="P372" s="88"/>
      <c r="Q372" s="114"/>
      <c r="R372" s="115"/>
      <c r="S372" s="88"/>
      <c r="T372" s="88"/>
      <c r="U372" s="88"/>
      <c r="V372" s="88"/>
      <c r="W372" s="88"/>
      <c r="X372" s="88"/>
      <c r="Y372" s="88"/>
      <c r="Z372" s="88"/>
      <c r="AA372" s="88"/>
      <c r="AB372" s="88"/>
      <c r="AC372" s="88"/>
    </row>
    <row r="373" spans="1:29" ht="13">
      <c r="A373" s="88"/>
      <c r="B373" s="88"/>
      <c r="C373" s="88"/>
      <c r="D373" s="88"/>
      <c r="E373" s="88"/>
      <c r="F373" s="88"/>
      <c r="G373" s="88"/>
      <c r="H373" s="88"/>
      <c r="I373" s="88"/>
      <c r="J373" s="88"/>
      <c r="K373" s="88"/>
      <c r="L373" s="88"/>
      <c r="M373" s="88"/>
      <c r="N373" s="88"/>
      <c r="O373" s="88"/>
      <c r="P373" s="88"/>
      <c r="Q373" s="114"/>
      <c r="R373" s="115"/>
      <c r="S373" s="88"/>
      <c r="T373" s="88"/>
      <c r="U373" s="88"/>
      <c r="V373" s="88"/>
      <c r="W373" s="88"/>
      <c r="X373" s="88"/>
      <c r="Y373" s="88"/>
      <c r="Z373" s="88"/>
      <c r="AA373" s="88"/>
      <c r="AB373" s="88"/>
      <c r="AC373" s="88"/>
    </row>
    <row r="374" spans="1:29" ht="13">
      <c r="A374" s="88"/>
      <c r="B374" s="88"/>
      <c r="C374" s="88"/>
      <c r="D374" s="88"/>
      <c r="E374" s="88"/>
      <c r="F374" s="88"/>
      <c r="G374" s="88"/>
      <c r="H374" s="88"/>
      <c r="I374" s="88"/>
      <c r="J374" s="88"/>
      <c r="K374" s="88"/>
      <c r="L374" s="88"/>
      <c r="M374" s="88"/>
      <c r="N374" s="88"/>
      <c r="O374" s="88"/>
      <c r="P374" s="88"/>
      <c r="Q374" s="114"/>
      <c r="R374" s="115"/>
      <c r="S374" s="88"/>
      <c r="T374" s="88"/>
      <c r="U374" s="88"/>
      <c r="V374" s="88"/>
      <c r="W374" s="88"/>
      <c r="X374" s="88"/>
      <c r="Y374" s="88"/>
      <c r="Z374" s="88"/>
      <c r="AA374" s="88"/>
      <c r="AB374" s="88"/>
      <c r="AC374" s="88"/>
    </row>
    <row r="375" spans="1:29" ht="13">
      <c r="A375" s="88"/>
      <c r="B375" s="88"/>
      <c r="C375" s="88"/>
      <c r="D375" s="88"/>
      <c r="E375" s="88"/>
      <c r="F375" s="88"/>
      <c r="G375" s="88"/>
      <c r="H375" s="88"/>
      <c r="I375" s="88"/>
      <c r="J375" s="88"/>
      <c r="K375" s="88"/>
      <c r="L375" s="88"/>
      <c r="M375" s="88"/>
      <c r="N375" s="88"/>
      <c r="O375" s="88"/>
      <c r="P375" s="88"/>
      <c r="Q375" s="114"/>
      <c r="R375" s="115"/>
      <c r="S375" s="88"/>
      <c r="T375" s="88"/>
      <c r="U375" s="88"/>
      <c r="V375" s="88"/>
      <c r="W375" s="88"/>
      <c r="X375" s="88"/>
      <c r="Y375" s="88"/>
      <c r="Z375" s="88"/>
      <c r="AA375" s="88"/>
      <c r="AB375" s="88"/>
      <c r="AC375" s="88"/>
    </row>
    <row r="376" spans="1:29" ht="13">
      <c r="A376" s="88"/>
      <c r="B376" s="88"/>
      <c r="C376" s="88"/>
      <c r="D376" s="88"/>
      <c r="E376" s="88"/>
      <c r="F376" s="88"/>
      <c r="G376" s="88"/>
      <c r="H376" s="88"/>
      <c r="I376" s="88"/>
      <c r="J376" s="88"/>
      <c r="K376" s="88"/>
      <c r="L376" s="88"/>
      <c r="M376" s="88"/>
      <c r="N376" s="88"/>
      <c r="O376" s="88"/>
      <c r="P376" s="88"/>
      <c r="Q376" s="114"/>
      <c r="R376" s="115"/>
      <c r="S376" s="88"/>
      <c r="T376" s="88"/>
      <c r="U376" s="88"/>
      <c r="V376" s="88"/>
      <c r="W376" s="88"/>
      <c r="X376" s="88"/>
      <c r="Y376" s="88"/>
      <c r="Z376" s="88"/>
      <c r="AA376" s="88"/>
      <c r="AB376" s="88"/>
      <c r="AC376" s="88"/>
    </row>
    <row r="377" spans="1:29" ht="13">
      <c r="A377" s="88"/>
      <c r="B377" s="88"/>
      <c r="C377" s="88"/>
      <c r="D377" s="88"/>
      <c r="E377" s="88"/>
      <c r="F377" s="88"/>
      <c r="G377" s="88"/>
      <c r="H377" s="88"/>
      <c r="I377" s="88"/>
      <c r="J377" s="88"/>
      <c r="K377" s="88"/>
      <c r="L377" s="88"/>
      <c r="M377" s="88"/>
      <c r="N377" s="88"/>
      <c r="O377" s="88"/>
      <c r="P377" s="88"/>
      <c r="Q377" s="114"/>
      <c r="R377" s="115"/>
      <c r="S377" s="88"/>
      <c r="T377" s="88"/>
      <c r="U377" s="88"/>
      <c r="V377" s="88"/>
      <c r="W377" s="88"/>
      <c r="X377" s="88"/>
      <c r="Y377" s="88"/>
      <c r="Z377" s="88"/>
      <c r="AA377" s="88"/>
      <c r="AB377" s="88"/>
      <c r="AC377" s="88"/>
    </row>
    <row r="378" spans="1:29" ht="13">
      <c r="A378" s="88"/>
      <c r="B378" s="88"/>
      <c r="C378" s="88"/>
      <c r="D378" s="88"/>
      <c r="E378" s="88"/>
      <c r="F378" s="88"/>
      <c r="G378" s="88"/>
      <c r="H378" s="88"/>
      <c r="I378" s="88"/>
      <c r="J378" s="88"/>
      <c r="K378" s="88"/>
      <c r="L378" s="88"/>
      <c r="M378" s="88"/>
      <c r="N378" s="88"/>
      <c r="O378" s="88"/>
      <c r="P378" s="88"/>
      <c r="Q378" s="114"/>
      <c r="R378" s="115"/>
      <c r="S378" s="88"/>
      <c r="T378" s="88"/>
      <c r="U378" s="88"/>
      <c r="V378" s="88"/>
      <c r="W378" s="88"/>
      <c r="X378" s="88"/>
      <c r="Y378" s="88"/>
      <c r="Z378" s="88"/>
      <c r="AA378" s="88"/>
      <c r="AB378" s="88"/>
      <c r="AC378" s="88"/>
    </row>
    <row r="379" spans="1:29" ht="13">
      <c r="A379" s="88"/>
      <c r="B379" s="88"/>
      <c r="C379" s="88"/>
      <c r="D379" s="88"/>
      <c r="E379" s="88"/>
      <c r="F379" s="88"/>
      <c r="G379" s="88"/>
      <c r="H379" s="88"/>
      <c r="I379" s="88"/>
      <c r="J379" s="88"/>
      <c r="K379" s="88"/>
      <c r="L379" s="88"/>
      <c r="M379" s="88"/>
      <c r="N379" s="88"/>
      <c r="O379" s="88"/>
      <c r="P379" s="88"/>
      <c r="Q379" s="114"/>
      <c r="R379" s="115"/>
      <c r="S379" s="88"/>
      <c r="T379" s="88"/>
      <c r="U379" s="88"/>
      <c r="V379" s="88"/>
      <c r="W379" s="88"/>
      <c r="X379" s="88"/>
      <c r="Y379" s="88"/>
      <c r="Z379" s="88"/>
      <c r="AA379" s="88"/>
      <c r="AB379" s="88"/>
      <c r="AC379" s="88"/>
    </row>
    <row r="380" spans="1:29" ht="13">
      <c r="A380" s="88"/>
      <c r="B380" s="88"/>
      <c r="C380" s="88"/>
      <c r="D380" s="88"/>
      <c r="E380" s="88"/>
      <c r="F380" s="88"/>
      <c r="G380" s="88"/>
      <c r="H380" s="88"/>
      <c r="I380" s="88"/>
      <c r="J380" s="88"/>
      <c r="K380" s="88"/>
      <c r="L380" s="88"/>
      <c r="M380" s="88"/>
      <c r="N380" s="88"/>
      <c r="O380" s="88"/>
      <c r="P380" s="88"/>
      <c r="Q380" s="114"/>
      <c r="R380" s="115"/>
      <c r="S380" s="88"/>
      <c r="T380" s="88"/>
      <c r="U380" s="88"/>
      <c r="V380" s="88"/>
      <c r="W380" s="88"/>
      <c r="X380" s="88"/>
      <c r="Y380" s="88"/>
      <c r="Z380" s="88"/>
      <c r="AA380" s="88"/>
      <c r="AB380" s="88"/>
      <c r="AC380" s="88"/>
    </row>
    <row r="381" spans="1:29" ht="13">
      <c r="A381" s="88"/>
      <c r="B381" s="88"/>
      <c r="C381" s="88"/>
      <c r="D381" s="88"/>
      <c r="E381" s="88"/>
      <c r="F381" s="88"/>
      <c r="G381" s="88"/>
      <c r="H381" s="88"/>
      <c r="I381" s="88"/>
      <c r="J381" s="88"/>
      <c r="K381" s="88"/>
      <c r="L381" s="88"/>
      <c r="M381" s="88"/>
      <c r="N381" s="88"/>
      <c r="O381" s="88"/>
      <c r="P381" s="88"/>
      <c r="Q381" s="114"/>
      <c r="R381" s="115"/>
      <c r="S381" s="88"/>
      <c r="T381" s="88"/>
      <c r="U381" s="88"/>
      <c r="V381" s="88"/>
      <c r="W381" s="88"/>
      <c r="X381" s="88"/>
      <c r="Y381" s="88"/>
      <c r="Z381" s="88"/>
      <c r="AA381" s="88"/>
      <c r="AB381" s="88"/>
      <c r="AC381" s="88"/>
    </row>
    <row r="382" spans="1:29" ht="13">
      <c r="A382" s="88"/>
      <c r="B382" s="88"/>
      <c r="C382" s="88"/>
      <c r="D382" s="88"/>
      <c r="E382" s="88"/>
      <c r="F382" s="88"/>
      <c r="G382" s="88"/>
      <c r="H382" s="88"/>
      <c r="I382" s="88"/>
      <c r="J382" s="88"/>
      <c r="K382" s="88"/>
      <c r="L382" s="88"/>
      <c r="M382" s="88"/>
      <c r="N382" s="88"/>
      <c r="O382" s="88"/>
      <c r="P382" s="88"/>
      <c r="Q382" s="114"/>
      <c r="R382" s="115"/>
      <c r="S382" s="88"/>
      <c r="T382" s="88"/>
      <c r="U382" s="88"/>
      <c r="V382" s="88"/>
      <c r="W382" s="88"/>
      <c r="X382" s="88"/>
      <c r="Y382" s="88"/>
      <c r="Z382" s="88"/>
      <c r="AA382" s="88"/>
      <c r="AB382" s="88"/>
      <c r="AC382" s="88"/>
    </row>
    <row r="383" spans="1:29" ht="13">
      <c r="A383" s="88"/>
      <c r="B383" s="88"/>
      <c r="C383" s="88"/>
      <c r="D383" s="88"/>
      <c r="E383" s="88"/>
      <c r="F383" s="88"/>
      <c r="G383" s="88"/>
      <c r="H383" s="88"/>
      <c r="I383" s="88"/>
      <c r="J383" s="88"/>
      <c r="K383" s="88"/>
      <c r="L383" s="88"/>
      <c r="M383" s="88"/>
      <c r="N383" s="88"/>
      <c r="O383" s="88"/>
      <c r="P383" s="88"/>
      <c r="Q383" s="114"/>
      <c r="R383" s="115"/>
      <c r="S383" s="88"/>
      <c r="T383" s="88"/>
      <c r="U383" s="88"/>
      <c r="V383" s="88"/>
      <c r="W383" s="88"/>
      <c r="X383" s="88"/>
      <c r="Y383" s="88"/>
      <c r="Z383" s="88"/>
      <c r="AA383" s="88"/>
      <c r="AB383" s="88"/>
      <c r="AC383" s="88"/>
    </row>
    <row r="384" spans="1:29" ht="13">
      <c r="A384" s="88"/>
      <c r="B384" s="88"/>
      <c r="C384" s="88"/>
      <c r="D384" s="88"/>
      <c r="E384" s="88"/>
      <c r="F384" s="88"/>
      <c r="G384" s="88"/>
      <c r="H384" s="88"/>
      <c r="I384" s="88"/>
      <c r="J384" s="88"/>
      <c r="K384" s="88"/>
      <c r="L384" s="88"/>
      <c r="M384" s="88"/>
      <c r="N384" s="88"/>
      <c r="O384" s="88"/>
      <c r="P384" s="88"/>
      <c r="Q384" s="114"/>
      <c r="R384" s="115"/>
      <c r="S384" s="88"/>
      <c r="T384" s="88"/>
      <c r="U384" s="88"/>
      <c r="V384" s="88"/>
      <c r="W384" s="88"/>
      <c r="X384" s="88"/>
      <c r="Y384" s="88"/>
      <c r="Z384" s="88"/>
      <c r="AA384" s="88"/>
      <c r="AB384" s="88"/>
      <c r="AC384" s="88"/>
    </row>
    <row r="385" spans="1:29" ht="13">
      <c r="A385" s="88"/>
      <c r="B385" s="88"/>
      <c r="C385" s="88"/>
      <c r="D385" s="88"/>
      <c r="E385" s="88"/>
      <c r="F385" s="88"/>
      <c r="G385" s="88"/>
      <c r="H385" s="88"/>
      <c r="I385" s="88"/>
      <c r="J385" s="88"/>
      <c r="K385" s="88"/>
      <c r="L385" s="88"/>
      <c r="M385" s="88"/>
      <c r="N385" s="88"/>
      <c r="O385" s="88"/>
      <c r="P385" s="88"/>
      <c r="Q385" s="114"/>
      <c r="R385" s="115"/>
      <c r="S385" s="88"/>
      <c r="T385" s="88"/>
      <c r="U385" s="88"/>
      <c r="V385" s="88"/>
      <c r="W385" s="88"/>
      <c r="X385" s="88"/>
      <c r="Y385" s="88"/>
      <c r="Z385" s="88"/>
      <c r="AA385" s="88"/>
      <c r="AB385" s="88"/>
      <c r="AC385" s="88"/>
    </row>
    <row r="386" spans="1:29" ht="13">
      <c r="A386" s="88"/>
      <c r="B386" s="88"/>
      <c r="C386" s="88"/>
      <c r="D386" s="88"/>
      <c r="E386" s="88"/>
      <c r="F386" s="88"/>
      <c r="G386" s="88"/>
      <c r="H386" s="88"/>
      <c r="I386" s="88"/>
      <c r="J386" s="88"/>
      <c r="K386" s="88"/>
      <c r="L386" s="88"/>
      <c r="M386" s="88"/>
      <c r="N386" s="88"/>
      <c r="O386" s="88"/>
      <c r="P386" s="88"/>
      <c r="Q386" s="114"/>
      <c r="R386" s="115"/>
      <c r="S386" s="88"/>
      <c r="T386" s="88"/>
      <c r="U386" s="88"/>
      <c r="V386" s="88"/>
      <c r="W386" s="88"/>
      <c r="X386" s="88"/>
      <c r="Y386" s="88"/>
      <c r="Z386" s="88"/>
      <c r="AA386" s="88"/>
      <c r="AB386" s="88"/>
      <c r="AC386" s="88"/>
    </row>
    <row r="387" spans="1:29" ht="13">
      <c r="A387" s="88"/>
      <c r="B387" s="88"/>
      <c r="C387" s="88"/>
      <c r="D387" s="88"/>
      <c r="E387" s="88"/>
      <c r="F387" s="88"/>
      <c r="G387" s="88"/>
      <c r="H387" s="88"/>
      <c r="I387" s="88"/>
      <c r="J387" s="88"/>
      <c r="K387" s="88"/>
      <c r="L387" s="88"/>
      <c r="M387" s="88"/>
      <c r="N387" s="88"/>
      <c r="O387" s="88"/>
      <c r="P387" s="88"/>
      <c r="Q387" s="114"/>
      <c r="R387" s="115"/>
      <c r="S387" s="88"/>
      <c r="T387" s="88"/>
      <c r="U387" s="88"/>
      <c r="V387" s="88"/>
      <c r="W387" s="88"/>
      <c r="X387" s="88"/>
      <c r="Y387" s="88"/>
      <c r="Z387" s="88"/>
      <c r="AA387" s="88"/>
      <c r="AB387" s="88"/>
      <c r="AC387" s="88"/>
    </row>
    <row r="388" spans="1:29" ht="13">
      <c r="A388" s="88"/>
      <c r="B388" s="88"/>
      <c r="C388" s="88"/>
      <c r="D388" s="88"/>
      <c r="E388" s="88"/>
      <c r="F388" s="88"/>
      <c r="G388" s="88"/>
      <c r="H388" s="88"/>
      <c r="I388" s="88"/>
      <c r="J388" s="88"/>
      <c r="K388" s="88"/>
      <c r="L388" s="88"/>
      <c r="M388" s="88"/>
      <c r="N388" s="88"/>
      <c r="O388" s="88"/>
      <c r="P388" s="88"/>
      <c r="Q388" s="114"/>
      <c r="R388" s="115"/>
      <c r="S388" s="88"/>
      <c r="T388" s="88"/>
      <c r="U388" s="88"/>
      <c r="V388" s="88"/>
      <c r="W388" s="88"/>
      <c r="X388" s="88"/>
      <c r="Y388" s="88"/>
      <c r="Z388" s="88"/>
      <c r="AA388" s="88"/>
      <c r="AB388" s="88"/>
      <c r="AC388" s="88"/>
    </row>
    <row r="389" spans="1:29" ht="13">
      <c r="A389" s="88"/>
      <c r="B389" s="88"/>
      <c r="C389" s="88"/>
      <c r="D389" s="88"/>
      <c r="E389" s="88"/>
      <c r="F389" s="88"/>
      <c r="G389" s="88"/>
      <c r="H389" s="88"/>
      <c r="I389" s="88"/>
      <c r="J389" s="88"/>
      <c r="K389" s="88"/>
      <c r="L389" s="88"/>
      <c r="M389" s="88"/>
      <c r="N389" s="88"/>
      <c r="O389" s="88"/>
      <c r="P389" s="88"/>
      <c r="Q389" s="114"/>
      <c r="R389" s="115"/>
      <c r="S389" s="88"/>
      <c r="T389" s="88"/>
      <c r="U389" s="88"/>
      <c r="V389" s="88"/>
      <c r="W389" s="88"/>
      <c r="X389" s="88"/>
      <c r="Y389" s="88"/>
      <c r="Z389" s="88"/>
      <c r="AA389" s="88"/>
      <c r="AB389" s="88"/>
      <c r="AC389" s="88"/>
    </row>
    <row r="390" spans="1:29" ht="13">
      <c r="A390" s="88"/>
      <c r="B390" s="88"/>
      <c r="C390" s="88"/>
      <c r="D390" s="88"/>
      <c r="E390" s="88"/>
      <c r="F390" s="88"/>
      <c r="G390" s="88"/>
      <c r="H390" s="88"/>
      <c r="I390" s="88"/>
      <c r="J390" s="88"/>
      <c r="K390" s="88"/>
      <c r="L390" s="88"/>
      <c r="M390" s="88"/>
      <c r="N390" s="88"/>
      <c r="O390" s="88"/>
      <c r="P390" s="88"/>
      <c r="Q390" s="114"/>
      <c r="R390" s="115"/>
      <c r="S390" s="88"/>
      <c r="T390" s="88"/>
      <c r="U390" s="88"/>
      <c r="V390" s="88"/>
      <c r="W390" s="88"/>
      <c r="X390" s="88"/>
      <c r="Y390" s="88"/>
      <c r="Z390" s="88"/>
      <c r="AA390" s="88"/>
      <c r="AB390" s="88"/>
      <c r="AC390" s="88"/>
    </row>
    <row r="391" spans="1:29" ht="13">
      <c r="A391" s="88"/>
      <c r="B391" s="88"/>
      <c r="C391" s="88"/>
      <c r="D391" s="88"/>
      <c r="E391" s="88"/>
      <c r="F391" s="88"/>
      <c r="G391" s="88"/>
      <c r="H391" s="88"/>
      <c r="I391" s="88"/>
      <c r="J391" s="88"/>
      <c r="K391" s="88"/>
      <c r="L391" s="88"/>
      <c r="M391" s="88"/>
      <c r="N391" s="88"/>
      <c r="O391" s="88"/>
      <c r="P391" s="88"/>
      <c r="Q391" s="114"/>
      <c r="R391" s="115"/>
      <c r="S391" s="88"/>
      <c r="T391" s="88"/>
      <c r="U391" s="88"/>
      <c r="V391" s="88"/>
      <c r="W391" s="88"/>
      <c r="X391" s="88"/>
      <c r="Y391" s="88"/>
      <c r="Z391" s="88"/>
      <c r="AA391" s="88"/>
      <c r="AB391" s="88"/>
      <c r="AC391" s="88"/>
    </row>
    <row r="392" spans="1:29" ht="13">
      <c r="A392" s="88"/>
      <c r="B392" s="88"/>
      <c r="C392" s="88"/>
      <c r="D392" s="88"/>
      <c r="E392" s="88"/>
      <c r="F392" s="88"/>
      <c r="G392" s="88"/>
      <c r="H392" s="88"/>
      <c r="I392" s="88"/>
      <c r="J392" s="88"/>
      <c r="K392" s="88"/>
      <c r="L392" s="88"/>
      <c r="M392" s="88"/>
      <c r="N392" s="88"/>
      <c r="O392" s="88"/>
      <c r="P392" s="88"/>
      <c r="Q392" s="114"/>
      <c r="R392" s="115"/>
      <c r="S392" s="88"/>
      <c r="T392" s="88"/>
      <c r="U392" s="88"/>
      <c r="V392" s="88"/>
      <c r="W392" s="88"/>
      <c r="X392" s="88"/>
      <c r="Y392" s="88"/>
      <c r="Z392" s="88"/>
      <c r="AA392" s="88"/>
      <c r="AB392" s="88"/>
      <c r="AC392" s="88"/>
    </row>
    <row r="393" spans="1:29" ht="13">
      <c r="A393" s="88"/>
      <c r="B393" s="88"/>
      <c r="C393" s="88"/>
      <c r="D393" s="88"/>
      <c r="E393" s="88"/>
      <c r="F393" s="88"/>
      <c r="G393" s="88"/>
      <c r="H393" s="88"/>
      <c r="I393" s="88"/>
      <c r="J393" s="88"/>
      <c r="K393" s="88"/>
      <c r="L393" s="88"/>
      <c r="M393" s="88"/>
      <c r="N393" s="88"/>
      <c r="O393" s="88"/>
      <c r="P393" s="88"/>
      <c r="Q393" s="114"/>
      <c r="R393" s="115"/>
      <c r="S393" s="88"/>
      <c r="T393" s="88"/>
      <c r="U393" s="88"/>
      <c r="V393" s="88"/>
      <c r="W393" s="88"/>
      <c r="X393" s="88"/>
      <c r="Y393" s="88"/>
      <c r="Z393" s="88"/>
      <c r="AA393" s="88"/>
      <c r="AB393" s="88"/>
      <c r="AC393" s="88"/>
    </row>
    <row r="394" spans="1:29" ht="13">
      <c r="A394" s="88"/>
      <c r="B394" s="88"/>
      <c r="C394" s="88"/>
      <c r="D394" s="88"/>
      <c r="E394" s="88"/>
      <c r="F394" s="88"/>
      <c r="G394" s="88"/>
      <c r="H394" s="88"/>
      <c r="I394" s="88"/>
      <c r="J394" s="88"/>
      <c r="K394" s="88"/>
      <c r="L394" s="88"/>
      <c r="M394" s="88"/>
      <c r="N394" s="88"/>
      <c r="O394" s="88"/>
      <c r="P394" s="88"/>
      <c r="Q394" s="114"/>
      <c r="R394" s="115"/>
      <c r="S394" s="88"/>
      <c r="T394" s="88"/>
      <c r="U394" s="88"/>
      <c r="V394" s="88"/>
      <c r="W394" s="88"/>
      <c r="X394" s="88"/>
      <c r="Y394" s="88"/>
      <c r="Z394" s="88"/>
      <c r="AA394" s="88"/>
      <c r="AB394" s="88"/>
      <c r="AC394" s="88"/>
    </row>
    <row r="395" spans="1:29" ht="13">
      <c r="A395" s="88"/>
      <c r="B395" s="88"/>
      <c r="C395" s="88"/>
      <c r="D395" s="88"/>
      <c r="E395" s="88"/>
      <c r="F395" s="88"/>
      <c r="G395" s="88"/>
      <c r="H395" s="88"/>
      <c r="I395" s="88"/>
      <c r="J395" s="88"/>
      <c r="K395" s="88"/>
      <c r="L395" s="88"/>
      <c r="M395" s="88"/>
      <c r="N395" s="88"/>
      <c r="O395" s="88"/>
      <c r="P395" s="88"/>
      <c r="Q395" s="114"/>
      <c r="R395" s="115"/>
      <c r="S395" s="88"/>
      <c r="T395" s="88"/>
      <c r="U395" s="88"/>
      <c r="V395" s="88"/>
      <c r="W395" s="88"/>
      <c r="X395" s="88"/>
      <c r="Y395" s="88"/>
      <c r="Z395" s="88"/>
      <c r="AA395" s="88"/>
      <c r="AB395" s="88"/>
      <c r="AC395" s="88"/>
    </row>
    <row r="396" spans="1:29" ht="13">
      <c r="A396" s="88"/>
      <c r="B396" s="88"/>
      <c r="C396" s="88"/>
      <c r="D396" s="88"/>
      <c r="E396" s="88"/>
      <c r="F396" s="88"/>
      <c r="G396" s="88"/>
      <c r="H396" s="88"/>
      <c r="I396" s="88"/>
      <c r="J396" s="88"/>
      <c r="K396" s="88"/>
      <c r="L396" s="88"/>
      <c r="M396" s="88"/>
      <c r="N396" s="88"/>
      <c r="O396" s="88"/>
      <c r="P396" s="88"/>
      <c r="Q396" s="114"/>
      <c r="R396" s="115"/>
      <c r="S396" s="88"/>
      <c r="T396" s="88"/>
      <c r="U396" s="88"/>
      <c r="V396" s="88"/>
      <c r="W396" s="88"/>
      <c r="X396" s="88"/>
      <c r="Y396" s="88"/>
      <c r="Z396" s="88"/>
      <c r="AA396" s="88"/>
      <c r="AB396" s="88"/>
      <c r="AC396" s="88"/>
    </row>
    <row r="397" spans="1:29" ht="13">
      <c r="A397" s="88"/>
      <c r="B397" s="88"/>
      <c r="C397" s="88"/>
      <c r="D397" s="88"/>
      <c r="E397" s="88"/>
      <c r="F397" s="88"/>
      <c r="G397" s="88"/>
      <c r="H397" s="88"/>
      <c r="I397" s="88"/>
      <c r="J397" s="88"/>
      <c r="K397" s="88"/>
      <c r="L397" s="88"/>
      <c r="M397" s="88"/>
      <c r="N397" s="88"/>
      <c r="O397" s="88"/>
      <c r="P397" s="88"/>
      <c r="Q397" s="114"/>
      <c r="R397" s="115"/>
      <c r="S397" s="88"/>
      <c r="T397" s="88"/>
      <c r="U397" s="88"/>
      <c r="V397" s="88"/>
      <c r="W397" s="88"/>
      <c r="X397" s="88"/>
      <c r="Y397" s="88"/>
      <c r="Z397" s="88"/>
      <c r="AA397" s="88"/>
      <c r="AB397" s="88"/>
      <c r="AC397" s="88"/>
    </row>
    <row r="398" spans="1:29" ht="13">
      <c r="A398" s="88"/>
      <c r="B398" s="88"/>
      <c r="C398" s="88"/>
      <c r="D398" s="88"/>
      <c r="E398" s="88"/>
      <c r="F398" s="88"/>
      <c r="G398" s="88"/>
      <c r="H398" s="88"/>
      <c r="I398" s="88"/>
      <c r="J398" s="88"/>
      <c r="K398" s="88"/>
      <c r="L398" s="88"/>
      <c r="M398" s="88"/>
      <c r="N398" s="88"/>
      <c r="O398" s="88"/>
      <c r="P398" s="88"/>
      <c r="Q398" s="114"/>
      <c r="R398" s="115"/>
      <c r="S398" s="88"/>
      <c r="T398" s="88"/>
      <c r="U398" s="88"/>
      <c r="V398" s="88"/>
      <c r="W398" s="88"/>
      <c r="X398" s="88"/>
      <c r="Y398" s="88"/>
      <c r="Z398" s="88"/>
      <c r="AA398" s="88"/>
      <c r="AB398" s="88"/>
      <c r="AC398" s="88"/>
    </row>
    <row r="399" spans="1:29" ht="13">
      <c r="A399" s="88"/>
      <c r="B399" s="88"/>
      <c r="C399" s="88"/>
      <c r="D399" s="88"/>
      <c r="E399" s="88"/>
      <c r="F399" s="88"/>
      <c r="G399" s="88"/>
      <c r="H399" s="88"/>
      <c r="I399" s="88"/>
      <c r="J399" s="88"/>
      <c r="K399" s="88"/>
      <c r="L399" s="88"/>
      <c r="M399" s="88"/>
      <c r="N399" s="88"/>
      <c r="O399" s="88"/>
      <c r="P399" s="88"/>
      <c r="Q399" s="114"/>
      <c r="R399" s="115"/>
      <c r="S399" s="88"/>
      <c r="T399" s="88"/>
      <c r="U399" s="88"/>
      <c r="V399" s="88"/>
      <c r="W399" s="88"/>
      <c r="X399" s="88"/>
      <c r="Y399" s="88"/>
      <c r="Z399" s="88"/>
      <c r="AA399" s="88"/>
      <c r="AB399" s="88"/>
      <c r="AC399" s="88"/>
    </row>
    <row r="400" spans="1:29" ht="13">
      <c r="A400" s="88"/>
      <c r="B400" s="88"/>
      <c r="C400" s="88"/>
      <c r="D400" s="88"/>
      <c r="E400" s="88"/>
      <c r="F400" s="88"/>
      <c r="G400" s="88"/>
      <c r="H400" s="88"/>
      <c r="I400" s="88"/>
      <c r="J400" s="88"/>
      <c r="K400" s="88"/>
      <c r="L400" s="88"/>
      <c r="M400" s="88"/>
      <c r="N400" s="88"/>
      <c r="O400" s="88"/>
      <c r="P400" s="88"/>
      <c r="Q400" s="114"/>
      <c r="R400" s="115"/>
      <c r="S400" s="88"/>
      <c r="T400" s="88"/>
      <c r="U400" s="88"/>
      <c r="V400" s="88"/>
      <c r="W400" s="88"/>
      <c r="X400" s="88"/>
      <c r="Y400" s="88"/>
      <c r="Z400" s="88"/>
      <c r="AA400" s="88"/>
      <c r="AB400" s="88"/>
      <c r="AC400" s="88"/>
    </row>
    <row r="401" spans="1:29" ht="13">
      <c r="A401" s="88"/>
      <c r="B401" s="88"/>
      <c r="C401" s="88"/>
      <c r="D401" s="88"/>
      <c r="E401" s="88"/>
      <c r="F401" s="88"/>
      <c r="G401" s="88"/>
      <c r="H401" s="88"/>
      <c r="I401" s="88"/>
      <c r="J401" s="88"/>
      <c r="K401" s="88"/>
      <c r="L401" s="88"/>
      <c r="M401" s="88"/>
      <c r="N401" s="88"/>
      <c r="O401" s="88"/>
      <c r="P401" s="88"/>
      <c r="Q401" s="114"/>
      <c r="R401" s="115"/>
      <c r="S401" s="88"/>
      <c r="T401" s="88"/>
      <c r="U401" s="88"/>
      <c r="V401" s="88"/>
      <c r="W401" s="88"/>
      <c r="X401" s="88"/>
      <c r="Y401" s="88"/>
      <c r="Z401" s="88"/>
      <c r="AA401" s="88"/>
      <c r="AB401" s="88"/>
      <c r="AC401" s="88"/>
    </row>
    <row r="402" spans="1:29" ht="13">
      <c r="A402" s="88"/>
      <c r="B402" s="88"/>
      <c r="C402" s="88"/>
      <c r="D402" s="88"/>
      <c r="E402" s="88"/>
      <c r="F402" s="88"/>
      <c r="G402" s="88"/>
      <c r="H402" s="88"/>
      <c r="I402" s="88"/>
      <c r="J402" s="88"/>
      <c r="K402" s="88"/>
      <c r="L402" s="88"/>
      <c r="M402" s="88"/>
      <c r="N402" s="88"/>
      <c r="O402" s="88"/>
      <c r="P402" s="88"/>
      <c r="Q402" s="114"/>
      <c r="R402" s="115"/>
      <c r="S402" s="88"/>
      <c r="T402" s="88"/>
      <c r="U402" s="88"/>
      <c r="V402" s="88"/>
      <c r="W402" s="88"/>
      <c r="X402" s="88"/>
      <c r="Y402" s="88"/>
      <c r="Z402" s="88"/>
      <c r="AA402" s="88"/>
      <c r="AB402" s="88"/>
      <c r="AC402" s="88"/>
    </row>
    <row r="403" spans="1:29" ht="13">
      <c r="A403" s="88"/>
      <c r="B403" s="88"/>
      <c r="C403" s="88"/>
      <c r="D403" s="88"/>
      <c r="E403" s="88"/>
      <c r="F403" s="88"/>
      <c r="G403" s="88"/>
      <c r="H403" s="88"/>
      <c r="I403" s="88"/>
      <c r="J403" s="88"/>
      <c r="K403" s="88"/>
      <c r="L403" s="88"/>
      <c r="M403" s="88"/>
      <c r="N403" s="88"/>
      <c r="O403" s="88"/>
      <c r="P403" s="88"/>
      <c r="Q403" s="114"/>
      <c r="R403" s="115"/>
      <c r="S403" s="88"/>
      <c r="T403" s="88"/>
      <c r="U403" s="88"/>
      <c r="V403" s="88"/>
      <c r="W403" s="88"/>
      <c r="X403" s="88"/>
      <c r="Y403" s="88"/>
      <c r="Z403" s="88"/>
      <c r="AA403" s="88"/>
      <c r="AB403" s="88"/>
      <c r="AC403" s="88"/>
    </row>
    <row r="404" spans="1:29" ht="13">
      <c r="A404" s="88"/>
      <c r="B404" s="88"/>
      <c r="C404" s="88"/>
      <c r="D404" s="88"/>
      <c r="E404" s="88"/>
      <c r="F404" s="88"/>
      <c r="G404" s="88"/>
      <c r="H404" s="88"/>
      <c r="I404" s="88"/>
      <c r="J404" s="88"/>
      <c r="K404" s="88"/>
      <c r="L404" s="88"/>
      <c r="M404" s="88"/>
      <c r="N404" s="88"/>
      <c r="O404" s="88"/>
      <c r="P404" s="88"/>
      <c r="Q404" s="114"/>
      <c r="R404" s="115"/>
      <c r="S404" s="88"/>
      <c r="T404" s="88"/>
      <c r="U404" s="88"/>
      <c r="V404" s="88"/>
      <c r="W404" s="88"/>
      <c r="X404" s="88"/>
      <c r="Y404" s="88"/>
      <c r="Z404" s="88"/>
      <c r="AA404" s="88"/>
      <c r="AB404" s="88"/>
      <c r="AC404" s="88"/>
    </row>
    <row r="405" spans="1:29" ht="13">
      <c r="A405" s="88"/>
      <c r="B405" s="88"/>
      <c r="C405" s="88"/>
      <c r="D405" s="88"/>
      <c r="E405" s="88"/>
      <c r="F405" s="88"/>
      <c r="G405" s="88"/>
      <c r="H405" s="88"/>
      <c r="I405" s="88"/>
      <c r="J405" s="88"/>
      <c r="K405" s="88"/>
      <c r="L405" s="88"/>
      <c r="M405" s="88"/>
      <c r="N405" s="88"/>
      <c r="O405" s="88"/>
      <c r="P405" s="88"/>
      <c r="Q405" s="114"/>
      <c r="R405" s="115"/>
      <c r="S405" s="88"/>
      <c r="T405" s="88"/>
      <c r="U405" s="88"/>
      <c r="V405" s="88"/>
      <c r="W405" s="88"/>
      <c r="X405" s="88"/>
      <c r="Y405" s="88"/>
      <c r="Z405" s="88"/>
      <c r="AA405" s="88"/>
      <c r="AB405" s="88"/>
      <c r="AC405" s="88"/>
    </row>
    <row r="406" spans="1:29" ht="13">
      <c r="A406" s="88"/>
      <c r="B406" s="88"/>
      <c r="C406" s="88"/>
      <c r="D406" s="88"/>
      <c r="E406" s="88"/>
      <c r="F406" s="88"/>
      <c r="G406" s="88"/>
      <c r="H406" s="88"/>
      <c r="I406" s="88"/>
      <c r="J406" s="88"/>
      <c r="K406" s="88"/>
      <c r="L406" s="88"/>
      <c r="M406" s="88"/>
      <c r="N406" s="88"/>
      <c r="O406" s="88"/>
      <c r="P406" s="88"/>
      <c r="Q406" s="114"/>
      <c r="R406" s="115"/>
      <c r="S406" s="88"/>
      <c r="T406" s="88"/>
      <c r="U406" s="88"/>
      <c r="V406" s="88"/>
      <c r="W406" s="88"/>
      <c r="X406" s="88"/>
      <c r="Y406" s="88"/>
      <c r="Z406" s="88"/>
      <c r="AA406" s="88"/>
      <c r="AB406" s="88"/>
      <c r="AC406" s="88"/>
    </row>
    <row r="407" spans="1:29" ht="13">
      <c r="A407" s="88"/>
      <c r="B407" s="88"/>
      <c r="C407" s="88"/>
      <c r="D407" s="88"/>
      <c r="E407" s="88"/>
      <c r="F407" s="88"/>
      <c r="G407" s="88"/>
      <c r="H407" s="88"/>
      <c r="I407" s="88"/>
      <c r="J407" s="88"/>
      <c r="K407" s="88"/>
      <c r="L407" s="88"/>
      <c r="M407" s="88"/>
      <c r="N407" s="88"/>
      <c r="O407" s="88"/>
      <c r="P407" s="88"/>
      <c r="Q407" s="114"/>
      <c r="R407" s="115"/>
      <c r="S407" s="88"/>
      <c r="T407" s="88"/>
      <c r="U407" s="88"/>
      <c r="V407" s="88"/>
      <c r="W407" s="88"/>
      <c r="X407" s="88"/>
      <c r="Y407" s="88"/>
      <c r="Z407" s="88"/>
      <c r="AA407" s="88"/>
      <c r="AB407" s="88"/>
      <c r="AC407" s="88"/>
    </row>
    <row r="408" spans="1:29" ht="13">
      <c r="A408" s="88"/>
      <c r="B408" s="88"/>
      <c r="C408" s="88"/>
      <c r="D408" s="88"/>
      <c r="E408" s="88"/>
      <c r="F408" s="88"/>
      <c r="G408" s="88"/>
      <c r="H408" s="88"/>
      <c r="I408" s="88"/>
      <c r="J408" s="88"/>
      <c r="K408" s="88"/>
      <c r="L408" s="88"/>
      <c r="M408" s="88"/>
      <c r="N408" s="88"/>
      <c r="O408" s="88"/>
      <c r="P408" s="88"/>
      <c r="Q408" s="114"/>
      <c r="R408" s="115"/>
      <c r="S408" s="88"/>
      <c r="T408" s="88"/>
      <c r="U408" s="88"/>
      <c r="V408" s="88"/>
      <c r="W408" s="88"/>
      <c r="X408" s="88"/>
      <c r="Y408" s="88"/>
      <c r="Z408" s="88"/>
      <c r="AA408" s="88"/>
      <c r="AB408" s="88"/>
      <c r="AC408" s="88"/>
    </row>
    <row r="409" spans="1:29" ht="13">
      <c r="A409" s="88"/>
      <c r="B409" s="88"/>
      <c r="C409" s="88"/>
      <c r="D409" s="88"/>
      <c r="E409" s="88"/>
      <c r="F409" s="88"/>
      <c r="G409" s="88"/>
      <c r="H409" s="88"/>
      <c r="I409" s="88"/>
      <c r="J409" s="88"/>
      <c r="K409" s="88"/>
      <c r="L409" s="88"/>
      <c r="M409" s="88"/>
      <c r="N409" s="88"/>
      <c r="O409" s="88"/>
      <c r="P409" s="88"/>
      <c r="Q409" s="114"/>
      <c r="R409" s="115"/>
      <c r="S409" s="88"/>
      <c r="T409" s="88"/>
      <c r="U409" s="88"/>
      <c r="V409" s="88"/>
      <c r="W409" s="88"/>
      <c r="X409" s="88"/>
      <c r="Y409" s="88"/>
      <c r="Z409" s="88"/>
      <c r="AA409" s="88"/>
      <c r="AB409" s="88"/>
      <c r="AC409" s="88"/>
    </row>
    <row r="410" spans="1:29" ht="13">
      <c r="A410" s="88"/>
      <c r="B410" s="88"/>
      <c r="C410" s="88"/>
      <c r="D410" s="88"/>
      <c r="E410" s="88"/>
      <c r="F410" s="88"/>
      <c r="G410" s="88"/>
      <c r="H410" s="88"/>
      <c r="I410" s="88"/>
      <c r="J410" s="88"/>
      <c r="K410" s="88"/>
      <c r="L410" s="88"/>
      <c r="M410" s="88"/>
      <c r="N410" s="88"/>
      <c r="O410" s="88"/>
      <c r="P410" s="88"/>
      <c r="Q410" s="114"/>
      <c r="R410" s="115"/>
      <c r="S410" s="88"/>
      <c r="T410" s="88"/>
      <c r="U410" s="88"/>
      <c r="V410" s="88"/>
      <c r="W410" s="88"/>
      <c r="X410" s="88"/>
      <c r="Y410" s="88"/>
      <c r="Z410" s="88"/>
      <c r="AA410" s="88"/>
      <c r="AB410" s="88"/>
      <c r="AC410" s="88"/>
    </row>
    <row r="411" spans="1:29" ht="13">
      <c r="A411" s="88"/>
      <c r="B411" s="88"/>
      <c r="C411" s="88"/>
      <c r="D411" s="88"/>
      <c r="E411" s="88"/>
      <c r="F411" s="88"/>
      <c r="G411" s="88"/>
      <c r="H411" s="88"/>
      <c r="I411" s="88"/>
      <c r="J411" s="88"/>
      <c r="K411" s="88"/>
      <c r="L411" s="88"/>
      <c r="M411" s="88"/>
      <c r="N411" s="88"/>
      <c r="O411" s="88"/>
      <c r="P411" s="88"/>
      <c r="Q411" s="114"/>
      <c r="R411" s="115"/>
      <c r="S411" s="88"/>
      <c r="T411" s="88"/>
      <c r="U411" s="88"/>
      <c r="V411" s="88"/>
      <c r="W411" s="88"/>
      <c r="X411" s="88"/>
      <c r="Y411" s="88"/>
      <c r="Z411" s="88"/>
      <c r="AA411" s="88"/>
      <c r="AB411" s="88"/>
      <c r="AC411" s="88"/>
    </row>
    <row r="412" spans="1:29" ht="13">
      <c r="A412" s="88"/>
      <c r="B412" s="88"/>
      <c r="C412" s="88"/>
      <c r="D412" s="88"/>
      <c r="E412" s="88"/>
      <c r="F412" s="88"/>
      <c r="G412" s="88"/>
      <c r="H412" s="88"/>
      <c r="I412" s="88"/>
      <c r="J412" s="88"/>
      <c r="K412" s="88"/>
      <c r="L412" s="88"/>
      <c r="M412" s="88"/>
      <c r="N412" s="88"/>
      <c r="O412" s="88"/>
      <c r="P412" s="88"/>
      <c r="Q412" s="114"/>
      <c r="R412" s="115"/>
      <c r="S412" s="88"/>
      <c r="T412" s="88"/>
      <c r="U412" s="88"/>
      <c r="V412" s="88"/>
      <c r="W412" s="88"/>
      <c r="X412" s="88"/>
      <c r="Y412" s="88"/>
      <c r="Z412" s="88"/>
      <c r="AA412" s="88"/>
      <c r="AB412" s="88"/>
      <c r="AC412" s="88"/>
    </row>
    <row r="413" spans="1:29" ht="13">
      <c r="A413" s="88"/>
      <c r="B413" s="88"/>
      <c r="C413" s="88"/>
      <c r="D413" s="88"/>
      <c r="E413" s="88"/>
      <c r="F413" s="88"/>
      <c r="G413" s="88"/>
      <c r="H413" s="88"/>
      <c r="I413" s="88"/>
      <c r="J413" s="88"/>
      <c r="K413" s="88"/>
      <c r="L413" s="88"/>
      <c r="M413" s="88"/>
      <c r="N413" s="88"/>
      <c r="O413" s="88"/>
      <c r="P413" s="88"/>
      <c r="Q413" s="114"/>
      <c r="R413" s="115"/>
      <c r="S413" s="88"/>
      <c r="T413" s="88"/>
      <c r="U413" s="88"/>
      <c r="V413" s="88"/>
      <c r="W413" s="88"/>
      <c r="X413" s="88"/>
      <c r="Y413" s="88"/>
      <c r="Z413" s="88"/>
      <c r="AA413" s="88"/>
      <c r="AB413" s="88"/>
      <c r="AC413" s="88"/>
    </row>
    <row r="414" spans="1:29" ht="13">
      <c r="A414" s="88"/>
      <c r="B414" s="88"/>
      <c r="C414" s="88"/>
      <c r="D414" s="88"/>
      <c r="E414" s="88"/>
      <c r="F414" s="88"/>
      <c r="G414" s="88"/>
      <c r="H414" s="88"/>
      <c r="I414" s="88"/>
      <c r="J414" s="88"/>
      <c r="K414" s="88"/>
      <c r="L414" s="88"/>
      <c r="M414" s="88"/>
      <c r="N414" s="88"/>
      <c r="O414" s="88"/>
      <c r="P414" s="88"/>
      <c r="Q414" s="114"/>
      <c r="R414" s="115"/>
      <c r="S414" s="88"/>
      <c r="T414" s="88"/>
      <c r="U414" s="88"/>
      <c r="V414" s="88"/>
      <c r="W414" s="88"/>
      <c r="X414" s="88"/>
      <c r="Y414" s="88"/>
      <c r="Z414" s="88"/>
      <c r="AA414" s="88"/>
      <c r="AB414" s="88"/>
      <c r="AC414" s="88"/>
    </row>
    <row r="415" spans="1:29" ht="13">
      <c r="A415" s="88"/>
      <c r="B415" s="88"/>
      <c r="C415" s="88"/>
      <c r="D415" s="88"/>
      <c r="E415" s="88"/>
      <c r="F415" s="88"/>
      <c r="G415" s="88"/>
      <c r="H415" s="88"/>
      <c r="I415" s="88"/>
      <c r="J415" s="88"/>
      <c r="K415" s="88"/>
      <c r="L415" s="88"/>
      <c r="M415" s="88"/>
      <c r="N415" s="88"/>
      <c r="O415" s="88"/>
      <c r="P415" s="88"/>
      <c r="Q415" s="114"/>
      <c r="R415" s="115"/>
      <c r="S415" s="88"/>
      <c r="T415" s="88"/>
      <c r="U415" s="88"/>
      <c r="V415" s="88"/>
      <c r="W415" s="88"/>
      <c r="X415" s="88"/>
      <c r="Y415" s="88"/>
      <c r="Z415" s="88"/>
      <c r="AA415" s="88"/>
      <c r="AB415" s="88"/>
      <c r="AC415" s="88"/>
    </row>
    <row r="416" spans="1:29" ht="13">
      <c r="A416" s="88"/>
      <c r="B416" s="88"/>
      <c r="C416" s="88"/>
      <c r="D416" s="88"/>
      <c r="E416" s="88"/>
      <c r="F416" s="88"/>
      <c r="G416" s="88"/>
      <c r="H416" s="88"/>
      <c r="I416" s="88"/>
      <c r="J416" s="88"/>
      <c r="K416" s="88"/>
      <c r="L416" s="88"/>
      <c r="M416" s="88"/>
      <c r="N416" s="88"/>
      <c r="O416" s="88"/>
      <c r="P416" s="88"/>
      <c r="Q416" s="114"/>
      <c r="R416" s="115"/>
      <c r="S416" s="88"/>
      <c r="T416" s="88"/>
      <c r="U416" s="88"/>
      <c r="V416" s="88"/>
      <c r="W416" s="88"/>
      <c r="X416" s="88"/>
      <c r="Y416" s="88"/>
      <c r="Z416" s="88"/>
      <c r="AA416" s="88"/>
      <c r="AB416" s="88"/>
      <c r="AC416" s="88"/>
    </row>
    <row r="417" spans="1:29" ht="13">
      <c r="A417" s="88"/>
      <c r="B417" s="88"/>
      <c r="C417" s="88"/>
      <c r="D417" s="88"/>
      <c r="E417" s="88"/>
      <c r="F417" s="88"/>
      <c r="G417" s="88"/>
      <c r="H417" s="88"/>
      <c r="I417" s="88"/>
      <c r="J417" s="88"/>
      <c r="K417" s="88"/>
      <c r="L417" s="88"/>
      <c r="M417" s="88"/>
      <c r="N417" s="88"/>
      <c r="O417" s="88"/>
      <c r="P417" s="88"/>
      <c r="Q417" s="114"/>
      <c r="R417" s="115"/>
      <c r="S417" s="88"/>
      <c r="T417" s="88"/>
      <c r="U417" s="88"/>
      <c r="V417" s="88"/>
      <c r="W417" s="88"/>
      <c r="X417" s="88"/>
      <c r="Y417" s="88"/>
      <c r="Z417" s="88"/>
      <c r="AA417" s="88"/>
      <c r="AB417" s="88"/>
      <c r="AC417" s="88"/>
    </row>
    <row r="418" spans="1:29" ht="13">
      <c r="A418" s="88"/>
      <c r="B418" s="88"/>
      <c r="C418" s="88"/>
      <c r="D418" s="88"/>
      <c r="E418" s="88"/>
      <c r="F418" s="88"/>
      <c r="G418" s="88"/>
      <c r="H418" s="88"/>
      <c r="I418" s="88"/>
      <c r="J418" s="88"/>
      <c r="K418" s="88"/>
      <c r="L418" s="88"/>
      <c r="M418" s="88"/>
      <c r="N418" s="88"/>
      <c r="O418" s="88"/>
      <c r="P418" s="88"/>
      <c r="Q418" s="114"/>
      <c r="R418" s="115"/>
      <c r="S418" s="88"/>
      <c r="T418" s="88"/>
      <c r="U418" s="88"/>
      <c r="V418" s="88"/>
      <c r="W418" s="88"/>
      <c r="X418" s="88"/>
      <c r="Y418" s="88"/>
      <c r="Z418" s="88"/>
      <c r="AA418" s="88"/>
      <c r="AB418" s="88"/>
      <c r="AC418" s="88"/>
    </row>
    <row r="419" spans="1:29" ht="13">
      <c r="A419" s="88"/>
      <c r="B419" s="88"/>
      <c r="C419" s="88"/>
      <c r="D419" s="88"/>
      <c r="E419" s="88"/>
      <c r="F419" s="88"/>
      <c r="G419" s="88"/>
      <c r="H419" s="88"/>
      <c r="I419" s="88"/>
      <c r="J419" s="88"/>
      <c r="K419" s="88"/>
      <c r="L419" s="88"/>
      <c r="M419" s="88"/>
      <c r="N419" s="88"/>
      <c r="O419" s="88"/>
      <c r="P419" s="88"/>
      <c r="Q419" s="114"/>
      <c r="R419" s="115"/>
      <c r="S419" s="88"/>
      <c r="T419" s="88"/>
      <c r="U419" s="88"/>
      <c r="V419" s="88"/>
      <c r="W419" s="88"/>
      <c r="X419" s="88"/>
      <c r="Y419" s="88"/>
      <c r="Z419" s="88"/>
      <c r="AA419" s="88"/>
      <c r="AB419" s="88"/>
      <c r="AC419" s="88"/>
    </row>
    <row r="420" spans="1:29" ht="13">
      <c r="A420" s="88"/>
      <c r="B420" s="88"/>
      <c r="C420" s="88"/>
      <c r="D420" s="88"/>
      <c r="E420" s="88"/>
      <c r="F420" s="88"/>
      <c r="G420" s="88"/>
      <c r="H420" s="88"/>
      <c r="I420" s="88"/>
      <c r="J420" s="88"/>
      <c r="K420" s="88"/>
      <c r="L420" s="88"/>
      <c r="M420" s="88"/>
      <c r="N420" s="88"/>
      <c r="O420" s="88"/>
      <c r="P420" s="88"/>
      <c r="Q420" s="114"/>
      <c r="R420" s="115"/>
      <c r="S420" s="88"/>
      <c r="T420" s="88"/>
      <c r="U420" s="88"/>
      <c r="V420" s="88"/>
      <c r="W420" s="88"/>
      <c r="X420" s="88"/>
      <c r="Y420" s="88"/>
      <c r="Z420" s="88"/>
      <c r="AA420" s="88"/>
      <c r="AB420" s="88"/>
      <c r="AC420" s="88"/>
    </row>
    <row r="421" spans="1:29" ht="13">
      <c r="A421" s="88"/>
      <c r="B421" s="88"/>
      <c r="C421" s="88"/>
      <c r="D421" s="88"/>
      <c r="E421" s="88"/>
      <c r="F421" s="88"/>
      <c r="G421" s="88"/>
      <c r="H421" s="88"/>
      <c r="I421" s="88"/>
      <c r="J421" s="88"/>
      <c r="K421" s="88"/>
      <c r="L421" s="88"/>
      <c r="M421" s="88"/>
      <c r="N421" s="88"/>
      <c r="O421" s="88"/>
      <c r="P421" s="88"/>
      <c r="Q421" s="114"/>
      <c r="R421" s="115"/>
      <c r="S421" s="88"/>
      <c r="T421" s="88"/>
      <c r="U421" s="88"/>
      <c r="V421" s="88"/>
      <c r="W421" s="88"/>
      <c r="X421" s="88"/>
      <c r="Y421" s="88"/>
      <c r="Z421" s="88"/>
      <c r="AA421" s="88"/>
      <c r="AB421" s="88"/>
      <c r="AC421" s="88"/>
    </row>
    <row r="422" spans="1:29" ht="13">
      <c r="A422" s="88"/>
      <c r="B422" s="88"/>
      <c r="C422" s="88"/>
      <c r="D422" s="88"/>
      <c r="E422" s="88"/>
      <c r="F422" s="88"/>
      <c r="G422" s="88"/>
      <c r="H422" s="88"/>
      <c r="I422" s="88"/>
      <c r="J422" s="88"/>
      <c r="K422" s="88"/>
      <c r="L422" s="88"/>
      <c r="M422" s="88"/>
      <c r="N422" s="88"/>
      <c r="O422" s="88"/>
      <c r="P422" s="88"/>
      <c r="Q422" s="114"/>
      <c r="R422" s="115"/>
      <c r="S422" s="88"/>
      <c r="T422" s="88"/>
      <c r="U422" s="88"/>
      <c r="V422" s="88"/>
      <c r="W422" s="88"/>
      <c r="X422" s="88"/>
      <c r="Y422" s="88"/>
      <c r="Z422" s="88"/>
      <c r="AA422" s="88"/>
      <c r="AB422" s="88"/>
      <c r="AC422" s="88"/>
    </row>
    <row r="423" spans="1:29" ht="13">
      <c r="A423" s="88"/>
      <c r="B423" s="88"/>
      <c r="C423" s="88"/>
      <c r="D423" s="88"/>
      <c r="E423" s="88"/>
      <c r="F423" s="88"/>
      <c r="G423" s="88"/>
      <c r="H423" s="88"/>
      <c r="I423" s="88"/>
      <c r="J423" s="88"/>
      <c r="K423" s="88"/>
      <c r="L423" s="88"/>
      <c r="M423" s="88"/>
      <c r="N423" s="88"/>
      <c r="O423" s="88"/>
      <c r="P423" s="88"/>
      <c r="Q423" s="114"/>
      <c r="R423" s="115"/>
      <c r="S423" s="88"/>
      <c r="T423" s="88"/>
      <c r="U423" s="88"/>
      <c r="V423" s="88"/>
      <c r="W423" s="88"/>
      <c r="X423" s="88"/>
      <c r="Y423" s="88"/>
      <c r="Z423" s="88"/>
      <c r="AA423" s="88"/>
      <c r="AB423" s="88"/>
      <c r="AC423" s="88"/>
    </row>
    <row r="424" spans="1:29" ht="13">
      <c r="A424" s="88"/>
      <c r="B424" s="88"/>
      <c r="C424" s="88"/>
      <c r="D424" s="88"/>
      <c r="E424" s="88"/>
      <c r="F424" s="88"/>
      <c r="G424" s="88"/>
      <c r="H424" s="88"/>
      <c r="I424" s="88"/>
      <c r="J424" s="88"/>
      <c r="K424" s="88"/>
      <c r="L424" s="88"/>
      <c r="M424" s="88"/>
      <c r="N424" s="88"/>
      <c r="O424" s="88"/>
      <c r="P424" s="88"/>
      <c r="Q424" s="114"/>
      <c r="R424" s="115"/>
      <c r="S424" s="88"/>
      <c r="T424" s="88"/>
      <c r="U424" s="88"/>
      <c r="V424" s="88"/>
      <c r="W424" s="88"/>
      <c r="X424" s="88"/>
      <c r="Y424" s="88"/>
      <c r="Z424" s="88"/>
      <c r="AA424" s="88"/>
      <c r="AB424" s="88"/>
      <c r="AC424" s="88"/>
    </row>
    <row r="425" spans="1:29" ht="13">
      <c r="A425" s="88"/>
      <c r="B425" s="88"/>
      <c r="C425" s="88"/>
      <c r="D425" s="88"/>
      <c r="E425" s="88"/>
      <c r="F425" s="88"/>
      <c r="G425" s="88"/>
      <c r="H425" s="88"/>
      <c r="I425" s="88"/>
      <c r="J425" s="88"/>
      <c r="K425" s="88"/>
      <c r="L425" s="88"/>
      <c r="M425" s="88"/>
      <c r="N425" s="88"/>
      <c r="O425" s="88"/>
      <c r="P425" s="88"/>
      <c r="Q425" s="114"/>
      <c r="R425" s="115"/>
      <c r="S425" s="88"/>
      <c r="T425" s="88"/>
      <c r="U425" s="88"/>
      <c r="V425" s="88"/>
      <c r="W425" s="88"/>
      <c r="X425" s="88"/>
      <c r="Y425" s="88"/>
      <c r="Z425" s="88"/>
      <c r="AA425" s="88"/>
      <c r="AB425" s="88"/>
      <c r="AC425" s="88"/>
    </row>
    <row r="426" spans="1:29" ht="13">
      <c r="A426" s="88"/>
      <c r="B426" s="88"/>
      <c r="C426" s="88"/>
      <c r="D426" s="88"/>
      <c r="E426" s="88"/>
      <c r="F426" s="88"/>
      <c r="G426" s="88"/>
      <c r="H426" s="88"/>
      <c r="I426" s="88"/>
      <c r="J426" s="88"/>
      <c r="K426" s="88"/>
      <c r="L426" s="88"/>
      <c r="M426" s="88"/>
      <c r="N426" s="88"/>
      <c r="O426" s="88"/>
      <c r="P426" s="88"/>
      <c r="Q426" s="114"/>
      <c r="R426" s="115"/>
      <c r="S426" s="88"/>
      <c r="T426" s="88"/>
      <c r="U426" s="88"/>
      <c r="V426" s="88"/>
      <c r="W426" s="88"/>
      <c r="X426" s="88"/>
      <c r="Y426" s="88"/>
      <c r="Z426" s="88"/>
      <c r="AA426" s="88"/>
      <c r="AB426" s="88"/>
      <c r="AC426" s="88"/>
    </row>
    <row r="427" spans="1:29" ht="13">
      <c r="A427" s="88"/>
      <c r="B427" s="88"/>
      <c r="C427" s="88"/>
      <c r="D427" s="88"/>
      <c r="E427" s="88"/>
      <c r="F427" s="88"/>
      <c r="G427" s="88"/>
      <c r="H427" s="88"/>
      <c r="I427" s="88"/>
      <c r="J427" s="88"/>
      <c r="K427" s="88"/>
      <c r="L427" s="88"/>
      <c r="M427" s="88"/>
      <c r="N427" s="88"/>
      <c r="O427" s="88"/>
      <c r="P427" s="88"/>
      <c r="Q427" s="114"/>
      <c r="R427" s="115"/>
      <c r="S427" s="88"/>
      <c r="T427" s="88"/>
      <c r="U427" s="88"/>
      <c r="V427" s="88"/>
      <c r="W427" s="88"/>
      <c r="X427" s="88"/>
      <c r="Y427" s="88"/>
      <c r="Z427" s="88"/>
      <c r="AA427" s="88"/>
      <c r="AB427" s="88"/>
      <c r="AC427" s="88"/>
    </row>
    <row r="428" spans="1:29" ht="13">
      <c r="A428" s="88"/>
      <c r="B428" s="88"/>
      <c r="C428" s="88"/>
      <c r="D428" s="88"/>
      <c r="E428" s="88"/>
      <c r="F428" s="88"/>
      <c r="G428" s="88"/>
      <c r="H428" s="88"/>
      <c r="I428" s="88"/>
      <c r="J428" s="88"/>
      <c r="K428" s="88"/>
      <c r="L428" s="88"/>
      <c r="M428" s="88"/>
      <c r="N428" s="88"/>
      <c r="O428" s="88"/>
      <c r="P428" s="88"/>
      <c r="Q428" s="114"/>
      <c r="R428" s="115"/>
      <c r="S428" s="88"/>
      <c r="T428" s="88"/>
      <c r="U428" s="88"/>
      <c r="V428" s="88"/>
      <c r="W428" s="88"/>
      <c r="X428" s="88"/>
      <c r="Y428" s="88"/>
      <c r="Z428" s="88"/>
      <c r="AA428" s="88"/>
      <c r="AB428" s="88"/>
      <c r="AC428" s="88"/>
    </row>
    <row r="429" spans="1:29" ht="13">
      <c r="A429" s="88"/>
      <c r="B429" s="88"/>
      <c r="C429" s="88"/>
      <c r="D429" s="88"/>
      <c r="E429" s="88"/>
      <c r="F429" s="88"/>
      <c r="G429" s="88"/>
      <c r="H429" s="88"/>
      <c r="I429" s="88"/>
      <c r="J429" s="88"/>
      <c r="K429" s="88"/>
      <c r="L429" s="88"/>
      <c r="M429" s="88"/>
      <c r="N429" s="88"/>
      <c r="O429" s="88"/>
      <c r="P429" s="88"/>
      <c r="Q429" s="114"/>
      <c r="R429" s="115"/>
      <c r="S429" s="88"/>
      <c r="T429" s="88"/>
      <c r="U429" s="88"/>
      <c r="V429" s="88"/>
      <c r="W429" s="88"/>
      <c r="X429" s="88"/>
      <c r="Y429" s="88"/>
      <c r="Z429" s="88"/>
      <c r="AA429" s="88"/>
      <c r="AB429" s="88"/>
      <c r="AC429" s="88"/>
    </row>
    <row r="430" spans="1:29" ht="13">
      <c r="A430" s="88"/>
      <c r="B430" s="88"/>
      <c r="C430" s="88"/>
      <c r="D430" s="88"/>
      <c r="E430" s="88"/>
      <c r="F430" s="88"/>
      <c r="G430" s="88"/>
      <c r="H430" s="88"/>
      <c r="I430" s="88"/>
      <c r="J430" s="88"/>
      <c r="K430" s="88"/>
      <c r="L430" s="88"/>
      <c r="M430" s="88"/>
      <c r="N430" s="88"/>
      <c r="O430" s="88"/>
      <c r="P430" s="88"/>
      <c r="Q430" s="114"/>
      <c r="R430" s="115"/>
      <c r="S430" s="88"/>
      <c r="T430" s="88"/>
      <c r="U430" s="88"/>
      <c r="V430" s="88"/>
      <c r="W430" s="88"/>
      <c r="X430" s="88"/>
      <c r="Y430" s="88"/>
      <c r="Z430" s="88"/>
      <c r="AA430" s="88"/>
      <c r="AB430" s="88"/>
      <c r="AC430" s="88"/>
    </row>
    <row r="431" spans="1:29" ht="13">
      <c r="A431" s="88"/>
      <c r="B431" s="88"/>
      <c r="C431" s="88"/>
      <c r="D431" s="88"/>
      <c r="E431" s="88"/>
      <c r="F431" s="88"/>
      <c r="G431" s="88"/>
      <c r="H431" s="88"/>
      <c r="I431" s="88"/>
      <c r="J431" s="88"/>
      <c r="K431" s="88"/>
      <c r="L431" s="88"/>
      <c r="M431" s="88"/>
      <c r="N431" s="88"/>
      <c r="O431" s="88"/>
      <c r="P431" s="88"/>
      <c r="Q431" s="114"/>
      <c r="R431" s="115"/>
      <c r="S431" s="88"/>
      <c r="T431" s="88"/>
      <c r="U431" s="88"/>
      <c r="V431" s="88"/>
      <c r="W431" s="88"/>
      <c r="X431" s="88"/>
      <c r="Y431" s="88"/>
      <c r="Z431" s="88"/>
      <c r="AA431" s="88"/>
      <c r="AB431" s="88"/>
      <c r="AC431" s="88"/>
    </row>
    <row r="432" spans="1:29" ht="13">
      <c r="A432" s="88"/>
      <c r="B432" s="88"/>
      <c r="C432" s="88"/>
      <c r="D432" s="88"/>
      <c r="E432" s="88"/>
      <c r="F432" s="88"/>
      <c r="G432" s="88"/>
      <c r="H432" s="88"/>
      <c r="I432" s="88"/>
      <c r="J432" s="88"/>
      <c r="K432" s="88"/>
      <c r="L432" s="88"/>
      <c r="M432" s="88"/>
      <c r="N432" s="88"/>
      <c r="O432" s="88"/>
      <c r="P432" s="88"/>
      <c r="Q432" s="114"/>
      <c r="R432" s="115"/>
      <c r="S432" s="88"/>
      <c r="T432" s="88"/>
      <c r="U432" s="88"/>
      <c r="V432" s="88"/>
      <c r="W432" s="88"/>
      <c r="X432" s="88"/>
      <c r="Y432" s="88"/>
      <c r="Z432" s="88"/>
      <c r="AA432" s="88"/>
      <c r="AB432" s="88"/>
      <c r="AC432" s="88"/>
    </row>
    <row r="433" spans="1:29" ht="13">
      <c r="A433" s="88"/>
      <c r="B433" s="88"/>
      <c r="C433" s="88"/>
      <c r="D433" s="88"/>
      <c r="E433" s="88"/>
      <c r="F433" s="88"/>
      <c r="G433" s="88"/>
      <c r="H433" s="88"/>
      <c r="I433" s="88"/>
      <c r="J433" s="88"/>
      <c r="K433" s="88"/>
      <c r="L433" s="88"/>
      <c r="M433" s="88"/>
      <c r="N433" s="88"/>
      <c r="O433" s="88"/>
      <c r="P433" s="88"/>
      <c r="Q433" s="114"/>
      <c r="R433" s="115"/>
      <c r="S433" s="88"/>
      <c r="T433" s="88"/>
      <c r="U433" s="88"/>
      <c r="V433" s="88"/>
      <c r="W433" s="88"/>
      <c r="X433" s="88"/>
      <c r="Y433" s="88"/>
      <c r="Z433" s="88"/>
      <c r="AA433" s="88"/>
      <c r="AB433" s="88"/>
      <c r="AC433" s="88"/>
    </row>
    <row r="434" spans="1:29" ht="13">
      <c r="A434" s="88"/>
      <c r="B434" s="88"/>
      <c r="C434" s="88"/>
      <c r="D434" s="88"/>
      <c r="E434" s="88"/>
      <c r="F434" s="88"/>
      <c r="G434" s="88"/>
      <c r="H434" s="88"/>
      <c r="I434" s="88"/>
      <c r="J434" s="88"/>
      <c r="K434" s="88"/>
      <c r="L434" s="88"/>
      <c r="M434" s="88"/>
      <c r="N434" s="88"/>
      <c r="O434" s="88"/>
      <c r="P434" s="88"/>
      <c r="Q434" s="114"/>
      <c r="R434" s="115"/>
      <c r="S434" s="88"/>
      <c r="T434" s="88"/>
      <c r="U434" s="88"/>
      <c r="V434" s="88"/>
      <c r="W434" s="88"/>
      <c r="X434" s="88"/>
      <c r="Y434" s="88"/>
      <c r="Z434" s="88"/>
      <c r="AA434" s="88"/>
      <c r="AB434" s="88"/>
      <c r="AC434" s="88"/>
    </row>
    <row r="435" spans="1:29" ht="13">
      <c r="A435" s="88"/>
      <c r="B435" s="88"/>
      <c r="C435" s="88"/>
      <c r="D435" s="88"/>
      <c r="E435" s="88"/>
      <c r="F435" s="88"/>
      <c r="G435" s="88"/>
      <c r="H435" s="88"/>
      <c r="I435" s="88"/>
      <c r="J435" s="88"/>
      <c r="K435" s="88"/>
      <c r="L435" s="88"/>
      <c r="M435" s="88"/>
      <c r="N435" s="88"/>
      <c r="O435" s="88"/>
      <c r="P435" s="88"/>
      <c r="Q435" s="114"/>
      <c r="R435" s="115"/>
      <c r="S435" s="88"/>
      <c r="T435" s="88"/>
      <c r="U435" s="88"/>
      <c r="V435" s="88"/>
      <c r="W435" s="88"/>
      <c r="X435" s="88"/>
      <c r="Y435" s="88"/>
      <c r="Z435" s="88"/>
      <c r="AA435" s="88"/>
      <c r="AB435" s="88"/>
      <c r="AC435" s="88"/>
    </row>
    <row r="436" spans="1:29" ht="13">
      <c r="A436" s="88"/>
      <c r="B436" s="88"/>
      <c r="C436" s="88"/>
      <c r="D436" s="88"/>
      <c r="E436" s="88"/>
      <c r="F436" s="88"/>
      <c r="G436" s="88"/>
      <c r="H436" s="88"/>
      <c r="I436" s="88"/>
      <c r="J436" s="88"/>
      <c r="K436" s="88"/>
      <c r="L436" s="88"/>
      <c r="M436" s="88"/>
      <c r="N436" s="88"/>
      <c r="O436" s="88"/>
      <c r="P436" s="88"/>
      <c r="Q436" s="114"/>
      <c r="R436" s="115"/>
      <c r="S436" s="88"/>
      <c r="T436" s="88"/>
      <c r="U436" s="88"/>
      <c r="V436" s="88"/>
      <c r="W436" s="88"/>
      <c r="X436" s="88"/>
      <c r="Y436" s="88"/>
      <c r="Z436" s="88"/>
      <c r="AA436" s="88"/>
      <c r="AB436" s="88"/>
      <c r="AC436" s="88"/>
    </row>
    <row r="437" spans="1:29" ht="13">
      <c r="A437" s="88"/>
      <c r="B437" s="88"/>
      <c r="C437" s="88"/>
      <c r="D437" s="88"/>
      <c r="E437" s="88"/>
      <c r="F437" s="88"/>
      <c r="G437" s="88"/>
      <c r="H437" s="88"/>
      <c r="I437" s="88"/>
      <c r="J437" s="88"/>
      <c r="K437" s="88"/>
      <c r="L437" s="88"/>
      <c r="M437" s="88"/>
      <c r="N437" s="88"/>
      <c r="O437" s="88"/>
      <c r="P437" s="88"/>
      <c r="Q437" s="114"/>
      <c r="R437" s="115"/>
      <c r="S437" s="88"/>
      <c r="T437" s="88"/>
      <c r="U437" s="88"/>
      <c r="V437" s="88"/>
      <c r="W437" s="88"/>
      <c r="X437" s="88"/>
      <c r="Y437" s="88"/>
      <c r="Z437" s="88"/>
      <c r="AA437" s="88"/>
      <c r="AB437" s="88"/>
      <c r="AC437" s="88"/>
    </row>
    <row r="438" spans="1:29" ht="13">
      <c r="A438" s="88"/>
      <c r="B438" s="88"/>
      <c r="C438" s="88"/>
      <c r="D438" s="88"/>
      <c r="E438" s="88"/>
      <c r="F438" s="88"/>
      <c r="G438" s="88"/>
      <c r="H438" s="88"/>
      <c r="I438" s="88"/>
      <c r="J438" s="88"/>
      <c r="K438" s="88"/>
      <c r="L438" s="88"/>
      <c r="M438" s="88"/>
      <c r="N438" s="88"/>
      <c r="O438" s="88"/>
      <c r="P438" s="88"/>
      <c r="Q438" s="114"/>
      <c r="R438" s="115"/>
      <c r="S438" s="88"/>
      <c r="T438" s="88"/>
      <c r="U438" s="88"/>
      <c r="V438" s="88"/>
      <c r="W438" s="88"/>
      <c r="X438" s="88"/>
      <c r="Y438" s="88"/>
      <c r="Z438" s="88"/>
      <c r="AA438" s="88"/>
      <c r="AB438" s="88"/>
      <c r="AC438" s="88"/>
    </row>
    <row r="439" spans="1:29" ht="13">
      <c r="A439" s="88"/>
      <c r="B439" s="88"/>
      <c r="C439" s="88"/>
      <c r="D439" s="88"/>
      <c r="E439" s="88"/>
      <c r="F439" s="88"/>
      <c r="G439" s="88"/>
      <c r="H439" s="88"/>
      <c r="I439" s="88"/>
      <c r="J439" s="88"/>
      <c r="K439" s="88"/>
      <c r="L439" s="88"/>
      <c r="M439" s="88"/>
      <c r="N439" s="88"/>
      <c r="O439" s="88"/>
      <c r="P439" s="88"/>
      <c r="Q439" s="114"/>
      <c r="R439" s="115"/>
      <c r="S439" s="88"/>
      <c r="T439" s="88"/>
      <c r="U439" s="88"/>
      <c r="V439" s="88"/>
      <c r="W439" s="88"/>
      <c r="X439" s="88"/>
      <c r="Y439" s="88"/>
      <c r="Z439" s="88"/>
      <c r="AA439" s="88"/>
      <c r="AB439" s="88"/>
      <c r="AC439" s="88"/>
    </row>
    <row r="440" spans="1:29" ht="13">
      <c r="A440" s="88"/>
      <c r="B440" s="88"/>
      <c r="C440" s="88"/>
      <c r="D440" s="88"/>
      <c r="E440" s="88"/>
      <c r="F440" s="88"/>
      <c r="G440" s="88"/>
      <c r="H440" s="88"/>
      <c r="I440" s="88"/>
      <c r="J440" s="88"/>
      <c r="K440" s="88"/>
      <c r="L440" s="88"/>
      <c r="M440" s="88"/>
      <c r="N440" s="88"/>
      <c r="O440" s="88"/>
      <c r="P440" s="88"/>
      <c r="Q440" s="114"/>
      <c r="R440" s="115"/>
      <c r="S440" s="88"/>
      <c r="T440" s="88"/>
      <c r="U440" s="88"/>
      <c r="V440" s="88"/>
      <c r="W440" s="88"/>
      <c r="X440" s="88"/>
      <c r="Y440" s="88"/>
      <c r="Z440" s="88"/>
      <c r="AA440" s="88"/>
      <c r="AB440" s="88"/>
      <c r="AC440" s="88"/>
    </row>
    <row r="441" spans="1:29" ht="13">
      <c r="A441" s="88"/>
      <c r="B441" s="88"/>
      <c r="C441" s="88"/>
      <c r="D441" s="88"/>
      <c r="E441" s="88"/>
      <c r="F441" s="88"/>
      <c r="G441" s="88"/>
      <c r="H441" s="88"/>
      <c r="I441" s="88"/>
      <c r="J441" s="88"/>
      <c r="K441" s="88"/>
      <c r="L441" s="88"/>
      <c r="M441" s="88"/>
      <c r="N441" s="88"/>
      <c r="O441" s="88"/>
      <c r="P441" s="88"/>
      <c r="Q441" s="114"/>
      <c r="R441" s="115"/>
      <c r="S441" s="88"/>
      <c r="T441" s="88"/>
      <c r="U441" s="88"/>
      <c r="V441" s="88"/>
      <c r="W441" s="88"/>
      <c r="X441" s="88"/>
      <c r="Y441" s="88"/>
      <c r="Z441" s="88"/>
      <c r="AA441" s="88"/>
      <c r="AB441" s="88"/>
      <c r="AC441" s="88"/>
    </row>
    <row r="442" spans="1:29" ht="13">
      <c r="A442" s="88"/>
      <c r="B442" s="88"/>
      <c r="C442" s="88"/>
      <c r="D442" s="88"/>
      <c r="E442" s="88"/>
      <c r="F442" s="88"/>
      <c r="G442" s="88"/>
      <c r="H442" s="88"/>
      <c r="I442" s="88"/>
      <c r="J442" s="88"/>
      <c r="K442" s="88"/>
      <c r="L442" s="88"/>
      <c r="M442" s="88"/>
      <c r="N442" s="88"/>
      <c r="O442" s="88"/>
      <c r="P442" s="88"/>
      <c r="Q442" s="114"/>
      <c r="R442" s="115"/>
      <c r="S442" s="88"/>
      <c r="T442" s="88"/>
      <c r="U442" s="88"/>
      <c r="V442" s="88"/>
      <c r="W442" s="88"/>
      <c r="X442" s="88"/>
      <c r="Y442" s="88"/>
      <c r="Z442" s="88"/>
      <c r="AA442" s="88"/>
      <c r="AB442" s="88"/>
      <c r="AC442" s="88"/>
    </row>
    <row r="443" spans="1:29" ht="13">
      <c r="A443" s="88"/>
      <c r="B443" s="88"/>
      <c r="C443" s="88"/>
      <c r="D443" s="88"/>
      <c r="E443" s="88"/>
      <c r="F443" s="88"/>
      <c r="G443" s="88"/>
      <c r="H443" s="88"/>
      <c r="I443" s="88"/>
      <c r="J443" s="88"/>
      <c r="K443" s="88"/>
      <c r="L443" s="88"/>
      <c r="M443" s="88"/>
      <c r="N443" s="88"/>
      <c r="O443" s="88"/>
      <c r="P443" s="88"/>
      <c r="Q443" s="114"/>
      <c r="R443" s="115"/>
      <c r="S443" s="88"/>
      <c r="T443" s="88"/>
      <c r="U443" s="88"/>
      <c r="V443" s="88"/>
      <c r="W443" s="88"/>
      <c r="X443" s="88"/>
      <c r="Y443" s="88"/>
      <c r="Z443" s="88"/>
      <c r="AA443" s="88"/>
      <c r="AB443" s="88"/>
      <c r="AC443" s="88"/>
    </row>
    <row r="444" spans="1:29" ht="13">
      <c r="A444" s="88"/>
      <c r="B444" s="88"/>
      <c r="C444" s="88"/>
      <c r="D444" s="88"/>
      <c r="E444" s="88"/>
      <c r="F444" s="88"/>
      <c r="G444" s="88"/>
      <c r="H444" s="88"/>
      <c r="I444" s="88"/>
      <c r="J444" s="88"/>
      <c r="K444" s="88"/>
      <c r="L444" s="88"/>
      <c r="M444" s="88"/>
      <c r="N444" s="88"/>
      <c r="O444" s="88"/>
      <c r="P444" s="88"/>
      <c r="Q444" s="114"/>
      <c r="R444" s="115"/>
      <c r="S444" s="88"/>
      <c r="T444" s="88"/>
      <c r="U444" s="88"/>
      <c r="V444" s="88"/>
      <c r="W444" s="88"/>
      <c r="X444" s="88"/>
      <c r="Y444" s="88"/>
      <c r="Z444" s="88"/>
      <c r="AA444" s="88"/>
      <c r="AB444" s="88"/>
      <c r="AC444" s="88"/>
    </row>
    <row r="445" spans="1:29" ht="13">
      <c r="A445" s="88"/>
      <c r="B445" s="88"/>
      <c r="C445" s="88"/>
      <c r="D445" s="88"/>
      <c r="E445" s="88"/>
      <c r="F445" s="88"/>
      <c r="G445" s="88"/>
      <c r="H445" s="88"/>
      <c r="I445" s="88"/>
      <c r="J445" s="88"/>
      <c r="K445" s="88"/>
      <c r="L445" s="88"/>
      <c r="M445" s="88"/>
      <c r="N445" s="88"/>
      <c r="O445" s="88"/>
      <c r="P445" s="88"/>
      <c r="Q445" s="114"/>
      <c r="R445" s="115"/>
      <c r="S445" s="88"/>
      <c r="T445" s="88"/>
      <c r="U445" s="88"/>
      <c r="V445" s="88"/>
      <c r="W445" s="88"/>
      <c r="X445" s="88"/>
      <c r="Y445" s="88"/>
      <c r="Z445" s="88"/>
      <c r="AA445" s="88"/>
      <c r="AB445" s="88"/>
      <c r="AC445" s="88"/>
    </row>
    <row r="446" spans="1:29" ht="13">
      <c r="A446" s="88"/>
      <c r="B446" s="88"/>
      <c r="C446" s="88"/>
      <c r="D446" s="88"/>
      <c r="E446" s="88"/>
      <c r="F446" s="88"/>
      <c r="G446" s="88"/>
      <c r="H446" s="88"/>
      <c r="I446" s="88"/>
      <c r="J446" s="88"/>
      <c r="K446" s="88"/>
      <c r="L446" s="88"/>
      <c r="M446" s="88"/>
      <c r="N446" s="88"/>
      <c r="O446" s="88"/>
      <c r="P446" s="88"/>
      <c r="Q446" s="114"/>
      <c r="R446" s="115"/>
      <c r="S446" s="88"/>
      <c r="T446" s="88"/>
      <c r="U446" s="88"/>
      <c r="V446" s="88"/>
      <c r="W446" s="88"/>
      <c r="X446" s="88"/>
      <c r="Y446" s="88"/>
      <c r="Z446" s="88"/>
      <c r="AA446" s="88"/>
      <c r="AB446" s="88"/>
      <c r="AC446" s="88"/>
    </row>
    <row r="447" spans="1:29" ht="13">
      <c r="A447" s="88"/>
      <c r="B447" s="88"/>
      <c r="C447" s="88"/>
      <c r="D447" s="88"/>
      <c r="E447" s="88"/>
      <c r="F447" s="88"/>
      <c r="G447" s="88"/>
      <c r="H447" s="88"/>
      <c r="I447" s="88"/>
      <c r="J447" s="88"/>
      <c r="K447" s="88"/>
      <c r="L447" s="88"/>
      <c r="M447" s="88"/>
      <c r="N447" s="88"/>
      <c r="O447" s="88"/>
      <c r="P447" s="88"/>
      <c r="Q447" s="114"/>
      <c r="R447" s="115"/>
      <c r="S447" s="88"/>
      <c r="T447" s="88"/>
      <c r="U447" s="88"/>
      <c r="V447" s="88"/>
      <c r="W447" s="88"/>
      <c r="X447" s="88"/>
      <c r="Y447" s="88"/>
      <c r="Z447" s="88"/>
      <c r="AA447" s="88"/>
      <c r="AB447" s="88"/>
      <c r="AC447" s="88"/>
    </row>
    <row r="448" spans="1:29" ht="13">
      <c r="A448" s="88"/>
      <c r="B448" s="88"/>
      <c r="C448" s="88"/>
      <c r="D448" s="88"/>
      <c r="E448" s="88"/>
      <c r="F448" s="88"/>
      <c r="G448" s="88"/>
      <c r="H448" s="88"/>
      <c r="I448" s="88"/>
      <c r="J448" s="88"/>
      <c r="K448" s="88"/>
      <c r="L448" s="88"/>
      <c r="M448" s="88"/>
      <c r="N448" s="88"/>
      <c r="O448" s="88"/>
      <c r="P448" s="88"/>
      <c r="Q448" s="114"/>
      <c r="R448" s="115"/>
      <c r="S448" s="88"/>
      <c r="T448" s="88"/>
      <c r="U448" s="88"/>
      <c r="V448" s="88"/>
      <c r="W448" s="88"/>
      <c r="X448" s="88"/>
      <c r="Y448" s="88"/>
      <c r="Z448" s="88"/>
      <c r="AA448" s="88"/>
      <c r="AB448" s="88"/>
      <c r="AC448" s="88"/>
    </row>
    <row r="449" spans="1:29" ht="13">
      <c r="A449" s="88"/>
      <c r="B449" s="88"/>
      <c r="C449" s="88"/>
      <c r="D449" s="88"/>
      <c r="E449" s="88"/>
      <c r="F449" s="88"/>
      <c r="G449" s="88"/>
      <c r="H449" s="88"/>
      <c r="I449" s="88"/>
      <c r="J449" s="88"/>
      <c r="K449" s="88"/>
      <c r="L449" s="88"/>
      <c r="M449" s="88"/>
      <c r="N449" s="88"/>
      <c r="O449" s="88"/>
      <c r="P449" s="88"/>
      <c r="Q449" s="114"/>
      <c r="R449" s="115"/>
      <c r="S449" s="88"/>
      <c r="T449" s="88"/>
      <c r="U449" s="88"/>
      <c r="V449" s="88"/>
      <c r="W449" s="88"/>
      <c r="X449" s="88"/>
      <c r="Y449" s="88"/>
      <c r="Z449" s="88"/>
      <c r="AA449" s="88"/>
      <c r="AB449" s="88"/>
      <c r="AC449" s="88"/>
    </row>
    <row r="450" spans="1:29" ht="13">
      <c r="A450" s="88"/>
      <c r="B450" s="88"/>
      <c r="C450" s="88"/>
      <c r="D450" s="88"/>
      <c r="E450" s="88"/>
      <c r="F450" s="88"/>
      <c r="G450" s="88"/>
      <c r="H450" s="88"/>
      <c r="I450" s="88"/>
      <c r="J450" s="88"/>
      <c r="K450" s="88"/>
      <c r="L450" s="88"/>
      <c r="M450" s="88"/>
      <c r="N450" s="88"/>
      <c r="O450" s="88"/>
      <c r="P450" s="88"/>
      <c r="Q450" s="114"/>
      <c r="R450" s="115"/>
      <c r="S450" s="88"/>
      <c r="T450" s="88"/>
      <c r="U450" s="88"/>
      <c r="V450" s="88"/>
      <c r="W450" s="88"/>
      <c r="X450" s="88"/>
      <c r="Y450" s="88"/>
      <c r="Z450" s="88"/>
      <c r="AA450" s="88"/>
      <c r="AB450" s="88"/>
      <c r="AC450" s="88"/>
    </row>
    <row r="451" spans="1:29" ht="13">
      <c r="A451" s="88"/>
      <c r="B451" s="88"/>
      <c r="C451" s="88"/>
      <c r="D451" s="88"/>
      <c r="E451" s="88"/>
      <c r="F451" s="88"/>
      <c r="G451" s="88"/>
      <c r="H451" s="88"/>
      <c r="I451" s="88"/>
      <c r="J451" s="88"/>
      <c r="K451" s="88"/>
      <c r="L451" s="88"/>
      <c r="M451" s="88"/>
      <c r="N451" s="88"/>
      <c r="O451" s="88"/>
      <c r="P451" s="88"/>
      <c r="Q451" s="114"/>
      <c r="R451" s="115"/>
      <c r="S451" s="88"/>
      <c r="T451" s="88"/>
      <c r="U451" s="88"/>
      <c r="V451" s="88"/>
      <c r="W451" s="88"/>
      <c r="X451" s="88"/>
      <c r="Y451" s="88"/>
      <c r="Z451" s="88"/>
      <c r="AA451" s="88"/>
      <c r="AB451" s="88"/>
      <c r="AC451" s="88"/>
    </row>
    <row r="452" spans="1:29" ht="13">
      <c r="A452" s="88"/>
      <c r="B452" s="88"/>
      <c r="C452" s="88"/>
      <c r="D452" s="88"/>
      <c r="E452" s="88"/>
      <c r="F452" s="88"/>
      <c r="G452" s="88"/>
      <c r="H452" s="88"/>
      <c r="I452" s="88"/>
      <c r="J452" s="88"/>
      <c r="K452" s="88"/>
      <c r="L452" s="88"/>
      <c r="M452" s="88"/>
      <c r="N452" s="88"/>
      <c r="O452" s="88"/>
      <c r="P452" s="88"/>
      <c r="Q452" s="114"/>
      <c r="R452" s="115"/>
      <c r="S452" s="88"/>
      <c r="T452" s="88"/>
      <c r="U452" s="88"/>
      <c r="V452" s="88"/>
      <c r="W452" s="88"/>
      <c r="X452" s="88"/>
      <c r="Y452" s="88"/>
      <c r="Z452" s="88"/>
      <c r="AA452" s="88"/>
      <c r="AB452" s="88"/>
      <c r="AC452" s="88"/>
    </row>
    <row r="453" spans="1:29" ht="13">
      <c r="A453" s="88"/>
      <c r="B453" s="88"/>
      <c r="C453" s="88"/>
      <c r="D453" s="88"/>
      <c r="E453" s="88"/>
      <c r="F453" s="88"/>
      <c r="G453" s="88"/>
      <c r="H453" s="88"/>
      <c r="I453" s="88"/>
      <c r="J453" s="88"/>
      <c r="K453" s="88"/>
      <c r="L453" s="88"/>
      <c r="M453" s="88"/>
      <c r="N453" s="88"/>
      <c r="O453" s="88"/>
      <c r="P453" s="88"/>
      <c r="Q453" s="114"/>
      <c r="R453" s="115"/>
      <c r="S453" s="88"/>
      <c r="T453" s="88"/>
      <c r="U453" s="88"/>
      <c r="V453" s="88"/>
      <c r="W453" s="88"/>
      <c r="X453" s="88"/>
      <c r="Y453" s="88"/>
      <c r="Z453" s="88"/>
      <c r="AA453" s="88"/>
      <c r="AB453" s="88"/>
      <c r="AC453" s="88"/>
    </row>
    <row r="454" spans="1:29" ht="13">
      <c r="A454" s="88"/>
      <c r="B454" s="88"/>
      <c r="C454" s="88"/>
      <c r="D454" s="88"/>
      <c r="E454" s="88"/>
      <c r="F454" s="88"/>
      <c r="G454" s="88"/>
      <c r="H454" s="88"/>
      <c r="I454" s="88"/>
      <c r="J454" s="88"/>
      <c r="K454" s="88"/>
      <c r="L454" s="88"/>
      <c r="M454" s="88"/>
      <c r="N454" s="88"/>
      <c r="O454" s="88"/>
      <c r="P454" s="88"/>
      <c r="Q454" s="114"/>
      <c r="R454" s="115"/>
      <c r="S454" s="88"/>
      <c r="T454" s="88"/>
      <c r="U454" s="88"/>
      <c r="V454" s="88"/>
      <c r="W454" s="88"/>
      <c r="X454" s="88"/>
      <c r="Y454" s="88"/>
      <c r="Z454" s="88"/>
      <c r="AA454" s="88"/>
      <c r="AB454" s="88"/>
      <c r="AC454" s="88"/>
    </row>
    <row r="455" spans="1:29" ht="13">
      <c r="A455" s="88"/>
      <c r="B455" s="88"/>
      <c r="C455" s="88"/>
      <c r="D455" s="88"/>
      <c r="E455" s="88"/>
      <c r="F455" s="88"/>
      <c r="G455" s="88"/>
      <c r="H455" s="88"/>
      <c r="I455" s="88"/>
      <c r="J455" s="88"/>
      <c r="K455" s="88"/>
      <c r="L455" s="88"/>
      <c r="M455" s="88"/>
      <c r="N455" s="88"/>
      <c r="O455" s="88"/>
      <c r="P455" s="88"/>
      <c r="Q455" s="114"/>
      <c r="R455" s="115"/>
      <c r="S455" s="88"/>
      <c r="T455" s="88"/>
      <c r="U455" s="88"/>
      <c r="V455" s="88"/>
      <c r="W455" s="88"/>
      <c r="X455" s="88"/>
      <c r="Y455" s="88"/>
      <c r="Z455" s="88"/>
      <c r="AA455" s="88"/>
      <c r="AB455" s="88"/>
      <c r="AC455" s="88"/>
    </row>
    <row r="456" spans="1:29" ht="13">
      <c r="A456" s="88"/>
      <c r="B456" s="88"/>
      <c r="C456" s="88"/>
      <c r="D456" s="88"/>
      <c r="E456" s="88"/>
      <c r="F456" s="88"/>
      <c r="G456" s="88"/>
      <c r="H456" s="88"/>
      <c r="I456" s="88"/>
      <c r="J456" s="88"/>
      <c r="K456" s="88"/>
      <c r="L456" s="88"/>
      <c r="M456" s="88"/>
      <c r="N456" s="88"/>
      <c r="O456" s="88"/>
      <c r="P456" s="88"/>
      <c r="Q456" s="114"/>
      <c r="R456" s="115"/>
      <c r="S456" s="88"/>
      <c r="T456" s="88"/>
      <c r="U456" s="88"/>
      <c r="V456" s="88"/>
      <c r="W456" s="88"/>
      <c r="X456" s="88"/>
      <c r="Y456" s="88"/>
      <c r="Z456" s="88"/>
      <c r="AA456" s="88"/>
      <c r="AB456" s="88"/>
      <c r="AC456" s="88"/>
    </row>
    <row r="457" spans="1:29" ht="13">
      <c r="A457" s="88"/>
      <c r="B457" s="88"/>
      <c r="C457" s="88"/>
      <c r="D457" s="88"/>
      <c r="E457" s="88"/>
      <c r="F457" s="88"/>
      <c r="G457" s="88"/>
      <c r="H457" s="88"/>
      <c r="I457" s="88"/>
      <c r="J457" s="88"/>
      <c r="K457" s="88"/>
      <c r="L457" s="88"/>
      <c r="M457" s="88"/>
      <c r="N457" s="88"/>
      <c r="O457" s="88"/>
      <c r="P457" s="88"/>
      <c r="Q457" s="114"/>
      <c r="R457" s="115"/>
      <c r="S457" s="88"/>
      <c r="T457" s="88"/>
      <c r="U457" s="88"/>
      <c r="V457" s="88"/>
      <c r="W457" s="88"/>
      <c r="X457" s="88"/>
      <c r="Y457" s="88"/>
      <c r="Z457" s="88"/>
      <c r="AA457" s="88"/>
      <c r="AB457" s="88"/>
      <c r="AC457" s="88"/>
    </row>
    <row r="458" spans="1:29" ht="13">
      <c r="A458" s="88"/>
      <c r="B458" s="88"/>
      <c r="C458" s="88"/>
      <c r="D458" s="88"/>
      <c r="E458" s="88"/>
      <c r="F458" s="88"/>
      <c r="G458" s="88"/>
      <c r="H458" s="88"/>
      <c r="I458" s="88"/>
      <c r="J458" s="88"/>
      <c r="K458" s="88"/>
      <c r="L458" s="88"/>
      <c r="M458" s="88"/>
      <c r="N458" s="88"/>
      <c r="O458" s="88"/>
      <c r="P458" s="88"/>
      <c r="Q458" s="114"/>
      <c r="R458" s="115"/>
      <c r="S458" s="88"/>
      <c r="T458" s="88"/>
      <c r="U458" s="88"/>
      <c r="V458" s="88"/>
      <c r="W458" s="88"/>
      <c r="X458" s="88"/>
      <c r="Y458" s="88"/>
      <c r="Z458" s="88"/>
      <c r="AA458" s="88"/>
      <c r="AB458" s="88"/>
      <c r="AC458" s="88"/>
    </row>
    <row r="459" spans="1:29" ht="13">
      <c r="A459" s="88"/>
      <c r="B459" s="88"/>
      <c r="C459" s="88"/>
      <c r="D459" s="88"/>
      <c r="E459" s="88"/>
      <c r="F459" s="88"/>
      <c r="G459" s="88"/>
      <c r="H459" s="88"/>
      <c r="I459" s="88"/>
      <c r="J459" s="88"/>
      <c r="K459" s="88"/>
      <c r="L459" s="88"/>
      <c r="M459" s="88"/>
      <c r="N459" s="88"/>
      <c r="O459" s="88"/>
      <c r="P459" s="88"/>
      <c r="Q459" s="114"/>
      <c r="R459" s="115"/>
      <c r="S459" s="88"/>
      <c r="T459" s="88"/>
      <c r="U459" s="88"/>
      <c r="V459" s="88"/>
      <c r="W459" s="88"/>
      <c r="X459" s="88"/>
      <c r="Y459" s="88"/>
      <c r="Z459" s="88"/>
      <c r="AA459" s="88"/>
      <c r="AB459" s="88"/>
      <c r="AC459" s="88"/>
    </row>
    <row r="460" spans="1:29" ht="13">
      <c r="A460" s="88"/>
      <c r="B460" s="88"/>
      <c r="C460" s="88"/>
      <c r="D460" s="88"/>
      <c r="E460" s="88"/>
      <c r="F460" s="88"/>
      <c r="G460" s="88"/>
      <c r="H460" s="88"/>
      <c r="I460" s="88"/>
      <c r="J460" s="88"/>
      <c r="K460" s="88"/>
      <c r="L460" s="88"/>
      <c r="M460" s="88"/>
      <c r="N460" s="88"/>
      <c r="O460" s="88"/>
      <c r="P460" s="88"/>
      <c r="Q460" s="114"/>
      <c r="R460" s="115"/>
      <c r="S460" s="88"/>
      <c r="T460" s="88"/>
      <c r="U460" s="88"/>
      <c r="V460" s="88"/>
      <c r="W460" s="88"/>
      <c r="X460" s="88"/>
      <c r="Y460" s="88"/>
      <c r="Z460" s="88"/>
      <c r="AA460" s="88"/>
      <c r="AB460" s="88"/>
      <c r="AC460" s="88"/>
    </row>
    <row r="461" spans="1:29" ht="13">
      <c r="A461" s="88"/>
      <c r="B461" s="88"/>
      <c r="C461" s="88"/>
      <c r="D461" s="88"/>
      <c r="E461" s="88"/>
      <c r="F461" s="88"/>
      <c r="G461" s="88"/>
      <c r="H461" s="88"/>
      <c r="I461" s="88"/>
      <c r="J461" s="88"/>
      <c r="K461" s="88"/>
      <c r="L461" s="88"/>
      <c r="M461" s="88"/>
      <c r="N461" s="88"/>
      <c r="O461" s="88"/>
      <c r="P461" s="88"/>
      <c r="Q461" s="114"/>
      <c r="R461" s="115"/>
      <c r="S461" s="88"/>
      <c r="T461" s="88"/>
      <c r="U461" s="88"/>
      <c r="V461" s="88"/>
      <c r="W461" s="88"/>
      <c r="X461" s="88"/>
      <c r="Y461" s="88"/>
      <c r="Z461" s="88"/>
      <c r="AA461" s="88"/>
      <c r="AB461" s="88"/>
      <c r="AC461" s="88"/>
    </row>
    <row r="462" spans="1:29" ht="13">
      <c r="A462" s="88"/>
      <c r="B462" s="88"/>
      <c r="C462" s="88"/>
      <c r="D462" s="88"/>
      <c r="E462" s="88"/>
      <c r="F462" s="88"/>
      <c r="G462" s="88"/>
      <c r="H462" s="88"/>
      <c r="I462" s="88"/>
      <c r="J462" s="88"/>
      <c r="K462" s="88"/>
      <c r="L462" s="88"/>
      <c r="M462" s="88"/>
      <c r="N462" s="88"/>
      <c r="O462" s="88"/>
      <c r="P462" s="88"/>
      <c r="Q462" s="114"/>
      <c r="R462" s="115"/>
      <c r="S462" s="88"/>
      <c r="T462" s="88"/>
      <c r="U462" s="88"/>
      <c r="V462" s="88"/>
      <c r="W462" s="88"/>
      <c r="X462" s="88"/>
      <c r="Y462" s="88"/>
      <c r="Z462" s="88"/>
      <c r="AA462" s="88"/>
      <c r="AB462" s="88"/>
      <c r="AC462" s="88"/>
    </row>
    <row r="463" spans="1:29" ht="13">
      <c r="A463" s="88"/>
      <c r="B463" s="88"/>
      <c r="C463" s="88"/>
      <c r="D463" s="88"/>
      <c r="E463" s="88"/>
      <c r="F463" s="88"/>
      <c r="G463" s="88"/>
      <c r="H463" s="88"/>
      <c r="I463" s="88"/>
      <c r="J463" s="88"/>
      <c r="K463" s="88"/>
      <c r="L463" s="88"/>
      <c r="M463" s="88"/>
      <c r="N463" s="88"/>
      <c r="O463" s="88"/>
      <c r="P463" s="88"/>
      <c r="Q463" s="114"/>
      <c r="R463" s="115"/>
      <c r="S463" s="88"/>
      <c r="T463" s="88"/>
      <c r="U463" s="88"/>
      <c r="V463" s="88"/>
      <c r="W463" s="88"/>
      <c r="X463" s="88"/>
      <c r="Y463" s="88"/>
      <c r="Z463" s="88"/>
      <c r="AA463" s="88"/>
      <c r="AB463" s="88"/>
      <c r="AC463" s="88"/>
    </row>
    <row r="464" spans="1:29" ht="13">
      <c r="A464" s="88"/>
      <c r="B464" s="88"/>
      <c r="C464" s="88"/>
      <c r="D464" s="88"/>
      <c r="E464" s="88"/>
      <c r="F464" s="88"/>
      <c r="G464" s="88"/>
      <c r="H464" s="88"/>
      <c r="I464" s="88"/>
      <c r="J464" s="88"/>
      <c r="K464" s="88"/>
      <c r="L464" s="88"/>
      <c r="M464" s="88"/>
      <c r="N464" s="88"/>
      <c r="O464" s="88"/>
      <c r="P464" s="88"/>
      <c r="Q464" s="114"/>
      <c r="R464" s="115"/>
      <c r="S464" s="88"/>
      <c r="T464" s="88"/>
      <c r="U464" s="88"/>
      <c r="V464" s="88"/>
      <c r="W464" s="88"/>
      <c r="X464" s="88"/>
      <c r="Y464" s="88"/>
      <c r="Z464" s="88"/>
      <c r="AA464" s="88"/>
      <c r="AB464" s="88"/>
      <c r="AC464" s="88"/>
    </row>
    <row r="465" spans="1:29" ht="13">
      <c r="A465" s="88"/>
      <c r="B465" s="88"/>
      <c r="C465" s="88"/>
      <c r="D465" s="88"/>
      <c r="E465" s="88"/>
      <c r="F465" s="88"/>
      <c r="G465" s="88"/>
      <c r="H465" s="88"/>
      <c r="I465" s="88"/>
      <c r="J465" s="88"/>
      <c r="K465" s="88"/>
      <c r="L465" s="88"/>
      <c r="M465" s="88"/>
      <c r="N465" s="88"/>
      <c r="O465" s="88"/>
      <c r="P465" s="88"/>
      <c r="Q465" s="114"/>
      <c r="R465" s="115"/>
      <c r="S465" s="88"/>
      <c r="T465" s="88"/>
      <c r="U465" s="88"/>
      <c r="V465" s="88"/>
      <c r="W465" s="88"/>
      <c r="X465" s="88"/>
      <c r="Y465" s="88"/>
      <c r="Z465" s="88"/>
      <c r="AA465" s="88"/>
      <c r="AB465" s="88"/>
      <c r="AC465" s="88"/>
    </row>
    <row r="466" spans="1:29" ht="13">
      <c r="A466" s="88"/>
      <c r="B466" s="88"/>
      <c r="C466" s="88"/>
      <c r="D466" s="88"/>
      <c r="E466" s="88"/>
      <c r="F466" s="88"/>
      <c r="G466" s="88"/>
      <c r="H466" s="88"/>
      <c r="I466" s="88"/>
      <c r="J466" s="88"/>
      <c r="K466" s="88"/>
      <c r="L466" s="88"/>
      <c r="M466" s="88"/>
      <c r="N466" s="88"/>
      <c r="O466" s="88"/>
      <c r="P466" s="88"/>
      <c r="Q466" s="114"/>
      <c r="R466" s="115"/>
      <c r="S466" s="88"/>
      <c r="T466" s="88"/>
      <c r="U466" s="88"/>
      <c r="V466" s="88"/>
      <c r="W466" s="88"/>
      <c r="X466" s="88"/>
      <c r="Y466" s="88"/>
      <c r="Z466" s="88"/>
      <c r="AA466" s="88"/>
      <c r="AB466" s="88"/>
      <c r="AC466" s="88"/>
    </row>
    <row r="467" spans="1:29" ht="13">
      <c r="A467" s="88"/>
      <c r="B467" s="88"/>
      <c r="C467" s="88"/>
      <c r="D467" s="88"/>
      <c r="E467" s="88"/>
      <c r="F467" s="88"/>
      <c r="G467" s="88"/>
      <c r="H467" s="88"/>
      <c r="I467" s="88"/>
      <c r="J467" s="88"/>
      <c r="K467" s="88"/>
      <c r="L467" s="88"/>
      <c r="M467" s="88"/>
      <c r="N467" s="88"/>
      <c r="O467" s="88"/>
      <c r="P467" s="88"/>
      <c r="Q467" s="114"/>
      <c r="R467" s="115"/>
      <c r="S467" s="88"/>
      <c r="T467" s="88"/>
      <c r="U467" s="88"/>
      <c r="V467" s="88"/>
      <c r="W467" s="88"/>
      <c r="X467" s="88"/>
      <c r="Y467" s="88"/>
      <c r="Z467" s="88"/>
      <c r="AA467" s="88"/>
      <c r="AB467" s="88"/>
      <c r="AC467" s="88"/>
    </row>
    <row r="468" spans="1:29" ht="13">
      <c r="A468" s="88"/>
      <c r="B468" s="88"/>
      <c r="C468" s="88"/>
      <c r="D468" s="88"/>
      <c r="E468" s="88"/>
      <c r="F468" s="88"/>
      <c r="G468" s="88"/>
      <c r="H468" s="88"/>
      <c r="I468" s="88"/>
      <c r="J468" s="88"/>
      <c r="K468" s="88"/>
      <c r="L468" s="88"/>
      <c r="M468" s="88"/>
      <c r="N468" s="88"/>
      <c r="O468" s="88"/>
      <c r="P468" s="88"/>
      <c r="Q468" s="114"/>
      <c r="R468" s="115"/>
      <c r="S468" s="88"/>
      <c r="T468" s="88"/>
      <c r="U468" s="88"/>
      <c r="V468" s="88"/>
      <c r="W468" s="88"/>
      <c r="X468" s="88"/>
      <c r="Y468" s="88"/>
      <c r="Z468" s="88"/>
      <c r="AA468" s="88"/>
      <c r="AB468" s="88"/>
      <c r="AC468" s="88"/>
    </row>
    <row r="469" spans="1:29" ht="13">
      <c r="A469" s="88"/>
      <c r="B469" s="88"/>
      <c r="C469" s="88"/>
      <c r="D469" s="88"/>
      <c r="E469" s="88"/>
      <c r="F469" s="88"/>
      <c r="G469" s="88"/>
      <c r="H469" s="88"/>
      <c r="I469" s="88"/>
      <c r="J469" s="88"/>
      <c r="K469" s="88"/>
      <c r="L469" s="88"/>
      <c r="M469" s="88"/>
      <c r="N469" s="88"/>
      <c r="O469" s="88"/>
      <c r="P469" s="88"/>
      <c r="Q469" s="114"/>
      <c r="R469" s="115"/>
      <c r="S469" s="88"/>
      <c r="T469" s="88"/>
      <c r="U469" s="88"/>
      <c r="V469" s="88"/>
      <c r="W469" s="88"/>
      <c r="X469" s="88"/>
      <c r="Y469" s="88"/>
      <c r="Z469" s="88"/>
      <c r="AA469" s="88"/>
      <c r="AB469" s="88"/>
      <c r="AC469" s="88"/>
    </row>
    <row r="470" spans="1:29" ht="13">
      <c r="A470" s="88"/>
      <c r="B470" s="88"/>
      <c r="C470" s="88"/>
      <c r="D470" s="88"/>
      <c r="E470" s="88"/>
      <c r="F470" s="88"/>
      <c r="G470" s="88"/>
      <c r="H470" s="88"/>
      <c r="I470" s="88"/>
      <c r="J470" s="88"/>
      <c r="K470" s="88"/>
      <c r="L470" s="88"/>
      <c r="M470" s="88"/>
      <c r="N470" s="88"/>
      <c r="O470" s="88"/>
      <c r="P470" s="88"/>
      <c r="Q470" s="114"/>
      <c r="R470" s="115"/>
      <c r="S470" s="88"/>
      <c r="T470" s="88"/>
      <c r="U470" s="88"/>
      <c r="V470" s="88"/>
      <c r="W470" s="88"/>
      <c r="X470" s="88"/>
      <c r="Y470" s="88"/>
      <c r="Z470" s="88"/>
      <c r="AA470" s="88"/>
      <c r="AB470" s="88"/>
      <c r="AC470" s="88"/>
    </row>
    <row r="471" spans="1:29" ht="13">
      <c r="A471" s="88"/>
      <c r="B471" s="88"/>
      <c r="C471" s="88"/>
      <c r="D471" s="88"/>
      <c r="E471" s="88"/>
      <c r="F471" s="88"/>
      <c r="G471" s="88"/>
      <c r="H471" s="88"/>
      <c r="I471" s="88"/>
      <c r="J471" s="88"/>
      <c r="K471" s="88"/>
      <c r="L471" s="88"/>
      <c r="M471" s="88"/>
      <c r="N471" s="88"/>
      <c r="O471" s="88"/>
      <c r="P471" s="88"/>
      <c r="Q471" s="114"/>
      <c r="R471" s="115"/>
      <c r="S471" s="88"/>
      <c r="T471" s="88"/>
      <c r="U471" s="88"/>
      <c r="V471" s="88"/>
      <c r="W471" s="88"/>
      <c r="X471" s="88"/>
      <c r="Y471" s="88"/>
      <c r="Z471" s="88"/>
      <c r="AA471" s="88"/>
      <c r="AB471" s="88"/>
      <c r="AC471" s="88"/>
    </row>
    <row r="472" spans="1:29" ht="13">
      <c r="A472" s="88"/>
      <c r="B472" s="88"/>
      <c r="C472" s="88"/>
      <c r="D472" s="88"/>
      <c r="E472" s="88"/>
      <c r="F472" s="88"/>
      <c r="G472" s="88"/>
      <c r="H472" s="88"/>
      <c r="I472" s="88"/>
      <c r="J472" s="88"/>
      <c r="K472" s="88"/>
      <c r="L472" s="88"/>
      <c r="M472" s="88"/>
      <c r="N472" s="88"/>
      <c r="O472" s="88"/>
      <c r="P472" s="88"/>
      <c r="Q472" s="114"/>
      <c r="R472" s="115"/>
      <c r="S472" s="88"/>
      <c r="T472" s="88"/>
      <c r="U472" s="88"/>
      <c r="V472" s="88"/>
      <c r="W472" s="88"/>
      <c r="X472" s="88"/>
      <c r="Y472" s="88"/>
      <c r="Z472" s="88"/>
      <c r="AA472" s="88"/>
      <c r="AB472" s="88"/>
      <c r="AC472" s="88"/>
    </row>
    <row r="473" spans="1:29" ht="13">
      <c r="A473" s="88"/>
      <c r="B473" s="88"/>
      <c r="C473" s="88"/>
      <c r="D473" s="88"/>
      <c r="E473" s="88"/>
      <c r="F473" s="88"/>
      <c r="G473" s="88"/>
      <c r="H473" s="88"/>
      <c r="I473" s="88"/>
      <c r="J473" s="88"/>
      <c r="K473" s="88"/>
      <c r="L473" s="88"/>
      <c r="M473" s="88"/>
      <c r="N473" s="88"/>
      <c r="O473" s="88"/>
      <c r="P473" s="88"/>
      <c r="Q473" s="114"/>
      <c r="R473" s="115"/>
      <c r="S473" s="88"/>
      <c r="T473" s="88"/>
      <c r="U473" s="88"/>
      <c r="V473" s="88"/>
      <c r="W473" s="88"/>
      <c r="X473" s="88"/>
      <c r="Y473" s="88"/>
      <c r="Z473" s="88"/>
      <c r="AA473" s="88"/>
      <c r="AB473" s="88"/>
      <c r="AC473" s="88"/>
    </row>
    <row r="474" spans="1:29" ht="13">
      <c r="A474" s="88"/>
      <c r="B474" s="88"/>
      <c r="C474" s="88"/>
      <c r="D474" s="88"/>
      <c r="E474" s="88"/>
      <c r="F474" s="88"/>
      <c r="G474" s="88"/>
      <c r="H474" s="88"/>
      <c r="I474" s="88"/>
      <c r="J474" s="88"/>
      <c r="K474" s="88"/>
      <c r="L474" s="88"/>
      <c r="M474" s="88"/>
      <c r="N474" s="88"/>
      <c r="O474" s="88"/>
      <c r="P474" s="88"/>
      <c r="Q474" s="114"/>
      <c r="R474" s="115"/>
      <c r="S474" s="88"/>
      <c r="T474" s="88"/>
      <c r="U474" s="88"/>
      <c r="V474" s="88"/>
      <c r="W474" s="88"/>
      <c r="X474" s="88"/>
      <c r="Y474" s="88"/>
      <c r="Z474" s="88"/>
      <c r="AA474" s="88"/>
      <c r="AB474" s="88"/>
      <c r="AC474" s="88"/>
    </row>
    <row r="475" spans="1:29" ht="13">
      <c r="A475" s="88"/>
      <c r="B475" s="88"/>
      <c r="C475" s="88"/>
      <c r="D475" s="88"/>
      <c r="E475" s="88"/>
      <c r="F475" s="88"/>
      <c r="G475" s="88"/>
      <c r="H475" s="88"/>
      <c r="I475" s="88"/>
      <c r="J475" s="88"/>
      <c r="K475" s="88"/>
      <c r="L475" s="88"/>
      <c r="M475" s="88"/>
      <c r="N475" s="88"/>
      <c r="O475" s="88"/>
      <c r="P475" s="88"/>
      <c r="Q475" s="114"/>
      <c r="R475" s="115"/>
      <c r="S475" s="88"/>
      <c r="T475" s="88"/>
      <c r="U475" s="88"/>
      <c r="V475" s="88"/>
      <c r="W475" s="88"/>
      <c r="X475" s="88"/>
      <c r="Y475" s="88"/>
      <c r="Z475" s="88"/>
      <c r="AA475" s="88"/>
      <c r="AB475" s="88"/>
      <c r="AC475" s="88"/>
    </row>
    <row r="476" spans="1:29" ht="13">
      <c r="A476" s="88"/>
      <c r="B476" s="88"/>
      <c r="C476" s="88"/>
      <c r="D476" s="88"/>
      <c r="E476" s="88"/>
      <c r="F476" s="88"/>
      <c r="G476" s="88"/>
      <c r="H476" s="88"/>
      <c r="I476" s="88"/>
      <c r="J476" s="88"/>
      <c r="K476" s="88"/>
      <c r="L476" s="88"/>
      <c r="M476" s="88"/>
      <c r="N476" s="88"/>
      <c r="O476" s="88"/>
      <c r="P476" s="88"/>
      <c r="Q476" s="114"/>
      <c r="R476" s="115"/>
      <c r="S476" s="88"/>
      <c r="T476" s="88"/>
      <c r="U476" s="88"/>
      <c r="V476" s="88"/>
      <c r="W476" s="88"/>
      <c r="X476" s="88"/>
      <c r="Y476" s="88"/>
      <c r="Z476" s="88"/>
      <c r="AA476" s="88"/>
      <c r="AB476" s="88"/>
      <c r="AC476" s="88"/>
    </row>
    <row r="477" spans="1:29" ht="13">
      <c r="A477" s="88"/>
      <c r="B477" s="88"/>
      <c r="C477" s="88"/>
      <c r="D477" s="88"/>
      <c r="E477" s="88"/>
      <c r="F477" s="88"/>
      <c r="G477" s="88"/>
      <c r="H477" s="88"/>
      <c r="I477" s="88"/>
      <c r="J477" s="88"/>
      <c r="K477" s="88"/>
      <c r="L477" s="88"/>
      <c r="M477" s="88"/>
      <c r="N477" s="88"/>
      <c r="O477" s="88"/>
      <c r="P477" s="88"/>
      <c r="Q477" s="114"/>
      <c r="R477" s="115"/>
      <c r="S477" s="88"/>
      <c r="T477" s="88"/>
      <c r="U477" s="88"/>
      <c r="V477" s="88"/>
      <c r="W477" s="88"/>
      <c r="X477" s="88"/>
      <c r="Y477" s="88"/>
      <c r="Z477" s="88"/>
      <c r="AA477" s="88"/>
      <c r="AB477" s="88"/>
      <c r="AC477" s="88"/>
    </row>
    <row r="478" spans="1:29" ht="13">
      <c r="A478" s="88"/>
      <c r="B478" s="88"/>
      <c r="C478" s="88"/>
      <c r="D478" s="88"/>
      <c r="E478" s="88"/>
      <c r="F478" s="88"/>
      <c r="G478" s="88"/>
      <c r="H478" s="88"/>
      <c r="I478" s="88"/>
      <c r="J478" s="88"/>
      <c r="K478" s="88"/>
      <c r="L478" s="88"/>
      <c r="M478" s="88"/>
      <c r="N478" s="88"/>
      <c r="O478" s="88"/>
      <c r="P478" s="88"/>
      <c r="Q478" s="114"/>
      <c r="R478" s="115"/>
      <c r="S478" s="88"/>
      <c r="T478" s="88"/>
      <c r="U478" s="88"/>
      <c r="V478" s="88"/>
      <c r="W478" s="88"/>
      <c r="X478" s="88"/>
      <c r="Y478" s="88"/>
      <c r="Z478" s="88"/>
      <c r="AA478" s="88"/>
      <c r="AB478" s="88"/>
      <c r="AC478" s="88"/>
    </row>
    <row r="479" spans="1:29" ht="13">
      <c r="A479" s="88"/>
      <c r="B479" s="88"/>
      <c r="C479" s="88"/>
      <c r="D479" s="88"/>
      <c r="E479" s="88"/>
      <c r="F479" s="88"/>
      <c r="G479" s="88"/>
      <c r="H479" s="88"/>
      <c r="I479" s="88"/>
      <c r="J479" s="88"/>
      <c r="K479" s="88"/>
      <c r="L479" s="88"/>
      <c r="M479" s="88"/>
      <c r="N479" s="88"/>
      <c r="O479" s="88"/>
      <c r="P479" s="88"/>
      <c r="Q479" s="114"/>
      <c r="R479" s="115"/>
      <c r="S479" s="88"/>
      <c r="T479" s="88"/>
      <c r="U479" s="88"/>
      <c r="V479" s="88"/>
      <c r="W479" s="88"/>
      <c r="X479" s="88"/>
      <c r="Y479" s="88"/>
      <c r="Z479" s="88"/>
      <c r="AA479" s="88"/>
      <c r="AB479" s="88"/>
      <c r="AC479" s="88"/>
    </row>
    <row r="480" spans="1:29" ht="13">
      <c r="A480" s="88"/>
      <c r="B480" s="88"/>
      <c r="C480" s="88"/>
      <c r="D480" s="88"/>
      <c r="E480" s="88"/>
      <c r="F480" s="88"/>
      <c r="G480" s="88"/>
      <c r="H480" s="88"/>
      <c r="I480" s="88"/>
      <c r="J480" s="88"/>
      <c r="K480" s="88"/>
      <c r="L480" s="88"/>
      <c r="M480" s="88"/>
      <c r="N480" s="88"/>
      <c r="O480" s="88"/>
      <c r="P480" s="88"/>
      <c r="Q480" s="114"/>
      <c r="R480" s="115"/>
      <c r="S480" s="88"/>
      <c r="T480" s="88"/>
      <c r="U480" s="88"/>
      <c r="V480" s="88"/>
      <c r="W480" s="88"/>
      <c r="X480" s="88"/>
      <c r="Y480" s="88"/>
      <c r="Z480" s="88"/>
      <c r="AA480" s="88"/>
      <c r="AB480" s="88"/>
      <c r="AC480" s="88"/>
    </row>
    <row r="481" spans="1:29" ht="13">
      <c r="A481" s="88"/>
      <c r="B481" s="88"/>
      <c r="C481" s="88"/>
      <c r="D481" s="88"/>
      <c r="E481" s="88"/>
      <c r="F481" s="88"/>
      <c r="G481" s="88"/>
      <c r="H481" s="88"/>
      <c r="I481" s="88"/>
      <c r="J481" s="88"/>
      <c r="K481" s="88"/>
      <c r="L481" s="88"/>
      <c r="M481" s="88"/>
      <c r="N481" s="88"/>
      <c r="O481" s="88"/>
      <c r="P481" s="88"/>
      <c r="Q481" s="114"/>
      <c r="R481" s="115"/>
      <c r="S481" s="88"/>
      <c r="T481" s="88"/>
      <c r="U481" s="88"/>
      <c r="V481" s="88"/>
      <c r="W481" s="88"/>
      <c r="X481" s="88"/>
      <c r="Y481" s="88"/>
      <c r="Z481" s="88"/>
      <c r="AA481" s="88"/>
      <c r="AB481" s="88"/>
      <c r="AC481" s="88"/>
    </row>
    <row r="482" spans="1:29" ht="13">
      <c r="A482" s="88"/>
      <c r="B482" s="88"/>
      <c r="C482" s="88"/>
      <c r="D482" s="88"/>
      <c r="E482" s="88"/>
      <c r="F482" s="88"/>
      <c r="G482" s="88"/>
      <c r="H482" s="88"/>
      <c r="I482" s="88"/>
      <c r="J482" s="88"/>
      <c r="K482" s="88"/>
      <c r="L482" s="88"/>
      <c r="M482" s="88"/>
      <c r="N482" s="88"/>
      <c r="O482" s="88"/>
      <c r="P482" s="88"/>
      <c r="Q482" s="114"/>
      <c r="R482" s="115"/>
      <c r="S482" s="88"/>
      <c r="T482" s="88"/>
      <c r="U482" s="88"/>
      <c r="V482" s="88"/>
      <c r="W482" s="88"/>
      <c r="X482" s="88"/>
      <c r="Y482" s="88"/>
      <c r="Z482" s="88"/>
      <c r="AA482" s="88"/>
      <c r="AB482" s="88"/>
      <c r="AC482" s="88"/>
    </row>
    <row r="483" spans="1:29" ht="13">
      <c r="A483" s="88"/>
      <c r="B483" s="88"/>
      <c r="C483" s="88"/>
      <c r="D483" s="88"/>
      <c r="E483" s="88"/>
      <c r="F483" s="88"/>
      <c r="G483" s="88"/>
      <c r="H483" s="88"/>
      <c r="I483" s="88"/>
      <c r="J483" s="88"/>
      <c r="K483" s="88"/>
      <c r="L483" s="88"/>
      <c r="M483" s="88"/>
      <c r="N483" s="88"/>
      <c r="O483" s="88"/>
      <c r="P483" s="88"/>
      <c r="Q483" s="114"/>
      <c r="R483" s="115"/>
      <c r="S483" s="88"/>
      <c r="T483" s="88"/>
      <c r="U483" s="88"/>
      <c r="V483" s="88"/>
      <c r="W483" s="88"/>
      <c r="X483" s="88"/>
      <c r="Y483" s="88"/>
      <c r="Z483" s="88"/>
      <c r="AA483" s="88"/>
      <c r="AB483" s="88"/>
      <c r="AC483" s="88"/>
    </row>
    <row r="484" spans="1:29" ht="13">
      <c r="A484" s="88"/>
      <c r="B484" s="88"/>
      <c r="C484" s="88"/>
      <c r="D484" s="88"/>
      <c r="E484" s="88"/>
      <c r="F484" s="88"/>
      <c r="G484" s="88"/>
      <c r="H484" s="88"/>
      <c r="I484" s="88"/>
      <c r="J484" s="88"/>
      <c r="K484" s="88"/>
      <c r="L484" s="88"/>
      <c r="M484" s="88"/>
      <c r="N484" s="88"/>
      <c r="O484" s="88"/>
      <c r="P484" s="88"/>
      <c r="Q484" s="114"/>
      <c r="R484" s="115"/>
      <c r="S484" s="88"/>
      <c r="T484" s="88"/>
      <c r="U484" s="88"/>
      <c r="V484" s="88"/>
      <c r="W484" s="88"/>
      <c r="X484" s="88"/>
      <c r="Y484" s="88"/>
      <c r="Z484" s="88"/>
      <c r="AA484" s="88"/>
      <c r="AB484" s="88"/>
      <c r="AC484" s="88"/>
    </row>
    <row r="485" spans="1:29" ht="13">
      <c r="A485" s="88"/>
      <c r="B485" s="88"/>
      <c r="C485" s="88"/>
      <c r="D485" s="88"/>
      <c r="E485" s="88"/>
      <c r="F485" s="88"/>
      <c r="G485" s="88"/>
      <c r="H485" s="88"/>
      <c r="I485" s="88"/>
      <c r="J485" s="88"/>
      <c r="K485" s="88"/>
      <c r="L485" s="88"/>
      <c r="M485" s="88"/>
      <c r="N485" s="88"/>
      <c r="O485" s="88"/>
      <c r="P485" s="88"/>
      <c r="Q485" s="114"/>
      <c r="R485" s="115"/>
      <c r="S485" s="88"/>
      <c r="T485" s="88"/>
      <c r="U485" s="88"/>
      <c r="V485" s="88"/>
      <c r="W485" s="88"/>
      <c r="X485" s="88"/>
      <c r="Y485" s="88"/>
      <c r="Z485" s="88"/>
      <c r="AA485" s="88"/>
      <c r="AB485" s="88"/>
      <c r="AC485" s="88"/>
    </row>
    <row r="486" spans="1:29" ht="13">
      <c r="A486" s="88"/>
      <c r="B486" s="88"/>
      <c r="C486" s="88"/>
      <c r="D486" s="88"/>
      <c r="E486" s="88"/>
      <c r="F486" s="88"/>
      <c r="G486" s="88"/>
      <c r="H486" s="88"/>
      <c r="I486" s="88"/>
      <c r="J486" s="88"/>
      <c r="K486" s="88"/>
      <c r="L486" s="88"/>
      <c r="M486" s="88"/>
      <c r="N486" s="88"/>
      <c r="O486" s="88"/>
      <c r="P486" s="88"/>
      <c r="Q486" s="114"/>
      <c r="R486" s="115"/>
      <c r="S486" s="88"/>
      <c r="T486" s="88"/>
      <c r="U486" s="88"/>
      <c r="V486" s="88"/>
      <c r="W486" s="88"/>
      <c r="X486" s="88"/>
      <c r="Y486" s="88"/>
      <c r="Z486" s="88"/>
      <c r="AA486" s="88"/>
      <c r="AB486" s="88"/>
      <c r="AC486" s="88"/>
    </row>
    <row r="487" spans="1:29" ht="13">
      <c r="A487" s="88"/>
      <c r="B487" s="88"/>
      <c r="C487" s="88"/>
      <c r="D487" s="88"/>
      <c r="E487" s="88"/>
      <c r="F487" s="88"/>
      <c r="G487" s="88"/>
      <c r="H487" s="88"/>
      <c r="I487" s="88"/>
      <c r="J487" s="88"/>
      <c r="K487" s="88"/>
      <c r="L487" s="88"/>
      <c r="M487" s="88"/>
      <c r="N487" s="88"/>
      <c r="O487" s="88"/>
      <c r="P487" s="88"/>
      <c r="Q487" s="114"/>
      <c r="R487" s="115"/>
      <c r="S487" s="88"/>
      <c r="T487" s="88"/>
      <c r="U487" s="88"/>
      <c r="V487" s="88"/>
      <c r="W487" s="88"/>
      <c r="X487" s="88"/>
      <c r="Y487" s="88"/>
      <c r="Z487" s="88"/>
      <c r="AA487" s="88"/>
      <c r="AB487" s="88"/>
      <c r="AC487" s="88"/>
    </row>
    <row r="488" spans="1:29" ht="13">
      <c r="A488" s="88"/>
      <c r="B488" s="88"/>
      <c r="C488" s="88"/>
      <c r="D488" s="88"/>
      <c r="E488" s="88"/>
      <c r="F488" s="88"/>
      <c r="G488" s="88"/>
      <c r="H488" s="88"/>
      <c r="I488" s="88"/>
      <c r="J488" s="88"/>
      <c r="K488" s="88"/>
      <c r="L488" s="88"/>
      <c r="M488" s="88"/>
      <c r="N488" s="88"/>
      <c r="O488" s="88"/>
      <c r="P488" s="88"/>
      <c r="Q488" s="114"/>
      <c r="R488" s="115"/>
      <c r="S488" s="88"/>
      <c r="T488" s="88"/>
      <c r="U488" s="88"/>
      <c r="V488" s="88"/>
      <c r="W488" s="88"/>
      <c r="X488" s="88"/>
      <c r="Y488" s="88"/>
      <c r="Z488" s="88"/>
      <c r="AA488" s="88"/>
      <c r="AB488" s="88"/>
      <c r="AC488" s="88"/>
    </row>
    <row r="489" spans="1:29" ht="13">
      <c r="A489" s="88"/>
      <c r="B489" s="88"/>
      <c r="C489" s="88"/>
      <c r="D489" s="88"/>
      <c r="E489" s="88"/>
      <c r="F489" s="88"/>
      <c r="G489" s="88"/>
      <c r="H489" s="88"/>
      <c r="I489" s="88"/>
      <c r="J489" s="88"/>
      <c r="K489" s="88"/>
      <c r="L489" s="88"/>
      <c r="M489" s="88"/>
      <c r="N489" s="88"/>
      <c r="O489" s="88"/>
      <c r="P489" s="88"/>
      <c r="Q489" s="114"/>
      <c r="R489" s="115"/>
      <c r="S489" s="88"/>
      <c r="T489" s="88"/>
      <c r="U489" s="88"/>
      <c r="V489" s="88"/>
      <c r="W489" s="88"/>
      <c r="X489" s="88"/>
      <c r="Y489" s="88"/>
      <c r="Z489" s="88"/>
      <c r="AA489" s="88"/>
      <c r="AB489" s="88"/>
      <c r="AC489" s="88"/>
    </row>
    <row r="490" spans="1:29" ht="13">
      <c r="A490" s="88"/>
      <c r="B490" s="88"/>
      <c r="C490" s="88"/>
      <c r="D490" s="88"/>
      <c r="E490" s="88"/>
      <c r="F490" s="88"/>
      <c r="G490" s="88"/>
      <c r="H490" s="88"/>
      <c r="I490" s="88"/>
      <c r="J490" s="88"/>
      <c r="K490" s="88"/>
      <c r="L490" s="88"/>
      <c r="M490" s="88"/>
      <c r="N490" s="88"/>
      <c r="O490" s="88"/>
      <c r="P490" s="88"/>
      <c r="Q490" s="114"/>
      <c r="R490" s="115"/>
      <c r="S490" s="88"/>
      <c r="T490" s="88"/>
      <c r="U490" s="88"/>
      <c r="V490" s="88"/>
      <c r="W490" s="88"/>
      <c r="X490" s="88"/>
      <c r="Y490" s="88"/>
      <c r="Z490" s="88"/>
      <c r="AA490" s="88"/>
      <c r="AB490" s="88"/>
      <c r="AC490" s="88"/>
    </row>
    <row r="491" spans="1:29" ht="13">
      <c r="A491" s="88"/>
      <c r="B491" s="88"/>
      <c r="C491" s="88"/>
      <c r="D491" s="88"/>
      <c r="E491" s="88"/>
      <c r="F491" s="88"/>
      <c r="G491" s="88"/>
      <c r="H491" s="88"/>
      <c r="I491" s="88"/>
      <c r="J491" s="88"/>
      <c r="K491" s="88"/>
      <c r="L491" s="88"/>
      <c r="M491" s="88"/>
      <c r="N491" s="88"/>
      <c r="O491" s="88"/>
      <c r="P491" s="88"/>
      <c r="Q491" s="114"/>
      <c r="R491" s="115"/>
      <c r="S491" s="88"/>
      <c r="T491" s="88"/>
      <c r="U491" s="88"/>
      <c r="V491" s="88"/>
      <c r="W491" s="88"/>
      <c r="X491" s="88"/>
      <c r="Y491" s="88"/>
      <c r="Z491" s="88"/>
      <c r="AA491" s="88"/>
      <c r="AB491" s="88"/>
      <c r="AC491" s="88"/>
    </row>
    <row r="492" spans="1:29" ht="13">
      <c r="A492" s="88"/>
      <c r="B492" s="88"/>
      <c r="C492" s="88"/>
      <c r="D492" s="88"/>
      <c r="E492" s="88"/>
      <c r="F492" s="88"/>
      <c r="G492" s="88"/>
      <c r="H492" s="88"/>
      <c r="I492" s="88"/>
      <c r="J492" s="88"/>
      <c r="K492" s="88"/>
      <c r="L492" s="88"/>
      <c r="M492" s="88"/>
      <c r="N492" s="88"/>
      <c r="O492" s="88"/>
      <c r="P492" s="88"/>
      <c r="Q492" s="114"/>
      <c r="R492" s="115"/>
      <c r="S492" s="88"/>
      <c r="T492" s="88"/>
      <c r="U492" s="88"/>
      <c r="V492" s="88"/>
      <c r="W492" s="88"/>
      <c r="X492" s="88"/>
      <c r="Y492" s="88"/>
      <c r="Z492" s="88"/>
      <c r="AA492" s="88"/>
      <c r="AB492" s="88"/>
      <c r="AC492" s="88"/>
    </row>
    <row r="493" spans="1:29" ht="13">
      <c r="A493" s="88"/>
      <c r="B493" s="88"/>
      <c r="C493" s="88"/>
      <c r="D493" s="88"/>
      <c r="E493" s="88"/>
      <c r="F493" s="88"/>
      <c r="G493" s="88"/>
      <c r="H493" s="88"/>
      <c r="I493" s="88"/>
      <c r="J493" s="88"/>
      <c r="K493" s="88"/>
      <c r="L493" s="88"/>
      <c r="M493" s="88"/>
      <c r="N493" s="88"/>
      <c r="O493" s="88"/>
      <c r="P493" s="88"/>
      <c r="Q493" s="114"/>
      <c r="R493" s="115"/>
      <c r="S493" s="88"/>
      <c r="T493" s="88"/>
      <c r="U493" s="88"/>
      <c r="V493" s="88"/>
      <c r="W493" s="88"/>
      <c r="X493" s="88"/>
      <c r="Y493" s="88"/>
      <c r="Z493" s="88"/>
      <c r="AA493" s="88"/>
      <c r="AB493" s="88"/>
      <c r="AC493" s="88"/>
    </row>
    <row r="494" spans="1:29" ht="13">
      <c r="A494" s="88"/>
      <c r="B494" s="88"/>
      <c r="C494" s="88"/>
      <c r="D494" s="88"/>
      <c r="E494" s="88"/>
      <c r="F494" s="88"/>
      <c r="G494" s="88"/>
      <c r="H494" s="88"/>
      <c r="I494" s="88"/>
      <c r="J494" s="88"/>
      <c r="K494" s="88"/>
      <c r="L494" s="88"/>
      <c r="M494" s="88"/>
      <c r="N494" s="88"/>
      <c r="O494" s="88"/>
      <c r="P494" s="88"/>
      <c r="Q494" s="114"/>
      <c r="R494" s="115"/>
      <c r="S494" s="88"/>
      <c r="T494" s="88"/>
      <c r="U494" s="88"/>
      <c r="V494" s="88"/>
      <c r="W494" s="88"/>
      <c r="X494" s="88"/>
      <c r="Y494" s="88"/>
      <c r="Z494" s="88"/>
      <c r="AA494" s="88"/>
      <c r="AB494" s="88"/>
      <c r="AC494" s="88"/>
    </row>
    <row r="495" spans="1:29" ht="13">
      <c r="A495" s="88"/>
      <c r="B495" s="88"/>
      <c r="C495" s="88"/>
      <c r="D495" s="88"/>
      <c r="E495" s="88"/>
      <c r="F495" s="88"/>
      <c r="G495" s="88"/>
      <c r="H495" s="88"/>
      <c r="I495" s="88"/>
      <c r="J495" s="88"/>
      <c r="K495" s="88"/>
      <c r="L495" s="88"/>
      <c r="M495" s="88"/>
      <c r="N495" s="88"/>
      <c r="O495" s="88"/>
      <c r="P495" s="88"/>
      <c r="Q495" s="114"/>
      <c r="R495" s="115"/>
      <c r="S495" s="88"/>
      <c r="T495" s="88"/>
      <c r="U495" s="88"/>
      <c r="V495" s="88"/>
      <c r="W495" s="88"/>
      <c r="X495" s="88"/>
      <c r="Y495" s="88"/>
      <c r="Z495" s="88"/>
      <c r="AA495" s="88"/>
      <c r="AB495" s="88"/>
      <c r="AC495" s="88"/>
    </row>
    <row r="496" spans="1:29" ht="13">
      <c r="A496" s="88"/>
      <c r="B496" s="88"/>
      <c r="C496" s="88"/>
      <c r="D496" s="88"/>
      <c r="E496" s="88"/>
      <c r="F496" s="88"/>
      <c r="G496" s="88"/>
      <c r="H496" s="88"/>
      <c r="I496" s="88"/>
      <c r="J496" s="88"/>
      <c r="K496" s="88"/>
      <c r="L496" s="88"/>
      <c r="M496" s="88"/>
      <c r="N496" s="88"/>
      <c r="O496" s="88"/>
      <c r="P496" s="88"/>
      <c r="Q496" s="114"/>
      <c r="R496" s="115"/>
      <c r="S496" s="88"/>
      <c r="T496" s="88"/>
      <c r="U496" s="88"/>
      <c r="V496" s="88"/>
      <c r="W496" s="88"/>
      <c r="X496" s="88"/>
      <c r="Y496" s="88"/>
      <c r="Z496" s="88"/>
      <c r="AA496" s="88"/>
      <c r="AB496" s="88"/>
      <c r="AC496" s="88"/>
    </row>
    <row r="497" spans="1:29" ht="13">
      <c r="A497" s="88"/>
      <c r="B497" s="88"/>
      <c r="C497" s="88"/>
      <c r="D497" s="88"/>
      <c r="E497" s="88"/>
      <c r="F497" s="88"/>
      <c r="G497" s="88"/>
      <c r="H497" s="88"/>
      <c r="I497" s="88"/>
      <c r="J497" s="88"/>
      <c r="K497" s="88"/>
      <c r="L497" s="88"/>
      <c r="M497" s="88"/>
      <c r="N497" s="88"/>
      <c r="O497" s="88"/>
      <c r="P497" s="88"/>
      <c r="Q497" s="114"/>
      <c r="R497" s="115"/>
      <c r="S497" s="88"/>
      <c r="T497" s="88"/>
      <c r="U497" s="88"/>
      <c r="V497" s="88"/>
      <c r="W497" s="88"/>
      <c r="X497" s="88"/>
      <c r="Y497" s="88"/>
      <c r="Z497" s="88"/>
      <c r="AA497" s="88"/>
      <c r="AB497" s="88"/>
      <c r="AC497" s="88"/>
    </row>
    <row r="498" spans="1:29" ht="13">
      <c r="A498" s="88"/>
      <c r="B498" s="88"/>
      <c r="C498" s="88"/>
      <c r="D498" s="88"/>
      <c r="E498" s="88"/>
      <c r="F498" s="88"/>
      <c r="G498" s="88"/>
      <c r="H498" s="88"/>
      <c r="I498" s="88"/>
      <c r="J498" s="88"/>
      <c r="K498" s="88"/>
      <c r="L498" s="88"/>
      <c r="M498" s="88"/>
      <c r="N498" s="88"/>
      <c r="O498" s="88"/>
      <c r="P498" s="88"/>
      <c r="Q498" s="114"/>
      <c r="R498" s="115"/>
      <c r="S498" s="88"/>
      <c r="T498" s="88"/>
      <c r="U498" s="88"/>
      <c r="V498" s="88"/>
      <c r="W498" s="88"/>
      <c r="X498" s="88"/>
      <c r="Y498" s="88"/>
      <c r="Z498" s="88"/>
      <c r="AA498" s="88"/>
      <c r="AB498" s="88"/>
      <c r="AC498" s="88"/>
    </row>
    <row r="499" spans="1:29" ht="13">
      <c r="A499" s="88"/>
      <c r="B499" s="88"/>
      <c r="C499" s="88"/>
      <c r="D499" s="88"/>
      <c r="E499" s="88"/>
      <c r="F499" s="88"/>
      <c r="G499" s="88"/>
      <c r="H499" s="88"/>
      <c r="I499" s="88"/>
      <c r="J499" s="88"/>
      <c r="K499" s="88"/>
      <c r="L499" s="88"/>
      <c r="M499" s="88"/>
      <c r="N499" s="88"/>
      <c r="O499" s="88"/>
      <c r="P499" s="88"/>
      <c r="Q499" s="114"/>
      <c r="R499" s="115"/>
      <c r="S499" s="88"/>
      <c r="T499" s="88"/>
      <c r="U499" s="88"/>
      <c r="V499" s="88"/>
      <c r="W499" s="88"/>
      <c r="X499" s="88"/>
      <c r="Y499" s="88"/>
      <c r="Z499" s="88"/>
      <c r="AA499" s="88"/>
      <c r="AB499" s="88"/>
      <c r="AC499" s="88"/>
    </row>
    <row r="500" spans="1:29" ht="13">
      <c r="A500" s="88"/>
      <c r="B500" s="88"/>
      <c r="C500" s="88"/>
      <c r="D500" s="88"/>
      <c r="E500" s="88"/>
      <c r="F500" s="88"/>
      <c r="G500" s="88"/>
      <c r="H500" s="88"/>
      <c r="I500" s="88"/>
      <c r="J500" s="88"/>
      <c r="K500" s="88"/>
      <c r="L500" s="88"/>
      <c r="M500" s="88"/>
      <c r="N500" s="88"/>
      <c r="O500" s="88"/>
      <c r="P500" s="88"/>
      <c r="Q500" s="114"/>
      <c r="R500" s="115"/>
      <c r="S500" s="88"/>
      <c r="T500" s="88"/>
      <c r="U500" s="88"/>
      <c r="V500" s="88"/>
      <c r="W500" s="88"/>
      <c r="X500" s="88"/>
      <c r="Y500" s="88"/>
      <c r="Z500" s="88"/>
      <c r="AA500" s="88"/>
      <c r="AB500" s="88"/>
      <c r="AC500" s="88"/>
    </row>
    <row r="501" spans="1:29" ht="13">
      <c r="A501" s="88"/>
      <c r="B501" s="88"/>
      <c r="C501" s="88"/>
      <c r="D501" s="88"/>
      <c r="E501" s="88"/>
      <c r="F501" s="88"/>
      <c r="G501" s="88"/>
      <c r="H501" s="88"/>
      <c r="I501" s="88"/>
      <c r="J501" s="88"/>
      <c r="K501" s="88"/>
      <c r="L501" s="88"/>
      <c r="M501" s="88"/>
      <c r="N501" s="88"/>
      <c r="O501" s="88"/>
      <c r="P501" s="88"/>
      <c r="Q501" s="114"/>
      <c r="R501" s="115"/>
      <c r="S501" s="88"/>
      <c r="T501" s="88"/>
      <c r="U501" s="88"/>
      <c r="V501" s="88"/>
      <c r="W501" s="88"/>
      <c r="X501" s="88"/>
      <c r="Y501" s="88"/>
      <c r="Z501" s="88"/>
      <c r="AA501" s="88"/>
      <c r="AB501" s="88"/>
      <c r="AC501" s="88"/>
    </row>
    <row r="502" spans="1:29" ht="13">
      <c r="A502" s="88"/>
      <c r="B502" s="88"/>
      <c r="C502" s="88"/>
      <c r="D502" s="88"/>
      <c r="E502" s="88"/>
      <c r="F502" s="88"/>
      <c r="G502" s="88"/>
      <c r="H502" s="88"/>
      <c r="I502" s="88"/>
      <c r="J502" s="88"/>
      <c r="K502" s="88"/>
      <c r="L502" s="88"/>
      <c r="M502" s="88"/>
      <c r="N502" s="88"/>
      <c r="O502" s="88"/>
      <c r="P502" s="88"/>
      <c r="Q502" s="114"/>
      <c r="R502" s="115"/>
      <c r="S502" s="88"/>
      <c r="T502" s="88"/>
      <c r="U502" s="88"/>
      <c r="V502" s="88"/>
      <c r="W502" s="88"/>
      <c r="X502" s="88"/>
      <c r="Y502" s="88"/>
      <c r="Z502" s="88"/>
      <c r="AA502" s="88"/>
      <c r="AB502" s="88"/>
      <c r="AC502" s="88"/>
    </row>
    <row r="503" spans="1:29" ht="13">
      <c r="A503" s="88"/>
      <c r="B503" s="88"/>
      <c r="C503" s="88"/>
      <c r="D503" s="88"/>
      <c r="E503" s="88"/>
      <c r="F503" s="88"/>
      <c r="G503" s="88"/>
      <c r="H503" s="88"/>
      <c r="I503" s="88"/>
      <c r="J503" s="88"/>
      <c r="K503" s="88"/>
      <c r="L503" s="88"/>
      <c r="M503" s="88"/>
      <c r="N503" s="88"/>
      <c r="O503" s="88"/>
      <c r="P503" s="88"/>
      <c r="Q503" s="114"/>
      <c r="R503" s="115"/>
      <c r="S503" s="88"/>
      <c r="T503" s="88"/>
      <c r="U503" s="88"/>
      <c r="V503" s="88"/>
      <c r="W503" s="88"/>
      <c r="X503" s="88"/>
      <c r="Y503" s="88"/>
      <c r="Z503" s="88"/>
      <c r="AA503" s="88"/>
      <c r="AB503" s="88"/>
      <c r="AC503" s="88"/>
    </row>
    <row r="504" spans="1:29" ht="13">
      <c r="A504" s="88"/>
      <c r="B504" s="88"/>
      <c r="C504" s="88"/>
      <c r="D504" s="88"/>
      <c r="E504" s="88"/>
      <c r="F504" s="88"/>
      <c r="G504" s="88"/>
      <c r="H504" s="88"/>
      <c r="I504" s="88"/>
      <c r="J504" s="88"/>
      <c r="K504" s="88"/>
      <c r="L504" s="88"/>
      <c r="M504" s="88"/>
      <c r="N504" s="88"/>
      <c r="O504" s="88"/>
      <c r="P504" s="88"/>
      <c r="Q504" s="114"/>
      <c r="R504" s="115"/>
      <c r="S504" s="88"/>
      <c r="T504" s="88"/>
      <c r="U504" s="88"/>
      <c r="V504" s="88"/>
      <c r="W504" s="88"/>
      <c r="X504" s="88"/>
      <c r="Y504" s="88"/>
      <c r="Z504" s="88"/>
      <c r="AA504" s="88"/>
      <c r="AB504" s="88"/>
      <c r="AC504" s="88"/>
    </row>
    <row r="505" spans="1:29" ht="13">
      <c r="A505" s="88"/>
      <c r="B505" s="88"/>
      <c r="C505" s="88"/>
      <c r="D505" s="88"/>
      <c r="E505" s="88"/>
      <c r="F505" s="88"/>
      <c r="G505" s="88"/>
      <c r="H505" s="88"/>
      <c r="I505" s="88"/>
      <c r="J505" s="88"/>
      <c r="K505" s="88"/>
      <c r="L505" s="88"/>
      <c r="M505" s="88"/>
      <c r="N505" s="88"/>
      <c r="O505" s="88"/>
      <c r="P505" s="88"/>
      <c r="Q505" s="114"/>
      <c r="R505" s="115"/>
      <c r="S505" s="88"/>
      <c r="T505" s="88"/>
      <c r="U505" s="88"/>
      <c r="V505" s="88"/>
      <c r="W505" s="88"/>
      <c r="X505" s="88"/>
      <c r="Y505" s="88"/>
      <c r="Z505" s="88"/>
      <c r="AA505" s="88"/>
      <c r="AB505" s="88"/>
      <c r="AC505" s="88"/>
    </row>
    <row r="506" spans="1:29" ht="13">
      <c r="A506" s="88"/>
      <c r="B506" s="88"/>
      <c r="C506" s="88"/>
      <c r="D506" s="88"/>
      <c r="E506" s="88"/>
      <c r="F506" s="88"/>
      <c r="G506" s="88"/>
      <c r="H506" s="88"/>
      <c r="I506" s="88"/>
      <c r="J506" s="88"/>
      <c r="K506" s="88"/>
      <c r="L506" s="88"/>
      <c r="M506" s="88"/>
      <c r="N506" s="88"/>
      <c r="O506" s="88"/>
      <c r="P506" s="88"/>
      <c r="Q506" s="114"/>
      <c r="R506" s="115"/>
      <c r="S506" s="88"/>
      <c r="T506" s="88"/>
      <c r="U506" s="88"/>
      <c r="V506" s="88"/>
      <c r="W506" s="88"/>
      <c r="X506" s="88"/>
      <c r="Y506" s="88"/>
      <c r="Z506" s="88"/>
      <c r="AA506" s="88"/>
      <c r="AB506" s="88"/>
      <c r="AC506" s="88"/>
    </row>
    <row r="507" spans="1:29" ht="13">
      <c r="A507" s="88"/>
      <c r="B507" s="88"/>
      <c r="C507" s="88"/>
      <c r="D507" s="88"/>
      <c r="E507" s="88"/>
      <c r="F507" s="88"/>
      <c r="G507" s="88"/>
      <c r="H507" s="88"/>
      <c r="I507" s="88"/>
      <c r="J507" s="88"/>
      <c r="K507" s="88"/>
      <c r="L507" s="88"/>
      <c r="M507" s="88"/>
      <c r="N507" s="88"/>
      <c r="O507" s="88"/>
      <c r="P507" s="88"/>
      <c r="Q507" s="114"/>
      <c r="R507" s="115"/>
      <c r="S507" s="88"/>
      <c r="T507" s="88"/>
      <c r="U507" s="88"/>
      <c r="V507" s="88"/>
      <c r="W507" s="88"/>
      <c r="X507" s="88"/>
      <c r="Y507" s="88"/>
      <c r="Z507" s="88"/>
      <c r="AA507" s="88"/>
      <c r="AB507" s="88"/>
      <c r="AC507" s="88"/>
    </row>
    <row r="508" spans="1:29" ht="13">
      <c r="A508" s="88"/>
      <c r="B508" s="88"/>
      <c r="C508" s="88"/>
      <c r="D508" s="88"/>
      <c r="E508" s="88"/>
      <c r="F508" s="88"/>
      <c r="G508" s="88"/>
      <c r="H508" s="88"/>
      <c r="I508" s="88"/>
      <c r="J508" s="88"/>
      <c r="K508" s="88"/>
      <c r="L508" s="88"/>
      <c r="M508" s="88"/>
      <c r="N508" s="88"/>
      <c r="O508" s="88"/>
      <c r="P508" s="88"/>
      <c r="Q508" s="114"/>
      <c r="R508" s="115"/>
      <c r="S508" s="88"/>
      <c r="T508" s="88"/>
      <c r="U508" s="88"/>
      <c r="V508" s="88"/>
      <c r="W508" s="88"/>
      <c r="X508" s="88"/>
      <c r="Y508" s="88"/>
      <c r="Z508" s="88"/>
      <c r="AA508" s="88"/>
      <c r="AB508" s="88"/>
      <c r="AC508" s="88"/>
    </row>
    <row r="509" spans="1:29" ht="13">
      <c r="A509" s="88"/>
      <c r="B509" s="88"/>
      <c r="C509" s="88"/>
      <c r="D509" s="88"/>
      <c r="E509" s="88"/>
      <c r="F509" s="88"/>
      <c r="G509" s="88"/>
      <c r="H509" s="88"/>
      <c r="I509" s="88"/>
      <c r="J509" s="88"/>
      <c r="K509" s="88"/>
      <c r="L509" s="88"/>
      <c r="M509" s="88"/>
      <c r="N509" s="88"/>
      <c r="O509" s="88"/>
      <c r="P509" s="88"/>
      <c r="Q509" s="114"/>
      <c r="R509" s="115"/>
      <c r="S509" s="88"/>
      <c r="T509" s="88"/>
      <c r="U509" s="88"/>
      <c r="V509" s="88"/>
      <c r="W509" s="88"/>
      <c r="X509" s="88"/>
      <c r="Y509" s="88"/>
      <c r="Z509" s="88"/>
      <c r="AA509" s="88"/>
      <c r="AB509" s="88"/>
      <c r="AC509" s="88"/>
    </row>
    <row r="510" spans="1:29" ht="13">
      <c r="A510" s="88"/>
      <c r="B510" s="88"/>
      <c r="C510" s="88"/>
      <c r="D510" s="88"/>
      <c r="E510" s="88"/>
      <c r="F510" s="88"/>
      <c r="G510" s="88"/>
      <c r="H510" s="88"/>
      <c r="I510" s="88"/>
      <c r="J510" s="88"/>
      <c r="K510" s="88"/>
      <c r="L510" s="88"/>
      <c r="M510" s="88"/>
      <c r="N510" s="88"/>
      <c r="O510" s="88"/>
      <c r="P510" s="88"/>
      <c r="Q510" s="114"/>
      <c r="R510" s="115"/>
      <c r="S510" s="88"/>
      <c r="T510" s="88"/>
      <c r="U510" s="88"/>
      <c r="V510" s="88"/>
      <c r="W510" s="88"/>
      <c r="X510" s="88"/>
      <c r="Y510" s="88"/>
      <c r="Z510" s="88"/>
      <c r="AA510" s="88"/>
      <c r="AB510" s="88"/>
      <c r="AC510" s="88"/>
    </row>
    <row r="511" spans="1:29" ht="13">
      <c r="A511" s="88"/>
      <c r="B511" s="88"/>
      <c r="C511" s="88"/>
      <c r="D511" s="88"/>
      <c r="E511" s="88"/>
      <c r="F511" s="88"/>
      <c r="G511" s="88"/>
      <c r="H511" s="88"/>
      <c r="I511" s="88"/>
      <c r="J511" s="88"/>
      <c r="K511" s="88"/>
      <c r="L511" s="88"/>
      <c r="M511" s="88"/>
      <c r="N511" s="88"/>
      <c r="O511" s="88"/>
      <c r="P511" s="88"/>
      <c r="Q511" s="114"/>
      <c r="R511" s="115"/>
      <c r="S511" s="88"/>
      <c r="T511" s="88"/>
      <c r="U511" s="88"/>
      <c r="V511" s="88"/>
      <c r="W511" s="88"/>
      <c r="X511" s="88"/>
      <c r="Y511" s="88"/>
      <c r="Z511" s="88"/>
      <c r="AA511" s="88"/>
      <c r="AB511" s="88"/>
      <c r="AC511" s="88"/>
    </row>
    <row r="512" spans="1:29" ht="13">
      <c r="A512" s="88"/>
      <c r="B512" s="88"/>
      <c r="C512" s="88"/>
      <c r="D512" s="88"/>
      <c r="E512" s="88"/>
      <c r="F512" s="88"/>
      <c r="G512" s="88"/>
      <c r="H512" s="88"/>
      <c r="I512" s="88"/>
      <c r="J512" s="88"/>
      <c r="K512" s="88"/>
      <c r="L512" s="88"/>
      <c r="M512" s="88"/>
      <c r="N512" s="88"/>
      <c r="O512" s="88"/>
      <c r="P512" s="88"/>
      <c r="Q512" s="114"/>
      <c r="R512" s="115"/>
      <c r="S512" s="88"/>
      <c r="T512" s="88"/>
      <c r="U512" s="88"/>
      <c r="V512" s="88"/>
      <c r="W512" s="88"/>
      <c r="X512" s="88"/>
      <c r="Y512" s="88"/>
      <c r="Z512" s="88"/>
      <c r="AA512" s="88"/>
      <c r="AB512" s="88"/>
      <c r="AC512" s="88"/>
    </row>
    <row r="513" spans="1:29" ht="13">
      <c r="A513" s="88"/>
      <c r="B513" s="88"/>
      <c r="C513" s="88"/>
      <c r="D513" s="88"/>
      <c r="E513" s="88"/>
      <c r="F513" s="88"/>
      <c r="G513" s="88"/>
      <c r="H513" s="88"/>
      <c r="I513" s="88"/>
      <c r="J513" s="88"/>
      <c r="K513" s="88"/>
      <c r="L513" s="88"/>
      <c r="M513" s="88"/>
      <c r="N513" s="88"/>
      <c r="O513" s="88"/>
      <c r="P513" s="88"/>
      <c r="Q513" s="114"/>
      <c r="R513" s="115"/>
      <c r="S513" s="88"/>
      <c r="T513" s="88"/>
      <c r="U513" s="88"/>
      <c r="V513" s="88"/>
      <c r="W513" s="88"/>
      <c r="X513" s="88"/>
      <c r="Y513" s="88"/>
      <c r="Z513" s="88"/>
      <c r="AA513" s="88"/>
      <c r="AB513" s="88"/>
      <c r="AC513" s="88"/>
    </row>
    <row r="514" spans="1:29" ht="13">
      <c r="A514" s="88"/>
      <c r="B514" s="88"/>
      <c r="C514" s="88"/>
      <c r="D514" s="88"/>
      <c r="E514" s="88"/>
      <c r="F514" s="88"/>
      <c r="G514" s="88"/>
      <c r="H514" s="88"/>
      <c r="I514" s="88"/>
      <c r="J514" s="88"/>
      <c r="K514" s="88"/>
      <c r="L514" s="88"/>
      <c r="M514" s="88"/>
      <c r="N514" s="88"/>
      <c r="O514" s="88"/>
      <c r="P514" s="88"/>
      <c r="Q514" s="114"/>
      <c r="R514" s="115"/>
      <c r="S514" s="88"/>
      <c r="T514" s="88"/>
      <c r="U514" s="88"/>
      <c r="V514" s="88"/>
      <c r="W514" s="88"/>
      <c r="X514" s="88"/>
      <c r="Y514" s="88"/>
      <c r="Z514" s="88"/>
      <c r="AA514" s="88"/>
      <c r="AB514" s="88"/>
      <c r="AC514" s="88"/>
    </row>
    <row r="515" spans="1:29" ht="13">
      <c r="A515" s="88"/>
      <c r="B515" s="88"/>
      <c r="C515" s="88"/>
      <c r="D515" s="88"/>
      <c r="E515" s="88"/>
      <c r="F515" s="88"/>
      <c r="G515" s="88"/>
      <c r="H515" s="88"/>
      <c r="I515" s="88"/>
      <c r="J515" s="88"/>
      <c r="K515" s="88"/>
      <c r="L515" s="88"/>
      <c r="M515" s="88"/>
      <c r="N515" s="88"/>
      <c r="O515" s="88"/>
      <c r="P515" s="88"/>
      <c r="Q515" s="114"/>
      <c r="R515" s="115"/>
      <c r="S515" s="88"/>
      <c r="T515" s="88"/>
      <c r="U515" s="88"/>
      <c r="V515" s="88"/>
      <c r="W515" s="88"/>
      <c r="X515" s="88"/>
      <c r="Y515" s="88"/>
      <c r="Z515" s="88"/>
      <c r="AA515" s="88"/>
      <c r="AB515" s="88"/>
      <c r="AC515" s="88"/>
    </row>
    <row r="516" spans="1:29" ht="13">
      <c r="A516" s="88"/>
      <c r="B516" s="88"/>
      <c r="C516" s="88"/>
      <c r="D516" s="88"/>
      <c r="E516" s="88"/>
      <c r="F516" s="88"/>
      <c r="G516" s="88"/>
      <c r="H516" s="88"/>
      <c r="I516" s="88"/>
      <c r="J516" s="88"/>
      <c r="K516" s="88"/>
      <c r="L516" s="88"/>
      <c r="M516" s="88"/>
      <c r="N516" s="88"/>
      <c r="O516" s="88"/>
      <c r="P516" s="88"/>
      <c r="Q516" s="114"/>
      <c r="R516" s="115"/>
      <c r="S516" s="88"/>
      <c r="T516" s="88"/>
      <c r="U516" s="88"/>
      <c r="V516" s="88"/>
      <c r="W516" s="88"/>
      <c r="X516" s="88"/>
      <c r="Y516" s="88"/>
      <c r="Z516" s="88"/>
      <c r="AA516" s="88"/>
      <c r="AB516" s="88"/>
      <c r="AC516" s="88"/>
    </row>
    <row r="517" spans="1:29" ht="13">
      <c r="A517" s="88"/>
      <c r="B517" s="88"/>
      <c r="C517" s="88"/>
      <c r="D517" s="88"/>
      <c r="E517" s="88"/>
      <c r="F517" s="88"/>
      <c r="G517" s="88"/>
      <c r="H517" s="88"/>
      <c r="I517" s="88"/>
      <c r="J517" s="88"/>
      <c r="K517" s="88"/>
      <c r="L517" s="88"/>
      <c r="M517" s="88"/>
      <c r="N517" s="88"/>
      <c r="O517" s="88"/>
      <c r="P517" s="88"/>
      <c r="Q517" s="114"/>
      <c r="R517" s="115"/>
      <c r="S517" s="88"/>
      <c r="T517" s="88"/>
      <c r="U517" s="88"/>
      <c r="V517" s="88"/>
      <c r="W517" s="88"/>
      <c r="X517" s="88"/>
      <c r="Y517" s="88"/>
      <c r="Z517" s="88"/>
      <c r="AA517" s="88"/>
      <c r="AB517" s="88"/>
      <c r="AC517" s="88"/>
    </row>
    <row r="518" spans="1:29" ht="13">
      <c r="A518" s="88"/>
      <c r="B518" s="88"/>
      <c r="C518" s="88"/>
      <c r="D518" s="88"/>
      <c r="E518" s="88"/>
      <c r="F518" s="88"/>
      <c r="G518" s="88"/>
      <c r="H518" s="88"/>
      <c r="I518" s="88"/>
      <c r="J518" s="88"/>
      <c r="K518" s="88"/>
      <c r="L518" s="88"/>
      <c r="M518" s="88"/>
      <c r="N518" s="88"/>
      <c r="O518" s="88"/>
      <c r="P518" s="88"/>
      <c r="Q518" s="114"/>
      <c r="R518" s="115"/>
      <c r="S518" s="88"/>
      <c r="T518" s="88"/>
      <c r="U518" s="88"/>
      <c r="V518" s="88"/>
      <c r="W518" s="88"/>
      <c r="X518" s="88"/>
      <c r="Y518" s="88"/>
      <c r="Z518" s="88"/>
      <c r="AA518" s="88"/>
      <c r="AB518" s="88"/>
      <c r="AC518" s="88"/>
    </row>
    <row r="519" spans="1:29" ht="13">
      <c r="A519" s="88"/>
      <c r="B519" s="88"/>
      <c r="C519" s="88"/>
      <c r="D519" s="88"/>
      <c r="E519" s="88"/>
      <c r="F519" s="88"/>
      <c r="G519" s="88"/>
      <c r="H519" s="88"/>
      <c r="I519" s="88"/>
      <c r="J519" s="88"/>
      <c r="K519" s="88"/>
      <c r="L519" s="88"/>
      <c r="M519" s="88"/>
      <c r="N519" s="88"/>
      <c r="O519" s="88"/>
      <c r="P519" s="88"/>
      <c r="Q519" s="114"/>
      <c r="R519" s="115"/>
      <c r="S519" s="88"/>
      <c r="T519" s="88"/>
      <c r="U519" s="88"/>
      <c r="V519" s="88"/>
      <c r="W519" s="88"/>
      <c r="X519" s="88"/>
      <c r="Y519" s="88"/>
      <c r="Z519" s="88"/>
      <c r="AA519" s="88"/>
      <c r="AB519" s="88"/>
      <c r="AC519" s="88"/>
    </row>
    <row r="520" spans="1:29" ht="13">
      <c r="A520" s="88"/>
      <c r="B520" s="88"/>
      <c r="C520" s="88"/>
      <c r="D520" s="88"/>
      <c r="E520" s="88"/>
      <c r="F520" s="88"/>
      <c r="G520" s="88"/>
      <c r="H520" s="88"/>
      <c r="I520" s="88"/>
      <c r="J520" s="88"/>
      <c r="K520" s="88"/>
      <c r="L520" s="88"/>
      <c r="M520" s="88"/>
      <c r="N520" s="88"/>
      <c r="O520" s="88"/>
      <c r="P520" s="88"/>
      <c r="Q520" s="114"/>
      <c r="R520" s="115"/>
      <c r="S520" s="88"/>
      <c r="T520" s="88"/>
      <c r="U520" s="88"/>
      <c r="V520" s="88"/>
      <c r="W520" s="88"/>
      <c r="X520" s="88"/>
      <c r="Y520" s="88"/>
      <c r="Z520" s="88"/>
      <c r="AA520" s="88"/>
      <c r="AB520" s="88"/>
      <c r="AC520" s="88"/>
    </row>
    <row r="521" spans="1:29" ht="13">
      <c r="A521" s="88"/>
      <c r="B521" s="88"/>
      <c r="C521" s="88"/>
      <c r="D521" s="88"/>
      <c r="E521" s="88"/>
      <c r="F521" s="88"/>
      <c r="G521" s="88"/>
      <c r="H521" s="88"/>
      <c r="I521" s="88"/>
      <c r="J521" s="88"/>
      <c r="K521" s="88"/>
      <c r="L521" s="88"/>
      <c r="M521" s="88"/>
      <c r="N521" s="88"/>
      <c r="O521" s="88"/>
      <c r="P521" s="88"/>
      <c r="Q521" s="114"/>
      <c r="R521" s="115"/>
      <c r="S521" s="88"/>
      <c r="T521" s="88"/>
      <c r="U521" s="88"/>
      <c r="V521" s="88"/>
      <c r="W521" s="88"/>
      <c r="X521" s="88"/>
      <c r="Y521" s="88"/>
      <c r="Z521" s="88"/>
      <c r="AA521" s="88"/>
      <c r="AB521" s="88"/>
      <c r="AC521" s="88"/>
    </row>
    <row r="522" spans="1:29" ht="13">
      <c r="A522" s="88"/>
      <c r="B522" s="88"/>
      <c r="C522" s="88"/>
      <c r="D522" s="88"/>
      <c r="E522" s="88"/>
      <c r="F522" s="88"/>
      <c r="G522" s="88"/>
      <c r="H522" s="88"/>
      <c r="I522" s="88"/>
      <c r="J522" s="88"/>
      <c r="K522" s="88"/>
      <c r="L522" s="88"/>
      <c r="M522" s="88"/>
      <c r="N522" s="88"/>
      <c r="O522" s="88"/>
      <c r="P522" s="88"/>
      <c r="Q522" s="114"/>
      <c r="R522" s="115"/>
      <c r="S522" s="88"/>
      <c r="T522" s="88"/>
      <c r="U522" s="88"/>
      <c r="V522" s="88"/>
      <c r="W522" s="88"/>
      <c r="X522" s="88"/>
      <c r="Y522" s="88"/>
      <c r="Z522" s="88"/>
      <c r="AA522" s="88"/>
      <c r="AB522" s="88"/>
      <c r="AC522" s="88"/>
    </row>
    <row r="523" spans="1:29" ht="13">
      <c r="A523" s="88"/>
      <c r="B523" s="88"/>
      <c r="C523" s="88"/>
      <c r="D523" s="88"/>
      <c r="E523" s="88"/>
      <c r="F523" s="88"/>
      <c r="G523" s="88"/>
      <c r="H523" s="88"/>
      <c r="I523" s="88"/>
      <c r="J523" s="88"/>
      <c r="K523" s="88"/>
      <c r="L523" s="88"/>
      <c r="M523" s="88"/>
      <c r="N523" s="88"/>
      <c r="O523" s="88"/>
      <c r="P523" s="88"/>
      <c r="Q523" s="114"/>
      <c r="R523" s="115"/>
      <c r="S523" s="88"/>
      <c r="T523" s="88"/>
      <c r="U523" s="88"/>
      <c r="V523" s="88"/>
      <c r="W523" s="88"/>
      <c r="X523" s="88"/>
      <c r="Y523" s="88"/>
      <c r="Z523" s="88"/>
      <c r="AA523" s="88"/>
      <c r="AB523" s="88"/>
      <c r="AC523" s="88"/>
    </row>
    <row r="524" spans="1:29" ht="13">
      <c r="A524" s="88"/>
      <c r="B524" s="88"/>
      <c r="C524" s="88"/>
      <c r="D524" s="88"/>
      <c r="E524" s="88"/>
      <c r="F524" s="88"/>
      <c r="G524" s="88"/>
      <c r="H524" s="88"/>
      <c r="I524" s="88"/>
      <c r="J524" s="88"/>
      <c r="K524" s="88"/>
      <c r="L524" s="88"/>
      <c r="M524" s="88"/>
      <c r="N524" s="88"/>
      <c r="O524" s="88"/>
      <c r="P524" s="88"/>
      <c r="Q524" s="114"/>
      <c r="R524" s="115"/>
      <c r="S524" s="88"/>
      <c r="T524" s="88"/>
      <c r="U524" s="88"/>
      <c r="V524" s="88"/>
      <c r="W524" s="88"/>
      <c r="X524" s="88"/>
      <c r="Y524" s="88"/>
      <c r="Z524" s="88"/>
      <c r="AA524" s="88"/>
      <c r="AB524" s="88"/>
      <c r="AC524" s="88"/>
    </row>
    <row r="525" spans="1:29" ht="13">
      <c r="A525" s="88"/>
      <c r="B525" s="88"/>
      <c r="C525" s="88"/>
      <c r="D525" s="88"/>
      <c r="E525" s="88"/>
      <c r="F525" s="88"/>
      <c r="G525" s="88"/>
      <c r="H525" s="88"/>
      <c r="I525" s="88"/>
      <c r="J525" s="88"/>
      <c r="K525" s="88"/>
      <c r="L525" s="88"/>
      <c r="M525" s="88"/>
      <c r="N525" s="88"/>
      <c r="O525" s="88"/>
      <c r="P525" s="88"/>
      <c r="Q525" s="114"/>
      <c r="R525" s="115"/>
      <c r="S525" s="88"/>
      <c r="T525" s="88"/>
      <c r="U525" s="88"/>
      <c r="V525" s="88"/>
      <c r="W525" s="88"/>
      <c r="X525" s="88"/>
      <c r="Y525" s="88"/>
      <c r="Z525" s="88"/>
      <c r="AA525" s="88"/>
      <c r="AB525" s="88"/>
      <c r="AC525" s="88"/>
    </row>
    <row r="526" spans="1:29" ht="13">
      <c r="A526" s="88"/>
      <c r="B526" s="88"/>
      <c r="C526" s="88"/>
      <c r="D526" s="88"/>
      <c r="E526" s="88"/>
      <c r="F526" s="88"/>
      <c r="G526" s="88"/>
      <c r="H526" s="88"/>
      <c r="I526" s="88"/>
      <c r="J526" s="88"/>
      <c r="K526" s="88"/>
      <c r="L526" s="88"/>
      <c r="M526" s="88"/>
      <c r="N526" s="88"/>
      <c r="O526" s="88"/>
      <c r="P526" s="88"/>
      <c r="Q526" s="114"/>
      <c r="R526" s="115"/>
      <c r="S526" s="88"/>
      <c r="T526" s="88"/>
      <c r="U526" s="88"/>
      <c r="V526" s="88"/>
      <c r="W526" s="88"/>
      <c r="X526" s="88"/>
      <c r="Y526" s="88"/>
      <c r="Z526" s="88"/>
      <c r="AA526" s="88"/>
      <c r="AB526" s="88"/>
      <c r="AC526" s="88"/>
    </row>
    <row r="527" spans="1:29" ht="13">
      <c r="A527" s="88"/>
      <c r="B527" s="88"/>
      <c r="C527" s="88"/>
      <c r="D527" s="88"/>
      <c r="E527" s="88"/>
      <c r="F527" s="88"/>
      <c r="G527" s="88"/>
      <c r="H527" s="88"/>
      <c r="I527" s="88"/>
      <c r="J527" s="88"/>
      <c r="K527" s="88"/>
      <c r="L527" s="88"/>
      <c r="M527" s="88"/>
      <c r="N527" s="88"/>
      <c r="O527" s="88"/>
      <c r="P527" s="88"/>
      <c r="Q527" s="114"/>
      <c r="R527" s="115"/>
      <c r="S527" s="88"/>
      <c r="T527" s="88"/>
      <c r="U527" s="88"/>
      <c r="V527" s="88"/>
      <c r="W527" s="88"/>
      <c r="X527" s="88"/>
      <c r="Y527" s="88"/>
      <c r="Z527" s="88"/>
      <c r="AA527" s="88"/>
      <c r="AB527" s="88"/>
      <c r="AC527" s="88"/>
    </row>
    <row r="528" spans="1:29" ht="13">
      <c r="A528" s="88"/>
      <c r="B528" s="88"/>
      <c r="C528" s="88"/>
      <c r="D528" s="88"/>
      <c r="E528" s="88"/>
      <c r="F528" s="88"/>
      <c r="G528" s="88"/>
      <c r="H528" s="88"/>
      <c r="I528" s="88"/>
      <c r="J528" s="88"/>
      <c r="K528" s="88"/>
      <c r="L528" s="88"/>
      <c r="M528" s="88"/>
      <c r="N528" s="88"/>
      <c r="O528" s="88"/>
      <c r="P528" s="88"/>
      <c r="Q528" s="114"/>
      <c r="R528" s="115"/>
      <c r="S528" s="88"/>
      <c r="T528" s="88"/>
      <c r="U528" s="88"/>
      <c r="V528" s="88"/>
      <c r="W528" s="88"/>
      <c r="X528" s="88"/>
      <c r="Y528" s="88"/>
      <c r="Z528" s="88"/>
      <c r="AA528" s="88"/>
      <c r="AB528" s="88"/>
      <c r="AC528" s="88"/>
    </row>
    <row r="529" spans="1:29" ht="13">
      <c r="A529" s="88"/>
      <c r="B529" s="88"/>
      <c r="C529" s="88"/>
      <c r="D529" s="88"/>
      <c r="E529" s="88"/>
      <c r="F529" s="88"/>
      <c r="G529" s="88"/>
      <c r="H529" s="88"/>
      <c r="I529" s="88"/>
      <c r="J529" s="88"/>
      <c r="K529" s="88"/>
      <c r="L529" s="88"/>
      <c r="M529" s="88"/>
      <c r="N529" s="88"/>
      <c r="O529" s="88"/>
      <c r="P529" s="88"/>
      <c r="Q529" s="114"/>
      <c r="R529" s="115"/>
      <c r="S529" s="88"/>
      <c r="T529" s="88"/>
      <c r="U529" s="88"/>
      <c r="V529" s="88"/>
      <c r="W529" s="88"/>
      <c r="X529" s="88"/>
      <c r="Y529" s="88"/>
      <c r="Z529" s="88"/>
      <c r="AA529" s="88"/>
      <c r="AB529" s="88"/>
      <c r="AC529" s="88"/>
    </row>
    <row r="530" spans="1:29" ht="13">
      <c r="A530" s="88"/>
      <c r="B530" s="88"/>
      <c r="C530" s="88"/>
      <c r="D530" s="88"/>
      <c r="E530" s="88"/>
      <c r="F530" s="88"/>
      <c r="G530" s="88"/>
      <c r="H530" s="88"/>
      <c r="I530" s="88"/>
      <c r="J530" s="88"/>
      <c r="K530" s="88"/>
      <c r="L530" s="88"/>
      <c r="M530" s="88"/>
      <c r="N530" s="88"/>
      <c r="O530" s="88"/>
      <c r="P530" s="88"/>
      <c r="Q530" s="114"/>
      <c r="R530" s="115"/>
      <c r="S530" s="88"/>
      <c r="T530" s="88"/>
      <c r="U530" s="88"/>
      <c r="V530" s="88"/>
      <c r="W530" s="88"/>
      <c r="X530" s="88"/>
      <c r="Y530" s="88"/>
      <c r="Z530" s="88"/>
      <c r="AA530" s="88"/>
      <c r="AB530" s="88"/>
      <c r="AC530" s="88"/>
    </row>
    <row r="531" spans="1:29" ht="13">
      <c r="A531" s="88"/>
      <c r="B531" s="88"/>
      <c r="C531" s="88"/>
      <c r="D531" s="88"/>
      <c r="E531" s="88"/>
      <c r="F531" s="88"/>
      <c r="G531" s="88"/>
      <c r="H531" s="88"/>
      <c r="I531" s="88"/>
      <c r="J531" s="88"/>
      <c r="K531" s="88"/>
      <c r="L531" s="88"/>
      <c r="M531" s="88"/>
      <c r="N531" s="88"/>
      <c r="O531" s="88"/>
      <c r="P531" s="88"/>
      <c r="Q531" s="114"/>
      <c r="R531" s="115"/>
      <c r="S531" s="88"/>
      <c r="T531" s="88"/>
      <c r="U531" s="88"/>
      <c r="V531" s="88"/>
      <c r="W531" s="88"/>
      <c r="X531" s="88"/>
      <c r="Y531" s="88"/>
      <c r="Z531" s="88"/>
      <c r="AA531" s="88"/>
      <c r="AB531" s="88"/>
      <c r="AC531" s="88"/>
    </row>
    <row r="532" spans="1:29" ht="13">
      <c r="A532" s="88"/>
      <c r="B532" s="88"/>
      <c r="C532" s="88"/>
      <c r="D532" s="88"/>
      <c r="E532" s="88"/>
      <c r="F532" s="88"/>
      <c r="G532" s="88"/>
      <c r="H532" s="88"/>
      <c r="I532" s="88"/>
      <c r="J532" s="88"/>
      <c r="K532" s="88"/>
      <c r="L532" s="88"/>
      <c r="M532" s="88"/>
      <c r="N532" s="88"/>
      <c r="O532" s="88"/>
      <c r="P532" s="88"/>
      <c r="Q532" s="114"/>
      <c r="R532" s="115"/>
      <c r="S532" s="88"/>
      <c r="T532" s="88"/>
      <c r="U532" s="88"/>
      <c r="V532" s="88"/>
      <c r="W532" s="88"/>
      <c r="X532" s="88"/>
      <c r="Y532" s="88"/>
      <c r="Z532" s="88"/>
      <c r="AA532" s="88"/>
      <c r="AB532" s="88"/>
      <c r="AC532" s="88"/>
    </row>
    <row r="533" spans="1:29" ht="13">
      <c r="A533" s="88"/>
      <c r="B533" s="88"/>
      <c r="C533" s="88"/>
      <c r="D533" s="88"/>
      <c r="E533" s="88"/>
      <c r="F533" s="88"/>
      <c r="G533" s="88"/>
      <c r="H533" s="88"/>
      <c r="I533" s="88"/>
      <c r="J533" s="88"/>
      <c r="K533" s="88"/>
      <c r="L533" s="88"/>
      <c r="M533" s="88"/>
      <c r="N533" s="88"/>
      <c r="O533" s="88"/>
      <c r="P533" s="88"/>
      <c r="Q533" s="114"/>
      <c r="R533" s="115"/>
      <c r="S533" s="88"/>
      <c r="T533" s="88"/>
      <c r="U533" s="88"/>
      <c r="V533" s="88"/>
      <c r="W533" s="88"/>
      <c r="X533" s="88"/>
      <c r="Y533" s="88"/>
      <c r="Z533" s="88"/>
      <c r="AA533" s="88"/>
      <c r="AB533" s="88"/>
      <c r="AC533" s="88"/>
    </row>
    <row r="534" spans="1:29" ht="13">
      <c r="A534" s="88"/>
      <c r="B534" s="88"/>
      <c r="C534" s="88"/>
      <c r="D534" s="88"/>
      <c r="E534" s="88"/>
      <c r="F534" s="88"/>
      <c r="G534" s="88"/>
      <c r="H534" s="88"/>
      <c r="I534" s="88"/>
      <c r="J534" s="88"/>
      <c r="K534" s="88"/>
      <c r="L534" s="88"/>
      <c r="M534" s="88"/>
      <c r="N534" s="88"/>
      <c r="O534" s="88"/>
      <c r="P534" s="88"/>
      <c r="Q534" s="114"/>
      <c r="R534" s="115"/>
      <c r="S534" s="88"/>
      <c r="T534" s="88"/>
      <c r="U534" s="88"/>
      <c r="V534" s="88"/>
      <c r="W534" s="88"/>
      <c r="X534" s="88"/>
      <c r="Y534" s="88"/>
      <c r="Z534" s="88"/>
      <c r="AA534" s="88"/>
      <c r="AB534" s="88"/>
      <c r="AC534" s="88"/>
    </row>
    <row r="535" spans="1:29" ht="13">
      <c r="A535" s="88"/>
      <c r="B535" s="88"/>
      <c r="C535" s="88"/>
      <c r="D535" s="88"/>
      <c r="E535" s="88"/>
      <c r="F535" s="88"/>
      <c r="G535" s="88"/>
      <c r="H535" s="88"/>
      <c r="I535" s="88"/>
      <c r="J535" s="88"/>
      <c r="K535" s="88"/>
      <c r="L535" s="88"/>
      <c r="M535" s="88"/>
      <c r="N535" s="88"/>
      <c r="O535" s="88"/>
      <c r="P535" s="88"/>
      <c r="Q535" s="114"/>
      <c r="R535" s="115"/>
      <c r="S535" s="88"/>
      <c r="T535" s="88"/>
      <c r="U535" s="88"/>
      <c r="V535" s="88"/>
      <c r="W535" s="88"/>
      <c r="X535" s="88"/>
      <c r="Y535" s="88"/>
      <c r="Z535" s="88"/>
      <c r="AA535" s="88"/>
      <c r="AB535" s="88"/>
      <c r="AC535" s="88"/>
    </row>
    <row r="536" spans="1:29" ht="13">
      <c r="A536" s="88"/>
      <c r="B536" s="88"/>
      <c r="C536" s="88"/>
      <c r="D536" s="88"/>
      <c r="E536" s="88"/>
      <c r="F536" s="88"/>
      <c r="G536" s="88"/>
      <c r="H536" s="88"/>
      <c r="I536" s="88"/>
      <c r="J536" s="88"/>
      <c r="K536" s="88"/>
      <c r="L536" s="88"/>
      <c r="M536" s="88"/>
      <c r="N536" s="88"/>
      <c r="O536" s="88"/>
      <c r="P536" s="88"/>
      <c r="Q536" s="114"/>
      <c r="R536" s="115"/>
      <c r="S536" s="88"/>
      <c r="T536" s="88"/>
      <c r="U536" s="88"/>
      <c r="V536" s="88"/>
      <c r="W536" s="88"/>
      <c r="X536" s="88"/>
      <c r="Y536" s="88"/>
      <c r="Z536" s="88"/>
      <c r="AA536" s="88"/>
      <c r="AB536" s="88"/>
      <c r="AC536" s="88"/>
    </row>
    <row r="537" spans="1:29" ht="13">
      <c r="A537" s="88"/>
      <c r="B537" s="88"/>
      <c r="C537" s="88"/>
      <c r="D537" s="88"/>
      <c r="E537" s="88"/>
      <c r="F537" s="88"/>
      <c r="G537" s="88"/>
      <c r="H537" s="88"/>
      <c r="I537" s="88"/>
      <c r="J537" s="88"/>
      <c r="K537" s="88"/>
      <c r="L537" s="88"/>
      <c r="M537" s="88"/>
      <c r="N537" s="88"/>
      <c r="O537" s="88"/>
      <c r="P537" s="88"/>
      <c r="Q537" s="114"/>
      <c r="R537" s="115"/>
      <c r="S537" s="88"/>
      <c r="T537" s="88"/>
      <c r="U537" s="88"/>
      <c r="V537" s="88"/>
      <c r="W537" s="88"/>
      <c r="X537" s="88"/>
      <c r="Y537" s="88"/>
      <c r="Z537" s="88"/>
      <c r="AA537" s="88"/>
      <c r="AB537" s="88"/>
      <c r="AC537" s="88"/>
    </row>
    <row r="538" spans="1:29" ht="13">
      <c r="A538" s="88"/>
      <c r="B538" s="88"/>
      <c r="C538" s="88"/>
      <c r="D538" s="88"/>
      <c r="E538" s="88"/>
      <c r="F538" s="88"/>
      <c r="G538" s="88"/>
      <c r="H538" s="88"/>
      <c r="I538" s="88"/>
      <c r="J538" s="88"/>
      <c r="K538" s="88"/>
      <c r="L538" s="88"/>
      <c r="M538" s="88"/>
      <c r="N538" s="88"/>
      <c r="O538" s="88"/>
      <c r="P538" s="88"/>
      <c r="Q538" s="114"/>
      <c r="R538" s="115"/>
      <c r="S538" s="88"/>
      <c r="T538" s="88"/>
      <c r="U538" s="88"/>
      <c r="V538" s="88"/>
      <c r="W538" s="88"/>
      <c r="X538" s="88"/>
      <c r="Y538" s="88"/>
      <c r="Z538" s="88"/>
      <c r="AA538" s="88"/>
      <c r="AB538" s="88"/>
      <c r="AC538" s="88"/>
    </row>
    <row r="539" spans="1:29" ht="13">
      <c r="A539" s="88"/>
      <c r="B539" s="88"/>
      <c r="C539" s="88"/>
      <c r="D539" s="88"/>
      <c r="E539" s="88"/>
      <c r="F539" s="88"/>
      <c r="G539" s="88"/>
      <c r="H539" s="88"/>
      <c r="I539" s="88"/>
      <c r="J539" s="88"/>
      <c r="K539" s="88"/>
      <c r="L539" s="88"/>
      <c r="M539" s="88"/>
      <c r="N539" s="88"/>
      <c r="O539" s="88"/>
      <c r="P539" s="88"/>
      <c r="Q539" s="114"/>
      <c r="R539" s="115"/>
      <c r="S539" s="88"/>
      <c r="T539" s="88"/>
      <c r="U539" s="88"/>
      <c r="V539" s="88"/>
      <c r="W539" s="88"/>
      <c r="X539" s="88"/>
      <c r="Y539" s="88"/>
      <c r="Z539" s="88"/>
      <c r="AA539" s="88"/>
      <c r="AB539" s="88"/>
      <c r="AC539" s="88"/>
    </row>
    <row r="540" spans="1:29" ht="13">
      <c r="A540" s="88"/>
      <c r="B540" s="88"/>
      <c r="C540" s="88"/>
      <c r="D540" s="88"/>
      <c r="E540" s="88"/>
      <c r="F540" s="88"/>
      <c r="G540" s="88"/>
      <c r="H540" s="88"/>
      <c r="I540" s="88"/>
      <c r="J540" s="88"/>
      <c r="K540" s="88"/>
      <c r="L540" s="88"/>
      <c r="M540" s="88"/>
      <c r="N540" s="88"/>
      <c r="O540" s="88"/>
      <c r="P540" s="88"/>
      <c r="Q540" s="114"/>
      <c r="R540" s="115"/>
      <c r="S540" s="88"/>
      <c r="T540" s="88"/>
      <c r="U540" s="88"/>
      <c r="V540" s="88"/>
      <c r="W540" s="88"/>
      <c r="X540" s="88"/>
      <c r="Y540" s="88"/>
      <c r="Z540" s="88"/>
      <c r="AA540" s="88"/>
      <c r="AB540" s="88"/>
      <c r="AC540" s="88"/>
    </row>
    <row r="541" spans="1:29" ht="13">
      <c r="A541" s="88"/>
      <c r="B541" s="88"/>
      <c r="C541" s="88"/>
      <c r="D541" s="88"/>
      <c r="E541" s="88"/>
      <c r="F541" s="88"/>
      <c r="G541" s="88"/>
      <c r="H541" s="88"/>
      <c r="I541" s="88"/>
      <c r="J541" s="88"/>
      <c r="K541" s="88"/>
      <c r="L541" s="88"/>
      <c r="M541" s="88"/>
      <c r="N541" s="88"/>
      <c r="O541" s="88"/>
      <c r="P541" s="88"/>
      <c r="Q541" s="114"/>
      <c r="R541" s="115"/>
      <c r="S541" s="88"/>
      <c r="T541" s="88"/>
      <c r="U541" s="88"/>
      <c r="V541" s="88"/>
      <c r="W541" s="88"/>
      <c r="X541" s="88"/>
      <c r="Y541" s="88"/>
      <c r="Z541" s="88"/>
      <c r="AA541" s="88"/>
      <c r="AB541" s="88"/>
      <c r="AC541" s="88"/>
    </row>
    <row r="542" spans="1:29" ht="13">
      <c r="A542" s="88"/>
      <c r="B542" s="88"/>
      <c r="C542" s="88"/>
      <c r="D542" s="88"/>
      <c r="E542" s="88"/>
      <c r="F542" s="88"/>
      <c r="G542" s="88"/>
      <c r="H542" s="88"/>
      <c r="I542" s="88"/>
      <c r="J542" s="88"/>
      <c r="K542" s="88"/>
      <c r="L542" s="88"/>
      <c r="M542" s="88"/>
      <c r="N542" s="88"/>
      <c r="O542" s="88"/>
      <c r="P542" s="88"/>
      <c r="Q542" s="114"/>
      <c r="R542" s="115"/>
      <c r="S542" s="88"/>
      <c r="T542" s="88"/>
      <c r="U542" s="88"/>
      <c r="V542" s="88"/>
      <c r="W542" s="88"/>
      <c r="X542" s="88"/>
      <c r="Y542" s="88"/>
      <c r="Z542" s="88"/>
      <c r="AA542" s="88"/>
      <c r="AB542" s="88"/>
      <c r="AC542" s="88"/>
    </row>
    <row r="543" spans="1:29" ht="13">
      <c r="A543" s="88"/>
      <c r="B543" s="88"/>
      <c r="C543" s="88"/>
      <c r="D543" s="88"/>
      <c r="E543" s="88"/>
      <c r="F543" s="88"/>
      <c r="G543" s="88"/>
      <c r="H543" s="88"/>
      <c r="I543" s="88"/>
      <c r="J543" s="88"/>
      <c r="K543" s="88"/>
      <c r="L543" s="88"/>
      <c r="M543" s="88"/>
      <c r="N543" s="88"/>
      <c r="O543" s="88"/>
      <c r="P543" s="88"/>
      <c r="Q543" s="114"/>
      <c r="R543" s="115"/>
      <c r="S543" s="88"/>
      <c r="T543" s="88"/>
      <c r="U543" s="88"/>
      <c r="V543" s="88"/>
      <c r="W543" s="88"/>
      <c r="X543" s="88"/>
      <c r="Y543" s="88"/>
      <c r="Z543" s="88"/>
      <c r="AA543" s="88"/>
      <c r="AB543" s="88"/>
      <c r="AC543" s="88"/>
    </row>
    <row r="544" spans="1:29" ht="13">
      <c r="A544" s="88"/>
      <c r="B544" s="88"/>
      <c r="C544" s="88"/>
      <c r="D544" s="88"/>
      <c r="E544" s="88"/>
      <c r="F544" s="88"/>
      <c r="G544" s="88"/>
      <c r="H544" s="88"/>
      <c r="I544" s="88"/>
      <c r="J544" s="88"/>
      <c r="K544" s="88"/>
      <c r="L544" s="88"/>
      <c r="M544" s="88"/>
      <c r="N544" s="88"/>
      <c r="O544" s="88"/>
      <c r="P544" s="88"/>
      <c r="Q544" s="114"/>
      <c r="R544" s="115"/>
      <c r="S544" s="88"/>
      <c r="T544" s="88"/>
      <c r="U544" s="88"/>
      <c r="V544" s="88"/>
      <c r="W544" s="88"/>
      <c r="X544" s="88"/>
      <c r="Y544" s="88"/>
      <c r="Z544" s="88"/>
      <c r="AA544" s="88"/>
      <c r="AB544" s="88"/>
      <c r="AC544" s="88"/>
    </row>
    <row r="545" spans="1:29" ht="13">
      <c r="A545" s="88"/>
      <c r="B545" s="88"/>
      <c r="C545" s="88"/>
      <c r="D545" s="88"/>
      <c r="E545" s="88"/>
      <c r="F545" s="88"/>
      <c r="G545" s="88"/>
      <c r="H545" s="88"/>
      <c r="I545" s="88"/>
      <c r="J545" s="88"/>
      <c r="K545" s="88"/>
      <c r="L545" s="88"/>
      <c r="M545" s="88"/>
      <c r="N545" s="88"/>
      <c r="O545" s="88"/>
      <c r="P545" s="88"/>
      <c r="Q545" s="114"/>
      <c r="R545" s="115"/>
      <c r="S545" s="88"/>
      <c r="T545" s="88"/>
      <c r="U545" s="88"/>
      <c r="V545" s="88"/>
      <c r="W545" s="88"/>
      <c r="X545" s="88"/>
      <c r="Y545" s="88"/>
      <c r="Z545" s="88"/>
      <c r="AA545" s="88"/>
      <c r="AB545" s="88"/>
      <c r="AC545" s="88"/>
    </row>
    <row r="546" spans="1:29" ht="13">
      <c r="A546" s="88"/>
      <c r="B546" s="88"/>
      <c r="C546" s="88"/>
      <c r="D546" s="88"/>
      <c r="E546" s="88"/>
      <c r="F546" s="88"/>
      <c r="G546" s="88"/>
      <c r="H546" s="88"/>
      <c r="I546" s="88"/>
      <c r="J546" s="88"/>
      <c r="K546" s="88"/>
      <c r="L546" s="88"/>
      <c r="M546" s="88"/>
      <c r="N546" s="88"/>
      <c r="O546" s="88"/>
      <c r="P546" s="88"/>
      <c r="Q546" s="114"/>
      <c r="R546" s="115"/>
      <c r="S546" s="88"/>
      <c r="T546" s="88"/>
      <c r="U546" s="88"/>
      <c r="V546" s="88"/>
      <c r="W546" s="88"/>
      <c r="X546" s="88"/>
      <c r="Y546" s="88"/>
      <c r="Z546" s="88"/>
      <c r="AA546" s="88"/>
      <c r="AB546" s="88"/>
      <c r="AC546" s="88"/>
    </row>
    <row r="547" spans="1:29" ht="13">
      <c r="A547" s="88"/>
      <c r="B547" s="88"/>
      <c r="C547" s="88"/>
      <c r="D547" s="88"/>
      <c r="E547" s="88"/>
      <c r="F547" s="88"/>
      <c r="G547" s="88"/>
      <c r="H547" s="88"/>
      <c r="I547" s="88"/>
      <c r="J547" s="88"/>
      <c r="K547" s="88"/>
      <c r="L547" s="88"/>
      <c r="M547" s="88"/>
      <c r="N547" s="88"/>
      <c r="O547" s="88"/>
      <c r="P547" s="88"/>
      <c r="Q547" s="114"/>
      <c r="R547" s="115"/>
      <c r="S547" s="88"/>
      <c r="T547" s="88"/>
      <c r="U547" s="88"/>
      <c r="V547" s="88"/>
      <c r="W547" s="88"/>
      <c r="X547" s="88"/>
      <c r="Y547" s="88"/>
      <c r="Z547" s="88"/>
      <c r="AA547" s="88"/>
      <c r="AB547" s="88"/>
      <c r="AC547" s="88"/>
    </row>
    <row r="548" spans="1:29" ht="13">
      <c r="A548" s="88"/>
      <c r="B548" s="88"/>
      <c r="C548" s="88"/>
      <c r="D548" s="88"/>
      <c r="E548" s="88"/>
      <c r="F548" s="88"/>
      <c r="G548" s="88"/>
      <c r="H548" s="88"/>
      <c r="I548" s="88"/>
      <c r="J548" s="88"/>
      <c r="K548" s="88"/>
      <c r="L548" s="88"/>
      <c r="M548" s="88"/>
      <c r="N548" s="88"/>
      <c r="O548" s="88"/>
      <c r="P548" s="88"/>
      <c r="Q548" s="114"/>
      <c r="R548" s="115"/>
      <c r="S548" s="88"/>
      <c r="T548" s="88"/>
      <c r="U548" s="88"/>
      <c r="V548" s="88"/>
      <c r="W548" s="88"/>
      <c r="X548" s="88"/>
      <c r="Y548" s="88"/>
      <c r="Z548" s="88"/>
      <c r="AA548" s="88"/>
      <c r="AB548" s="88"/>
      <c r="AC548" s="88"/>
    </row>
    <row r="549" spans="1:29" ht="13">
      <c r="A549" s="88"/>
      <c r="B549" s="88"/>
      <c r="C549" s="88"/>
      <c r="D549" s="88"/>
      <c r="E549" s="88"/>
      <c r="F549" s="88"/>
      <c r="G549" s="88"/>
      <c r="H549" s="88"/>
      <c r="I549" s="88"/>
      <c r="J549" s="88"/>
      <c r="K549" s="88"/>
      <c r="L549" s="88"/>
      <c r="M549" s="88"/>
      <c r="N549" s="88"/>
      <c r="O549" s="88"/>
      <c r="P549" s="88"/>
      <c r="Q549" s="114"/>
      <c r="R549" s="115"/>
      <c r="S549" s="88"/>
      <c r="T549" s="88"/>
      <c r="U549" s="88"/>
      <c r="V549" s="88"/>
      <c r="W549" s="88"/>
      <c r="X549" s="88"/>
      <c r="Y549" s="88"/>
      <c r="Z549" s="88"/>
      <c r="AA549" s="88"/>
      <c r="AB549" s="88"/>
      <c r="AC549" s="88"/>
    </row>
    <row r="550" spans="1:29" ht="13">
      <c r="A550" s="88"/>
      <c r="B550" s="88"/>
      <c r="C550" s="88"/>
      <c r="D550" s="88"/>
      <c r="E550" s="88"/>
      <c r="F550" s="88"/>
      <c r="G550" s="88"/>
      <c r="H550" s="88"/>
      <c r="I550" s="88"/>
      <c r="J550" s="88"/>
      <c r="K550" s="88"/>
      <c r="L550" s="88"/>
      <c r="M550" s="88"/>
      <c r="N550" s="88"/>
      <c r="O550" s="88"/>
      <c r="P550" s="88"/>
      <c r="Q550" s="114"/>
      <c r="R550" s="115"/>
      <c r="S550" s="88"/>
      <c r="T550" s="88"/>
      <c r="U550" s="88"/>
      <c r="V550" s="88"/>
      <c r="W550" s="88"/>
      <c r="X550" s="88"/>
      <c r="Y550" s="88"/>
      <c r="Z550" s="88"/>
      <c r="AA550" s="88"/>
      <c r="AB550" s="88"/>
      <c r="AC550" s="88"/>
    </row>
    <row r="551" spans="1:29" ht="13">
      <c r="A551" s="88"/>
      <c r="B551" s="88"/>
      <c r="C551" s="88"/>
      <c r="D551" s="88"/>
      <c r="E551" s="88"/>
      <c r="F551" s="88"/>
      <c r="G551" s="88"/>
      <c r="H551" s="88"/>
      <c r="I551" s="88"/>
      <c r="J551" s="88"/>
      <c r="K551" s="88"/>
      <c r="L551" s="88"/>
      <c r="M551" s="88"/>
      <c r="N551" s="88"/>
      <c r="O551" s="88"/>
      <c r="P551" s="88"/>
      <c r="Q551" s="114"/>
      <c r="R551" s="115"/>
      <c r="S551" s="88"/>
      <c r="T551" s="88"/>
      <c r="U551" s="88"/>
      <c r="V551" s="88"/>
      <c r="W551" s="88"/>
      <c r="X551" s="88"/>
      <c r="Y551" s="88"/>
      <c r="Z551" s="88"/>
      <c r="AA551" s="88"/>
      <c r="AB551" s="88"/>
      <c r="AC551" s="88"/>
    </row>
    <row r="552" spans="1:29" ht="13">
      <c r="A552" s="88"/>
      <c r="B552" s="88"/>
      <c r="C552" s="88"/>
      <c r="D552" s="88"/>
      <c r="E552" s="88"/>
      <c r="F552" s="88"/>
      <c r="G552" s="88"/>
      <c r="H552" s="88"/>
      <c r="I552" s="88"/>
      <c r="J552" s="88"/>
      <c r="K552" s="88"/>
      <c r="L552" s="88"/>
      <c r="M552" s="88"/>
      <c r="N552" s="88"/>
      <c r="O552" s="88"/>
      <c r="P552" s="88"/>
      <c r="Q552" s="114"/>
      <c r="R552" s="115"/>
      <c r="S552" s="88"/>
      <c r="T552" s="88"/>
      <c r="U552" s="88"/>
      <c r="V552" s="88"/>
      <c r="W552" s="88"/>
      <c r="X552" s="88"/>
      <c r="Y552" s="88"/>
      <c r="Z552" s="88"/>
      <c r="AA552" s="88"/>
      <c r="AB552" s="88"/>
      <c r="AC552" s="88"/>
    </row>
    <row r="553" spans="1:29" ht="13">
      <c r="A553" s="88"/>
      <c r="B553" s="88"/>
      <c r="C553" s="88"/>
      <c r="D553" s="88"/>
      <c r="E553" s="88"/>
      <c r="F553" s="88"/>
      <c r="G553" s="88"/>
      <c r="H553" s="88"/>
      <c r="I553" s="88"/>
      <c r="J553" s="88"/>
      <c r="K553" s="88"/>
      <c r="L553" s="88"/>
      <c r="M553" s="88"/>
      <c r="N553" s="88"/>
      <c r="O553" s="88"/>
      <c r="P553" s="88"/>
      <c r="Q553" s="114"/>
      <c r="R553" s="115"/>
      <c r="S553" s="88"/>
      <c r="T553" s="88"/>
      <c r="U553" s="88"/>
      <c r="V553" s="88"/>
      <c r="W553" s="88"/>
      <c r="X553" s="88"/>
      <c r="Y553" s="88"/>
      <c r="Z553" s="88"/>
      <c r="AA553" s="88"/>
      <c r="AB553" s="88"/>
      <c r="AC553" s="88"/>
    </row>
    <row r="554" spans="1:29" ht="13">
      <c r="A554" s="88"/>
      <c r="B554" s="88"/>
      <c r="C554" s="88"/>
      <c r="D554" s="88"/>
      <c r="E554" s="88"/>
      <c r="F554" s="88"/>
      <c r="G554" s="88"/>
      <c r="H554" s="88"/>
      <c r="I554" s="88"/>
      <c r="J554" s="88"/>
      <c r="K554" s="88"/>
      <c r="L554" s="88"/>
      <c r="M554" s="88"/>
      <c r="N554" s="88"/>
      <c r="O554" s="88"/>
      <c r="P554" s="88"/>
      <c r="Q554" s="114"/>
      <c r="R554" s="115"/>
      <c r="S554" s="88"/>
      <c r="T554" s="88"/>
      <c r="U554" s="88"/>
      <c r="V554" s="88"/>
      <c r="W554" s="88"/>
      <c r="X554" s="88"/>
      <c r="Y554" s="88"/>
      <c r="Z554" s="88"/>
      <c r="AA554" s="88"/>
      <c r="AB554" s="88"/>
      <c r="AC554" s="88"/>
    </row>
    <row r="555" spans="1:29" ht="13">
      <c r="A555" s="88"/>
      <c r="B555" s="88"/>
      <c r="C555" s="88"/>
      <c r="D555" s="88"/>
      <c r="E555" s="88"/>
      <c r="F555" s="88"/>
      <c r="G555" s="88"/>
      <c r="H555" s="88"/>
      <c r="I555" s="88"/>
      <c r="J555" s="88"/>
      <c r="K555" s="88"/>
      <c r="L555" s="88"/>
      <c r="M555" s="88"/>
      <c r="N555" s="88"/>
      <c r="O555" s="88"/>
      <c r="P555" s="88"/>
      <c r="Q555" s="114"/>
      <c r="R555" s="115"/>
      <c r="S555" s="88"/>
      <c r="T555" s="88"/>
      <c r="U555" s="88"/>
      <c r="V555" s="88"/>
      <c r="W555" s="88"/>
      <c r="X555" s="88"/>
      <c r="Y555" s="88"/>
      <c r="Z555" s="88"/>
      <c r="AA555" s="88"/>
      <c r="AB555" s="88"/>
      <c r="AC555" s="88"/>
    </row>
    <row r="556" spans="1:29" ht="13">
      <c r="A556" s="88"/>
      <c r="B556" s="88"/>
      <c r="C556" s="88"/>
      <c r="D556" s="88"/>
      <c r="E556" s="88"/>
      <c r="F556" s="88"/>
      <c r="G556" s="88"/>
      <c r="H556" s="88"/>
      <c r="I556" s="88"/>
      <c r="J556" s="88"/>
      <c r="K556" s="88"/>
      <c r="L556" s="88"/>
      <c r="M556" s="88"/>
      <c r="N556" s="88"/>
      <c r="O556" s="88"/>
      <c r="P556" s="88"/>
      <c r="Q556" s="114"/>
      <c r="R556" s="115"/>
      <c r="S556" s="88"/>
      <c r="T556" s="88"/>
      <c r="U556" s="88"/>
      <c r="V556" s="88"/>
      <c r="W556" s="88"/>
      <c r="X556" s="88"/>
      <c r="Y556" s="88"/>
      <c r="Z556" s="88"/>
      <c r="AA556" s="88"/>
      <c r="AB556" s="88"/>
      <c r="AC556" s="88"/>
    </row>
    <row r="557" spans="1:29" ht="13">
      <c r="A557" s="88"/>
      <c r="B557" s="88"/>
      <c r="C557" s="88"/>
      <c r="D557" s="88"/>
      <c r="E557" s="88"/>
      <c r="F557" s="88"/>
      <c r="G557" s="88"/>
      <c r="H557" s="88"/>
      <c r="I557" s="88"/>
      <c r="J557" s="88"/>
      <c r="K557" s="88"/>
      <c r="L557" s="88"/>
      <c r="M557" s="88"/>
      <c r="N557" s="88"/>
      <c r="O557" s="88"/>
      <c r="P557" s="88"/>
      <c r="Q557" s="114"/>
      <c r="R557" s="115"/>
      <c r="S557" s="88"/>
      <c r="T557" s="88"/>
      <c r="U557" s="88"/>
      <c r="V557" s="88"/>
      <c r="W557" s="88"/>
      <c r="X557" s="88"/>
      <c r="Y557" s="88"/>
      <c r="Z557" s="88"/>
      <c r="AA557" s="88"/>
      <c r="AB557" s="88"/>
      <c r="AC557" s="88"/>
    </row>
    <row r="558" spans="1:29" ht="13">
      <c r="A558" s="88"/>
      <c r="B558" s="88"/>
      <c r="C558" s="88"/>
      <c r="D558" s="88"/>
      <c r="E558" s="88"/>
      <c r="F558" s="88"/>
      <c r="G558" s="88"/>
      <c r="H558" s="88"/>
      <c r="I558" s="88"/>
      <c r="J558" s="88"/>
      <c r="K558" s="88"/>
      <c r="L558" s="88"/>
      <c r="M558" s="88"/>
      <c r="N558" s="88"/>
      <c r="O558" s="88"/>
      <c r="P558" s="88"/>
      <c r="Q558" s="114"/>
      <c r="R558" s="115"/>
      <c r="S558" s="88"/>
      <c r="T558" s="88"/>
      <c r="U558" s="88"/>
      <c r="V558" s="88"/>
      <c r="W558" s="88"/>
      <c r="X558" s="88"/>
      <c r="Y558" s="88"/>
      <c r="Z558" s="88"/>
      <c r="AA558" s="88"/>
      <c r="AB558" s="88"/>
      <c r="AC558" s="88"/>
    </row>
    <row r="559" spans="1:29" ht="13">
      <c r="A559" s="88"/>
      <c r="B559" s="88"/>
      <c r="C559" s="88"/>
      <c r="D559" s="88"/>
      <c r="E559" s="88"/>
      <c r="F559" s="88"/>
      <c r="G559" s="88"/>
      <c r="H559" s="88"/>
      <c r="I559" s="88"/>
      <c r="J559" s="88"/>
      <c r="K559" s="88"/>
      <c r="L559" s="88"/>
      <c r="M559" s="88"/>
      <c r="N559" s="88"/>
      <c r="O559" s="88"/>
      <c r="P559" s="88"/>
      <c r="Q559" s="114"/>
      <c r="R559" s="115"/>
      <c r="S559" s="88"/>
      <c r="T559" s="88"/>
      <c r="U559" s="88"/>
      <c r="V559" s="88"/>
      <c r="W559" s="88"/>
      <c r="X559" s="88"/>
      <c r="Y559" s="88"/>
      <c r="Z559" s="88"/>
      <c r="AA559" s="88"/>
      <c r="AB559" s="88"/>
      <c r="AC559" s="88"/>
    </row>
    <row r="560" spans="1:29" ht="13">
      <c r="A560" s="88"/>
      <c r="B560" s="88"/>
      <c r="C560" s="88"/>
      <c r="D560" s="88"/>
      <c r="E560" s="88"/>
      <c r="F560" s="88"/>
      <c r="G560" s="88"/>
      <c r="H560" s="88"/>
      <c r="I560" s="88"/>
      <c r="J560" s="88"/>
      <c r="K560" s="88"/>
      <c r="L560" s="88"/>
      <c r="M560" s="88"/>
      <c r="N560" s="88"/>
      <c r="O560" s="88"/>
      <c r="P560" s="88"/>
      <c r="Q560" s="114"/>
      <c r="R560" s="115"/>
      <c r="S560" s="88"/>
      <c r="T560" s="88"/>
      <c r="U560" s="88"/>
      <c r="V560" s="88"/>
      <c r="W560" s="88"/>
      <c r="X560" s="88"/>
      <c r="Y560" s="88"/>
      <c r="Z560" s="88"/>
      <c r="AA560" s="88"/>
      <c r="AB560" s="88"/>
      <c r="AC560" s="88"/>
    </row>
    <row r="561" spans="1:29" ht="13">
      <c r="A561" s="88"/>
      <c r="B561" s="88"/>
      <c r="C561" s="88"/>
      <c r="D561" s="88"/>
      <c r="E561" s="88"/>
      <c r="F561" s="88"/>
      <c r="G561" s="88"/>
      <c r="H561" s="88"/>
      <c r="I561" s="88"/>
      <c r="J561" s="88"/>
      <c r="K561" s="88"/>
      <c r="L561" s="88"/>
      <c r="M561" s="88"/>
      <c r="N561" s="88"/>
      <c r="O561" s="88"/>
      <c r="P561" s="88"/>
      <c r="Q561" s="114"/>
      <c r="R561" s="115"/>
      <c r="S561" s="88"/>
      <c r="T561" s="88"/>
      <c r="U561" s="88"/>
      <c r="V561" s="88"/>
      <c r="W561" s="88"/>
      <c r="X561" s="88"/>
      <c r="Y561" s="88"/>
      <c r="Z561" s="88"/>
      <c r="AA561" s="88"/>
      <c r="AB561" s="88"/>
      <c r="AC561" s="88"/>
    </row>
    <row r="562" spans="1:29" ht="13">
      <c r="A562" s="88"/>
      <c r="B562" s="88"/>
      <c r="C562" s="88"/>
      <c r="D562" s="88"/>
      <c r="E562" s="88"/>
      <c r="F562" s="88"/>
      <c r="G562" s="88"/>
      <c r="H562" s="88"/>
      <c r="I562" s="88"/>
      <c r="J562" s="88"/>
      <c r="K562" s="88"/>
      <c r="L562" s="88"/>
      <c r="M562" s="88"/>
      <c r="N562" s="88"/>
      <c r="O562" s="88"/>
      <c r="P562" s="88"/>
      <c r="Q562" s="114"/>
      <c r="R562" s="115"/>
      <c r="S562" s="88"/>
      <c r="T562" s="88"/>
      <c r="U562" s="88"/>
      <c r="V562" s="88"/>
      <c r="W562" s="88"/>
      <c r="X562" s="88"/>
      <c r="Y562" s="88"/>
      <c r="Z562" s="88"/>
      <c r="AA562" s="88"/>
      <c r="AB562" s="88"/>
      <c r="AC562" s="88"/>
    </row>
    <row r="563" spans="1:29" ht="13">
      <c r="A563" s="88"/>
      <c r="B563" s="88"/>
      <c r="C563" s="88"/>
      <c r="D563" s="88"/>
      <c r="E563" s="88"/>
      <c r="F563" s="88"/>
      <c r="G563" s="88"/>
      <c r="H563" s="88"/>
      <c r="I563" s="88"/>
      <c r="J563" s="88"/>
      <c r="K563" s="88"/>
      <c r="L563" s="88"/>
      <c r="M563" s="88"/>
      <c r="N563" s="88"/>
      <c r="O563" s="88"/>
      <c r="P563" s="88"/>
      <c r="Q563" s="114"/>
      <c r="R563" s="115"/>
      <c r="S563" s="88"/>
      <c r="T563" s="88"/>
      <c r="U563" s="88"/>
      <c r="V563" s="88"/>
      <c r="W563" s="88"/>
      <c r="X563" s="88"/>
      <c r="Y563" s="88"/>
      <c r="Z563" s="88"/>
      <c r="AA563" s="88"/>
      <c r="AB563" s="88"/>
      <c r="AC563" s="88"/>
    </row>
    <row r="564" spans="1:29" ht="13">
      <c r="A564" s="88"/>
      <c r="B564" s="88"/>
      <c r="C564" s="88"/>
      <c r="D564" s="88"/>
      <c r="E564" s="88"/>
      <c r="F564" s="88"/>
      <c r="G564" s="88"/>
      <c r="H564" s="88"/>
      <c r="I564" s="88"/>
      <c r="J564" s="88"/>
      <c r="K564" s="88"/>
      <c r="L564" s="88"/>
      <c r="M564" s="88"/>
      <c r="N564" s="88"/>
      <c r="O564" s="88"/>
      <c r="P564" s="88"/>
      <c r="Q564" s="114"/>
      <c r="R564" s="115"/>
      <c r="S564" s="88"/>
      <c r="T564" s="88"/>
      <c r="U564" s="88"/>
      <c r="V564" s="88"/>
      <c r="W564" s="88"/>
      <c r="X564" s="88"/>
      <c r="Y564" s="88"/>
      <c r="Z564" s="88"/>
      <c r="AA564" s="88"/>
      <c r="AB564" s="88"/>
      <c r="AC564" s="88"/>
    </row>
    <row r="565" spans="1:29" ht="13">
      <c r="A565" s="88"/>
      <c r="B565" s="88"/>
      <c r="C565" s="88"/>
      <c r="D565" s="88"/>
      <c r="E565" s="88"/>
      <c r="F565" s="88"/>
      <c r="G565" s="88"/>
      <c r="H565" s="88"/>
      <c r="I565" s="88"/>
      <c r="J565" s="88"/>
      <c r="K565" s="88"/>
      <c r="L565" s="88"/>
      <c r="M565" s="88"/>
      <c r="N565" s="88"/>
      <c r="O565" s="88"/>
      <c r="P565" s="88"/>
      <c r="Q565" s="114"/>
      <c r="R565" s="115"/>
      <c r="S565" s="88"/>
      <c r="T565" s="88"/>
      <c r="U565" s="88"/>
      <c r="V565" s="88"/>
      <c r="W565" s="88"/>
      <c r="X565" s="88"/>
      <c r="Y565" s="88"/>
      <c r="Z565" s="88"/>
      <c r="AA565" s="88"/>
      <c r="AB565" s="88"/>
      <c r="AC565" s="88"/>
    </row>
    <row r="566" spans="1:29" ht="13">
      <c r="A566" s="88"/>
      <c r="B566" s="88"/>
      <c r="C566" s="88"/>
      <c r="D566" s="88"/>
      <c r="E566" s="88"/>
      <c r="F566" s="88"/>
      <c r="G566" s="88"/>
      <c r="H566" s="88"/>
      <c r="I566" s="88"/>
      <c r="J566" s="88"/>
      <c r="K566" s="88"/>
      <c r="L566" s="88"/>
      <c r="M566" s="88"/>
      <c r="N566" s="88"/>
      <c r="O566" s="88"/>
      <c r="P566" s="88"/>
      <c r="Q566" s="114"/>
      <c r="R566" s="115"/>
      <c r="S566" s="88"/>
      <c r="T566" s="88"/>
      <c r="U566" s="88"/>
      <c r="V566" s="88"/>
      <c r="W566" s="88"/>
      <c r="X566" s="88"/>
      <c r="Y566" s="88"/>
      <c r="Z566" s="88"/>
      <c r="AA566" s="88"/>
      <c r="AB566" s="88"/>
      <c r="AC566" s="88"/>
    </row>
    <row r="567" spans="1:29" ht="13">
      <c r="A567" s="88"/>
      <c r="B567" s="88"/>
      <c r="C567" s="88"/>
      <c r="D567" s="88"/>
      <c r="E567" s="88"/>
      <c r="F567" s="88"/>
      <c r="G567" s="88"/>
      <c r="H567" s="88"/>
      <c r="I567" s="88"/>
      <c r="J567" s="88"/>
      <c r="K567" s="88"/>
      <c r="L567" s="88"/>
      <c r="M567" s="88"/>
      <c r="N567" s="88"/>
      <c r="O567" s="88"/>
      <c r="P567" s="88"/>
      <c r="Q567" s="114"/>
      <c r="R567" s="115"/>
      <c r="S567" s="88"/>
      <c r="T567" s="88"/>
      <c r="U567" s="88"/>
      <c r="V567" s="88"/>
      <c r="W567" s="88"/>
      <c r="X567" s="88"/>
      <c r="Y567" s="88"/>
      <c r="Z567" s="88"/>
      <c r="AA567" s="88"/>
      <c r="AB567" s="88"/>
      <c r="AC567" s="88"/>
    </row>
    <row r="568" spans="1:29" ht="13">
      <c r="A568" s="88"/>
      <c r="B568" s="88"/>
      <c r="C568" s="88"/>
      <c r="D568" s="88"/>
      <c r="E568" s="88"/>
      <c r="F568" s="88"/>
      <c r="G568" s="88"/>
      <c r="H568" s="88"/>
      <c r="I568" s="88"/>
      <c r="J568" s="88"/>
      <c r="K568" s="88"/>
      <c r="L568" s="88"/>
      <c r="M568" s="88"/>
      <c r="N568" s="88"/>
      <c r="O568" s="88"/>
      <c r="P568" s="88"/>
      <c r="Q568" s="114"/>
      <c r="R568" s="115"/>
      <c r="S568" s="88"/>
      <c r="T568" s="88"/>
      <c r="U568" s="88"/>
      <c r="V568" s="88"/>
      <c r="W568" s="88"/>
      <c r="X568" s="88"/>
      <c r="Y568" s="88"/>
      <c r="Z568" s="88"/>
      <c r="AA568" s="88"/>
      <c r="AB568" s="88"/>
      <c r="AC568" s="88"/>
    </row>
    <row r="569" spans="1:29" ht="13">
      <c r="A569" s="88"/>
      <c r="B569" s="88"/>
      <c r="C569" s="88"/>
      <c r="D569" s="88"/>
      <c r="E569" s="88"/>
      <c r="F569" s="88"/>
      <c r="G569" s="88"/>
      <c r="H569" s="88"/>
      <c r="I569" s="88"/>
      <c r="J569" s="88"/>
      <c r="K569" s="88"/>
      <c r="L569" s="88"/>
      <c r="M569" s="88"/>
      <c r="N569" s="88"/>
      <c r="O569" s="88"/>
      <c r="P569" s="88"/>
      <c r="Q569" s="114"/>
      <c r="R569" s="115"/>
      <c r="S569" s="88"/>
      <c r="T569" s="88"/>
      <c r="U569" s="88"/>
      <c r="V569" s="88"/>
      <c r="W569" s="88"/>
      <c r="X569" s="88"/>
      <c r="Y569" s="88"/>
      <c r="Z569" s="88"/>
      <c r="AA569" s="88"/>
      <c r="AB569" s="88"/>
      <c r="AC569" s="88"/>
    </row>
    <row r="570" spans="1:29" ht="13">
      <c r="A570" s="88"/>
      <c r="B570" s="88"/>
      <c r="C570" s="88"/>
      <c r="D570" s="88"/>
      <c r="E570" s="88"/>
      <c r="F570" s="88"/>
      <c r="G570" s="88"/>
      <c r="H570" s="88"/>
      <c r="I570" s="88"/>
      <c r="J570" s="88"/>
      <c r="K570" s="88"/>
      <c r="L570" s="88"/>
      <c r="M570" s="88"/>
      <c r="N570" s="88"/>
      <c r="O570" s="88"/>
      <c r="P570" s="88"/>
      <c r="Q570" s="114"/>
      <c r="R570" s="115"/>
      <c r="S570" s="88"/>
      <c r="T570" s="88"/>
      <c r="U570" s="88"/>
      <c r="V570" s="88"/>
      <c r="W570" s="88"/>
      <c r="X570" s="88"/>
      <c r="Y570" s="88"/>
      <c r="Z570" s="88"/>
      <c r="AA570" s="88"/>
      <c r="AB570" s="88"/>
      <c r="AC570" s="88"/>
    </row>
    <row r="571" spans="1:29" ht="13">
      <c r="A571" s="88"/>
      <c r="B571" s="88"/>
      <c r="C571" s="88"/>
      <c r="D571" s="88"/>
      <c r="E571" s="88"/>
      <c r="F571" s="88"/>
      <c r="G571" s="88"/>
      <c r="H571" s="88"/>
      <c r="I571" s="88"/>
      <c r="J571" s="88"/>
      <c r="K571" s="88"/>
      <c r="L571" s="88"/>
      <c r="M571" s="88"/>
      <c r="N571" s="88"/>
      <c r="O571" s="88"/>
      <c r="P571" s="88"/>
      <c r="Q571" s="114"/>
      <c r="R571" s="115"/>
      <c r="S571" s="88"/>
      <c r="T571" s="88"/>
      <c r="U571" s="88"/>
      <c r="V571" s="88"/>
      <c r="W571" s="88"/>
      <c r="X571" s="88"/>
      <c r="Y571" s="88"/>
      <c r="Z571" s="88"/>
      <c r="AA571" s="88"/>
      <c r="AB571" s="88"/>
      <c r="AC571" s="88"/>
    </row>
    <row r="572" spans="1:29" ht="13">
      <c r="A572" s="88"/>
      <c r="B572" s="88"/>
      <c r="C572" s="88"/>
      <c r="D572" s="88"/>
      <c r="E572" s="88"/>
      <c r="F572" s="88"/>
      <c r="G572" s="88"/>
      <c r="H572" s="88"/>
      <c r="I572" s="88"/>
      <c r="J572" s="88"/>
      <c r="K572" s="88"/>
      <c r="L572" s="88"/>
      <c r="M572" s="88"/>
      <c r="N572" s="88"/>
      <c r="O572" s="88"/>
      <c r="P572" s="88"/>
      <c r="Q572" s="114"/>
      <c r="R572" s="115"/>
      <c r="S572" s="88"/>
      <c r="T572" s="88"/>
      <c r="U572" s="88"/>
      <c r="V572" s="88"/>
      <c r="W572" s="88"/>
      <c r="X572" s="88"/>
      <c r="Y572" s="88"/>
      <c r="Z572" s="88"/>
      <c r="AA572" s="88"/>
      <c r="AB572" s="88"/>
      <c r="AC572" s="88"/>
    </row>
    <row r="573" spans="1:29" ht="13">
      <c r="A573" s="88"/>
      <c r="B573" s="88"/>
      <c r="C573" s="88"/>
      <c r="D573" s="88"/>
      <c r="E573" s="88"/>
      <c r="F573" s="88"/>
      <c r="G573" s="88"/>
      <c r="H573" s="88"/>
      <c r="I573" s="88"/>
      <c r="J573" s="88"/>
      <c r="K573" s="88"/>
      <c r="L573" s="88"/>
      <c r="M573" s="88"/>
      <c r="N573" s="88"/>
      <c r="O573" s="88"/>
      <c r="P573" s="88"/>
      <c r="Q573" s="114"/>
      <c r="R573" s="115"/>
      <c r="S573" s="88"/>
      <c r="T573" s="88"/>
      <c r="U573" s="88"/>
      <c r="V573" s="88"/>
      <c r="W573" s="88"/>
      <c r="X573" s="88"/>
      <c r="Y573" s="88"/>
      <c r="Z573" s="88"/>
      <c r="AA573" s="88"/>
      <c r="AB573" s="88"/>
      <c r="AC573" s="88"/>
    </row>
    <row r="574" spans="1:29" ht="13">
      <c r="A574" s="88"/>
      <c r="B574" s="88"/>
      <c r="C574" s="88"/>
      <c r="D574" s="88"/>
      <c r="E574" s="88"/>
      <c r="F574" s="88"/>
      <c r="G574" s="88"/>
      <c r="H574" s="88"/>
      <c r="I574" s="88"/>
      <c r="J574" s="88"/>
      <c r="K574" s="88"/>
      <c r="L574" s="88"/>
      <c r="M574" s="88"/>
      <c r="N574" s="88"/>
      <c r="O574" s="88"/>
      <c r="P574" s="88"/>
      <c r="Q574" s="114"/>
      <c r="R574" s="115"/>
      <c r="S574" s="88"/>
      <c r="T574" s="88"/>
      <c r="U574" s="88"/>
      <c r="V574" s="88"/>
      <c r="W574" s="88"/>
      <c r="X574" s="88"/>
      <c r="Y574" s="88"/>
      <c r="Z574" s="88"/>
      <c r="AA574" s="88"/>
      <c r="AB574" s="88"/>
      <c r="AC574" s="88"/>
    </row>
    <row r="575" spans="1:29" ht="13">
      <c r="A575" s="88"/>
      <c r="B575" s="88"/>
      <c r="C575" s="88"/>
      <c r="D575" s="88"/>
      <c r="E575" s="88"/>
      <c r="F575" s="88"/>
      <c r="G575" s="88"/>
      <c r="H575" s="88"/>
      <c r="I575" s="88"/>
      <c r="J575" s="88"/>
      <c r="K575" s="88"/>
      <c r="L575" s="88"/>
      <c r="M575" s="88"/>
      <c r="N575" s="88"/>
      <c r="O575" s="88"/>
      <c r="P575" s="88"/>
      <c r="Q575" s="114"/>
      <c r="R575" s="115"/>
      <c r="S575" s="88"/>
      <c r="T575" s="88"/>
      <c r="U575" s="88"/>
      <c r="V575" s="88"/>
      <c r="W575" s="88"/>
      <c r="X575" s="88"/>
      <c r="Y575" s="88"/>
      <c r="Z575" s="88"/>
      <c r="AA575" s="88"/>
      <c r="AB575" s="88"/>
      <c r="AC575" s="88"/>
    </row>
    <row r="576" spans="1:29" ht="13">
      <c r="A576" s="88"/>
      <c r="B576" s="88"/>
      <c r="C576" s="88"/>
      <c r="D576" s="88"/>
      <c r="E576" s="88"/>
      <c r="F576" s="88"/>
      <c r="G576" s="88"/>
      <c r="H576" s="88"/>
      <c r="I576" s="88"/>
      <c r="J576" s="88"/>
      <c r="K576" s="88"/>
      <c r="L576" s="88"/>
      <c r="M576" s="88"/>
      <c r="N576" s="88"/>
      <c r="O576" s="88"/>
      <c r="P576" s="88"/>
      <c r="Q576" s="114"/>
      <c r="R576" s="115"/>
      <c r="S576" s="88"/>
      <c r="T576" s="88"/>
      <c r="U576" s="88"/>
      <c r="V576" s="88"/>
      <c r="W576" s="88"/>
      <c r="X576" s="88"/>
      <c r="Y576" s="88"/>
      <c r="Z576" s="88"/>
      <c r="AA576" s="88"/>
      <c r="AB576" s="88"/>
      <c r="AC576" s="88"/>
    </row>
    <row r="577" spans="1:29" ht="13">
      <c r="A577" s="88"/>
      <c r="B577" s="88"/>
      <c r="C577" s="88"/>
      <c r="D577" s="88"/>
      <c r="E577" s="88"/>
      <c r="F577" s="88"/>
      <c r="G577" s="88"/>
      <c r="H577" s="88"/>
      <c r="I577" s="88"/>
      <c r="J577" s="88"/>
      <c r="K577" s="88"/>
      <c r="L577" s="88"/>
      <c r="M577" s="88"/>
      <c r="N577" s="88"/>
      <c r="O577" s="88"/>
      <c r="P577" s="88"/>
      <c r="Q577" s="114"/>
      <c r="R577" s="115"/>
      <c r="S577" s="88"/>
      <c r="T577" s="88"/>
      <c r="U577" s="88"/>
      <c r="V577" s="88"/>
      <c r="W577" s="88"/>
      <c r="X577" s="88"/>
      <c r="Y577" s="88"/>
      <c r="Z577" s="88"/>
      <c r="AA577" s="88"/>
      <c r="AB577" s="88"/>
      <c r="AC577" s="88"/>
    </row>
    <row r="578" spans="1:29" ht="13">
      <c r="A578" s="88"/>
      <c r="B578" s="88"/>
      <c r="C578" s="88"/>
      <c r="D578" s="88"/>
      <c r="E578" s="88"/>
      <c r="F578" s="88"/>
      <c r="G578" s="88"/>
      <c r="H578" s="88"/>
      <c r="I578" s="88"/>
      <c r="J578" s="88"/>
      <c r="K578" s="88"/>
      <c r="L578" s="88"/>
      <c r="M578" s="88"/>
      <c r="N578" s="88"/>
      <c r="O578" s="88"/>
      <c r="P578" s="88"/>
      <c r="Q578" s="114"/>
      <c r="R578" s="115"/>
      <c r="S578" s="88"/>
      <c r="T578" s="88"/>
      <c r="U578" s="88"/>
      <c r="V578" s="88"/>
      <c r="W578" s="88"/>
      <c r="X578" s="88"/>
      <c r="Y578" s="88"/>
      <c r="Z578" s="88"/>
      <c r="AA578" s="88"/>
      <c r="AB578" s="88"/>
      <c r="AC578" s="88"/>
    </row>
    <row r="579" spans="1:29" ht="13">
      <c r="A579" s="88"/>
      <c r="B579" s="88"/>
      <c r="C579" s="88"/>
      <c r="D579" s="88"/>
      <c r="E579" s="88"/>
      <c r="F579" s="88"/>
      <c r="G579" s="88"/>
      <c r="H579" s="88"/>
      <c r="I579" s="88"/>
      <c r="J579" s="88"/>
      <c r="K579" s="88"/>
      <c r="L579" s="88"/>
      <c r="M579" s="88"/>
      <c r="N579" s="88"/>
      <c r="O579" s="88"/>
      <c r="P579" s="88"/>
      <c r="Q579" s="114"/>
      <c r="R579" s="115"/>
      <c r="S579" s="88"/>
      <c r="T579" s="88"/>
      <c r="U579" s="88"/>
      <c r="V579" s="88"/>
      <c r="W579" s="88"/>
      <c r="X579" s="88"/>
      <c r="Y579" s="88"/>
      <c r="Z579" s="88"/>
      <c r="AA579" s="88"/>
      <c r="AB579" s="88"/>
      <c r="AC579" s="88"/>
    </row>
    <row r="580" spans="1:29" ht="13">
      <c r="A580" s="88"/>
      <c r="B580" s="88"/>
      <c r="C580" s="88"/>
      <c r="D580" s="88"/>
      <c r="E580" s="88"/>
      <c r="F580" s="88"/>
      <c r="G580" s="88"/>
      <c r="H580" s="88"/>
      <c r="I580" s="88"/>
      <c r="J580" s="88"/>
      <c r="K580" s="88"/>
      <c r="L580" s="88"/>
      <c r="M580" s="88"/>
      <c r="N580" s="88"/>
      <c r="O580" s="88"/>
      <c r="P580" s="88"/>
      <c r="Q580" s="114"/>
      <c r="R580" s="115"/>
      <c r="S580" s="88"/>
      <c r="T580" s="88"/>
      <c r="U580" s="88"/>
      <c r="V580" s="88"/>
      <c r="W580" s="88"/>
      <c r="X580" s="88"/>
      <c r="Y580" s="88"/>
      <c r="Z580" s="88"/>
      <c r="AA580" s="88"/>
      <c r="AB580" s="88"/>
      <c r="AC580" s="88"/>
    </row>
    <row r="581" spans="1:29" ht="13">
      <c r="A581" s="88"/>
      <c r="B581" s="88"/>
      <c r="C581" s="88"/>
      <c r="D581" s="88"/>
      <c r="E581" s="88"/>
      <c r="F581" s="88"/>
      <c r="G581" s="88"/>
      <c r="H581" s="88"/>
      <c r="I581" s="88"/>
      <c r="J581" s="88"/>
      <c r="K581" s="88"/>
      <c r="L581" s="88"/>
      <c r="M581" s="88"/>
      <c r="N581" s="88"/>
      <c r="O581" s="88"/>
      <c r="P581" s="88"/>
      <c r="Q581" s="114"/>
      <c r="R581" s="115"/>
      <c r="S581" s="88"/>
      <c r="T581" s="88"/>
      <c r="U581" s="88"/>
      <c r="V581" s="88"/>
      <c r="W581" s="88"/>
      <c r="X581" s="88"/>
      <c r="Y581" s="88"/>
      <c r="Z581" s="88"/>
      <c r="AA581" s="88"/>
      <c r="AB581" s="88"/>
      <c r="AC581" s="88"/>
    </row>
    <row r="582" spans="1:29" ht="13">
      <c r="A582" s="88"/>
      <c r="B582" s="88"/>
      <c r="C582" s="88"/>
      <c r="D582" s="88"/>
      <c r="E582" s="88"/>
      <c r="F582" s="88"/>
      <c r="G582" s="88"/>
      <c r="H582" s="88"/>
      <c r="I582" s="88"/>
      <c r="J582" s="88"/>
      <c r="K582" s="88"/>
      <c r="L582" s="88"/>
      <c r="M582" s="88"/>
      <c r="N582" s="88"/>
      <c r="O582" s="88"/>
      <c r="P582" s="88"/>
      <c r="Q582" s="114"/>
      <c r="R582" s="115"/>
      <c r="S582" s="88"/>
      <c r="T582" s="88"/>
      <c r="U582" s="88"/>
      <c r="V582" s="88"/>
      <c r="W582" s="88"/>
      <c r="X582" s="88"/>
      <c r="Y582" s="88"/>
      <c r="Z582" s="88"/>
      <c r="AA582" s="88"/>
      <c r="AB582" s="88"/>
      <c r="AC582" s="88"/>
    </row>
    <row r="583" spans="1:29" ht="13">
      <c r="A583" s="88"/>
      <c r="B583" s="88"/>
      <c r="C583" s="88"/>
      <c r="D583" s="88"/>
      <c r="E583" s="88"/>
      <c r="F583" s="88"/>
      <c r="G583" s="88"/>
      <c r="H583" s="88"/>
      <c r="I583" s="88"/>
      <c r="J583" s="88"/>
      <c r="K583" s="88"/>
      <c r="L583" s="88"/>
      <c r="M583" s="88"/>
      <c r="N583" s="88"/>
      <c r="O583" s="88"/>
      <c r="P583" s="88"/>
      <c r="Q583" s="114"/>
      <c r="R583" s="115"/>
      <c r="S583" s="88"/>
      <c r="T583" s="88"/>
      <c r="U583" s="88"/>
      <c r="V583" s="88"/>
      <c r="W583" s="88"/>
      <c r="X583" s="88"/>
      <c r="Y583" s="88"/>
      <c r="Z583" s="88"/>
      <c r="AA583" s="88"/>
      <c r="AB583" s="88"/>
      <c r="AC583" s="88"/>
    </row>
    <row r="584" spans="1:29" ht="13">
      <c r="A584" s="88"/>
      <c r="B584" s="88"/>
      <c r="C584" s="88"/>
      <c r="D584" s="88"/>
      <c r="E584" s="88"/>
      <c r="F584" s="88"/>
      <c r="G584" s="88"/>
      <c r="H584" s="88"/>
      <c r="I584" s="88"/>
      <c r="J584" s="88"/>
      <c r="K584" s="88"/>
      <c r="L584" s="88"/>
      <c r="M584" s="88"/>
      <c r="N584" s="88"/>
      <c r="O584" s="88"/>
      <c r="P584" s="88"/>
      <c r="Q584" s="114"/>
      <c r="R584" s="115"/>
      <c r="S584" s="88"/>
      <c r="T584" s="88"/>
      <c r="U584" s="88"/>
      <c r="V584" s="88"/>
      <c r="W584" s="88"/>
      <c r="X584" s="88"/>
      <c r="Y584" s="88"/>
      <c r="Z584" s="88"/>
      <c r="AA584" s="88"/>
      <c r="AB584" s="88"/>
      <c r="AC584" s="88"/>
    </row>
    <row r="585" spans="1:29" ht="13">
      <c r="A585" s="88"/>
      <c r="B585" s="88"/>
      <c r="C585" s="88"/>
      <c r="D585" s="88"/>
      <c r="E585" s="88"/>
      <c r="F585" s="88"/>
      <c r="G585" s="88"/>
      <c r="H585" s="88"/>
      <c r="I585" s="88"/>
      <c r="J585" s="88"/>
      <c r="K585" s="88"/>
      <c r="L585" s="88"/>
      <c r="M585" s="88"/>
      <c r="N585" s="88"/>
      <c r="O585" s="88"/>
      <c r="P585" s="88"/>
      <c r="Q585" s="114"/>
      <c r="R585" s="115"/>
      <c r="S585" s="88"/>
      <c r="T585" s="88"/>
      <c r="U585" s="88"/>
      <c r="V585" s="88"/>
      <c r="W585" s="88"/>
      <c r="X585" s="88"/>
      <c r="Y585" s="88"/>
      <c r="Z585" s="88"/>
      <c r="AA585" s="88"/>
      <c r="AB585" s="88"/>
      <c r="AC585" s="88"/>
    </row>
    <row r="586" spans="1:29" ht="13">
      <c r="A586" s="88"/>
      <c r="B586" s="88"/>
      <c r="C586" s="88"/>
      <c r="D586" s="88"/>
      <c r="E586" s="88"/>
      <c r="F586" s="88"/>
      <c r="G586" s="88"/>
      <c r="H586" s="88"/>
      <c r="I586" s="88"/>
      <c r="J586" s="88"/>
      <c r="K586" s="88"/>
      <c r="L586" s="88"/>
      <c r="M586" s="88"/>
      <c r="N586" s="88"/>
      <c r="O586" s="88"/>
      <c r="P586" s="88"/>
      <c r="Q586" s="114"/>
      <c r="R586" s="115"/>
      <c r="S586" s="88"/>
      <c r="T586" s="88"/>
      <c r="U586" s="88"/>
      <c r="V586" s="88"/>
      <c r="W586" s="88"/>
      <c r="X586" s="88"/>
      <c r="Y586" s="88"/>
      <c r="Z586" s="88"/>
      <c r="AA586" s="88"/>
      <c r="AB586" s="88"/>
      <c r="AC586" s="88"/>
    </row>
    <row r="587" spans="1:29" ht="13">
      <c r="A587" s="88"/>
      <c r="B587" s="88"/>
      <c r="C587" s="88"/>
      <c r="D587" s="88"/>
      <c r="E587" s="88"/>
      <c r="F587" s="88"/>
      <c r="G587" s="88"/>
      <c r="H587" s="88"/>
      <c r="I587" s="88"/>
      <c r="J587" s="88"/>
      <c r="K587" s="88"/>
      <c r="L587" s="88"/>
      <c r="M587" s="88"/>
      <c r="N587" s="88"/>
      <c r="O587" s="88"/>
      <c r="P587" s="88"/>
      <c r="Q587" s="114"/>
      <c r="R587" s="115"/>
      <c r="S587" s="88"/>
      <c r="T587" s="88"/>
      <c r="U587" s="88"/>
      <c r="V587" s="88"/>
      <c r="W587" s="88"/>
      <c r="X587" s="88"/>
      <c r="Y587" s="88"/>
      <c r="Z587" s="88"/>
      <c r="AA587" s="88"/>
      <c r="AB587" s="88"/>
      <c r="AC587" s="88"/>
    </row>
    <row r="588" spans="1:29" ht="13">
      <c r="A588" s="88"/>
      <c r="B588" s="88"/>
      <c r="C588" s="88"/>
      <c r="D588" s="88"/>
      <c r="E588" s="88"/>
      <c r="F588" s="88"/>
      <c r="G588" s="88"/>
      <c r="H588" s="88"/>
      <c r="I588" s="88"/>
      <c r="J588" s="88"/>
      <c r="K588" s="88"/>
      <c r="L588" s="88"/>
      <c r="M588" s="88"/>
      <c r="N588" s="88"/>
      <c r="O588" s="88"/>
      <c r="P588" s="88"/>
      <c r="Q588" s="114"/>
      <c r="R588" s="115"/>
      <c r="S588" s="88"/>
      <c r="T588" s="88"/>
      <c r="U588" s="88"/>
      <c r="V588" s="88"/>
      <c r="W588" s="88"/>
      <c r="X588" s="88"/>
      <c r="Y588" s="88"/>
      <c r="Z588" s="88"/>
      <c r="AA588" s="88"/>
      <c r="AB588" s="88"/>
      <c r="AC588" s="88"/>
    </row>
    <row r="589" spans="1:29" ht="13">
      <c r="A589" s="88"/>
      <c r="B589" s="88"/>
      <c r="C589" s="88"/>
      <c r="D589" s="88"/>
      <c r="E589" s="88"/>
      <c r="F589" s="88"/>
      <c r="G589" s="88"/>
      <c r="H589" s="88"/>
      <c r="I589" s="88"/>
      <c r="J589" s="88"/>
      <c r="K589" s="88"/>
      <c r="L589" s="88"/>
      <c r="M589" s="88"/>
      <c r="N589" s="88"/>
      <c r="O589" s="88"/>
      <c r="P589" s="88"/>
      <c r="Q589" s="114"/>
      <c r="R589" s="115"/>
      <c r="S589" s="88"/>
      <c r="T589" s="88"/>
      <c r="U589" s="88"/>
      <c r="V589" s="88"/>
      <c r="W589" s="88"/>
      <c r="X589" s="88"/>
      <c r="Y589" s="88"/>
      <c r="Z589" s="88"/>
      <c r="AA589" s="88"/>
      <c r="AB589" s="88"/>
      <c r="AC589" s="88"/>
    </row>
    <row r="590" spans="1:29" ht="13">
      <c r="A590" s="88"/>
      <c r="B590" s="88"/>
      <c r="C590" s="88"/>
      <c r="D590" s="88"/>
      <c r="E590" s="88"/>
      <c r="F590" s="88"/>
      <c r="G590" s="88"/>
      <c r="H590" s="88"/>
      <c r="I590" s="88"/>
      <c r="J590" s="88"/>
      <c r="K590" s="88"/>
      <c r="L590" s="88"/>
      <c r="M590" s="88"/>
      <c r="N590" s="88"/>
      <c r="O590" s="88"/>
      <c r="P590" s="88"/>
      <c r="Q590" s="114"/>
      <c r="R590" s="115"/>
      <c r="S590" s="88"/>
      <c r="T590" s="88"/>
      <c r="U590" s="88"/>
      <c r="V590" s="88"/>
      <c r="W590" s="88"/>
      <c r="X590" s="88"/>
      <c r="Y590" s="88"/>
      <c r="Z590" s="88"/>
      <c r="AA590" s="88"/>
      <c r="AB590" s="88"/>
      <c r="AC590" s="88"/>
    </row>
    <row r="591" spans="1:29" ht="13">
      <c r="A591" s="88"/>
      <c r="B591" s="88"/>
      <c r="C591" s="88"/>
      <c r="D591" s="88"/>
      <c r="E591" s="88"/>
      <c r="F591" s="88"/>
      <c r="G591" s="88"/>
      <c r="H591" s="88"/>
      <c r="I591" s="88"/>
      <c r="J591" s="88"/>
      <c r="K591" s="88"/>
      <c r="L591" s="88"/>
      <c r="M591" s="88"/>
      <c r="N591" s="88"/>
      <c r="O591" s="88"/>
      <c r="P591" s="88"/>
      <c r="Q591" s="114"/>
      <c r="R591" s="115"/>
      <c r="S591" s="88"/>
      <c r="T591" s="88"/>
      <c r="U591" s="88"/>
      <c r="V591" s="88"/>
      <c r="W591" s="88"/>
      <c r="X591" s="88"/>
      <c r="Y591" s="88"/>
      <c r="Z591" s="88"/>
      <c r="AA591" s="88"/>
      <c r="AB591" s="88"/>
      <c r="AC591" s="88"/>
    </row>
    <row r="592" spans="1:29" ht="13">
      <c r="A592" s="88"/>
      <c r="B592" s="88"/>
      <c r="C592" s="88"/>
      <c r="D592" s="88"/>
      <c r="E592" s="88"/>
      <c r="F592" s="88"/>
      <c r="G592" s="88"/>
      <c r="H592" s="88"/>
      <c r="I592" s="88"/>
      <c r="J592" s="88"/>
      <c r="K592" s="88"/>
      <c r="L592" s="88"/>
      <c r="M592" s="88"/>
      <c r="N592" s="88"/>
      <c r="O592" s="88"/>
      <c r="P592" s="88"/>
      <c r="Q592" s="114"/>
      <c r="R592" s="115"/>
      <c r="S592" s="88"/>
      <c r="T592" s="88"/>
      <c r="U592" s="88"/>
      <c r="V592" s="88"/>
      <c r="W592" s="88"/>
      <c r="X592" s="88"/>
      <c r="Y592" s="88"/>
      <c r="Z592" s="88"/>
      <c r="AA592" s="88"/>
      <c r="AB592" s="88"/>
      <c r="AC592" s="88"/>
    </row>
    <row r="593" spans="1:29" ht="13">
      <c r="A593" s="88"/>
      <c r="B593" s="88"/>
      <c r="C593" s="88"/>
      <c r="D593" s="88"/>
      <c r="E593" s="88"/>
      <c r="F593" s="88"/>
      <c r="G593" s="88"/>
      <c r="H593" s="88"/>
      <c r="I593" s="88"/>
      <c r="J593" s="88"/>
      <c r="K593" s="88"/>
      <c r="L593" s="88"/>
      <c r="M593" s="88"/>
      <c r="N593" s="88"/>
      <c r="O593" s="88"/>
      <c r="P593" s="88"/>
      <c r="Q593" s="114"/>
      <c r="R593" s="115"/>
      <c r="S593" s="88"/>
      <c r="T593" s="88"/>
      <c r="U593" s="88"/>
      <c r="V593" s="88"/>
      <c r="W593" s="88"/>
      <c r="X593" s="88"/>
      <c r="Y593" s="88"/>
      <c r="Z593" s="88"/>
      <c r="AA593" s="88"/>
      <c r="AB593" s="88"/>
      <c r="AC593" s="88"/>
    </row>
    <row r="594" spans="1:29" ht="13">
      <c r="A594" s="88"/>
      <c r="B594" s="88"/>
      <c r="C594" s="88"/>
      <c r="D594" s="88"/>
      <c r="E594" s="88"/>
      <c r="F594" s="88"/>
      <c r="G594" s="88"/>
      <c r="H594" s="88"/>
      <c r="I594" s="88"/>
      <c r="J594" s="88"/>
      <c r="K594" s="88"/>
      <c r="L594" s="88"/>
      <c r="M594" s="88"/>
      <c r="N594" s="88"/>
      <c r="O594" s="88"/>
      <c r="P594" s="88"/>
      <c r="Q594" s="114"/>
      <c r="R594" s="115"/>
      <c r="S594" s="88"/>
      <c r="T594" s="88"/>
      <c r="U594" s="88"/>
      <c r="V594" s="88"/>
      <c r="W594" s="88"/>
      <c r="X594" s="88"/>
      <c r="Y594" s="88"/>
      <c r="Z594" s="88"/>
      <c r="AA594" s="88"/>
      <c r="AB594" s="88"/>
      <c r="AC594" s="88"/>
    </row>
    <row r="595" spans="1:29" ht="13">
      <c r="A595" s="88"/>
      <c r="B595" s="88"/>
      <c r="C595" s="88"/>
      <c r="D595" s="88"/>
      <c r="E595" s="88"/>
      <c r="F595" s="88"/>
      <c r="G595" s="88"/>
      <c r="H595" s="88"/>
      <c r="I595" s="88"/>
      <c r="J595" s="88"/>
      <c r="K595" s="88"/>
      <c r="L595" s="88"/>
      <c r="M595" s="88"/>
      <c r="N595" s="88"/>
      <c r="O595" s="88"/>
      <c r="P595" s="88"/>
      <c r="Q595" s="114"/>
      <c r="R595" s="115"/>
      <c r="S595" s="88"/>
      <c r="T595" s="88"/>
      <c r="U595" s="88"/>
      <c r="V595" s="88"/>
      <c r="W595" s="88"/>
      <c r="X595" s="88"/>
      <c r="Y595" s="88"/>
      <c r="Z595" s="88"/>
      <c r="AA595" s="88"/>
      <c r="AB595" s="88"/>
      <c r="AC595" s="88"/>
    </row>
    <row r="596" spans="1:29" ht="13">
      <c r="A596" s="88"/>
      <c r="B596" s="88"/>
      <c r="C596" s="88"/>
      <c r="D596" s="88"/>
      <c r="E596" s="88"/>
      <c r="F596" s="88"/>
      <c r="G596" s="88"/>
      <c r="H596" s="88"/>
      <c r="I596" s="88"/>
      <c r="J596" s="88"/>
      <c r="K596" s="88"/>
      <c r="L596" s="88"/>
      <c r="M596" s="88"/>
      <c r="N596" s="88"/>
      <c r="O596" s="88"/>
      <c r="P596" s="88"/>
      <c r="Q596" s="114"/>
      <c r="R596" s="115"/>
      <c r="S596" s="88"/>
      <c r="T596" s="88"/>
      <c r="U596" s="88"/>
      <c r="V596" s="88"/>
      <c r="W596" s="88"/>
      <c r="X596" s="88"/>
      <c r="Y596" s="88"/>
      <c r="Z596" s="88"/>
      <c r="AA596" s="88"/>
      <c r="AB596" s="88"/>
      <c r="AC596" s="88"/>
    </row>
    <row r="597" spans="1:29" ht="13">
      <c r="A597" s="88"/>
      <c r="B597" s="88"/>
      <c r="C597" s="88"/>
      <c r="D597" s="88"/>
      <c r="E597" s="88"/>
      <c r="F597" s="88"/>
      <c r="G597" s="88"/>
      <c r="H597" s="88"/>
      <c r="I597" s="88"/>
      <c r="J597" s="88"/>
      <c r="K597" s="88"/>
      <c r="L597" s="88"/>
      <c r="M597" s="88"/>
      <c r="N597" s="88"/>
      <c r="O597" s="88"/>
      <c r="P597" s="88"/>
      <c r="Q597" s="114"/>
      <c r="R597" s="115"/>
      <c r="S597" s="88"/>
      <c r="T597" s="88"/>
      <c r="U597" s="88"/>
      <c r="V597" s="88"/>
      <c r="W597" s="88"/>
      <c r="X597" s="88"/>
      <c r="Y597" s="88"/>
      <c r="Z597" s="88"/>
      <c r="AA597" s="88"/>
      <c r="AB597" s="88"/>
      <c r="AC597" s="88"/>
    </row>
    <row r="598" spans="1:29" ht="13">
      <c r="A598" s="88"/>
      <c r="B598" s="88"/>
      <c r="C598" s="88"/>
      <c r="D598" s="88"/>
      <c r="E598" s="88"/>
      <c r="F598" s="88"/>
      <c r="G598" s="88"/>
      <c r="H598" s="88"/>
      <c r="I598" s="88"/>
      <c r="J598" s="88"/>
      <c r="K598" s="88"/>
      <c r="L598" s="88"/>
      <c r="M598" s="88"/>
      <c r="N598" s="88"/>
      <c r="O598" s="88"/>
      <c r="P598" s="88"/>
      <c r="Q598" s="114"/>
      <c r="R598" s="115"/>
      <c r="S598" s="88"/>
      <c r="T598" s="88"/>
      <c r="U598" s="88"/>
      <c r="V598" s="88"/>
      <c r="W598" s="88"/>
      <c r="X598" s="88"/>
      <c r="Y598" s="88"/>
      <c r="Z598" s="88"/>
      <c r="AA598" s="88"/>
      <c r="AB598" s="88"/>
      <c r="AC598" s="88"/>
    </row>
    <row r="599" spans="1:29" ht="13">
      <c r="A599" s="88"/>
      <c r="B599" s="88"/>
      <c r="C599" s="88"/>
      <c r="D599" s="88"/>
      <c r="E599" s="88"/>
      <c r="F599" s="88"/>
      <c r="G599" s="88"/>
      <c r="H599" s="88"/>
      <c r="I599" s="88"/>
      <c r="J599" s="88"/>
      <c r="K599" s="88"/>
      <c r="L599" s="88"/>
      <c r="M599" s="88"/>
      <c r="N599" s="88"/>
      <c r="O599" s="88"/>
      <c r="P599" s="88"/>
      <c r="Q599" s="114"/>
      <c r="R599" s="115"/>
      <c r="S599" s="88"/>
      <c r="T599" s="88"/>
      <c r="U599" s="88"/>
      <c r="V599" s="88"/>
      <c r="W599" s="88"/>
      <c r="X599" s="88"/>
      <c r="Y599" s="88"/>
      <c r="Z599" s="88"/>
      <c r="AA599" s="88"/>
      <c r="AB599" s="88"/>
      <c r="AC599" s="88"/>
    </row>
    <row r="600" spans="1:29" ht="13">
      <c r="A600" s="88"/>
      <c r="B600" s="88"/>
      <c r="C600" s="88"/>
      <c r="D600" s="88"/>
      <c r="E600" s="88"/>
      <c r="F600" s="88"/>
      <c r="G600" s="88"/>
      <c r="H600" s="88"/>
      <c r="I600" s="88"/>
      <c r="J600" s="88"/>
      <c r="K600" s="88"/>
      <c r="L600" s="88"/>
      <c r="M600" s="88"/>
      <c r="N600" s="88"/>
      <c r="O600" s="88"/>
      <c r="P600" s="88"/>
      <c r="Q600" s="114"/>
      <c r="R600" s="115"/>
      <c r="S600" s="88"/>
      <c r="T600" s="88"/>
      <c r="U600" s="88"/>
      <c r="V600" s="88"/>
      <c r="W600" s="88"/>
      <c r="X600" s="88"/>
      <c r="Y600" s="88"/>
      <c r="Z600" s="88"/>
      <c r="AA600" s="88"/>
      <c r="AB600" s="88"/>
      <c r="AC600" s="88"/>
    </row>
    <row r="601" spans="1:29" ht="13">
      <c r="A601" s="88"/>
      <c r="B601" s="88"/>
      <c r="C601" s="88"/>
      <c r="D601" s="88"/>
      <c r="E601" s="88"/>
      <c r="F601" s="88"/>
      <c r="G601" s="88"/>
      <c r="H601" s="88"/>
      <c r="I601" s="88"/>
      <c r="J601" s="88"/>
      <c r="K601" s="88"/>
      <c r="L601" s="88"/>
      <c r="M601" s="88"/>
      <c r="N601" s="88"/>
      <c r="O601" s="88"/>
      <c r="P601" s="88"/>
      <c r="Q601" s="114"/>
      <c r="R601" s="115"/>
      <c r="S601" s="88"/>
      <c r="T601" s="88"/>
      <c r="U601" s="88"/>
      <c r="V601" s="88"/>
      <c r="W601" s="88"/>
      <c r="X601" s="88"/>
      <c r="Y601" s="88"/>
      <c r="Z601" s="88"/>
      <c r="AA601" s="88"/>
      <c r="AB601" s="88"/>
      <c r="AC601" s="88"/>
    </row>
    <row r="602" spans="1:29" ht="13">
      <c r="A602" s="88"/>
      <c r="B602" s="88"/>
      <c r="C602" s="88"/>
      <c r="D602" s="88"/>
      <c r="E602" s="88"/>
      <c r="F602" s="88"/>
      <c r="G602" s="88"/>
      <c r="H602" s="88"/>
      <c r="I602" s="88"/>
      <c r="J602" s="88"/>
      <c r="K602" s="88"/>
      <c r="L602" s="88"/>
      <c r="M602" s="88"/>
      <c r="N602" s="88"/>
      <c r="O602" s="88"/>
      <c r="P602" s="88"/>
      <c r="Q602" s="114"/>
      <c r="R602" s="115"/>
      <c r="S602" s="88"/>
      <c r="T602" s="88"/>
      <c r="U602" s="88"/>
      <c r="V602" s="88"/>
      <c r="W602" s="88"/>
      <c r="X602" s="88"/>
      <c r="Y602" s="88"/>
      <c r="Z602" s="88"/>
      <c r="AA602" s="88"/>
      <c r="AB602" s="88"/>
      <c r="AC602" s="88"/>
    </row>
    <row r="603" spans="1:29" ht="13">
      <c r="A603" s="88"/>
      <c r="B603" s="88"/>
      <c r="C603" s="88"/>
      <c r="D603" s="88"/>
      <c r="E603" s="88"/>
      <c r="F603" s="88"/>
      <c r="G603" s="88"/>
      <c r="H603" s="88"/>
      <c r="I603" s="88"/>
      <c r="J603" s="88"/>
      <c r="K603" s="88"/>
      <c r="L603" s="88"/>
      <c r="M603" s="88"/>
      <c r="N603" s="88"/>
      <c r="O603" s="88"/>
      <c r="P603" s="88"/>
      <c r="Q603" s="114"/>
      <c r="R603" s="115"/>
      <c r="S603" s="88"/>
      <c r="T603" s="88"/>
      <c r="U603" s="88"/>
      <c r="V603" s="88"/>
      <c r="W603" s="88"/>
      <c r="X603" s="88"/>
      <c r="Y603" s="88"/>
      <c r="Z603" s="88"/>
      <c r="AA603" s="88"/>
      <c r="AB603" s="88"/>
      <c r="AC603" s="88"/>
    </row>
    <row r="604" spans="1:29" ht="13">
      <c r="A604" s="88"/>
      <c r="B604" s="88"/>
      <c r="C604" s="88"/>
      <c r="D604" s="88"/>
      <c r="E604" s="88"/>
      <c r="F604" s="88"/>
      <c r="G604" s="88"/>
      <c r="H604" s="88"/>
      <c r="I604" s="88"/>
      <c r="J604" s="88"/>
      <c r="K604" s="88"/>
      <c r="L604" s="88"/>
      <c r="M604" s="88"/>
      <c r="N604" s="88"/>
      <c r="O604" s="88"/>
      <c r="P604" s="88"/>
      <c r="Q604" s="114"/>
      <c r="R604" s="115"/>
      <c r="S604" s="88"/>
      <c r="T604" s="88"/>
      <c r="U604" s="88"/>
      <c r="V604" s="88"/>
      <c r="W604" s="88"/>
      <c r="X604" s="88"/>
      <c r="Y604" s="88"/>
      <c r="Z604" s="88"/>
      <c r="AA604" s="88"/>
      <c r="AB604" s="88"/>
      <c r="AC604" s="88"/>
    </row>
    <row r="605" spans="1:29" ht="13">
      <c r="A605" s="88"/>
      <c r="B605" s="88"/>
      <c r="C605" s="88"/>
      <c r="D605" s="88"/>
      <c r="E605" s="88"/>
      <c r="F605" s="88"/>
      <c r="G605" s="88"/>
      <c r="H605" s="88"/>
      <c r="I605" s="88"/>
      <c r="J605" s="88"/>
      <c r="K605" s="88"/>
      <c r="L605" s="88"/>
      <c r="M605" s="88"/>
      <c r="N605" s="88"/>
      <c r="O605" s="88"/>
      <c r="P605" s="88"/>
      <c r="Q605" s="114"/>
      <c r="R605" s="115"/>
      <c r="S605" s="88"/>
      <c r="T605" s="88"/>
      <c r="U605" s="88"/>
      <c r="V605" s="88"/>
      <c r="W605" s="88"/>
      <c r="X605" s="88"/>
      <c r="Y605" s="88"/>
      <c r="Z605" s="88"/>
      <c r="AA605" s="88"/>
      <c r="AB605" s="88"/>
      <c r="AC605" s="88"/>
    </row>
    <row r="606" spans="1:29" ht="13">
      <c r="A606" s="88"/>
      <c r="B606" s="88"/>
      <c r="C606" s="88"/>
      <c r="D606" s="88"/>
      <c r="E606" s="88"/>
      <c r="F606" s="88"/>
      <c r="G606" s="88"/>
      <c r="H606" s="88"/>
      <c r="I606" s="88"/>
      <c r="J606" s="88"/>
      <c r="K606" s="88"/>
      <c r="L606" s="88"/>
      <c r="M606" s="88"/>
      <c r="N606" s="88"/>
      <c r="O606" s="88"/>
      <c r="P606" s="88"/>
      <c r="Q606" s="114"/>
      <c r="R606" s="115"/>
      <c r="S606" s="88"/>
      <c r="T606" s="88"/>
      <c r="U606" s="88"/>
      <c r="V606" s="88"/>
      <c r="W606" s="88"/>
      <c r="X606" s="88"/>
      <c r="Y606" s="88"/>
      <c r="Z606" s="88"/>
      <c r="AA606" s="88"/>
      <c r="AB606" s="88"/>
      <c r="AC606" s="88"/>
    </row>
    <row r="607" spans="1:29" ht="13">
      <c r="A607" s="88"/>
      <c r="B607" s="88"/>
      <c r="C607" s="88"/>
      <c r="D607" s="88"/>
      <c r="E607" s="88"/>
      <c r="F607" s="88"/>
      <c r="G607" s="88"/>
      <c r="H607" s="88"/>
      <c r="I607" s="88"/>
      <c r="J607" s="88"/>
      <c r="K607" s="88"/>
      <c r="L607" s="88"/>
      <c r="M607" s="88"/>
      <c r="N607" s="88"/>
      <c r="O607" s="88"/>
      <c r="P607" s="88"/>
      <c r="Q607" s="114"/>
      <c r="R607" s="115"/>
      <c r="S607" s="88"/>
      <c r="T607" s="88"/>
      <c r="U607" s="88"/>
      <c r="V607" s="88"/>
      <c r="W607" s="88"/>
      <c r="X607" s="88"/>
      <c r="Y607" s="88"/>
      <c r="Z607" s="88"/>
      <c r="AA607" s="88"/>
      <c r="AB607" s="88"/>
      <c r="AC607" s="88"/>
    </row>
    <row r="608" spans="1:29" ht="13">
      <c r="A608" s="88"/>
      <c r="B608" s="88"/>
      <c r="C608" s="88"/>
      <c r="D608" s="88"/>
      <c r="E608" s="88"/>
      <c r="F608" s="88"/>
      <c r="G608" s="88"/>
      <c r="H608" s="88"/>
      <c r="I608" s="88"/>
      <c r="J608" s="88"/>
      <c r="K608" s="88"/>
      <c r="L608" s="88"/>
      <c r="M608" s="88"/>
      <c r="N608" s="88"/>
      <c r="O608" s="88"/>
      <c r="P608" s="88"/>
      <c r="Q608" s="114"/>
      <c r="R608" s="115"/>
      <c r="S608" s="88"/>
      <c r="T608" s="88"/>
      <c r="U608" s="88"/>
      <c r="V608" s="88"/>
      <c r="W608" s="88"/>
      <c r="X608" s="88"/>
      <c r="Y608" s="88"/>
      <c r="Z608" s="88"/>
      <c r="AA608" s="88"/>
      <c r="AB608" s="88"/>
      <c r="AC608" s="88"/>
    </row>
    <row r="609" spans="1:29" ht="13">
      <c r="A609" s="88"/>
      <c r="B609" s="88"/>
      <c r="C609" s="88"/>
      <c r="D609" s="88"/>
      <c r="E609" s="88"/>
      <c r="F609" s="88"/>
      <c r="G609" s="88"/>
      <c r="H609" s="88"/>
      <c r="I609" s="88"/>
      <c r="J609" s="88"/>
      <c r="K609" s="88"/>
      <c r="L609" s="88"/>
      <c r="M609" s="88"/>
      <c r="N609" s="88"/>
      <c r="O609" s="88"/>
      <c r="P609" s="88"/>
      <c r="Q609" s="114"/>
      <c r="R609" s="115"/>
      <c r="S609" s="88"/>
      <c r="T609" s="88"/>
      <c r="U609" s="88"/>
      <c r="V609" s="88"/>
      <c r="W609" s="88"/>
      <c r="X609" s="88"/>
      <c r="Y609" s="88"/>
      <c r="Z609" s="88"/>
      <c r="AA609" s="88"/>
      <c r="AB609" s="88"/>
      <c r="AC609" s="88"/>
    </row>
    <row r="610" spans="1:29" ht="13">
      <c r="A610" s="88"/>
      <c r="B610" s="88"/>
      <c r="C610" s="88"/>
      <c r="D610" s="88"/>
      <c r="E610" s="88"/>
      <c r="F610" s="88"/>
      <c r="G610" s="88"/>
      <c r="H610" s="88"/>
      <c r="I610" s="88"/>
      <c r="J610" s="88"/>
      <c r="K610" s="88"/>
      <c r="L610" s="88"/>
      <c r="M610" s="88"/>
      <c r="N610" s="88"/>
      <c r="O610" s="88"/>
      <c r="P610" s="88"/>
      <c r="Q610" s="114"/>
      <c r="R610" s="115"/>
      <c r="S610" s="88"/>
      <c r="T610" s="88"/>
      <c r="U610" s="88"/>
      <c r="V610" s="88"/>
      <c r="W610" s="88"/>
      <c r="X610" s="88"/>
      <c r="Y610" s="88"/>
      <c r="Z610" s="88"/>
      <c r="AA610" s="88"/>
      <c r="AB610" s="88"/>
      <c r="AC610" s="88"/>
    </row>
    <row r="611" spans="1:29" ht="13">
      <c r="A611" s="88"/>
      <c r="B611" s="88"/>
      <c r="C611" s="88"/>
      <c r="D611" s="88"/>
      <c r="E611" s="88"/>
      <c r="F611" s="88"/>
      <c r="G611" s="88"/>
      <c r="H611" s="88"/>
      <c r="I611" s="88"/>
      <c r="J611" s="88"/>
      <c r="K611" s="88"/>
      <c r="L611" s="88"/>
      <c r="M611" s="88"/>
      <c r="N611" s="88"/>
      <c r="O611" s="88"/>
      <c r="P611" s="88"/>
      <c r="Q611" s="114"/>
      <c r="R611" s="115"/>
      <c r="S611" s="88"/>
      <c r="T611" s="88"/>
      <c r="U611" s="88"/>
      <c r="V611" s="88"/>
      <c r="W611" s="88"/>
      <c r="X611" s="88"/>
      <c r="Y611" s="88"/>
      <c r="Z611" s="88"/>
      <c r="AA611" s="88"/>
      <c r="AB611" s="88"/>
      <c r="AC611" s="88"/>
    </row>
    <row r="612" spans="1:29" ht="13">
      <c r="A612" s="88"/>
      <c r="B612" s="88"/>
      <c r="C612" s="88"/>
      <c r="D612" s="88"/>
      <c r="E612" s="88"/>
      <c r="F612" s="88"/>
      <c r="G612" s="88"/>
      <c r="H612" s="88"/>
      <c r="I612" s="88"/>
      <c r="J612" s="88"/>
      <c r="K612" s="88"/>
      <c r="L612" s="88"/>
      <c r="M612" s="88"/>
      <c r="N612" s="88"/>
      <c r="O612" s="88"/>
      <c r="P612" s="88"/>
      <c r="Q612" s="114"/>
      <c r="R612" s="115"/>
      <c r="S612" s="88"/>
      <c r="T612" s="88"/>
      <c r="U612" s="88"/>
      <c r="V612" s="88"/>
      <c r="W612" s="88"/>
      <c r="X612" s="88"/>
      <c r="Y612" s="88"/>
      <c r="Z612" s="88"/>
      <c r="AA612" s="88"/>
      <c r="AB612" s="88"/>
      <c r="AC612" s="88"/>
    </row>
    <row r="613" spans="1:29" ht="13">
      <c r="A613" s="88"/>
      <c r="B613" s="88"/>
      <c r="C613" s="88"/>
      <c r="D613" s="88"/>
      <c r="E613" s="88"/>
      <c r="F613" s="88"/>
      <c r="G613" s="88"/>
      <c r="H613" s="88"/>
      <c r="I613" s="88"/>
      <c r="J613" s="88"/>
      <c r="K613" s="88"/>
      <c r="L613" s="88"/>
      <c r="M613" s="88"/>
      <c r="N613" s="88"/>
      <c r="O613" s="88"/>
      <c r="P613" s="88"/>
      <c r="Q613" s="114"/>
      <c r="R613" s="115"/>
      <c r="S613" s="88"/>
      <c r="T613" s="88"/>
      <c r="U613" s="88"/>
      <c r="V613" s="88"/>
      <c r="W613" s="88"/>
      <c r="X613" s="88"/>
      <c r="Y613" s="88"/>
      <c r="Z613" s="88"/>
      <c r="AA613" s="88"/>
      <c r="AB613" s="88"/>
      <c r="AC613" s="88"/>
    </row>
    <row r="614" spans="1:29" ht="13">
      <c r="A614" s="88"/>
      <c r="B614" s="88"/>
      <c r="C614" s="88"/>
      <c r="D614" s="88"/>
      <c r="E614" s="88"/>
      <c r="F614" s="88"/>
      <c r="G614" s="88"/>
      <c r="H614" s="88"/>
      <c r="I614" s="88"/>
      <c r="J614" s="88"/>
      <c r="K614" s="88"/>
      <c r="L614" s="88"/>
      <c r="M614" s="88"/>
      <c r="N614" s="88"/>
      <c r="O614" s="88"/>
      <c r="P614" s="88"/>
      <c r="Q614" s="114"/>
      <c r="R614" s="115"/>
      <c r="S614" s="88"/>
      <c r="T614" s="88"/>
      <c r="U614" s="88"/>
      <c r="V614" s="88"/>
      <c r="W614" s="88"/>
      <c r="X614" s="88"/>
      <c r="Y614" s="88"/>
      <c r="Z614" s="88"/>
      <c r="AA614" s="88"/>
      <c r="AB614" s="88"/>
      <c r="AC614" s="88"/>
    </row>
    <row r="615" spans="1:29" ht="13">
      <c r="A615" s="88"/>
      <c r="B615" s="88"/>
      <c r="C615" s="88"/>
      <c r="D615" s="88"/>
      <c r="E615" s="88"/>
      <c r="F615" s="88"/>
      <c r="G615" s="88"/>
      <c r="H615" s="88"/>
      <c r="I615" s="88"/>
      <c r="J615" s="88"/>
      <c r="K615" s="88"/>
      <c r="L615" s="88"/>
      <c r="M615" s="88"/>
      <c r="N615" s="88"/>
      <c r="O615" s="88"/>
      <c r="P615" s="88"/>
      <c r="Q615" s="114"/>
      <c r="R615" s="115"/>
      <c r="S615" s="88"/>
      <c r="T615" s="88"/>
      <c r="U615" s="88"/>
      <c r="V615" s="88"/>
      <c r="W615" s="88"/>
      <c r="X615" s="88"/>
      <c r="Y615" s="88"/>
      <c r="Z615" s="88"/>
      <c r="AA615" s="88"/>
      <c r="AB615" s="88"/>
      <c r="AC615" s="88"/>
    </row>
    <row r="616" spans="1:29" ht="13">
      <c r="A616" s="88"/>
      <c r="B616" s="88"/>
      <c r="C616" s="88"/>
      <c r="D616" s="88"/>
      <c r="E616" s="88"/>
      <c r="F616" s="88"/>
      <c r="G616" s="88"/>
      <c r="H616" s="88"/>
      <c r="I616" s="88"/>
      <c r="J616" s="88"/>
      <c r="K616" s="88"/>
      <c r="L616" s="88"/>
      <c r="M616" s="88"/>
      <c r="N616" s="88"/>
      <c r="O616" s="88"/>
      <c r="P616" s="88"/>
      <c r="Q616" s="114"/>
      <c r="R616" s="115"/>
      <c r="S616" s="88"/>
      <c r="T616" s="88"/>
      <c r="U616" s="88"/>
      <c r="V616" s="88"/>
      <c r="W616" s="88"/>
      <c r="X616" s="88"/>
      <c r="Y616" s="88"/>
      <c r="Z616" s="88"/>
      <c r="AA616" s="88"/>
      <c r="AB616" s="88"/>
      <c r="AC616" s="88"/>
    </row>
    <row r="617" spans="1:29" ht="13">
      <c r="A617" s="88"/>
      <c r="B617" s="88"/>
      <c r="C617" s="88"/>
      <c r="D617" s="88"/>
      <c r="E617" s="88"/>
      <c r="F617" s="88"/>
      <c r="G617" s="88"/>
      <c r="H617" s="88"/>
      <c r="I617" s="88"/>
      <c r="J617" s="88"/>
      <c r="K617" s="88"/>
      <c r="L617" s="88"/>
      <c r="M617" s="88"/>
      <c r="N617" s="88"/>
      <c r="O617" s="88"/>
      <c r="P617" s="88"/>
      <c r="Q617" s="114"/>
      <c r="R617" s="115"/>
      <c r="S617" s="88"/>
      <c r="T617" s="88"/>
      <c r="U617" s="88"/>
      <c r="V617" s="88"/>
      <c r="W617" s="88"/>
      <c r="X617" s="88"/>
      <c r="Y617" s="88"/>
      <c r="Z617" s="88"/>
      <c r="AA617" s="88"/>
      <c r="AB617" s="88"/>
      <c r="AC617" s="88"/>
    </row>
    <row r="618" spans="1:29" ht="13">
      <c r="A618" s="88"/>
      <c r="B618" s="88"/>
      <c r="C618" s="88"/>
      <c r="D618" s="88"/>
      <c r="E618" s="88"/>
      <c r="F618" s="88"/>
      <c r="G618" s="88"/>
      <c r="H618" s="88"/>
      <c r="I618" s="88"/>
      <c r="J618" s="88"/>
      <c r="K618" s="88"/>
      <c r="L618" s="88"/>
      <c r="M618" s="88"/>
      <c r="N618" s="88"/>
      <c r="O618" s="88"/>
      <c r="P618" s="88"/>
      <c r="Q618" s="114"/>
      <c r="R618" s="115"/>
      <c r="S618" s="88"/>
      <c r="T618" s="88"/>
      <c r="U618" s="88"/>
      <c r="V618" s="88"/>
      <c r="W618" s="88"/>
      <c r="X618" s="88"/>
      <c r="Y618" s="88"/>
      <c r="Z618" s="88"/>
      <c r="AA618" s="88"/>
      <c r="AB618" s="88"/>
      <c r="AC618" s="88"/>
    </row>
    <row r="619" spans="1:29" ht="13">
      <c r="A619" s="88"/>
      <c r="B619" s="88"/>
      <c r="C619" s="88"/>
      <c r="D619" s="88"/>
      <c r="E619" s="88"/>
      <c r="F619" s="88"/>
      <c r="G619" s="88"/>
      <c r="H619" s="88"/>
      <c r="I619" s="88"/>
      <c r="J619" s="88"/>
      <c r="K619" s="88"/>
      <c r="L619" s="88"/>
      <c r="M619" s="88"/>
      <c r="N619" s="88"/>
      <c r="O619" s="88"/>
      <c r="P619" s="88"/>
      <c r="Q619" s="114"/>
      <c r="R619" s="115"/>
      <c r="S619" s="88"/>
      <c r="T619" s="88"/>
      <c r="U619" s="88"/>
      <c r="V619" s="88"/>
      <c r="W619" s="88"/>
      <c r="X619" s="88"/>
      <c r="Y619" s="88"/>
      <c r="Z619" s="88"/>
      <c r="AA619" s="88"/>
      <c r="AB619" s="88"/>
      <c r="AC619" s="88"/>
    </row>
    <row r="620" spans="1:29" ht="13">
      <c r="A620" s="88"/>
      <c r="B620" s="88"/>
      <c r="C620" s="88"/>
      <c r="D620" s="88"/>
      <c r="E620" s="88"/>
      <c r="F620" s="88"/>
      <c r="G620" s="88"/>
      <c r="H620" s="88"/>
      <c r="I620" s="88"/>
      <c r="J620" s="88"/>
      <c r="K620" s="88"/>
      <c r="L620" s="88"/>
      <c r="M620" s="88"/>
      <c r="N620" s="88"/>
      <c r="O620" s="88"/>
      <c r="P620" s="88"/>
      <c r="Q620" s="114"/>
      <c r="R620" s="115"/>
      <c r="S620" s="88"/>
      <c r="T620" s="88"/>
      <c r="U620" s="88"/>
      <c r="V620" s="88"/>
      <c r="W620" s="88"/>
      <c r="X620" s="88"/>
      <c r="Y620" s="88"/>
      <c r="Z620" s="88"/>
      <c r="AA620" s="88"/>
      <c r="AB620" s="88"/>
      <c r="AC620" s="88"/>
    </row>
    <row r="621" spans="1:29" ht="13">
      <c r="A621" s="88"/>
      <c r="B621" s="88"/>
      <c r="C621" s="88"/>
      <c r="D621" s="88"/>
      <c r="E621" s="88"/>
      <c r="F621" s="88"/>
      <c r="G621" s="88"/>
      <c r="H621" s="88"/>
      <c r="I621" s="88"/>
      <c r="J621" s="88"/>
      <c r="K621" s="88"/>
      <c r="L621" s="88"/>
      <c r="M621" s="88"/>
      <c r="N621" s="88"/>
      <c r="O621" s="88"/>
      <c r="P621" s="88"/>
      <c r="Q621" s="114"/>
      <c r="R621" s="115"/>
      <c r="S621" s="88"/>
      <c r="T621" s="88"/>
      <c r="U621" s="88"/>
      <c r="V621" s="88"/>
      <c r="W621" s="88"/>
      <c r="X621" s="88"/>
      <c r="Y621" s="88"/>
      <c r="Z621" s="88"/>
      <c r="AA621" s="88"/>
      <c r="AB621" s="88"/>
      <c r="AC621" s="88"/>
    </row>
    <row r="622" spans="1:29" ht="13">
      <c r="A622" s="88"/>
      <c r="B622" s="88"/>
      <c r="C622" s="88"/>
      <c r="D622" s="88"/>
      <c r="E622" s="88"/>
      <c r="F622" s="88"/>
      <c r="G622" s="88"/>
      <c r="H622" s="88"/>
      <c r="I622" s="88"/>
      <c r="J622" s="88"/>
      <c r="K622" s="88"/>
      <c r="L622" s="88"/>
      <c r="M622" s="88"/>
      <c r="N622" s="88"/>
      <c r="O622" s="88"/>
      <c r="P622" s="88"/>
      <c r="Q622" s="114"/>
      <c r="R622" s="115"/>
      <c r="S622" s="88"/>
      <c r="T622" s="88"/>
      <c r="U622" s="88"/>
      <c r="V622" s="88"/>
      <c r="W622" s="88"/>
      <c r="X622" s="88"/>
      <c r="Y622" s="88"/>
      <c r="Z622" s="88"/>
      <c r="AA622" s="88"/>
      <c r="AB622" s="88"/>
      <c r="AC622" s="88"/>
    </row>
    <row r="623" spans="1:29" ht="13">
      <c r="A623" s="88"/>
      <c r="B623" s="88"/>
      <c r="C623" s="88"/>
      <c r="D623" s="88"/>
      <c r="E623" s="88"/>
      <c r="F623" s="88"/>
      <c r="G623" s="88"/>
      <c r="H623" s="88"/>
      <c r="I623" s="88"/>
      <c r="J623" s="88"/>
      <c r="K623" s="88"/>
      <c r="L623" s="88"/>
      <c r="M623" s="88"/>
      <c r="N623" s="88"/>
      <c r="O623" s="88"/>
      <c r="P623" s="88"/>
      <c r="Q623" s="114"/>
      <c r="R623" s="115"/>
      <c r="S623" s="88"/>
      <c r="T623" s="88"/>
      <c r="U623" s="88"/>
      <c r="V623" s="88"/>
      <c r="W623" s="88"/>
      <c r="X623" s="88"/>
      <c r="Y623" s="88"/>
      <c r="Z623" s="88"/>
      <c r="AA623" s="88"/>
      <c r="AB623" s="88"/>
      <c r="AC623" s="88"/>
    </row>
    <row r="624" spans="1:29" ht="13">
      <c r="A624" s="88"/>
      <c r="B624" s="88"/>
      <c r="C624" s="88"/>
      <c r="D624" s="88"/>
      <c r="E624" s="88"/>
      <c r="F624" s="88"/>
      <c r="G624" s="88"/>
      <c r="H624" s="88"/>
      <c r="I624" s="88"/>
      <c r="J624" s="88"/>
      <c r="K624" s="88"/>
      <c r="L624" s="88"/>
      <c r="M624" s="88"/>
      <c r="N624" s="88"/>
      <c r="O624" s="88"/>
      <c r="P624" s="88"/>
      <c r="Q624" s="114"/>
      <c r="R624" s="115"/>
      <c r="S624" s="88"/>
      <c r="T624" s="88"/>
      <c r="U624" s="88"/>
      <c r="V624" s="88"/>
      <c r="W624" s="88"/>
      <c r="X624" s="88"/>
      <c r="Y624" s="88"/>
      <c r="Z624" s="88"/>
      <c r="AA624" s="88"/>
      <c r="AB624" s="88"/>
      <c r="AC624" s="88"/>
    </row>
    <row r="625" spans="1:29" ht="13">
      <c r="A625" s="88"/>
      <c r="B625" s="88"/>
      <c r="C625" s="88"/>
      <c r="D625" s="88"/>
      <c r="E625" s="88"/>
      <c r="F625" s="88"/>
      <c r="G625" s="88"/>
      <c r="H625" s="88"/>
      <c r="I625" s="88"/>
      <c r="J625" s="88"/>
      <c r="K625" s="88"/>
      <c r="L625" s="88"/>
      <c r="M625" s="88"/>
      <c r="N625" s="88"/>
      <c r="O625" s="88"/>
      <c r="P625" s="88"/>
      <c r="Q625" s="114"/>
      <c r="R625" s="115"/>
      <c r="S625" s="88"/>
      <c r="T625" s="88"/>
      <c r="U625" s="88"/>
      <c r="V625" s="88"/>
      <c r="W625" s="88"/>
      <c r="X625" s="88"/>
      <c r="Y625" s="88"/>
      <c r="Z625" s="88"/>
      <c r="AA625" s="88"/>
      <c r="AB625" s="88"/>
      <c r="AC625" s="88"/>
    </row>
    <row r="626" spans="1:29" ht="13">
      <c r="A626" s="88"/>
      <c r="B626" s="88"/>
      <c r="C626" s="88"/>
      <c r="D626" s="88"/>
      <c r="E626" s="88"/>
      <c r="F626" s="88"/>
      <c r="G626" s="88"/>
      <c r="H626" s="88"/>
      <c r="I626" s="88"/>
      <c r="J626" s="88"/>
      <c r="K626" s="88"/>
      <c r="L626" s="88"/>
      <c r="M626" s="88"/>
      <c r="N626" s="88"/>
      <c r="O626" s="88"/>
      <c r="P626" s="88"/>
      <c r="Q626" s="114"/>
      <c r="R626" s="115"/>
      <c r="S626" s="88"/>
      <c r="T626" s="88"/>
      <c r="U626" s="88"/>
      <c r="V626" s="88"/>
      <c r="W626" s="88"/>
      <c r="X626" s="88"/>
      <c r="Y626" s="88"/>
      <c r="Z626" s="88"/>
      <c r="AA626" s="88"/>
      <c r="AB626" s="88"/>
      <c r="AC626" s="88"/>
    </row>
    <row r="627" spans="1:29" ht="13">
      <c r="A627" s="88"/>
      <c r="B627" s="88"/>
      <c r="C627" s="88"/>
      <c r="D627" s="88"/>
      <c r="E627" s="88"/>
      <c r="F627" s="88"/>
      <c r="G627" s="88"/>
      <c r="H627" s="88"/>
      <c r="I627" s="88"/>
      <c r="J627" s="88"/>
      <c r="K627" s="88"/>
      <c r="L627" s="88"/>
      <c r="M627" s="88"/>
      <c r="N627" s="88"/>
      <c r="O627" s="88"/>
      <c r="P627" s="88"/>
      <c r="Q627" s="114"/>
      <c r="R627" s="115"/>
      <c r="S627" s="88"/>
      <c r="T627" s="88"/>
      <c r="U627" s="88"/>
      <c r="V627" s="88"/>
      <c r="W627" s="88"/>
      <c r="X627" s="88"/>
      <c r="Y627" s="88"/>
      <c r="Z627" s="88"/>
      <c r="AA627" s="88"/>
      <c r="AB627" s="88"/>
      <c r="AC627" s="88"/>
    </row>
    <row r="628" spans="1:29" ht="13">
      <c r="A628" s="88"/>
      <c r="B628" s="88"/>
      <c r="C628" s="88"/>
      <c r="D628" s="88"/>
      <c r="E628" s="88"/>
      <c r="F628" s="88"/>
      <c r="G628" s="88"/>
      <c r="H628" s="88"/>
      <c r="I628" s="88"/>
      <c r="J628" s="88"/>
      <c r="K628" s="88"/>
      <c r="L628" s="88"/>
      <c r="M628" s="88"/>
      <c r="N628" s="88"/>
      <c r="O628" s="88"/>
      <c r="P628" s="88"/>
      <c r="Q628" s="114"/>
      <c r="R628" s="115"/>
      <c r="S628" s="88"/>
      <c r="T628" s="88"/>
      <c r="U628" s="88"/>
      <c r="V628" s="88"/>
      <c r="W628" s="88"/>
      <c r="X628" s="88"/>
      <c r="Y628" s="88"/>
      <c r="Z628" s="88"/>
      <c r="AA628" s="88"/>
      <c r="AB628" s="88"/>
      <c r="AC628" s="88"/>
    </row>
    <row r="629" spans="1:29" ht="13">
      <c r="A629" s="88"/>
      <c r="B629" s="88"/>
      <c r="C629" s="88"/>
      <c r="D629" s="88"/>
      <c r="E629" s="88"/>
      <c r="F629" s="88"/>
      <c r="G629" s="88"/>
      <c r="H629" s="88"/>
      <c r="I629" s="88"/>
      <c r="J629" s="88"/>
      <c r="K629" s="88"/>
      <c r="L629" s="88"/>
      <c r="M629" s="88"/>
      <c r="N629" s="88"/>
      <c r="O629" s="88"/>
      <c r="P629" s="88"/>
      <c r="Q629" s="114"/>
      <c r="R629" s="115"/>
      <c r="S629" s="88"/>
      <c r="T629" s="88"/>
      <c r="U629" s="88"/>
      <c r="V629" s="88"/>
      <c r="W629" s="88"/>
      <c r="X629" s="88"/>
      <c r="Y629" s="88"/>
      <c r="Z629" s="88"/>
      <c r="AA629" s="88"/>
      <c r="AB629" s="88"/>
      <c r="AC629" s="88"/>
    </row>
    <row r="630" spans="1:29" ht="13">
      <c r="A630" s="88"/>
      <c r="B630" s="88"/>
      <c r="C630" s="88"/>
      <c r="D630" s="88"/>
      <c r="E630" s="88"/>
      <c r="F630" s="88"/>
      <c r="G630" s="88"/>
      <c r="H630" s="88"/>
      <c r="I630" s="88"/>
      <c r="J630" s="88"/>
      <c r="K630" s="88"/>
      <c r="L630" s="88"/>
      <c r="M630" s="88"/>
      <c r="N630" s="88"/>
      <c r="O630" s="88"/>
      <c r="P630" s="88"/>
      <c r="Q630" s="114"/>
      <c r="R630" s="115"/>
      <c r="S630" s="88"/>
      <c r="T630" s="88"/>
      <c r="U630" s="88"/>
      <c r="V630" s="88"/>
      <c r="W630" s="88"/>
      <c r="X630" s="88"/>
      <c r="Y630" s="88"/>
      <c r="Z630" s="88"/>
      <c r="AA630" s="88"/>
      <c r="AB630" s="88"/>
      <c r="AC630" s="88"/>
    </row>
    <row r="631" spans="1:29" ht="13">
      <c r="A631" s="88"/>
      <c r="B631" s="88"/>
      <c r="C631" s="88"/>
      <c r="D631" s="88"/>
      <c r="E631" s="88"/>
      <c r="F631" s="88"/>
      <c r="G631" s="88"/>
      <c r="H631" s="88"/>
      <c r="I631" s="88"/>
      <c r="J631" s="88"/>
      <c r="K631" s="88"/>
      <c r="L631" s="88"/>
      <c r="M631" s="88"/>
      <c r="N631" s="88"/>
      <c r="O631" s="88"/>
      <c r="P631" s="88"/>
      <c r="Q631" s="114"/>
      <c r="R631" s="115"/>
      <c r="S631" s="88"/>
      <c r="T631" s="88"/>
      <c r="U631" s="88"/>
      <c r="V631" s="88"/>
      <c r="W631" s="88"/>
      <c r="X631" s="88"/>
      <c r="Y631" s="88"/>
      <c r="Z631" s="88"/>
      <c r="AA631" s="88"/>
      <c r="AB631" s="88"/>
      <c r="AC631" s="88"/>
    </row>
    <row r="632" spans="1:29" ht="13">
      <c r="A632" s="88"/>
      <c r="B632" s="88"/>
      <c r="C632" s="88"/>
      <c r="D632" s="88"/>
      <c r="E632" s="88"/>
      <c r="F632" s="88"/>
      <c r="G632" s="88"/>
      <c r="H632" s="88"/>
      <c r="I632" s="88"/>
      <c r="J632" s="88"/>
      <c r="K632" s="88"/>
      <c r="L632" s="88"/>
      <c r="M632" s="88"/>
      <c r="N632" s="88"/>
      <c r="O632" s="88"/>
      <c r="P632" s="88"/>
      <c r="Q632" s="114"/>
      <c r="R632" s="115"/>
      <c r="S632" s="88"/>
      <c r="T632" s="88"/>
      <c r="U632" s="88"/>
      <c r="V632" s="88"/>
      <c r="W632" s="88"/>
      <c r="X632" s="88"/>
      <c r="Y632" s="88"/>
      <c r="Z632" s="88"/>
      <c r="AA632" s="88"/>
      <c r="AB632" s="88"/>
      <c r="AC632" s="88"/>
    </row>
    <row r="633" spans="1:29" ht="13">
      <c r="A633" s="88"/>
      <c r="B633" s="88"/>
      <c r="C633" s="88"/>
      <c r="D633" s="88"/>
      <c r="E633" s="88"/>
      <c r="F633" s="88"/>
      <c r="G633" s="88"/>
      <c r="H633" s="88"/>
      <c r="I633" s="88"/>
      <c r="J633" s="88"/>
      <c r="K633" s="88"/>
      <c r="L633" s="88"/>
      <c r="M633" s="88"/>
      <c r="N633" s="88"/>
      <c r="O633" s="88"/>
      <c r="P633" s="88"/>
      <c r="Q633" s="114"/>
      <c r="R633" s="115"/>
      <c r="S633" s="88"/>
      <c r="T633" s="88"/>
      <c r="U633" s="88"/>
      <c r="V633" s="88"/>
      <c r="W633" s="88"/>
      <c r="X633" s="88"/>
      <c r="Y633" s="88"/>
      <c r="Z633" s="88"/>
      <c r="AA633" s="88"/>
      <c r="AB633" s="88"/>
      <c r="AC633" s="88"/>
    </row>
    <row r="634" spans="1:29" ht="13">
      <c r="A634" s="88"/>
      <c r="B634" s="88"/>
      <c r="C634" s="88"/>
      <c r="D634" s="88"/>
      <c r="E634" s="88"/>
      <c r="F634" s="88"/>
      <c r="G634" s="88"/>
      <c r="H634" s="88"/>
      <c r="I634" s="88"/>
      <c r="J634" s="88"/>
      <c r="K634" s="88"/>
      <c r="L634" s="88"/>
      <c r="M634" s="88"/>
      <c r="N634" s="88"/>
      <c r="O634" s="88"/>
      <c r="P634" s="88"/>
      <c r="Q634" s="114"/>
      <c r="R634" s="115"/>
      <c r="S634" s="88"/>
      <c r="T634" s="88"/>
      <c r="U634" s="88"/>
      <c r="V634" s="88"/>
      <c r="W634" s="88"/>
      <c r="X634" s="88"/>
      <c r="Y634" s="88"/>
      <c r="Z634" s="88"/>
      <c r="AA634" s="88"/>
      <c r="AB634" s="88"/>
      <c r="AC634" s="88"/>
    </row>
    <row r="635" spans="1:29" ht="13">
      <c r="A635" s="88"/>
      <c r="B635" s="88"/>
      <c r="C635" s="88"/>
      <c r="D635" s="88"/>
      <c r="E635" s="88"/>
      <c r="F635" s="88"/>
      <c r="G635" s="88"/>
      <c r="H635" s="88"/>
      <c r="I635" s="88"/>
      <c r="J635" s="88"/>
      <c r="K635" s="88"/>
      <c r="L635" s="88"/>
      <c r="M635" s="88"/>
      <c r="N635" s="88"/>
      <c r="O635" s="88"/>
      <c r="P635" s="88"/>
      <c r="Q635" s="114"/>
      <c r="R635" s="115"/>
      <c r="S635" s="88"/>
      <c r="T635" s="88"/>
      <c r="U635" s="88"/>
      <c r="V635" s="88"/>
      <c r="W635" s="88"/>
      <c r="X635" s="88"/>
      <c r="Y635" s="88"/>
      <c r="Z635" s="88"/>
      <c r="AA635" s="88"/>
      <c r="AB635" s="88"/>
      <c r="AC635" s="88"/>
    </row>
    <row r="636" spans="1:29" ht="13">
      <c r="A636" s="88"/>
      <c r="B636" s="88"/>
      <c r="C636" s="88"/>
      <c r="D636" s="88"/>
      <c r="E636" s="88"/>
      <c r="F636" s="88"/>
      <c r="G636" s="88"/>
      <c r="H636" s="88"/>
      <c r="I636" s="88"/>
      <c r="J636" s="88"/>
      <c r="K636" s="88"/>
      <c r="L636" s="88"/>
      <c r="M636" s="88"/>
      <c r="N636" s="88"/>
      <c r="O636" s="88"/>
      <c r="P636" s="88"/>
      <c r="Q636" s="114"/>
      <c r="R636" s="115"/>
      <c r="S636" s="88"/>
      <c r="T636" s="88"/>
      <c r="U636" s="88"/>
      <c r="V636" s="88"/>
      <c r="W636" s="88"/>
      <c r="X636" s="88"/>
      <c r="Y636" s="88"/>
      <c r="Z636" s="88"/>
      <c r="AA636" s="88"/>
      <c r="AB636" s="88"/>
      <c r="AC636" s="88"/>
    </row>
    <row r="637" spans="1:29" ht="13">
      <c r="A637" s="88"/>
      <c r="B637" s="88"/>
      <c r="C637" s="88"/>
      <c r="D637" s="88"/>
      <c r="E637" s="88"/>
      <c r="F637" s="88"/>
      <c r="G637" s="88"/>
      <c r="H637" s="88"/>
      <c r="I637" s="88"/>
      <c r="J637" s="88"/>
      <c r="K637" s="88"/>
      <c r="L637" s="88"/>
      <c r="M637" s="88"/>
      <c r="N637" s="88"/>
      <c r="O637" s="88"/>
      <c r="P637" s="88"/>
      <c r="Q637" s="114"/>
      <c r="R637" s="115"/>
      <c r="S637" s="88"/>
      <c r="T637" s="88"/>
      <c r="U637" s="88"/>
      <c r="V637" s="88"/>
      <c r="W637" s="88"/>
      <c r="X637" s="88"/>
      <c r="Y637" s="88"/>
      <c r="Z637" s="88"/>
      <c r="AA637" s="88"/>
      <c r="AB637" s="88"/>
      <c r="AC637" s="88"/>
    </row>
    <row r="638" spans="1:29" ht="13">
      <c r="A638" s="88"/>
      <c r="B638" s="88"/>
      <c r="C638" s="88"/>
      <c r="D638" s="88"/>
      <c r="E638" s="88"/>
      <c r="F638" s="88"/>
      <c r="G638" s="88"/>
      <c r="H638" s="88"/>
      <c r="I638" s="88"/>
      <c r="J638" s="88"/>
      <c r="K638" s="88"/>
      <c r="L638" s="88"/>
      <c r="M638" s="88"/>
      <c r="N638" s="88"/>
      <c r="O638" s="88"/>
      <c r="P638" s="88"/>
      <c r="Q638" s="114"/>
      <c r="R638" s="115"/>
      <c r="S638" s="88"/>
      <c r="T638" s="88"/>
      <c r="U638" s="88"/>
      <c r="V638" s="88"/>
      <c r="W638" s="88"/>
      <c r="X638" s="88"/>
      <c r="Y638" s="88"/>
      <c r="Z638" s="88"/>
      <c r="AA638" s="88"/>
      <c r="AB638" s="88"/>
      <c r="AC638" s="88"/>
    </row>
    <row r="639" spans="1:29" ht="13">
      <c r="A639" s="88"/>
      <c r="B639" s="88"/>
      <c r="C639" s="88"/>
      <c r="D639" s="88"/>
      <c r="E639" s="88"/>
      <c r="F639" s="88"/>
      <c r="G639" s="88"/>
      <c r="H639" s="88"/>
      <c r="I639" s="88"/>
      <c r="J639" s="88"/>
      <c r="K639" s="88"/>
      <c r="L639" s="88"/>
      <c r="M639" s="88"/>
      <c r="N639" s="88"/>
      <c r="O639" s="88"/>
      <c r="P639" s="88"/>
      <c r="Q639" s="114"/>
      <c r="R639" s="115"/>
      <c r="S639" s="88"/>
      <c r="T639" s="88"/>
      <c r="U639" s="88"/>
      <c r="V639" s="88"/>
      <c r="W639" s="88"/>
      <c r="X639" s="88"/>
      <c r="Y639" s="88"/>
      <c r="Z639" s="88"/>
      <c r="AA639" s="88"/>
      <c r="AB639" s="88"/>
      <c r="AC639" s="88"/>
    </row>
    <row r="640" spans="1:29" ht="13">
      <c r="A640" s="88"/>
      <c r="B640" s="88"/>
      <c r="C640" s="88"/>
      <c r="D640" s="88"/>
      <c r="E640" s="88"/>
      <c r="F640" s="88"/>
      <c r="G640" s="88"/>
      <c r="H640" s="88"/>
      <c r="I640" s="88"/>
      <c r="J640" s="88"/>
      <c r="K640" s="88"/>
      <c r="L640" s="88"/>
      <c r="M640" s="88"/>
      <c r="N640" s="88"/>
      <c r="O640" s="88"/>
      <c r="P640" s="88"/>
      <c r="Q640" s="114"/>
      <c r="R640" s="115"/>
      <c r="S640" s="88"/>
      <c r="T640" s="88"/>
      <c r="U640" s="88"/>
      <c r="V640" s="88"/>
      <c r="W640" s="88"/>
      <c r="X640" s="88"/>
      <c r="Y640" s="88"/>
      <c r="Z640" s="88"/>
      <c r="AA640" s="88"/>
      <c r="AB640" s="88"/>
      <c r="AC640" s="88"/>
    </row>
    <row r="641" spans="1:29" ht="13">
      <c r="A641" s="88"/>
      <c r="B641" s="88"/>
      <c r="C641" s="88"/>
      <c r="D641" s="88"/>
      <c r="E641" s="88"/>
      <c r="F641" s="88"/>
      <c r="G641" s="88"/>
      <c r="H641" s="88"/>
      <c r="I641" s="88"/>
      <c r="J641" s="88"/>
      <c r="K641" s="88"/>
      <c r="L641" s="88"/>
      <c r="M641" s="88"/>
      <c r="N641" s="88"/>
      <c r="O641" s="88"/>
      <c r="P641" s="88"/>
      <c r="Q641" s="114"/>
      <c r="R641" s="115"/>
      <c r="S641" s="88"/>
      <c r="T641" s="88"/>
      <c r="U641" s="88"/>
      <c r="V641" s="88"/>
      <c r="W641" s="88"/>
      <c r="X641" s="88"/>
      <c r="Y641" s="88"/>
      <c r="Z641" s="88"/>
      <c r="AA641" s="88"/>
      <c r="AB641" s="88"/>
      <c r="AC641" s="88"/>
    </row>
    <row r="642" spans="1:29" ht="13">
      <c r="A642" s="88"/>
      <c r="B642" s="88"/>
      <c r="C642" s="88"/>
      <c r="D642" s="88"/>
      <c r="E642" s="88"/>
      <c r="F642" s="88"/>
      <c r="G642" s="88"/>
      <c r="H642" s="88"/>
      <c r="I642" s="88"/>
      <c r="J642" s="88"/>
      <c r="K642" s="88"/>
      <c r="L642" s="88"/>
      <c r="M642" s="88"/>
      <c r="N642" s="88"/>
      <c r="O642" s="88"/>
      <c r="P642" s="88"/>
      <c r="Q642" s="114"/>
      <c r="R642" s="115"/>
      <c r="S642" s="88"/>
      <c r="T642" s="88"/>
      <c r="U642" s="88"/>
      <c r="V642" s="88"/>
      <c r="W642" s="88"/>
      <c r="X642" s="88"/>
      <c r="Y642" s="88"/>
      <c r="Z642" s="88"/>
      <c r="AA642" s="88"/>
      <c r="AB642" s="88"/>
      <c r="AC642" s="88"/>
    </row>
    <row r="643" spans="1:29" ht="13">
      <c r="A643" s="88"/>
      <c r="B643" s="88"/>
      <c r="C643" s="88"/>
      <c r="D643" s="88"/>
      <c r="E643" s="88"/>
      <c r="F643" s="88"/>
      <c r="G643" s="88"/>
      <c r="H643" s="88"/>
      <c r="I643" s="88"/>
      <c r="J643" s="88"/>
      <c r="K643" s="88"/>
      <c r="L643" s="88"/>
      <c r="M643" s="88"/>
      <c r="N643" s="88"/>
      <c r="O643" s="88"/>
      <c r="P643" s="88"/>
      <c r="Q643" s="114"/>
      <c r="R643" s="115"/>
      <c r="S643" s="88"/>
      <c r="T643" s="88"/>
      <c r="U643" s="88"/>
      <c r="V643" s="88"/>
      <c r="W643" s="88"/>
      <c r="X643" s="88"/>
      <c r="Y643" s="88"/>
      <c r="Z643" s="88"/>
      <c r="AA643" s="88"/>
      <c r="AB643" s="88"/>
      <c r="AC643" s="88"/>
    </row>
    <row r="644" spans="1:29" ht="13">
      <c r="A644" s="88"/>
      <c r="B644" s="88"/>
      <c r="C644" s="88"/>
      <c r="D644" s="88"/>
      <c r="E644" s="88"/>
      <c r="F644" s="88"/>
      <c r="G644" s="88"/>
      <c r="H644" s="88"/>
      <c r="I644" s="88"/>
      <c r="J644" s="88"/>
      <c r="K644" s="88"/>
      <c r="L644" s="88"/>
      <c r="M644" s="88"/>
      <c r="N644" s="88"/>
      <c r="O644" s="88"/>
      <c r="P644" s="88"/>
      <c r="Q644" s="114"/>
      <c r="R644" s="115"/>
      <c r="S644" s="88"/>
      <c r="T644" s="88"/>
      <c r="U644" s="88"/>
      <c r="V644" s="88"/>
      <c r="W644" s="88"/>
      <c r="X644" s="88"/>
      <c r="Y644" s="88"/>
      <c r="Z644" s="88"/>
      <c r="AA644" s="88"/>
      <c r="AB644" s="88"/>
      <c r="AC644" s="88"/>
    </row>
    <row r="645" spans="1:29" ht="13">
      <c r="A645" s="88"/>
      <c r="B645" s="88"/>
      <c r="C645" s="88"/>
      <c r="D645" s="88"/>
      <c r="E645" s="88"/>
      <c r="F645" s="88"/>
      <c r="G645" s="88"/>
      <c r="H645" s="88"/>
      <c r="I645" s="88"/>
      <c r="J645" s="88"/>
      <c r="K645" s="88"/>
      <c r="L645" s="88"/>
      <c r="M645" s="88"/>
      <c r="N645" s="88"/>
      <c r="O645" s="88"/>
      <c r="P645" s="88"/>
      <c r="Q645" s="114"/>
      <c r="R645" s="115"/>
      <c r="S645" s="88"/>
      <c r="T645" s="88"/>
      <c r="U645" s="88"/>
      <c r="V645" s="88"/>
      <c r="W645" s="88"/>
      <c r="X645" s="88"/>
      <c r="Y645" s="88"/>
      <c r="Z645" s="88"/>
      <c r="AA645" s="88"/>
      <c r="AB645" s="88"/>
      <c r="AC645" s="88"/>
    </row>
    <row r="646" spans="1:29" ht="13">
      <c r="A646" s="88"/>
      <c r="B646" s="88"/>
      <c r="C646" s="88"/>
      <c r="D646" s="88"/>
      <c r="E646" s="88"/>
      <c r="F646" s="88"/>
      <c r="G646" s="88"/>
      <c r="H646" s="88"/>
      <c r="I646" s="88"/>
      <c r="J646" s="88"/>
      <c r="K646" s="88"/>
      <c r="L646" s="88"/>
      <c r="M646" s="88"/>
      <c r="N646" s="88"/>
      <c r="O646" s="88"/>
      <c r="P646" s="88"/>
      <c r="Q646" s="114"/>
      <c r="R646" s="115"/>
      <c r="S646" s="88"/>
      <c r="T646" s="88"/>
      <c r="U646" s="88"/>
      <c r="V646" s="88"/>
      <c r="W646" s="88"/>
      <c r="X646" s="88"/>
      <c r="Y646" s="88"/>
      <c r="Z646" s="88"/>
      <c r="AA646" s="88"/>
      <c r="AB646" s="88"/>
      <c r="AC646" s="88"/>
    </row>
    <row r="647" spans="1:29" ht="13">
      <c r="A647" s="88"/>
      <c r="B647" s="88"/>
      <c r="C647" s="88"/>
      <c r="D647" s="88"/>
      <c r="E647" s="88"/>
      <c r="F647" s="88"/>
      <c r="G647" s="88"/>
      <c r="H647" s="88"/>
      <c r="I647" s="88"/>
      <c r="J647" s="88"/>
      <c r="K647" s="88"/>
      <c r="L647" s="88"/>
      <c r="M647" s="88"/>
      <c r="N647" s="88"/>
      <c r="O647" s="88"/>
      <c r="P647" s="88"/>
      <c r="Q647" s="114"/>
      <c r="R647" s="115"/>
      <c r="S647" s="88"/>
      <c r="T647" s="88"/>
      <c r="U647" s="88"/>
      <c r="V647" s="88"/>
      <c r="W647" s="88"/>
      <c r="X647" s="88"/>
      <c r="Y647" s="88"/>
      <c r="Z647" s="88"/>
      <c r="AA647" s="88"/>
      <c r="AB647" s="88"/>
      <c r="AC647" s="88"/>
    </row>
    <row r="648" spans="1:29" ht="13">
      <c r="A648" s="88"/>
      <c r="B648" s="88"/>
      <c r="C648" s="88"/>
      <c r="D648" s="88"/>
      <c r="E648" s="88"/>
      <c r="F648" s="88"/>
      <c r="G648" s="88"/>
      <c r="H648" s="88"/>
      <c r="I648" s="88"/>
      <c r="J648" s="88"/>
      <c r="K648" s="88"/>
      <c r="L648" s="88"/>
      <c r="M648" s="88"/>
      <c r="N648" s="88"/>
      <c r="O648" s="88"/>
      <c r="P648" s="88"/>
      <c r="Q648" s="114"/>
      <c r="R648" s="115"/>
      <c r="S648" s="88"/>
      <c r="T648" s="88"/>
      <c r="U648" s="88"/>
      <c r="V648" s="88"/>
      <c r="W648" s="88"/>
      <c r="X648" s="88"/>
      <c r="Y648" s="88"/>
      <c r="Z648" s="88"/>
      <c r="AA648" s="88"/>
      <c r="AB648" s="88"/>
      <c r="AC648" s="88"/>
    </row>
    <row r="649" spans="1:29" ht="13">
      <c r="A649" s="88"/>
      <c r="B649" s="88"/>
      <c r="C649" s="88"/>
      <c r="D649" s="88"/>
      <c r="E649" s="88"/>
      <c r="F649" s="88"/>
      <c r="G649" s="88"/>
      <c r="H649" s="88"/>
      <c r="I649" s="88"/>
      <c r="J649" s="88"/>
      <c r="K649" s="88"/>
      <c r="L649" s="88"/>
      <c r="M649" s="88"/>
      <c r="N649" s="88"/>
      <c r="O649" s="88"/>
      <c r="P649" s="88"/>
      <c r="Q649" s="114"/>
      <c r="R649" s="115"/>
      <c r="S649" s="88"/>
      <c r="T649" s="88"/>
      <c r="U649" s="88"/>
      <c r="V649" s="88"/>
      <c r="W649" s="88"/>
      <c r="X649" s="88"/>
      <c r="Y649" s="88"/>
      <c r="Z649" s="88"/>
      <c r="AA649" s="88"/>
      <c r="AB649" s="88"/>
      <c r="AC649" s="88"/>
    </row>
    <row r="650" spans="1:29" ht="13">
      <c r="A650" s="88"/>
      <c r="B650" s="88"/>
      <c r="C650" s="88"/>
      <c r="D650" s="88"/>
      <c r="E650" s="88"/>
      <c r="F650" s="88"/>
      <c r="G650" s="88"/>
      <c r="H650" s="88"/>
      <c r="I650" s="88"/>
      <c r="J650" s="88"/>
      <c r="K650" s="88"/>
      <c r="L650" s="88"/>
      <c r="M650" s="88"/>
      <c r="N650" s="88"/>
      <c r="O650" s="88"/>
      <c r="P650" s="88"/>
      <c r="Q650" s="114"/>
      <c r="R650" s="115"/>
      <c r="S650" s="88"/>
      <c r="T650" s="88"/>
      <c r="U650" s="88"/>
      <c r="V650" s="88"/>
      <c r="W650" s="88"/>
      <c r="X650" s="88"/>
      <c r="Y650" s="88"/>
      <c r="Z650" s="88"/>
      <c r="AA650" s="88"/>
      <c r="AB650" s="88"/>
      <c r="AC650" s="88"/>
    </row>
    <row r="651" spans="1:29" ht="13">
      <c r="A651" s="88"/>
      <c r="B651" s="88"/>
      <c r="C651" s="88"/>
      <c r="D651" s="88"/>
      <c r="E651" s="88"/>
      <c r="F651" s="88"/>
      <c r="G651" s="88"/>
      <c r="H651" s="88"/>
      <c r="I651" s="88"/>
      <c r="J651" s="88"/>
      <c r="K651" s="88"/>
      <c r="L651" s="88"/>
      <c r="M651" s="88"/>
      <c r="N651" s="88"/>
      <c r="O651" s="88"/>
      <c r="P651" s="88"/>
      <c r="Q651" s="114"/>
      <c r="R651" s="115"/>
      <c r="S651" s="88"/>
      <c r="T651" s="88"/>
      <c r="U651" s="88"/>
      <c r="V651" s="88"/>
      <c r="W651" s="88"/>
      <c r="X651" s="88"/>
      <c r="Y651" s="88"/>
      <c r="Z651" s="88"/>
      <c r="AA651" s="88"/>
      <c r="AB651" s="88"/>
      <c r="AC651" s="88"/>
    </row>
    <row r="652" spans="1:29" ht="13">
      <c r="A652" s="88"/>
      <c r="B652" s="88"/>
      <c r="C652" s="88"/>
      <c r="D652" s="88"/>
      <c r="E652" s="88"/>
      <c r="F652" s="88"/>
      <c r="G652" s="88"/>
      <c r="H652" s="88"/>
      <c r="I652" s="88"/>
      <c r="J652" s="88"/>
      <c r="K652" s="88"/>
      <c r="L652" s="88"/>
      <c r="M652" s="88"/>
      <c r="N652" s="88"/>
      <c r="O652" s="88"/>
      <c r="P652" s="88"/>
      <c r="Q652" s="114"/>
      <c r="R652" s="115"/>
      <c r="S652" s="88"/>
      <c r="T652" s="88"/>
      <c r="U652" s="88"/>
      <c r="V652" s="88"/>
      <c r="W652" s="88"/>
      <c r="X652" s="88"/>
      <c r="Y652" s="88"/>
      <c r="Z652" s="88"/>
      <c r="AA652" s="88"/>
      <c r="AB652" s="88"/>
      <c r="AC652" s="88"/>
    </row>
    <row r="653" spans="1:29" ht="13">
      <c r="A653" s="88"/>
      <c r="B653" s="88"/>
      <c r="C653" s="88"/>
      <c r="D653" s="88"/>
      <c r="E653" s="88"/>
      <c r="F653" s="88"/>
      <c r="G653" s="88"/>
      <c r="H653" s="88"/>
      <c r="I653" s="88"/>
      <c r="J653" s="88"/>
      <c r="K653" s="88"/>
      <c r="L653" s="88"/>
      <c r="M653" s="88"/>
      <c r="N653" s="88"/>
      <c r="O653" s="88"/>
      <c r="P653" s="88"/>
      <c r="Q653" s="114"/>
      <c r="R653" s="115"/>
      <c r="S653" s="88"/>
      <c r="T653" s="88"/>
      <c r="U653" s="88"/>
      <c r="V653" s="88"/>
      <c r="W653" s="88"/>
      <c r="X653" s="88"/>
      <c r="Y653" s="88"/>
      <c r="Z653" s="88"/>
      <c r="AA653" s="88"/>
      <c r="AB653" s="88"/>
      <c r="AC653" s="88"/>
    </row>
    <row r="654" spans="1:29" ht="13">
      <c r="A654" s="88"/>
      <c r="B654" s="88"/>
      <c r="C654" s="88"/>
      <c r="D654" s="88"/>
      <c r="E654" s="88"/>
      <c r="F654" s="88"/>
      <c r="G654" s="88"/>
      <c r="H654" s="88"/>
      <c r="I654" s="88"/>
      <c r="J654" s="88"/>
      <c r="K654" s="88"/>
      <c r="L654" s="88"/>
      <c r="M654" s="88"/>
      <c r="N654" s="88"/>
      <c r="O654" s="88"/>
      <c r="P654" s="88"/>
      <c r="Q654" s="114"/>
      <c r="R654" s="115"/>
      <c r="S654" s="88"/>
      <c r="T654" s="88"/>
      <c r="U654" s="88"/>
      <c r="V654" s="88"/>
      <c r="W654" s="88"/>
      <c r="X654" s="88"/>
      <c r="Y654" s="88"/>
      <c r="Z654" s="88"/>
      <c r="AA654" s="88"/>
      <c r="AB654" s="88"/>
      <c r="AC654" s="88"/>
    </row>
    <row r="655" spans="1:29" ht="13">
      <c r="A655" s="88"/>
      <c r="B655" s="88"/>
      <c r="C655" s="88"/>
      <c r="D655" s="88"/>
      <c r="E655" s="88"/>
      <c r="F655" s="88"/>
      <c r="G655" s="88"/>
      <c r="H655" s="88"/>
      <c r="I655" s="88"/>
      <c r="J655" s="88"/>
      <c r="K655" s="88"/>
      <c r="L655" s="88"/>
      <c r="M655" s="88"/>
      <c r="N655" s="88"/>
      <c r="O655" s="88"/>
      <c r="P655" s="88"/>
      <c r="Q655" s="114"/>
      <c r="R655" s="115"/>
      <c r="S655" s="88"/>
      <c r="T655" s="88"/>
      <c r="U655" s="88"/>
      <c r="V655" s="88"/>
      <c r="W655" s="88"/>
      <c r="X655" s="88"/>
      <c r="Y655" s="88"/>
      <c r="Z655" s="88"/>
      <c r="AA655" s="88"/>
      <c r="AB655" s="88"/>
      <c r="AC655" s="88"/>
    </row>
    <row r="656" spans="1:29" ht="13">
      <c r="A656" s="88"/>
      <c r="B656" s="88"/>
      <c r="C656" s="88"/>
      <c r="D656" s="88"/>
      <c r="E656" s="88"/>
      <c r="F656" s="88"/>
      <c r="G656" s="88"/>
      <c r="H656" s="88"/>
      <c r="I656" s="88"/>
      <c r="J656" s="88"/>
      <c r="K656" s="88"/>
      <c r="L656" s="88"/>
      <c r="M656" s="88"/>
      <c r="N656" s="88"/>
      <c r="O656" s="88"/>
      <c r="P656" s="88"/>
      <c r="Q656" s="114"/>
      <c r="R656" s="115"/>
      <c r="S656" s="88"/>
      <c r="T656" s="88"/>
      <c r="U656" s="88"/>
      <c r="V656" s="88"/>
      <c r="W656" s="88"/>
      <c r="X656" s="88"/>
      <c r="Y656" s="88"/>
      <c r="Z656" s="88"/>
      <c r="AA656" s="88"/>
      <c r="AB656" s="88"/>
      <c r="AC656" s="88"/>
    </row>
    <row r="657" spans="1:29" ht="13">
      <c r="A657" s="88"/>
      <c r="B657" s="88"/>
      <c r="C657" s="88"/>
      <c r="D657" s="88"/>
      <c r="E657" s="88"/>
      <c r="F657" s="88"/>
      <c r="G657" s="88"/>
      <c r="H657" s="88"/>
      <c r="I657" s="88"/>
      <c r="J657" s="88"/>
      <c r="K657" s="88"/>
      <c r="L657" s="88"/>
      <c r="M657" s="88"/>
      <c r="N657" s="88"/>
      <c r="O657" s="88"/>
      <c r="P657" s="88"/>
      <c r="Q657" s="114"/>
      <c r="R657" s="115"/>
      <c r="S657" s="88"/>
      <c r="T657" s="88"/>
      <c r="U657" s="88"/>
      <c r="V657" s="88"/>
      <c r="W657" s="88"/>
      <c r="X657" s="88"/>
      <c r="Y657" s="88"/>
      <c r="Z657" s="88"/>
      <c r="AA657" s="88"/>
      <c r="AB657" s="88"/>
      <c r="AC657" s="88"/>
    </row>
    <row r="658" spans="1:29" ht="13">
      <c r="A658" s="88"/>
      <c r="B658" s="88"/>
      <c r="C658" s="88"/>
      <c r="D658" s="88"/>
      <c r="E658" s="88"/>
      <c r="F658" s="88"/>
      <c r="G658" s="88"/>
      <c r="H658" s="88"/>
      <c r="I658" s="88"/>
      <c r="J658" s="88"/>
      <c r="K658" s="88"/>
      <c r="L658" s="88"/>
      <c r="M658" s="88"/>
      <c r="N658" s="88"/>
      <c r="O658" s="88"/>
      <c r="P658" s="88"/>
      <c r="Q658" s="114"/>
      <c r="R658" s="115"/>
      <c r="S658" s="88"/>
      <c r="T658" s="88"/>
      <c r="U658" s="88"/>
      <c r="V658" s="88"/>
      <c r="W658" s="88"/>
      <c r="X658" s="88"/>
      <c r="Y658" s="88"/>
      <c r="Z658" s="88"/>
      <c r="AA658" s="88"/>
      <c r="AB658" s="88"/>
      <c r="AC658" s="88"/>
    </row>
    <row r="659" spans="1:29" ht="13">
      <c r="A659" s="88"/>
      <c r="B659" s="88"/>
      <c r="C659" s="88"/>
      <c r="D659" s="88"/>
      <c r="E659" s="88"/>
      <c r="F659" s="88"/>
      <c r="G659" s="88"/>
      <c r="H659" s="88"/>
      <c r="I659" s="88"/>
      <c r="J659" s="88"/>
      <c r="K659" s="88"/>
      <c r="L659" s="88"/>
      <c r="M659" s="88"/>
      <c r="N659" s="88"/>
      <c r="O659" s="88"/>
      <c r="P659" s="88"/>
      <c r="Q659" s="114"/>
      <c r="R659" s="115"/>
      <c r="S659" s="88"/>
      <c r="T659" s="88"/>
      <c r="U659" s="88"/>
      <c r="V659" s="88"/>
      <c r="W659" s="88"/>
      <c r="X659" s="88"/>
      <c r="Y659" s="88"/>
      <c r="Z659" s="88"/>
      <c r="AA659" s="88"/>
      <c r="AB659" s="88"/>
      <c r="AC659" s="88"/>
    </row>
    <row r="660" spans="1:29" ht="13">
      <c r="A660" s="88"/>
      <c r="B660" s="88"/>
      <c r="C660" s="88"/>
      <c r="D660" s="88"/>
      <c r="E660" s="88"/>
      <c r="F660" s="88"/>
      <c r="G660" s="88"/>
      <c r="H660" s="88"/>
      <c r="I660" s="88"/>
      <c r="J660" s="88"/>
      <c r="K660" s="88"/>
      <c r="L660" s="88"/>
      <c r="M660" s="88"/>
      <c r="N660" s="88"/>
      <c r="O660" s="88"/>
      <c r="P660" s="88"/>
      <c r="Q660" s="114"/>
      <c r="R660" s="115"/>
      <c r="S660" s="88"/>
      <c r="T660" s="88"/>
      <c r="U660" s="88"/>
      <c r="V660" s="88"/>
      <c r="W660" s="88"/>
      <c r="X660" s="88"/>
      <c r="Y660" s="88"/>
      <c r="Z660" s="88"/>
      <c r="AA660" s="88"/>
      <c r="AB660" s="88"/>
      <c r="AC660" s="88"/>
    </row>
    <row r="661" spans="1:29" ht="13">
      <c r="A661" s="88"/>
      <c r="B661" s="88"/>
      <c r="C661" s="88"/>
      <c r="D661" s="88"/>
      <c r="E661" s="88"/>
      <c r="F661" s="88"/>
      <c r="G661" s="88"/>
      <c r="H661" s="88"/>
      <c r="I661" s="88"/>
      <c r="J661" s="88"/>
      <c r="K661" s="88"/>
      <c r="L661" s="88"/>
      <c r="M661" s="88"/>
      <c r="N661" s="88"/>
      <c r="O661" s="88"/>
      <c r="P661" s="88"/>
      <c r="Q661" s="114"/>
      <c r="R661" s="115"/>
      <c r="S661" s="88"/>
      <c r="T661" s="88"/>
      <c r="U661" s="88"/>
      <c r="V661" s="88"/>
      <c r="W661" s="88"/>
      <c r="X661" s="88"/>
      <c r="Y661" s="88"/>
      <c r="Z661" s="88"/>
      <c r="AA661" s="88"/>
      <c r="AB661" s="88"/>
      <c r="AC661" s="88"/>
    </row>
    <row r="662" spans="1:29" ht="13">
      <c r="A662" s="88"/>
      <c r="B662" s="88"/>
      <c r="C662" s="88"/>
      <c r="D662" s="88"/>
      <c r="E662" s="88"/>
      <c r="F662" s="88"/>
      <c r="G662" s="88"/>
      <c r="H662" s="88"/>
      <c r="I662" s="88"/>
      <c r="J662" s="88"/>
      <c r="K662" s="88"/>
      <c r="L662" s="88"/>
      <c r="M662" s="88"/>
      <c r="N662" s="88"/>
      <c r="O662" s="88"/>
      <c r="P662" s="88"/>
      <c r="Q662" s="114"/>
      <c r="R662" s="115"/>
      <c r="S662" s="88"/>
      <c r="T662" s="88"/>
      <c r="U662" s="88"/>
      <c r="V662" s="88"/>
      <c r="W662" s="88"/>
      <c r="X662" s="88"/>
      <c r="Y662" s="88"/>
      <c r="Z662" s="88"/>
      <c r="AA662" s="88"/>
      <c r="AB662" s="88"/>
      <c r="AC662" s="88"/>
    </row>
    <row r="663" spans="1:29" ht="13">
      <c r="A663" s="88"/>
      <c r="B663" s="88"/>
      <c r="C663" s="88"/>
      <c r="D663" s="88"/>
      <c r="E663" s="88"/>
      <c r="F663" s="88"/>
      <c r="G663" s="88"/>
      <c r="H663" s="88"/>
      <c r="I663" s="88"/>
      <c r="J663" s="88"/>
      <c r="K663" s="88"/>
      <c r="L663" s="88"/>
      <c r="M663" s="88"/>
      <c r="N663" s="88"/>
      <c r="O663" s="88"/>
      <c r="P663" s="88"/>
      <c r="Q663" s="114"/>
      <c r="R663" s="115"/>
      <c r="S663" s="88"/>
      <c r="T663" s="88"/>
      <c r="U663" s="88"/>
      <c r="V663" s="88"/>
      <c r="W663" s="88"/>
      <c r="X663" s="88"/>
      <c r="Y663" s="88"/>
      <c r="Z663" s="88"/>
      <c r="AA663" s="88"/>
      <c r="AB663" s="88"/>
      <c r="AC663" s="88"/>
    </row>
    <row r="664" spans="1:29" ht="13">
      <c r="A664" s="88"/>
      <c r="B664" s="88"/>
      <c r="C664" s="88"/>
      <c r="D664" s="88"/>
      <c r="E664" s="88"/>
      <c r="F664" s="88"/>
      <c r="G664" s="88"/>
      <c r="H664" s="88"/>
      <c r="I664" s="88"/>
      <c r="J664" s="88"/>
      <c r="K664" s="88"/>
      <c r="L664" s="88"/>
      <c r="M664" s="88"/>
      <c r="N664" s="88"/>
      <c r="O664" s="88"/>
      <c r="P664" s="88"/>
      <c r="Q664" s="114"/>
      <c r="R664" s="115"/>
      <c r="S664" s="88"/>
      <c r="T664" s="88"/>
      <c r="U664" s="88"/>
      <c r="V664" s="88"/>
      <c r="W664" s="88"/>
      <c r="X664" s="88"/>
      <c r="Y664" s="88"/>
      <c r="Z664" s="88"/>
      <c r="AA664" s="88"/>
      <c r="AB664" s="88"/>
      <c r="AC664" s="88"/>
    </row>
    <row r="665" spans="1:29" ht="13">
      <c r="A665" s="88"/>
      <c r="B665" s="88"/>
      <c r="C665" s="88"/>
      <c r="D665" s="88"/>
      <c r="E665" s="88"/>
      <c r="F665" s="88"/>
      <c r="G665" s="88"/>
      <c r="H665" s="88"/>
      <c r="I665" s="88"/>
      <c r="J665" s="88"/>
      <c r="K665" s="88"/>
      <c r="L665" s="88"/>
      <c r="M665" s="88"/>
      <c r="N665" s="88"/>
      <c r="O665" s="88"/>
      <c r="P665" s="88"/>
      <c r="Q665" s="114"/>
      <c r="R665" s="115"/>
      <c r="S665" s="88"/>
      <c r="T665" s="88"/>
      <c r="U665" s="88"/>
      <c r="V665" s="88"/>
      <c r="W665" s="88"/>
      <c r="X665" s="88"/>
      <c r="Y665" s="88"/>
      <c r="Z665" s="88"/>
      <c r="AA665" s="88"/>
      <c r="AB665" s="88"/>
      <c r="AC665" s="88"/>
    </row>
    <row r="666" spans="1:29" ht="13">
      <c r="A666" s="88"/>
      <c r="B666" s="88"/>
      <c r="C666" s="88"/>
      <c r="D666" s="88"/>
      <c r="E666" s="88"/>
      <c r="F666" s="88"/>
      <c r="G666" s="88"/>
      <c r="H666" s="88"/>
      <c r="I666" s="88"/>
      <c r="J666" s="88"/>
      <c r="K666" s="88"/>
      <c r="L666" s="88"/>
      <c r="M666" s="88"/>
      <c r="N666" s="88"/>
      <c r="O666" s="88"/>
      <c r="P666" s="88"/>
      <c r="Q666" s="114"/>
      <c r="R666" s="115"/>
      <c r="S666" s="88"/>
      <c r="T666" s="88"/>
      <c r="U666" s="88"/>
      <c r="V666" s="88"/>
      <c r="W666" s="88"/>
      <c r="X666" s="88"/>
      <c r="Y666" s="88"/>
      <c r="Z666" s="88"/>
      <c r="AA666" s="88"/>
      <c r="AB666" s="88"/>
      <c r="AC666" s="88"/>
    </row>
    <row r="667" spans="1:29" ht="13">
      <c r="A667" s="88"/>
      <c r="B667" s="88"/>
      <c r="C667" s="88"/>
      <c r="D667" s="88"/>
      <c r="E667" s="88"/>
      <c r="F667" s="88"/>
      <c r="G667" s="88"/>
      <c r="H667" s="88"/>
      <c r="I667" s="88"/>
      <c r="J667" s="88"/>
      <c r="K667" s="88"/>
      <c r="L667" s="88"/>
      <c r="M667" s="88"/>
      <c r="N667" s="88"/>
      <c r="O667" s="88"/>
      <c r="P667" s="88"/>
      <c r="Q667" s="114"/>
      <c r="R667" s="115"/>
      <c r="S667" s="88"/>
      <c r="T667" s="88"/>
      <c r="U667" s="88"/>
      <c r="V667" s="88"/>
      <c r="W667" s="88"/>
      <c r="X667" s="88"/>
      <c r="Y667" s="88"/>
      <c r="Z667" s="88"/>
      <c r="AA667" s="88"/>
      <c r="AB667" s="88"/>
      <c r="AC667" s="88"/>
    </row>
    <row r="668" spans="1:29" ht="13">
      <c r="A668" s="88"/>
      <c r="B668" s="88"/>
      <c r="C668" s="88"/>
      <c r="D668" s="88"/>
      <c r="E668" s="88"/>
      <c r="F668" s="88"/>
      <c r="G668" s="88"/>
      <c r="H668" s="88"/>
      <c r="I668" s="88"/>
      <c r="J668" s="88"/>
      <c r="K668" s="88"/>
      <c r="L668" s="88"/>
      <c r="M668" s="88"/>
      <c r="N668" s="88"/>
      <c r="O668" s="88"/>
      <c r="P668" s="88"/>
      <c r="Q668" s="114"/>
      <c r="R668" s="115"/>
      <c r="S668" s="88"/>
      <c r="T668" s="88"/>
      <c r="U668" s="88"/>
      <c r="V668" s="88"/>
      <c r="W668" s="88"/>
      <c r="X668" s="88"/>
      <c r="Y668" s="88"/>
      <c r="Z668" s="88"/>
      <c r="AA668" s="88"/>
      <c r="AB668" s="88"/>
      <c r="AC668" s="88"/>
    </row>
    <row r="669" spans="1:29" ht="13">
      <c r="A669" s="88"/>
      <c r="B669" s="88"/>
      <c r="C669" s="88"/>
      <c r="D669" s="88"/>
      <c r="E669" s="88"/>
      <c r="F669" s="88"/>
      <c r="G669" s="88"/>
      <c r="H669" s="88"/>
      <c r="I669" s="88"/>
      <c r="J669" s="88"/>
      <c r="K669" s="88"/>
      <c r="L669" s="88"/>
      <c r="M669" s="88"/>
      <c r="N669" s="88"/>
      <c r="O669" s="88"/>
      <c r="P669" s="88"/>
      <c r="Q669" s="114"/>
      <c r="R669" s="115"/>
      <c r="S669" s="88"/>
      <c r="T669" s="88"/>
      <c r="U669" s="88"/>
      <c r="V669" s="88"/>
      <c r="W669" s="88"/>
      <c r="X669" s="88"/>
      <c r="Y669" s="88"/>
      <c r="Z669" s="88"/>
      <c r="AA669" s="88"/>
      <c r="AB669" s="88"/>
      <c r="AC669" s="88"/>
    </row>
    <row r="670" spans="1:29" ht="13">
      <c r="A670" s="88"/>
      <c r="B670" s="88"/>
      <c r="C670" s="88"/>
      <c r="D670" s="88"/>
      <c r="E670" s="88"/>
      <c r="F670" s="88"/>
      <c r="G670" s="88"/>
      <c r="H670" s="88"/>
      <c r="I670" s="88"/>
      <c r="J670" s="88"/>
      <c r="K670" s="88"/>
      <c r="L670" s="88"/>
      <c r="M670" s="88"/>
      <c r="N670" s="88"/>
      <c r="O670" s="88"/>
      <c r="P670" s="88"/>
      <c r="Q670" s="114"/>
      <c r="R670" s="115"/>
      <c r="S670" s="88"/>
      <c r="T670" s="88"/>
      <c r="U670" s="88"/>
      <c r="V670" s="88"/>
      <c r="W670" s="88"/>
      <c r="X670" s="88"/>
      <c r="Y670" s="88"/>
      <c r="Z670" s="88"/>
      <c r="AA670" s="88"/>
      <c r="AB670" s="88"/>
      <c r="AC670" s="88"/>
    </row>
    <row r="671" spans="1:29" ht="13">
      <c r="A671" s="88"/>
      <c r="B671" s="88"/>
      <c r="C671" s="88"/>
      <c r="D671" s="88"/>
      <c r="E671" s="88"/>
      <c r="F671" s="88"/>
      <c r="G671" s="88"/>
      <c r="H671" s="88"/>
      <c r="I671" s="88"/>
      <c r="J671" s="88"/>
      <c r="K671" s="88"/>
      <c r="L671" s="88"/>
      <c r="M671" s="88"/>
      <c r="N671" s="88"/>
      <c r="O671" s="88"/>
      <c r="P671" s="88"/>
      <c r="Q671" s="114"/>
      <c r="R671" s="115"/>
      <c r="S671" s="88"/>
      <c r="T671" s="88"/>
      <c r="U671" s="88"/>
      <c r="V671" s="88"/>
      <c r="W671" s="88"/>
      <c r="X671" s="88"/>
      <c r="Y671" s="88"/>
      <c r="Z671" s="88"/>
      <c r="AA671" s="88"/>
      <c r="AB671" s="88"/>
      <c r="AC671" s="88"/>
    </row>
    <row r="672" spans="1:29" ht="13">
      <c r="A672" s="88"/>
      <c r="B672" s="88"/>
      <c r="C672" s="88"/>
      <c r="D672" s="88"/>
      <c r="E672" s="88"/>
      <c r="F672" s="88"/>
      <c r="G672" s="88"/>
      <c r="H672" s="88"/>
      <c r="I672" s="88"/>
      <c r="J672" s="88"/>
      <c r="K672" s="88"/>
      <c r="L672" s="88"/>
      <c r="M672" s="88"/>
      <c r="N672" s="88"/>
      <c r="O672" s="88"/>
      <c r="P672" s="88"/>
      <c r="Q672" s="114"/>
      <c r="R672" s="115"/>
      <c r="S672" s="88"/>
      <c r="T672" s="88"/>
      <c r="U672" s="88"/>
      <c r="V672" s="88"/>
      <c r="W672" s="88"/>
      <c r="X672" s="88"/>
      <c r="Y672" s="88"/>
      <c r="Z672" s="88"/>
      <c r="AA672" s="88"/>
      <c r="AB672" s="88"/>
      <c r="AC672" s="88"/>
    </row>
    <row r="673" spans="1:29" ht="13">
      <c r="A673" s="88"/>
      <c r="B673" s="88"/>
      <c r="C673" s="88"/>
      <c r="D673" s="88"/>
      <c r="E673" s="88"/>
      <c r="F673" s="88"/>
      <c r="G673" s="88"/>
      <c r="H673" s="88"/>
      <c r="I673" s="88"/>
      <c r="J673" s="88"/>
      <c r="K673" s="88"/>
      <c r="L673" s="88"/>
      <c r="M673" s="88"/>
      <c r="N673" s="88"/>
      <c r="O673" s="88"/>
      <c r="P673" s="88"/>
      <c r="Q673" s="114"/>
      <c r="R673" s="115"/>
      <c r="S673" s="88"/>
      <c r="T673" s="88"/>
      <c r="U673" s="88"/>
      <c r="V673" s="88"/>
      <c r="W673" s="88"/>
      <c r="X673" s="88"/>
      <c r="Y673" s="88"/>
      <c r="Z673" s="88"/>
      <c r="AA673" s="88"/>
      <c r="AB673" s="88"/>
      <c r="AC673" s="88"/>
    </row>
    <row r="674" spans="1:29" ht="13">
      <c r="A674" s="88"/>
      <c r="B674" s="88"/>
      <c r="C674" s="88"/>
      <c r="D674" s="88"/>
      <c r="E674" s="88"/>
      <c r="F674" s="88"/>
      <c r="G674" s="88"/>
      <c r="H674" s="88"/>
      <c r="I674" s="88"/>
      <c r="J674" s="88"/>
      <c r="K674" s="88"/>
      <c r="L674" s="88"/>
      <c r="M674" s="88"/>
      <c r="N674" s="88"/>
      <c r="O674" s="88"/>
      <c r="P674" s="88"/>
      <c r="Q674" s="114"/>
      <c r="R674" s="115"/>
      <c r="S674" s="88"/>
      <c r="T674" s="88"/>
      <c r="U674" s="88"/>
      <c r="V674" s="88"/>
      <c r="W674" s="88"/>
      <c r="X674" s="88"/>
      <c r="Y674" s="88"/>
      <c r="Z674" s="88"/>
      <c r="AA674" s="88"/>
      <c r="AB674" s="88"/>
      <c r="AC674" s="88"/>
    </row>
    <row r="675" spans="1:29" ht="13">
      <c r="A675" s="88"/>
      <c r="B675" s="88"/>
      <c r="C675" s="88"/>
      <c r="D675" s="88"/>
      <c r="E675" s="88"/>
      <c r="F675" s="88"/>
      <c r="G675" s="88"/>
      <c r="H675" s="88"/>
      <c r="I675" s="88"/>
      <c r="J675" s="88"/>
      <c r="K675" s="88"/>
      <c r="L675" s="88"/>
      <c r="M675" s="88"/>
      <c r="N675" s="88"/>
      <c r="O675" s="88"/>
      <c r="P675" s="88"/>
      <c r="Q675" s="114"/>
      <c r="R675" s="115"/>
      <c r="S675" s="88"/>
      <c r="T675" s="88"/>
      <c r="U675" s="88"/>
      <c r="V675" s="88"/>
      <c r="W675" s="88"/>
      <c r="X675" s="88"/>
      <c r="Y675" s="88"/>
      <c r="Z675" s="88"/>
      <c r="AA675" s="88"/>
      <c r="AB675" s="88"/>
      <c r="AC675" s="88"/>
    </row>
    <row r="676" spans="1:29" ht="13">
      <c r="A676" s="88"/>
      <c r="B676" s="88"/>
      <c r="C676" s="88"/>
      <c r="D676" s="88"/>
      <c r="E676" s="88"/>
      <c r="F676" s="88"/>
      <c r="G676" s="88"/>
      <c r="H676" s="88"/>
      <c r="I676" s="88"/>
      <c r="J676" s="88"/>
      <c r="K676" s="88"/>
      <c r="L676" s="88"/>
      <c r="M676" s="88"/>
      <c r="N676" s="88"/>
      <c r="O676" s="88"/>
      <c r="P676" s="88"/>
      <c r="Q676" s="114"/>
      <c r="R676" s="115"/>
      <c r="S676" s="88"/>
      <c r="T676" s="88"/>
      <c r="U676" s="88"/>
      <c r="V676" s="88"/>
      <c r="W676" s="88"/>
      <c r="X676" s="88"/>
      <c r="Y676" s="88"/>
      <c r="Z676" s="88"/>
      <c r="AA676" s="88"/>
      <c r="AB676" s="88"/>
      <c r="AC676" s="88"/>
    </row>
    <row r="677" spans="1:29" ht="13">
      <c r="A677" s="88"/>
      <c r="B677" s="88"/>
      <c r="C677" s="88"/>
      <c r="D677" s="88"/>
      <c r="E677" s="88"/>
      <c r="F677" s="88"/>
      <c r="G677" s="88"/>
      <c r="H677" s="88"/>
      <c r="I677" s="88"/>
      <c r="J677" s="88"/>
      <c r="K677" s="88"/>
      <c r="L677" s="88"/>
      <c r="M677" s="88"/>
      <c r="N677" s="88"/>
      <c r="O677" s="88"/>
      <c r="P677" s="88"/>
      <c r="Q677" s="114"/>
      <c r="R677" s="115"/>
      <c r="S677" s="88"/>
      <c r="T677" s="88"/>
      <c r="U677" s="88"/>
      <c r="V677" s="88"/>
      <c r="W677" s="88"/>
      <c r="X677" s="88"/>
      <c r="Y677" s="88"/>
      <c r="Z677" s="88"/>
      <c r="AA677" s="88"/>
      <c r="AB677" s="88"/>
      <c r="AC677" s="88"/>
    </row>
    <row r="678" spans="1:29" ht="13">
      <c r="A678" s="88"/>
      <c r="B678" s="88"/>
      <c r="C678" s="88"/>
      <c r="D678" s="88"/>
      <c r="E678" s="88"/>
      <c r="F678" s="88"/>
      <c r="G678" s="88"/>
      <c r="H678" s="88"/>
      <c r="I678" s="88"/>
      <c r="J678" s="88"/>
      <c r="K678" s="88"/>
      <c r="L678" s="88"/>
      <c r="M678" s="88"/>
      <c r="N678" s="88"/>
      <c r="O678" s="88"/>
      <c r="P678" s="88"/>
      <c r="Q678" s="114"/>
      <c r="R678" s="115"/>
      <c r="S678" s="88"/>
      <c r="T678" s="88"/>
      <c r="U678" s="88"/>
      <c r="V678" s="88"/>
      <c r="W678" s="88"/>
      <c r="X678" s="88"/>
      <c r="Y678" s="88"/>
      <c r="Z678" s="88"/>
      <c r="AA678" s="88"/>
      <c r="AB678" s="88"/>
      <c r="AC678" s="88"/>
    </row>
    <row r="679" spans="1:29" ht="13">
      <c r="A679" s="88"/>
      <c r="B679" s="88"/>
      <c r="C679" s="88"/>
      <c r="D679" s="88"/>
      <c r="E679" s="88"/>
      <c r="F679" s="88"/>
      <c r="G679" s="88"/>
      <c r="H679" s="88"/>
      <c r="I679" s="88"/>
      <c r="J679" s="88"/>
      <c r="K679" s="88"/>
      <c r="L679" s="88"/>
      <c r="M679" s="88"/>
      <c r="N679" s="88"/>
      <c r="O679" s="88"/>
      <c r="P679" s="88"/>
      <c r="Q679" s="114"/>
      <c r="R679" s="115"/>
      <c r="S679" s="88"/>
      <c r="T679" s="88"/>
      <c r="U679" s="88"/>
      <c r="V679" s="88"/>
      <c r="W679" s="88"/>
      <c r="X679" s="88"/>
      <c r="Y679" s="88"/>
      <c r="Z679" s="88"/>
      <c r="AA679" s="88"/>
      <c r="AB679" s="88"/>
      <c r="AC679" s="88"/>
    </row>
    <row r="680" spans="1:29" ht="13">
      <c r="A680" s="88"/>
      <c r="B680" s="88"/>
      <c r="C680" s="88"/>
      <c r="D680" s="88"/>
      <c r="E680" s="88"/>
      <c r="F680" s="88"/>
      <c r="G680" s="88"/>
      <c r="H680" s="88"/>
      <c r="I680" s="88"/>
      <c r="J680" s="88"/>
      <c r="K680" s="88"/>
      <c r="L680" s="88"/>
      <c r="M680" s="88"/>
      <c r="N680" s="88"/>
      <c r="O680" s="88"/>
      <c r="P680" s="88"/>
      <c r="Q680" s="114"/>
      <c r="R680" s="115"/>
      <c r="S680" s="88"/>
      <c r="T680" s="88"/>
      <c r="U680" s="88"/>
      <c r="V680" s="88"/>
      <c r="W680" s="88"/>
      <c r="X680" s="88"/>
      <c r="Y680" s="88"/>
      <c r="Z680" s="88"/>
      <c r="AA680" s="88"/>
      <c r="AB680" s="88"/>
      <c r="AC680" s="88"/>
    </row>
    <row r="681" spans="1:29" ht="13">
      <c r="A681" s="88"/>
      <c r="B681" s="88"/>
      <c r="C681" s="88"/>
      <c r="D681" s="88"/>
      <c r="E681" s="88"/>
      <c r="F681" s="88"/>
      <c r="G681" s="88"/>
      <c r="H681" s="88"/>
      <c r="I681" s="88"/>
      <c r="J681" s="88"/>
      <c r="K681" s="88"/>
      <c r="L681" s="88"/>
      <c r="M681" s="88"/>
      <c r="N681" s="88"/>
      <c r="O681" s="88"/>
      <c r="P681" s="88"/>
      <c r="Q681" s="114"/>
      <c r="R681" s="115"/>
      <c r="S681" s="88"/>
      <c r="T681" s="88"/>
      <c r="U681" s="88"/>
      <c r="V681" s="88"/>
      <c r="W681" s="88"/>
      <c r="X681" s="88"/>
      <c r="Y681" s="88"/>
      <c r="Z681" s="88"/>
      <c r="AA681" s="88"/>
      <c r="AB681" s="88"/>
      <c r="AC681" s="88"/>
    </row>
    <row r="682" spans="1:29" ht="13">
      <c r="A682" s="88"/>
      <c r="B682" s="88"/>
      <c r="C682" s="88"/>
      <c r="D682" s="88"/>
      <c r="E682" s="88"/>
      <c r="F682" s="88"/>
      <c r="G682" s="88"/>
      <c r="H682" s="88"/>
      <c r="I682" s="88"/>
      <c r="J682" s="88"/>
      <c r="K682" s="88"/>
      <c r="L682" s="88"/>
      <c r="M682" s="88"/>
      <c r="N682" s="88"/>
      <c r="O682" s="88"/>
      <c r="P682" s="88"/>
      <c r="Q682" s="114"/>
      <c r="R682" s="115"/>
      <c r="S682" s="88"/>
      <c r="T682" s="88"/>
      <c r="U682" s="88"/>
      <c r="V682" s="88"/>
      <c r="W682" s="88"/>
      <c r="X682" s="88"/>
      <c r="Y682" s="88"/>
      <c r="Z682" s="88"/>
      <c r="AA682" s="88"/>
      <c r="AB682" s="88"/>
      <c r="AC682" s="88"/>
    </row>
    <row r="683" spans="1:29" ht="13">
      <c r="A683" s="88"/>
      <c r="B683" s="88"/>
      <c r="C683" s="88"/>
      <c r="D683" s="88"/>
      <c r="E683" s="88"/>
      <c r="F683" s="88"/>
      <c r="G683" s="88"/>
      <c r="H683" s="88"/>
      <c r="I683" s="88"/>
      <c r="J683" s="88"/>
      <c r="K683" s="88"/>
      <c r="L683" s="88"/>
      <c r="M683" s="88"/>
      <c r="N683" s="88"/>
      <c r="O683" s="88"/>
      <c r="P683" s="88"/>
      <c r="Q683" s="114"/>
      <c r="R683" s="115"/>
      <c r="S683" s="88"/>
      <c r="T683" s="88"/>
      <c r="U683" s="88"/>
      <c r="V683" s="88"/>
      <c r="W683" s="88"/>
      <c r="X683" s="88"/>
      <c r="Y683" s="88"/>
      <c r="Z683" s="88"/>
      <c r="AA683" s="88"/>
      <c r="AB683" s="88"/>
      <c r="AC683" s="88"/>
    </row>
    <row r="684" spans="1:29" ht="13">
      <c r="A684" s="88"/>
      <c r="B684" s="88"/>
      <c r="C684" s="88"/>
      <c r="D684" s="88"/>
      <c r="E684" s="88"/>
      <c r="F684" s="88"/>
      <c r="G684" s="88"/>
      <c r="H684" s="88"/>
      <c r="I684" s="88"/>
      <c r="J684" s="88"/>
      <c r="K684" s="88"/>
      <c r="L684" s="88"/>
      <c r="M684" s="88"/>
      <c r="N684" s="88"/>
      <c r="O684" s="88"/>
      <c r="P684" s="88"/>
      <c r="Q684" s="114"/>
      <c r="R684" s="115"/>
      <c r="S684" s="88"/>
      <c r="T684" s="88"/>
      <c r="U684" s="88"/>
      <c r="V684" s="88"/>
      <c r="W684" s="88"/>
      <c r="X684" s="88"/>
      <c r="Y684" s="88"/>
      <c r="Z684" s="88"/>
      <c r="AA684" s="88"/>
      <c r="AB684" s="88"/>
      <c r="AC684" s="88"/>
    </row>
    <row r="685" spans="1:29" ht="13">
      <c r="A685" s="88"/>
      <c r="B685" s="88"/>
      <c r="C685" s="88"/>
      <c r="D685" s="88"/>
      <c r="E685" s="88"/>
      <c r="F685" s="88"/>
      <c r="G685" s="88"/>
      <c r="H685" s="88"/>
      <c r="I685" s="88"/>
      <c r="J685" s="88"/>
      <c r="K685" s="88"/>
      <c r="L685" s="88"/>
      <c r="M685" s="88"/>
      <c r="N685" s="88"/>
      <c r="O685" s="88"/>
      <c r="P685" s="88"/>
      <c r="Q685" s="114"/>
      <c r="R685" s="115"/>
      <c r="S685" s="88"/>
      <c r="T685" s="88"/>
      <c r="U685" s="88"/>
      <c r="V685" s="88"/>
      <c r="W685" s="88"/>
      <c r="X685" s="88"/>
      <c r="Y685" s="88"/>
      <c r="Z685" s="88"/>
      <c r="AA685" s="88"/>
      <c r="AB685" s="88"/>
      <c r="AC685" s="88"/>
    </row>
    <row r="686" spans="1:29" ht="13">
      <c r="A686" s="88"/>
      <c r="B686" s="88"/>
      <c r="C686" s="88"/>
      <c r="D686" s="88"/>
      <c r="E686" s="88"/>
      <c r="F686" s="88"/>
      <c r="G686" s="88"/>
      <c r="H686" s="88"/>
      <c r="I686" s="88"/>
      <c r="J686" s="88"/>
      <c r="K686" s="88"/>
      <c r="L686" s="88"/>
      <c r="M686" s="88"/>
      <c r="N686" s="88"/>
      <c r="O686" s="88"/>
      <c r="P686" s="88"/>
      <c r="Q686" s="114"/>
      <c r="R686" s="115"/>
      <c r="S686" s="88"/>
      <c r="T686" s="88"/>
      <c r="U686" s="88"/>
      <c r="V686" s="88"/>
      <c r="W686" s="88"/>
      <c r="X686" s="88"/>
      <c r="Y686" s="88"/>
      <c r="Z686" s="88"/>
      <c r="AA686" s="88"/>
      <c r="AB686" s="88"/>
      <c r="AC686" s="88"/>
    </row>
    <row r="687" spans="1:29" ht="13">
      <c r="A687" s="88"/>
      <c r="B687" s="88"/>
      <c r="C687" s="88"/>
      <c r="D687" s="88"/>
      <c r="E687" s="88"/>
      <c r="F687" s="88"/>
      <c r="G687" s="88"/>
      <c r="H687" s="88"/>
      <c r="I687" s="88"/>
      <c r="J687" s="88"/>
      <c r="K687" s="88"/>
      <c r="L687" s="88"/>
      <c r="M687" s="88"/>
      <c r="N687" s="88"/>
      <c r="O687" s="88"/>
      <c r="P687" s="88"/>
      <c r="Q687" s="114"/>
      <c r="R687" s="115"/>
      <c r="S687" s="88"/>
      <c r="T687" s="88"/>
      <c r="U687" s="88"/>
      <c r="V687" s="88"/>
      <c r="W687" s="88"/>
      <c r="X687" s="88"/>
      <c r="Y687" s="88"/>
      <c r="Z687" s="88"/>
      <c r="AA687" s="88"/>
      <c r="AB687" s="88"/>
      <c r="AC687" s="88"/>
    </row>
    <row r="688" spans="1:29" ht="13">
      <c r="A688" s="88"/>
      <c r="B688" s="88"/>
      <c r="C688" s="88"/>
      <c r="D688" s="88"/>
      <c r="E688" s="88"/>
      <c r="F688" s="88"/>
      <c r="G688" s="88"/>
      <c r="H688" s="88"/>
      <c r="I688" s="88"/>
      <c r="J688" s="88"/>
      <c r="K688" s="88"/>
      <c r="L688" s="88"/>
      <c r="M688" s="88"/>
      <c r="N688" s="88"/>
      <c r="O688" s="88"/>
      <c r="P688" s="88"/>
      <c r="Q688" s="114"/>
      <c r="R688" s="115"/>
      <c r="S688" s="88"/>
      <c r="T688" s="88"/>
      <c r="U688" s="88"/>
      <c r="V688" s="88"/>
      <c r="W688" s="88"/>
      <c r="X688" s="88"/>
      <c r="Y688" s="88"/>
      <c r="Z688" s="88"/>
      <c r="AA688" s="88"/>
      <c r="AB688" s="88"/>
      <c r="AC688" s="88"/>
    </row>
    <row r="689" spans="1:29" ht="13">
      <c r="A689" s="88"/>
      <c r="B689" s="88"/>
      <c r="C689" s="88"/>
      <c r="D689" s="88"/>
      <c r="E689" s="88"/>
      <c r="F689" s="88"/>
      <c r="G689" s="88"/>
      <c r="H689" s="88"/>
      <c r="I689" s="88"/>
      <c r="J689" s="88"/>
      <c r="K689" s="88"/>
      <c r="L689" s="88"/>
      <c r="M689" s="88"/>
      <c r="N689" s="88"/>
      <c r="O689" s="88"/>
      <c r="P689" s="88"/>
      <c r="Q689" s="114"/>
      <c r="R689" s="115"/>
      <c r="S689" s="88"/>
      <c r="T689" s="88"/>
      <c r="U689" s="88"/>
      <c r="V689" s="88"/>
      <c r="W689" s="88"/>
      <c r="X689" s="88"/>
      <c r="Y689" s="88"/>
      <c r="Z689" s="88"/>
      <c r="AA689" s="88"/>
      <c r="AB689" s="88"/>
      <c r="AC689" s="88"/>
    </row>
    <row r="690" spans="1:29" ht="13">
      <c r="A690" s="88"/>
      <c r="B690" s="88"/>
      <c r="C690" s="88"/>
      <c r="D690" s="88"/>
      <c r="E690" s="88"/>
      <c r="F690" s="88"/>
      <c r="G690" s="88"/>
      <c r="H690" s="88"/>
      <c r="I690" s="88"/>
      <c r="J690" s="88"/>
      <c r="K690" s="88"/>
      <c r="L690" s="88"/>
      <c r="M690" s="88"/>
      <c r="N690" s="88"/>
      <c r="O690" s="88"/>
      <c r="P690" s="88"/>
      <c r="Q690" s="114"/>
      <c r="R690" s="115"/>
      <c r="S690" s="88"/>
      <c r="T690" s="88"/>
      <c r="U690" s="88"/>
      <c r="V690" s="88"/>
      <c r="W690" s="88"/>
      <c r="X690" s="88"/>
      <c r="Y690" s="88"/>
      <c r="Z690" s="88"/>
      <c r="AA690" s="88"/>
      <c r="AB690" s="88"/>
      <c r="AC690" s="88"/>
    </row>
    <row r="691" spans="1:29" ht="13">
      <c r="A691" s="88"/>
      <c r="B691" s="88"/>
      <c r="C691" s="88"/>
      <c r="D691" s="88"/>
      <c r="E691" s="88"/>
      <c r="F691" s="88"/>
      <c r="G691" s="88"/>
      <c r="H691" s="88"/>
      <c r="I691" s="88"/>
      <c r="J691" s="88"/>
      <c r="K691" s="88"/>
      <c r="L691" s="88"/>
      <c r="M691" s="88"/>
      <c r="N691" s="88"/>
      <c r="O691" s="88"/>
      <c r="P691" s="88"/>
      <c r="Q691" s="114"/>
      <c r="R691" s="115"/>
      <c r="S691" s="88"/>
      <c r="T691" s="88"/>
      <c r="U691" s="88"/>
      <c r="V691" s="88"/>
      <c r="W691" s="88"/>
      <c r="X691" s="88"/>
      <c r="Y691" s="88"/>
      <c r="Z691" s="88"/>
      <c r="AA691" s="88"/>
      <c r="AB691" s="88"/>
      <c r="AC691" s="88"/>
    </row>
    <row r="692" spans="1:29" ht="13">
      <c r="A692" s="88"/>
      <c r="B692" s="88"/>
      <c r="C692" s="88"/>
      <c r="D692" s="88"/>
      <c r="E692" s="88"/>
      <c r="F692" s="88"/>
      <c r="G692" s="88"/>
      <c r="H692" s="88"/>
      <c r="I692" s="88"/>
      <c r="J692" s="88"/>
      <c r="K692" s="88"/>
      <c r="L692" s="88"/>
      <c r="M692" s="88"/>
      <c r="N692" s="88"/>
      <c r="O692" s="88"/>
      <c r="P692" s="88"/>
      <c r="Q692" s="114"/>
      <c r="R692" s="115"/>
      <c r="S692" s="88"/>
      <c r="T692" s="88"/>
      <c r="U692" s="88"/>
      <c r="V692" s="88"/>
      <c r="W692" s="88"/>
      <c r="X692" s="88"/>
      <c r="Y692" s="88"/>
      <c r="Z692" s="88"/>
      <c r="AA692" s="88"/>
      <c r="AB692" s="88"/>
      <c r="AC692" s="88"/>
    </row>
    <row r="693" spans="1:29" ht="13">
      <c r="A693" s="88"/>
      <c r="B693" s="88"/>
      <c r="C693" s="88"/>
      <c r="D693" s="88"/>
      <c r="E693" s="88"/>
      <c r="F693" s="88"/>
      <c r="G693" s="88"/>
      <c r="H693" s="88"/>
      <c r="I693" s="88"/>
      <c r="J693" s="88"/>
      <c r="K693" s="88"/>
      <c r="L693" s="88"/>
      <c r="M693" s="88"/>
      <c r="N693" s="88"/>
      <c r="O693" s="88"/>
      <c r="P693" s="88"/>
      <c r="Q693" s="114"/>
      <c r="R693" s="115"/>
      <c r="S693" s="88"/>
      <c r="T693" s="88"/>
      <c r="U693" s="88"/>
      <c r="V693" s="88"/>
      <c r="W693" s="88"/>
      <c r="X693" s="88"/>
      <c r="Y693" s="88"/>
      <c r="Z693" s="88"/>
      <c r="AA693" s="88"/>
      <c r="AB693" s="88"/>
      <c r="AC693" s="88"/>
    </row>
    <row r="694" spans="1:29" ht="13">
      <c r="A694" s="88"/>
      <c r="B694" s="88"/>
      <c r="C694" s="88"/>
      <c r="D694" s="88"/>
      <c r="E694" s="88"/>
      <c r="F694" s="88"/>
      <c r="G694" s="88"/>
      <c r="H694" s="88"/>
      <c r="I694" s="88"/>
      <c r="J694" s="88"/>
      <c r="K694" s="88"/>
      <c r="L694" s="88"/>
      <c r="M694" s="88"/>
      <c r="N694" s="88"/>
      <c r="O694" s="88"/>
      <c r="P694" s="88"/>
      <c r="Q694" s="114"/>
      <c r="R694" s="115"/>
      <c r="S694" s="88"/>
      <c r="T694" s="88"/>
      <c r="U694" s="88"/>
      <c r="V694" s="88"/>
      <c r="W694" s="88"/>
      <c r="X694" s="88"/>
      <c r="Y694" s="88"/>
      <c r="Z694" s="88"/>
      <c r="AA694" s="88"/>
      <c r="AB694" s="88"/>
      <c r="AC694" s="88"/>
    </row>
    <row r="695" spans="1:29" ht="13">
      <c r="A695" s="88"/>
      <c r="B695" s="88"/>
      <c r="C695" s="88"/>
      <c r="D695" s="88"/>
      <c r="E695" s="88"/>
      <c r="F695" s="88"/>
      <c r="G695" s="88"/>
      <c r="H695" s="88"/>
      <c r="I695" s="88"/>
      <c r="J695" s="88"/>
      <c r="K695" s="88"/>
      <c r="L695" s="88"/>
      <c r="M695" s="88"/>
      <c r="N695" s="88"/>
      <c r="O695" s="88"/>
      <c r="P695" s="88"/>
      <c r="Q695" s="114"/>
      <c r="R695" s="115"/>
      <c r="S695" s="88"/>
      <c r="T695" s="88"/>
      <c r="U695" s="88"/>
      <c r="V695" s="88"/>
      <c r="W695" s="88"/>
      <c r="X695" s="88"/>
      <c r="Y695" s="88"/>
      <c r="Z695" s="88"/>
      <c r="AA695" s="88"/>
      <c r="AB695" s="88"/>
      <c r="AC695" s="88"/>
    </row>
    <row r="696" spans="1:29" ht="13">
      <c r="A696" s="88"/>
      <c r="B696" s="88"/>
      <c r="C696" s="88"/>
      <c r="D696" s="88"/>
      <c r="E696" s="88"/>
      <c r="F696" s="88"/>
      <c r="G696" s="88"/>
      <c r="H696" s="88"/>
      <c r="I696" s="88"/>
      <c r="J696" s="88"/>
      <c r="K696" s="88"/>
      <c r="L696" s="88"/>
      <c r="M696" s="88"/>
      <c r="N696" s="88"/>
      <c r="O696" s="88"/>
      <c r="P696" s="88"/>
      <c r="Q696" s="114"/>
      <c r="R696" s="115"/>
      <c r="S696" s="88"/>
      <c r="T696" s="88"/>
      <c r="U696" s="88"/>
      <c r="V696" s="88"/>
      <c r="W696" s="88"/>
      <c r="X696" s="88"/>
      <c r="Y696" s="88"/>
      <c r="Z696" s="88"/>
      <c r="AA696" s="88"/>
      <c r="AB696" s="88"/>
      <c r="AC696" s="88"/>
    </row>
    <row r="697" spans="1:29" ht="13">
      <c r="A697" s="88"/>
      <c r="B697" s="88"/>
      <c r="C697" s="88"/>
      <c r="D697" s="88"/>
      <c r="E697" s="88"/>
      <c r="F697" s="88"/>
      <c r="G697" s="88"/>
      <c r="H697" s="88"/>
      <c r="I697" s="88"/>
      <c r="J697" s="88"/>
      <c r="K697" s="88"/>
      <c r="L697" s="88"/>
      <c r="M697" s="88"/>
      <c r="N697" s="88"/>
      <c r="O697" s="88"/>
      <c r="P697" s="88"/>
      <c r="Q697" s="114"/>
      <c r="R697" s="115"/>
      <c r="S697" s="88"/>
      <c r="T697" s="88"/>
      <c r="U697" s="88"/>
      <c r="V697" s="88"/>
      <c r="W697" s="88"/>
      <c r="X697" s="88"/>
      <c r="Y697" s="88"/>
      <c r="Z697" s="88"/>
      <c r="AA697" s="88"/>
      <c r="AB697" s="88"/>
      <c r="AC697" s="88"/>
    </row>
    <row r="698" spans="1:29" ht="13">
      <c r="A698" s="88"/>
      <c r="B698" s="88"/>
      <c r="C698" s="88"/>
      <c r="D698" s="88"/>
      <c r="E698" s="88"/>
      <c r="F698" s="88"/>
      <c r="G698" s="88"/>
      <c r="H698" s="88"/>
      <c r="I698" s="88"/>
      <c r="J698" s="88"/>
      <c r="K698" s="88"/>
      <c r="L698" s="88"/>
      <c r="M698" s="88"/>
      <c r="N698" s="88"/>
      <c r="O698" s="88"/>
      <c r="P698" s="88"/>
      <c r="Q698" s="114"/>
      <c r="R698" s="115"/>
      <c r="S698" s="88"/>
      <c r="T698" s="88"/>
      <c r="U698" s="88"/>
      <c r="V698" s="88"/>
      <c r="W698" s="88"/>
      <c r="X698" s="88"/>
      <c r="Y698" s="88"/>
      <c r="Z698" s="88"/>
      <c r="AA698" s="88"/>
      <c r="AB698" s="88"/>
      <c r="AC698" s="88"/>
    </row>
    <row r="699" spans="1:29" ht="13">
      <c r="A699" s="88"/>
      <c r="B699" s="88"/>
      <c r="C699" s="88"/>
      <c r="D699" s="88"/>
      <c r="E699" s="88"/>
      <c r="F699" s="88"/>
      <c r="G699" s="88"/>
      <c r="H699" s="88"/>
      <c r="I699" s="88"/>
      <c r="J699" s="88"/>
      <c r="K699" s="88"/>
      <c r="L699" s="88"/>
      <c r="M699" s="88"/>
      <c r="N699" s="88"/>
      <c r="O699" s="88"/>
      <c r="P699" s="88"/>
      <c r="Q699" s="114"/>
      <c r="R699" s="115"/>
      <c r="S699" s="88"/>
      <c r="T699" s="88"/>
      <c r="U699" s="88"/>
      <c r="V699" s="88"/>
      <c r="W699" s="88"/>
      <c r="X699" s="88"/>
      <c r="Y699" s="88"/>
      <c r="Z699" s="88"/>
      <c r="AA699" s="88"/>
      <c r="AB699" s="88"/>
      <c r="AC699" s="88"/>
    </row>
    <row r="700" spans="1:29" ht="13">
      <c r="A700" s="88"/>
      <c r="B700" s="88"/>
      <c r="C700" s="88"/>
      <c r="D700" s="88"/>
      <c r="E700" s="88"/>
      <c r="F700" s="88"/>
      <c r="G700" s="88"/>
      <c r="H700" s="88"/>
      <c r="I700" s="88"/>
      <c r="J700" s="88"/>
      <c r="K700" s="88"/>
      <c r="L700" s="88"/>
      <c r="M700" s="88"/>
      <c r="N700" s="88"/>
      <c r="O700" s="88"/>
      <c r="P700" s="88"/>
      <c r="Q700" s="114"/>
      <c r="R700" s="115"/>
      <c r="S700" s="88"/>
      <c r="T700" s="88"/>
      <c r="U700" s="88"/>
      <c r="V700" s="88"/>
      <c r="W700" s="88"/>
      <c r="X700" s="88"/>
      <c r="Y700" s="88"/>
      <c r="Z700" s="88"/>
      <c r="AA700" s="88"/>
      <c r="AB700" s="88"/>
      <c r="AC700" s="88"/>
    </row>
    <row r="701" spans="1:29" ht="13">
      <c r="A701" s="88"/>
      <c r="B701" s="88"/>
      <c r="C701" s="88"/>
      <c r="D701" s="88"/>
      <c r="E701" s="88"/>
      <c r="F701" s="88"/>
      <c r="G701" s="88"/>
      <c r="H701" s="88"/>
      <c r="I701" s="88"/>
      <c r="J701" s="88"/>
      <c r="K701" s="88"/>
      <c r="L701" s="88"/>
      <c r="M701" s="88"/>
      <c r="N701" s="88"/>
      <c r="O701" s="88"/>
      <c r="P701" s="88"/>
      <c r="Q701" s="114"/>
      <c r="R701" s="115"/>
      <c r="S701" s="88"/>
      <c r="T701" s="88"/>
      <c r="U701" s="88"/>
      <c r="V701" s="88"/>
      <c r="W701" s="88"/>
      <c r="X701" s="88"/>
      <c r="Y701" s="88"/>
      <c r="Z701" s="88"/>
      <c r="AA701" s="88"/>
      <c r="AB701" s="88"/>
      <c r="AC701" s="88"/>
    </row>
    <row r="702" spans="1:29" ht="13">
      <c r="A702" s="88"/>
      <c r="B702" s="88"/>
      <c r="C702" s="88"/>
      <c r="D702" s="88"/>
      <c r="E702" s="88"/>
      <c r="F702" s="88"/>
      <c r="G702" s="88"/>
      <c r="H702" s="88"/>
      <c r="I702" s="88"/>
      <c r="J702" s="88"/>
      <c r="K702" s="88"/>
      <c r="L702" s="88"/>
      <c r="M702" s="88"/>
      <c r="N702" s="88"/>
      <c r="O702" s="88"/>
      <c r="P702" s="88"/>
      <c r="Q702" s="114"/>
      <c r="R702" s="115"/>
      <c r="S702" s="88"/>
      <c r="T702" s="88"/>
      <c r="U702" s="88"/>
      <c r="V702" s="88"/>
      <c r="W702" s="88"/>
      <c r="X702" s="88"/>
      <c r="Y702" s="88"/>
      <c r="Z702" s="88"/>
      <c r="AA702" s="88"/>
      <c r="AB702" s="88"/>
      <c r="AC702" s="88"/>
    </row>
    <row r="703" spans="1:29" ht="13">
      <c r="A703" s="88"/>
      <c r="B703" s="88"/>
      <c r="C703" s="88"/>
      <c r="D703" s="88"/>
      <c r="E703" s="88"/>
      <c r="F703" s="88"/>
      <c r="G703" s="88"/>
      <c r="H703" s="88"/>
      <c r="I703" s="88"/>
      <c r="J703" s="88"/>
      <c r="K703" s="88"/>
      <c r="L703" s="88"/>
      <c r="M703" s="88"/>
      <c r="N703" s="88"/>
      <c r="O703" s="88"/>
      <c r="P703" s="88"/>
      <c r="Q703" s="114"/>
      <c r="R703" s="115"/>
      <c r="S703" s="88"/>
      <c r="T703" s="88"/>
      <c r="U703" s="88"/>
      <c r="V703" s="88"/>
      <c r="W703" s="88"/>
      <c r="X703" s="88"/>
      <c r="Y703" s="88"/>
      <c r="Z703" s="88"/>
      <c r="AA703" s="88"/>
      <c r="AB703" s="88"/>
      <c r="AC703" s="88"/>
    </row>
    <row r="704" spans="1:29" ht="13">
      <c r="A704" s="88"/>
      <c r="B704" s="88"/>
      <c r="C704" s="88"/>
      <c r="D704" s="88"/>
      <c r="E704" s="88"/>
      <c r="F704" s="88"/>
      <c r="G704" s="88"/>
      <c r="H704" s="88"/>
      <c r="I704" s="88"/>
      <c r="J704" s="88"/>
      <c r="K704" s="88"/>
      <c r="L704" s="88"/>
      <c r="M704" s="88"/>
      <c r="N704" s="88"/>
      <c r="O704" s="88"/>
      <c r="P704" s="88"/>
      <c r="Q704" s="114"/>
      <c r="R704" s="115"/>
      <c r="S704" s="88"/>
      <c r="T704" s="88"/>
      <c r="U704" s="88"/>
      <c r="V704" s="88"/>
      <c r="W704" s="88"/>
      <c r="X704" s="88"/>
      <c r="Y704" s="88"/>
      <c r="Z704" s="88"/>
      <c r="AA704" s="88"/>
      <c r="AB704" s="88"/>
      <c r="AC704" s="88"/>
    </row>
    <row r="705" spans="1:29" ht="13">
      <c r="A705" s="88"/>
      <c r="B705" s="88"/>
      <c r="C705" s="88"/>
      <c r="D705" s="88"/>
      <c r="E705" s="88"/>
      <c r="F705" s="88"/>
      <c r="G705" s="88"/>
      <c r="H705" s="88"/>
      <c r="I705" s="88"/>
      <c r="J705" s="88"/>
      <c r="K705" s="88"/>
      <c r="L705" s="88"/>
      <c r="M705" s="88"/>
      <c r="N705" s="88"/>
      <c r="O705" s="88"/>
      <c r="P705" s="88"/>
      <c r="Q705" s="114"/>
      <c r="R705" s="115"/>
      <c r="S705" s="88"/>
      <c r="T705" s="88"/>
      <c r="U705" s="88"/>
      <c r="V705" s="88"/>
      <c r="W705" s="88"/>
      <c r="X705" s="88"/>
      <c r="Y705" s="88"/>
      <c r="Z705" s="88"/>
      <c r="AA705" s="88"/>
      <c r="AB705" s="88"/>
      <c r="AC705" s="88"/>
    </row>
    <row r="706" spans="1:29" ht="13">
      <c r="A706" s="88"/>
      <c r="B706" s="88"/>
      <c r="C706" s="88"/>
      <c r="D706" s="88"/>
      <c r="E706" s="88"/>
      <c r="F706" s="88"/>
      <c r="G706" s="88"/>
      <c r="H706" s="88"/>
      <c r="I706" s="88"/>
      <c r="J706" s="88"/>
      <c r="K706" s="88"/>
      <c r="L706" s="88"/>
      <c r="M706" s="88"/>
      <c r="N706" s="88"/>
      <c r="O706" s="88"/>
      <c r="P706" s="88"/>
      <c r="Q706" s="114"/>
      <c r="R706" s="115"/>
      <c r="S706" s="88"/>
      <c r="T706" s="88"/>
      <c r="U706" s="88"/>
      <c r="V706" s="88"/>
      <c r="W706" s="88"/>
      <c r="X706" s="88"/>
      <c r="Y706" s="88"/>
      <c r="Z706" s="88"/>
      <c r="AA706" s="88"/>
      <c r="AB706" s="88"/>
      <c r="AC706" s="88"/>
    </row>
    <row r="707" spans="1:29" ht="13">
      <c r="A707" s="88"/>
      <c r="B707" s="88"/>
      <c r="C707" s="88"/>
      <c r="D707" s="88"/>
      <c r="E707" s="88"/>
      <c r="F707" s="88"/>
      <c r="G707" s="88"/>
      <c r="H707" s="88"/>
      <c r="I707" s="88"/>
      <c r="J707" s="88"/>
      <c r="K707" s="88"/>
      <c r="L707" s="88"/>
      <c r="M707" s="88"/>
      <c r="N707" s="88"/>
      <c r="O707" s="88"/>
      <c r="P707" s="88"/>
      <c r="Q707" s="114"/>
      <c r="R707" s="115"/>
      <c r="S707" s="88"/>
      <c r="T707" s="88"/>
      <c r="U707" s="88"/>
      <c r="V707" s="88"/>
      <c r="W707" s="88"/>
      <c r="X707" s="88"/>
      <c r="Y707" s="88"/>
      <c r="Z707" s="88"/>
      <c r="AA707" s="88"/>
      <c r="AB707" s="88"/>
      <c r="AC707" s="88"/>
    </row>
    <row r="708" spans="1:29" ht="13">
      <c r="A708" s="88"/>
      <c r="B708" s="88"/>
      <c r="C708" s="88"/>
      <c r="D708" s="88"/>
      <c r="E708" s="88"/>
      <c r="F708" s="88"/>
      <c r="G708" s="88"/>
      <c r="H708" s="88"/>
      <c r="I708" s="88"/>
      <c r="J708" s="88"/>
      <c r="K708" s="88"/>
      <c r="L708" s="88"/>
      <c r="M708" s="88"/>
      <c r="N708" s="88"/>
      <c r="O708" s="88"/>
      <c r="P708" s="88"/>
      <c r="Q708" s="114"/>
      <c r="R708" s="115"/>
      <c r="S708" s="88"/>
      <c r="T708" s="88"/>
      <c r="U708" s="88"/>
      <c r="V708" s="88"/>
      <c r="W708" s="88"/>
      <c r="X708" s="88"/>
      <c r="Y708" s="88"/>
      <c r="Z708" s="88"/>
      <c r="AA708" s="88"/>
      <c r="AB708" s="88"/>
      <c r="AC708" s="88"/>
    </row>
    <row r="709" spans="1:29" ht="13">
      <c r="A709" s="88"/>
      <c r="B709" s="88"/>
      <c r="C709" s="88"/>
      <c r="D709" s="88"/>
      <c r="E709" s="88"/>
      <c r="F709" s="88"/>
      <c r="G709" s="88"/>
      <c r="H709" s="88"/>
      <c r="I709" s="88"/>
      <c r="J709" s="88"/>
      <c r="K709" s="88"/>
      <c r="L709" s="88"/>
      <c r="M709" s="88"/>
      <c r="N709" s="88"/>
      <c r="O709" s="88"/>
      <c r="P709" s="88"/>
      <c r="Q709" s="114"/>
      <c r="R709" s="115"/>
      <c r="S709" s="88"/>
      <c r="T709" s="88"/>
      <c r="U709" s="88"/>
      <c r="V709" s="88"/>
      <c r="W709" s="88"/>
      <c r="X709" s="88"/>
      <c r="Y709" s="88"/>
      <c r="Z709" s="88"/>
      <c r="AA709" s="88"/>
      <c r="AB709" s="88"/>
      <c r="AC709" s="88"/>
    </row>
    <row r="710" spans="1:29" ht="13">
      <c r="A710" s="88"/>
      <c r="B710" s="88"/>
      <c r="C710" s="88"/>
      <c r="D710" s="88"/>
      <c r="E710" s="88"/>
      <c r="F710" s="88"/>
      <c r="G710" s="88"/>
      <c r="H710" s="88"/>
      <c r="I710" s="88"/>
      <c r="J710" s="88"/>
      <c r="K710" s="88"/>
      <c r="L710" s="88"/>
      <c r="M710" s="88"/>
      <c r="N710" s="88"/>
      <c r="O710" s="88"/>
      <c r="P710" s="88"/>
      <c r="Q710" s="114"/>
      <c r="R710" s="115"/>
      <c r="S710" s="88"/>
      <c r="T710" s="88"/>
      <c r="U710" s="88"/>
      <c r="V710" s="88"/>
      <c r="W710" s="88"/>
      <c r="X710" s="88"/>
      <c r="Y710" s="88"/>
      <c r="Z710" s="88"/>
      <c r="AA710" s="88"/>
      <c r="AB710" s="88"/>
      <c r="AC710" s="88"/>
    </row>
    <row r="711" spans="1:29" ht="13">
      <c r="A711" s="88"/>
      <c r="B711" s="88"/>
      <c r="C711" s="88"/>
      <c r="D711" s="88"/>
      <c r="E711" s="88"/>
      <c r="F711" s="88"/>
      <c r="G711" s="88"/>
      <c r="H711" s="88"/>
      <c r="I711" s="88"/>
      <c r="J711" s="88"/>
      <c r="K711" s="88"/>
      <c r="L711" s="88"/>
      <c r="M711" s="88"/>
      <c r="N711" s="88"/>
      <c r="O711" s="88"/>
      <c r="P711" s="88"/>
      <c r="Q711" s="114"/>
      <c r="R711" s="115"/>
      <c r="S711" s="88"/>
      <c r="T711" s="88"/>
      <c r="U711" s="88"/>
      <c r="V711" s="88"/>
      <c r="W711" s="88"/>
      <c r="X711" s="88"/>
      <c r="Y711" s="88"/>
      <c r="Z711" s="88"/>
      <c r="AA711" s="88"/>
      <c r="AB711" s="88"/>
      <c r="AC711" s="88"/>
    </row>
    <row r="712" spans="1:29" ht="13">
      <c r="A712" s="88"/>
      <c r="B712" s="88"/>
      <c r="C712" s="88"/>
      <c r="D712" s="88"/>
      <c r="E712" s="88"/>
      <c r="F712" s="88"/>
      <c r="G712" s="88"/>
      <c r="H712" s="88"/>
      <c r="I712" s="88"/>
      <c r="J712" s="88"/>
      <c r="K712" s="88"/>
      <c r="L712" s="88"/>
      <c r="M712" s="88"/>
      <c r="N712" s="88"/>
      <c r="O712" s="88"/>
      <c r="P712" s="88"/>
      <c r="Q712" s="114"/>
      <c r="R712" s="115"/>
      <c r="S712" s="88"/>
      <c r="T712" s="88"/>
      <c r="U712" s="88"/>
      <c r="V712" s="88"/>
      <c r="W712" s="88"/>
      <c r="X712" s="88"/>
      <c r="Y712" s="88"/>
      <c r="Z712" s="88"/>
      <c r="AA712" s="88"/>
      <c r="AB712" s="88"/>
      <c r="AC712" s="88"/>
    </row>
    <row r="713" spans="1:29" ht="13">
      <c r="A713" s="88"/>
      <c r="B713" s="88"/>
      <c r="C713" s="88"/>
      <c r="D713" s="88"/>
      <c r="E713" s="88"/>
      <c r="F713" s="88"/>
      <c r="G713" s="88"/>
      <c r="H713" s="88"/>
      <c r="I713" s="88"/>
      <c r="J713" s="88"/>
      <c r="K713" s="88"/>
      <c r="L713" s="88"/>
      <c r="M713" s="88"/>
      <c r="N713" s="88"/>
      <c r="O713" s="88"/>
      <c r="P713" s="88"/>
      <c r="Q713" s="114"/>
      <c r="R713" s="115"/>
      <c r="S713" s="88"/>
      <c r="T713" s="88"/>
      <c r="U713" s="88"/>
      <c r="V713" s="88"/>
      <c r="W713" s="88"/>
      <c r="X713" s="88"/>
      <c r="Y713" s="88"/>
      <c r="Z713" s="88"/>
      <c r="AA713" s="88"/>
      <c r="AB713" s="88"/>
      <c r="AC713" s="88"/>
    </row>
    <row r="714" spans="1:29" ht="13">
      <c r="A714" s="88"/>
      <c r="B714" s="88"/>
      <c r="C714" s="88"/>
      <c r="D714" s="88"/>
      <c r="E714" s="88"/>
      <c r="F714" s="88"/>
      <c r="G714" s="88"/>
      <c r="H714" s="88"/>
      <c r="I714" s="88"/>
      <c r="J714" s="88"/>
      <c r="K714" s="88"/>
      <c r="L714" s="88"/>
      <c r="M714" s="88"/>
      <c r="N714" s="88"/>
      <c r="O714" s="88"/>
      <c r="P714" s="88"/>
      <c r="Q714" s="114"/>
      <c r="R714" s="115"/>
      <c r="S714" s="88"/>
      <c r="T714" s="88"/>
      <c r="U714" s="88"/>
      <c r="V714" s="88"/>
      <c r="W714" s="88"/>
      <c r="X714" s="88"/>
      <c r="Y714" s="88"/>
      <c r="Z714" s="88"/>
      <c r="AA714" s="88"/>
      <c r="AB714" s="88"/>
      <c r="AC714" s="88"/>
    </row>
    <row r="715" spans="1:29" ht="13">
      <c r="A715" s="88"/>
      <c r="B715" s="88"/>
      <c r="C715" s="88"/>
      <c r="D715" s="88"/>
      <c r="E715" s="88"/>
      <c r="F715" s="88"/>
      <c r="G715" s="88"/>
      <c r="H715" s="88"/>
      <c r="I715" s="88"/>
      <c r="J715" s="88"/>
      <c r="K715" s="88"/>
      <c r="L715" s="88"/>
      <c r="M715" s="88"/>
      <c r="N715" s="88"/>
      <c r="O715" s="88"/>
      <c r="P715" s="88"/>
      <c r="Q715" s="114"/>
      <c r="R715" s="115"/>
      <c r="S715" s="88"/>
      <c r="T715" s="88"/>
      <c r="U715" s="88"/>
      <c r="V715" s="88"/>
      <c r="W715" s="88"/>
      <c r="X715" s="88"/>
      <c r="Y715" s="88"/>
      <c r="Z715" s="88"/>
      <c r="AA715" s="88"/>
      <c r="AB715" s="88"/>
      <c r="AC715" s="88"/>
    </row>
    <row r="716" spans="1:29" ht="13">
      <c r="A716" s="88"/>
      <c r="B716" s="88"/>
      <c r="C716" s="88"/>
      <c r="D716" s="88"/>
      <c r="E716" s="88"/>
      <c r="F716" s="88"/>
      <c r="G716" s="88"/>
      <c r="H716" s="88"/>
      <c r="I716" s="88"/>
      <c r="J716" s="88"/>
      <c r="K716" s="88"/>
      <c r="L716" s="88"/>
      <c r="M716" s="88"/>
      <c r="N716" s="88"/>
      <c r="O716" s="88"/>
      <c r="P716" s="88"/>
      <c r="Q716" s="114"/>
      <c r="R716" s="115"/>
      <c r="S716" s="88"/>
      <c r="T716" s="88"/>
      <c r="U716" s="88"/>
      <c r="V716" s="88"/>
      <c r="W716" s="88"/>
      <c r="X716" s="88"/>
      <c r="Y716" s="88"/>
      <c r="Z716" s="88"/>
      <c r="AA716" s="88"/>
      <c r="AB716" s="88"/>
      <c r="AC716" s="88"/>
    </row>
    <row r="717" spans="1:29" ht="13">
      <c r="A717" s="88"/>
      <c r="B717" s="88"/>
      <c r="C717" s="88"/>
      <c r="D717" s="88"/>
      <c r="E717" s="88"/>
      <c r="F717" s="88"/>
      <c r="G717" s="88"/>
      <c r="H717" s="88"/>
      <c r="I717" s="88"/>
      <c r="J717" s="88"/>
      <c r="K717" s="88"/>
      <c r="L717" s="88"/>
      <c r="M717" s="88"/>
      <c r="N717" s="88"/>
      <c r="O717" s="88"/>
      <c r="P717" s="88"/>
      <c r="Q717" s="114"/>
      <c r="R717" s="115"/>
      <c r="S717" s="88"/>
      <c r="T717" s="88"/>
      <c r="U717" s="88"/>
      <c r="V717" s="88"/>
      <c r="W717" s="88"/>
      <c r="X717" s="88"/>
      <c r="Y717" s="88"/>
      <c r="Z717" s="88"/>
      <c r="AA717" s="88"/>
      <c r="AB717" s="88"/>
      <c r="AC717" s="88"/>
    </row>
    <row r="718" spans="1:29" ht="13">
      <c r="A718" s="88"/>
      <c r="B718" s="88"/>
      <c r="C718" s="88"/>
      <c r="D718" s="88"/>
      <c r="E718" s="88"/>
      <c r="F718" s="88"/>
      <c r="G718" s="88"/>
      <c r="H718" s="88"/>
      <c r="I718" s="88"/>
      <c r="J718" s="88"/>
      <c r="K718" s="88"/>
      <c r="L718" s="88"/>
      <c r="M718" s="88"/>
      <c r="N718" s="88"/>
      <c r="O718" s="88"/>
      <c r="P718" s="88"/>
      <c r="Q718" s="114"/>
      <c r="R718" s="115"/>
      <c r="S718" s="88"/>
      <c r="T718" s="88"/>
      <c r="U718" s="88"/>
      <c r="V718" s="88"/>
      <c r="W718" s="88"/>
      <c r="X718" s="88"/>
      <c r="Y718" s="88"/>
      <c r="Z718" s="88"/>
      <c r="AA718" s="88"/>
      <c r="AB718" s="88"/>
      <c r="AC718" s="88"/>
    </row>
    <row r="719" spans="1:29" ht="13">
      <c r="A719" s="88"/>
      <c r="B719" s="88"/>
      <c r="C719" s="88"/>
      <c r="D719" s="88"/>
      <c r="E719" s="88"/>
      <c r="F719" s="88"/>
      <c r="G719" s="88"/>
      <c r="H719" s="88"/>
      <c r="I719" s="88"/>
      <c r="J719" s="88"/>
      <c r="K719" s="88"/>
      <c r="L719" s="88"/>
      <c r="M719" s="88"/>
      <c r="N719" s="88"/>
      <c r="O719" s="88"/>
      <c r="P719" s="88"/>
      <c r="Q719" s="114"/>
      <c r="R719" s="115"/>
      <c r="S719" s="88"/>
      <c r="T719" s="88"/>
      <c r="U719" s="88"/>
      <c r="V719" s="88"/>
      <c r="W719" s="88"/>
      <c r="X719" s="88"/>
      <c r="Y719" s="88"/>
      <c r="Z719" s="88"/>
      <c r="AA719" s="88"/>
      <c r="AB719" s="88"/>
      <c r="AC719" s="88"/>
    </row>
    <row r="720" spans="1:29" ht="13">
      <c r="A720" s="88"/>
      <c r="B720" s="88"/>
      <c r="C720" s="88"/>
      <c r="D720" s="88"/>
      <c r="E720" s="88"/>
      <c r="F720" s="88"/>
      <c r="G720" s="88"/>
      <c r="H720" s="88"/>
      <c r="I720" s="88"/>
      <c r="J720" s="88"/>
      <c r="K720" s="88"/>
      <c r="L720" s="88"/>
      <c r="M720" s="88"/>
      <c r="N720" s="88"/>
      <c r="O720" s="88"/>
      <c r="P720" s="88"/>
      <c r="Q720" s="114"/>
      <c r="R720" s="115"/>
      <c r="S720" s="88"/>
      <c r="T720" s="88"/>
      <c r="U720" s="88"/>
      <c r="V720" s="88"/>
      <c r="W720" s="88"/>
      <c r="X720" s="88"/>
      <c r="Y720" s="88"/>
      <c r="Z720" s="88"/>
      <c r="AA720" s="88"/>
      <c r="AB720" s="88"/>
      <c r="AC720" s="88"/>
    </row>
    <row r="721" spans="1:29" ht="13">
      <c r="A721" s="88"/>
      <c r="B721" s="88"/>
      <c r="C721" s="88"/>
      <c r="D721" s="88"/>
      <c r="E721" s="88"/>
      <c r="F721" s="88"/>
      <c r="G721" s="88"/>
      <c r="H721" s="88"/>
      <c r="I721" s="88"/>
      <c r="J721" s="88"/>
      <c r="K721" s="88"/>
      <c r="L721" s="88"/>
      <c r="M721" s="88"/>
      <c r="N721" s="88"/>
      <c r="O721" s="88"/>
      <c r="P721" s="88"/>
      <c r="Q721" s="114"/>
      <c r="R721" s="115"/>
      <c r="S721" s="88"/>
      <c r="T721" s="88"/>
      <c r="U721" s="88"/>
      <c r="V721" s="88"/>
      <c r="W721" s="88"/>
      <c r="X721" s="88"/>
      <c r="Y721" s="88"/>
      <c r="Z721" s="88"/>
      <c r="AA721" s="88"/>
      <c r="AB721" s="88"/>
      <c r="AC721" s="88"/>
    </row>
    <row r="722" spans="1:29" ht="13">
      <c r="A722" s="88"/>
      <c r="B722" s="88"/>
      <c r="C722" s="88"/>
      <c r="D722" s="88"/>
      <c r="E722" s="88"/>
      <c r="F722" s="88"/>
      <c r="G722" s="88"/>
      <c r="H722" s="88"/>
      <c r="I722" s="88"/>
      <c r="J722" s="88"/>
      <c r="K722" s="88"/>
      <c r="L722" s="88"/>
      <c r="M722" s="88"/>
      <c r="N722" s="88"/>
      <c r="O722" s="88"/>
      <c r="P722" s="88"/>
      <c r="Q722" s="114"/>
      <c r="R722" s="115"/>
      <c r="S722" s="88"/>
      <c r="T722" s="88"/>
      <c r="U722" s="88"/>
      <c r="V722" s="88"/>
      <c r="W722" s="88"/>
      <c r="X722" s="88"/>
      <c r="Y722" s="88"/>
      <c r="Z722" s="88"/>
      <c r="AA722" s="88"/>
      <c r="AB722" s="88"/>
      <c r="AC722" s="88"/>
    </row>
    <row r="723" spans="1:29" ht="13">
      <c r="A723" s="88"/>
      <c r="B723" s="88"/>
      <c r="C723" s="88"/>
      <c r="D723" s="88"/>
      <c r="E723" s="88"/>
      <c r="F723" s="88"/>
      <c r="G723" s="88"/>
      <c r="H723" s="88"/>
      <c r="I723" s="88"/>
      <c r="J723" s="88"/>
      <c r="K723" s="88"/>
      <c r="L723" s="88"/>
      <c r="M723" s="88"/>
      <c r="N723" s="88"/>
      <c r="O723" s="88"/>
      <c r="P723" s="88"/>
      <c r="Q723" s="114"/>
      <c r="R723" s="115"/>
      <c r="S723" s="88"/>
      <c r="T723" s="88"/>
      <c r="U723" s="88"/>
      <c r="V723" s="88"/>
      <c r="W723" s="88"/>
      <c r="X723" s="88"/>
      <c r="Y723" s="88"/>
      <c r="Z723" s="88"/>
      <c r="AA723" s="88"/>
      <c r="AB723" s="88"/>
      <c r="AC723" s="88"/>
    </row>
    <row r="724" spans="1:29" ht="13">
      <c r="A724" s="88"/>
      <c r="B724" s="88"/>
      <c r="C724" s="88"/>
      <c r="D724" s="88"/>
      <c r="E724" s="88"/>
      <c r="F724" s="88"/>
      <c r="G724" s="88"/>
      <c r="H724" s="88"/>
      <c r="I724" s="88"/>
      <c r="J724" s="88"/>
      <c r="K724" s="88"/>
      <c r="L724" s="88"/>
      <c r="M724" s="88"/>
      <c r="N724" s="88"/>
      <c r="O724" s="88"/>
      <c r="P724" s="88"/>
      <c r="Q724" s="114"/>
      <c r="R724" s="115"/>
      <c r="S724" s="88"/>
      <c r="T724" s="88"/>
      <c r="U724" s="88"/>
      <c r="V724" s="88"/>
      <c r="W724" s="88"/>
      <c r="X724" s="88"/>
      <c r="Y724" s="88"/>
      <c r="Z724" s="88"/>
      <c r="AA724" s="88"/>
      <c r="AB724" s="88"/>
      <c r="AC724" s="88"/>
    </row>
    <row r="725" spans="1:29" ht="13">
      <c r="A725" s="88"/>
      <c r="B725" s="88"/>
      <c r="C725" s="88"/>
      <c r="D725" s="88"/>
      <c r="E725" s="88"/>
      <c r="F725" s="88"/>
      <c r="G725" s="88"/>
      <c r="H725" s="88"/>
      <c r="I725" s="88"/>
      <c r="J725" s="88"/>
      <c r="K725" s="88"/>
      <c r="L725" s="88"/>
      <c r="M725" s="88"/>
      <c r="N725" s="88"/>
      <c r="O725" s="88"/>
      <c r="P725" s="88"/>
      <c r="Q725" s="114"/>
      <c r="R725" s="115"/>
      <c r="S725" s="88"/>
      <c r="T725" s="88"/>
      <c r="U725" s="88"/>
      <c r="V725" s="88"/>
      <c r="W725" s="88"/>
      <c r="X725" s="88"/>
      <c r="Y725" s="88"/>
      <c r="Z725" s="88"/>
      <c r="AA725" s="88"/>
      <c r="AB725" s="88"/>
      <c r="AC725" s="88"/>
    </row>
    <row r="726" spans="1:29" ht="13">
      <c r="A726" s="88"/>
      <c r="B726" s="88"/>
      <c r="C726" s="88"/>
      <c r="D726" s="88"/>
      <c r="E726" s="88"/>
      <c r="F726" s="88"/>
      <c r="G726" s="88"/>
      <c r="H726" s="88"/>
      <c r="I726" s="88"/>
      <c r="J726" s="88"/>
      <c r="K726" s="88"/>
      <c r="L726" s="88"/>
      <c r="M726" s="88"/>
      <c r="N726" s="88"/>
      <c r="O726" s="88"/>
      <c r="P726" s="88"/>
      <c r="Q726" s="114"/>
      <c r="R726" s="115"/>
      <c r="S726" s="88"/>
      <c r="T726" s="88"/>
      <c r="U726" s="88"/>
      <c r="V726" s="88"/>
      <c r="W726" s="88"/>
      <c r="X726" s="88"/>
      <c r="Y726" s="88"/>
      <c r="Z726" s="88"/>
      <c r="AA726" s="88"/>
      <c r="AB726" s="88"/>
      <c r="AC726" s="88"/>
    </row>
    <row r="727" spans="1:29" ht="13">
      <c r="A727" s="88"/>
      <c r="B727" s="88"/>
      <c r="C727" s="88"/>
      <c r="D727" s="88"/>
      <c r="E727" s="88"/>
      <c r="F727" s="88"/>
      <c r="G727" s="88"/>
      <c r="H727" s="88"/>
      <c r="I727" s="88"/>
      <c r="J727" s="88"/>
      <c r="K727" s="88"/>
      <c r="L727" s="88"/>
      <c r="M727" s="88"/>
      <c r="N727" s="88"/>
      <c r="O727" s="88"/>
      <c r="P727" s="88"/>
      <c r="Q727" s="114"/>
      <c r="R727" s="115"/>
      <c r="S727" s="88"/>
      <c r="T727" s="88"/>
      <c r="U727" s="88"/>
      <c r="V727" s="88"/>
      <c r="W727" s="88"/>
      <c r="X727" s="88"/>
      <c r="Y727" s="88"/>
      <c r="Z727" s="88"/>
      <c r="AA727" s="88"/>
      <c r="AB727" s="88"/>
      <c r="AC727" s="88"/>
    </row>
    <row r="728" spans="1:29" ht="13">
      <c r="A728" s="88"/>
      <c r="B728" s="88"/>
      <c r="C728" s="88"/>
      <c r="D728" s="88"/>
      <c r="E728" s="88"/>
      <c r="F728" s="88"/>
      <c r="G728" s="88"/>
      <c r="H728" s="88"/>
      <c r="I728" s="88"/>
      <c r="J728" s="88"/>
      <c r="K728" s="88"/>
      <c r="L728" s="88"/>
      <c r="M728" s="88"/>
      <c r="N728" s="88"/>
      <c r="O728" s="88"/>
      <c r="P728" s="88"/>
      <c r="Q728" s="114"/>
      <c r="R728" s="115"/>
      <c r="S728" s="88"/>
      <c r="T728" s="88"/>
      <c r="U728" s="88"/>
      <c r="V728" s="88"/>
      <c r="W728" s="88"/>
      <c r="X728" s="88"/>
      <c r="Y728" s="88"/>
      <c r="Z728" s="88"/>
      <c r="AA728" s="88"/>
      <c r="AB728" s="88"/>
      <c r="AC728" s="88"/>
    </row>
    <row r="729" spans="1:29" ht="13">
      <c r="A729" s="88"/>
      <c r="B729" s="88"/>
      <c r="C729" s="88"/>
      <c r="D729" s="88"/>
      <c r="E729" s="88"/>
      <c r="F729" s="88"/>
      <c r="G729" s="88"/>
      <c r="H729" s="88"/>
      <c r="I729" s="88"/>
      <c r="J729" s="88"/>
      <c r="K729" s="88"/>
      <c r="L729" s="88"/>
      <c r="M729" s="88"/>
      <c r="N729" s="88"/>
      <c r="O729" s="88"/>
      <c r="P729" s="88"/>
      <c r="Q729" s="114"/>
      <c r="R729" s="115"/>
      <c r="S729" s="88"/>
      <c r="T729" s="88"/>
      <c r="U729" s="88"/>
      <c r="V729" s="88"/>
      <c r="W729" s="88"/>
      <c r="X729" s="88"/>
      <c r="Y729" s="88"/>
      <c r="Z729" s="88"/>
      <c r="AA729" s="88"/>
      <c r="AB729" s="88"/>
      <c r="AC729" s="88"/>
    </row>
    <row r="730" spans="1:29" ht="13">
      <c r="A730" s="88"/>
      <c r="B730" s="88"/>
      <c r="C730" s="88"/>
      <c r="D730" s="88"/>
      <c r="E730" s="88"/>
      <c r="F730" s="88"/>
      <c r="G730" s="88"/>
      <c r="H730" s="88"/>
      <c r="I730" s="88"/>
      <c r="J730" s="88"/>
      <c r="K730" s="88"/>
      <c r="L730" s="88"/>
      <c r="M730" s="88"/>
      <c r="N730" s="88"/>
      <c r="O730" s="88"/>
      <c r="P730" s="88"/>
      <c r="Q730" s="114"/>
      <c r="R730" s="115"/>
      <c r="S730" s="88"/>
      <c r="T730" s="88"/>
      <c r="U730" s="88"/>
      <c r="V730" s="88"/>
      <c r="W730" s="88"/>
      <c r="X730" s="88"/>
      <c r="Y730" s="88"/>
      <c r="Z730" s="88"/>
      <c r="AA730" s="88"/>
      <c r="AB730" s="88"/>
      <c r="AC730" s="88"/>
    </row>
    <row r="731" spans="1:29" ht="13">
      <c r="A731" s="88"/>
      <c r="B731" s="88"/>
      <c r="C731" s="88"/>
      <c r="D731" s="88"/>
      <c r="E731" s="88"/>
      <c r="F731" s="88"/>
      <c r="G731" s="88"/>
      <c r="H731" s="88"/>
      <c r="I731" s="88"/>
      <c r="J731" s="88"/>
      <c r="K731" s="88"/>
      <c r="L731" s="88"/>
      <c r="M731" s="88"/>
      <c r="N731" s="88"/>
      <c r="O731" s="88"/>
      <c r="P731" s="88"/>
      <c r="Q731" s="114"/>
      <c r="R731" s="115"/>
      <c r="S731" s="88"/>
      <c r="T731" s="88"/>
      <c r="U731" s="88"/>
      <c r="V731" s="88"/>
      <c r="W731" s="88"/>
      <c r="X731" s="88"/>
      <c r="Y731" s="88"/>
      <c r="Z731" s="88"/>
      <c r="AA731" s="88"/>
      <c r="AB731" s="88"/>
      <c r="AC731" s="88"/>
    </row>
    <row r="732" spans="1:29" ht="13">
      <c r="A732" s="88"/>
      <c r="B732" s="88"/>
      <c r="C732" s="88"/>
      <c r="D732" s="88"/>
      <c r="E732" s="88"/>
      <c r="F732" s="88"/>
      <c r="G732" s="88"/>
      <c r="H732" s="88"/>
      <c r="I732" s="88"/>
      <c r="J732" s="88"/>
      <c r="K732" s="88"/>
      <c r="L732" s="88"/>
      <c r="M732" s="88"/>
      <c r="N732" s="88"/>
      <c r="O732" s="88"/>
      <c r="P732" s="88"/>
      <c r="Q732" s="114"/>
      <c r="R732" s="115"/>
      <c r="S732" s="88"/>
      <c r="T732" s="88"/>
      <c r="U732" s="88"/>
      <c r="V732" s="88"/>
      <c r="W732" s="88"/>
      <c r="X732" s="88"/>
      <c r="Y732" s="88"/>
      <c r="Z732" s="88"/>
      <c r="AA732" s="88"/>
      <c r="AB732" s="88"/>
      <c r="AC732" s="88"/>
    </row>
    <row r="733" spans="1:29" ht="13">
      <c r="A733" s="88"/>
      <c r="B733" s="88"/>
      <c r="C733" s="88"/>
      <c r="D733" s="88"/>
      <c r="E733" s="88"/>
      <c r="F733" s="88"/>
      <c r="G733" s="88"/>
      <c r="H733" s="88"/>
      <c r="I733" s="88"/>
      <c r="J733" s="88"/>
      <c r="K733" s="88"/>
      <c r="L733" s="88"/>
      <c r="M733" s="88"/>
      <c r="N733" s="88"/>
      <c r="O733" s="88"/>
      <c r="P733" s="88"/>
      <c r="Q733" s="114"/>
      <c r="R733" s="115"/>
      <c r="S733" s="88"/>
      <c r="T733" s="88"/>
      <c r="U733" s="88"/>
      <c r="V733" s="88"/>
      <c r="W733" s="88"/>
      <c r="X733" s="88"/>
      <c r="Y733" s="88"/>
      <c r="Z733" s="88"/>
      <c r="AA733" s="88"/>
      <c r="AB733" s="88"/>
      <c r="AC733" s="88"/>
    </row>
    <row r="734" spans="1:29" ht="13">
      <c r="A734" s="88"/>
      <c r="B734" s="88"/>
      <c r="C734" s="88"/>
      <c r="D734" s="88"/>
      <c r="E734" s="88"/>
      <c r="F734" s="88"/>
      <c r="G734" s="88"/>
      <c r="H734" s="88"/>
      <c r="I734" s="88"/>
      <c r="J734" s="88"/>
      <c r="K734" s="88"/>
      <c r="L734" s="88"/>
      <c r="M734" s="88"/>
      <c r="N734" s="88"/>
      <c r="O734" s="88"/>
      <c r="P734" s="88"/>
      <c r="Q734" s="114"/>
      <c r="R734" s="115"/>
      <c r="S734" s="88"/>
      <c r="T734" s="88"/>
      <c r="U734" s="88"/>
      <c r="V734" s="88"/>
      <c r="W734" s="88"/>
      <c r="X734" s="88"/>
      <c r="Y734" s="88"/>
      <c r="Z734" s="88"/>
      <c r="AA734" s="88"/>
      <c r="AB734" s="88"/>
      <c r="AC734" s="88"/>
    </row>
    <row r="735" spans="1:29" ht="13">
      <c r="A735" s="88"/>
      <c r="B735" s="88"/>
      <c r="C735" s="88"/>
      <c r="D735" s="88"/>
      <c r="E735" s="88"/>
      <c r="F735" s="88"/>
      <c r="G735" s="88"/>
      <c r="H735" s="88"/>
      <c r="I735" s="88"/>
      <c r="J735" s="88"/>
      <c r="K735" s="88"/>
      <c r="L735" s="88"/>
      <c r="M735" s="88"/>
      <c r="N735" s="88"/>
      <c r="O735" s="88"/>
      <c r="P735" s="88"/>
      <c r="Q735" s="114"/>
      <c r="R735" s="115"/>
      <c r="S735" s="88"/>
      <c r="T735" s="88"/>
      <c r="U735" s="88"/>
      <c r="V735" s="88"/>
      <c r="W735" s="88"/>
      <c r="X735" s="88"/>
      <c r="Y735" s="88"/>
      <c r="Z735" s="88"/>
      <c r="AA735" s="88"/>
      <c r="AB735" s="88"/>
      <c r="AC735" s="88"/>
    </row>
    <row r="736" spans="1:29" ht="13">
      <c r="A736" s="88"/>
      <c r="B736" s="88"/>
      <c r="C736" s="88"/>
      <c r="D736" s="88"/>
      <c r="E736" s="88"/>
      <c r="F736" s="88"/>
      <c r="G736" s="88"/>
      <c r="H736" s="88"/>
      <c r="I736" s="88"/>
      <c r="J736" s="88"/>
      <c r="K736" s="88"/>
      <c r="L736" s="88"/>
      <c r="M736" s="88"/>
      <c r="N736" s="88"/>
      <c r="O736" s="88"/>
      <c r="P736" s="88"/>
      <c r="Q736" s="114"/>
      <c r="R736" s="115"/>
      <c r="S736" s="88"/>
      <c r="T736" s="88"/>
      <c r="U736" s="88"/>
      <c r="V736" s="88"/>
      <c r="W736" s="88"/>
      <c r="X736" s="88"/>
      <c r="Y736" s="88"/>
      <c r="Z736" s="88"/>
      <c r="AA736" s="88"/>
      <c r="AB736" s="88"/>
      <c r="AC736" s="88"/>
    </row>
    <row r="737" spans="1:29" ht="13">
      <c r="A737" s="88"/>
      <c r="B737" s="88"/>
      <c r="C737" s="88"/>
      <c r="D737" s="88"/>
      <c r="E737" s="88"/>
      <c r="F737" s="88"/>
      <c r="G737" s="88"/>
      <c r="H737" s="88"/>
      <c r="I737" s="88"/>
      <c r="J737" s="88"/>
      <c r="K737" s="88"/>
      <c r="L737" s="88"/>
      <c r="M737" s="88"/>
      <c r="N737" s="88"/>
      <c r="O737" s="88"/>
      <c r="P737" s="88"/>
      <c r="Q737" s="114"/>
      <c r="R737" s="115"/>
      <c r="S737" s="88"/>
      <c r="T737" s="88"/>
      <c r="U737" s="88"/>
      <c r="V737" s="88"/>
      <c r="W737" s="88"/>
      <c r="X737" s="88"/>
      <c r="Y737" s="88"/>
      <c r="Z737" s="88"/>
      <c r="AA737" s="88"/>
      <c r="AB737" s="88"/>
      <c r="AC737" s="88"/>
    </row>
    <row r="738" spans="1:29" ht="13">
      <c r="A738" s="88"/>
      <c r="B738" s="88"/>
      <c r="C738" s="88"/>
      <c r="D738" s="88"/>
      <c r="E738" s="88"/>
      <c r="F738" s="88"/>
      <c r="G738" s="88"/>
      <c r="H738" s="88"/>
      <c r="I738" s="88"/>
      <c r="J738" s="88"/>
      <c r="K738" s="88"/>
      <c r="L738" s="88"/>
      <c r="M738" s="88"/>
      <c r="N738" s="88"/>
      <c r="O738" s="88"/>
      <c r="P738" s="88"/>
      <c r="Q738" s="114"/>
      <c r="R738" s="115"/>
      <c r="S738" s="88"/>
      <c r="T738" s="88"/>
      <c r="U738" s="88"/>
      <c r="V738" s="88"/>
      <c r="W738" s="88"/>
      <c r="X738" s="88"/>
      <c r="Y738" s="88"/>
      <c r="Z738" s="88"/>
      <c r="AA738" s="88"/>
      <c r="AB738" s="88"/>
      <c r="AC738" s="88"/>
    </row>
    <row r="739" spans="1:29" ht="13">
      <c r="A739" s="88"/>
      <c r="B739" s="88"/>
      <c r="C739" s="88"/>
      <c r="D739" s="88"/>
      <c r="E739" s="88"/>
      <c r="F739" s="88"/>
      <c r="G739" s="88"/>
      <c r="H739" s="88"/>
      <c r="I739" s="88"/>
      <c r="J739" s="88"/>
      <c r="K739" s="88"/>
      <c r="L739" s="88"/>
      <c r="M739" s="88"/>
      <c r="N739" s="88"/>
      <c r="O739" s="88"/>
      <c r="P739" s="88"/>
      <c r="Q739" s="114"/>
      <c r="R739" s="115"/>
      <c r="S739" s="88"/>
      <c r="T739" s="88"/>
      <c r="U739" s="88"/>
      <c r="V739" s="88"/>
      <c r="W739" s="88"/>
      <c r="X739" s="88"/>
      <c r="Y739" s="88"/>
      <c r="Z739" s="88"/>
      <c r="AA739" s="88"/>
      <c r="AB739" s="88"/>
      <c r="AC739" s="88"/>
    </row>
    <row r="740" spans="1:29" ht="13">
      <c r="A740" s="88"/>
      <c r="B740" s="88"/>
      <c r="C740" s="88"/>
      <c r="D740" s="88"/>
      <c r="E740" s="88"/>
      <c r="F740" s="88"/>
      <c r="G740" s="88"/>
      <c r="H740" s="88"/>
      <c r="I740" s="88"/>
      <c r="J740" s="88"/>
      <c r="K740" s="88"/>
      <c r="L740" s="88"/>
      <c r="M740" s="88"/>
      <c r="N740" s="88"/>
      <c r="O740" s="88"/>
      <c r="P740" s="88"/>
      <c r="Q740" s="114"/>
      <c r="R740" s="115"/>
      <c r="S740" s="88"/>
      <c r="T740" s="88"/>
      <c r="U740" s="88"/>
      <c r="V740" s="88"/>
      <c r="W740" s="88"/>
      <c r="X740" s="88"/>
      <c r="Y740" s="88"/>
      <c r="Z740" s="88"/>
      <c r="AA740" s="88"/>
      <c r="AB740" s="88"/>
      <c r="AC740" s="88"/>
    </row>
    <row r="741" spans="1:29" ht="13">
      <c r="A741" s="88"/>
      <c r="B741" s="88"/>
      <c r="C741" s="88"/>
      <c r="D741" s="88"/>
      <c r="E741" s="88"/>
      <c r="F741" s="88"/>
      <c r="G741" s="88"/>
      <c r="H741" s="88"/>
      <c r="I741" s="88"/>
      <c r="J741" s="88"/>
      <c r="K741" s="88"/>
      <c r="L741" s="88"/>
      <c r="M741" s="88"/>
      <c r="N741" s="88"/>
      <c r="O741" s="88"/>
      <c r="P741" s="88"/>
      <c r="Q741" s="114"/>
      <c r="R741" s="115"/>
      <c r="S741" s="88"/>
      <c r="T741" s="88"/>
      <c r="U741" s="88"/>
      <c r="V741" s="88"/>
      <c r="W741" s="88"/>
      <c r="X741" s="88"/>
      <c r="Y741" s="88"/>
      <c r="Z741" s="88"/>
      <c r="AA741" s="88"/>
      <c r="AB741" s="88"/>
      <c r="AC741" s="88"/>
    </row>
    <row r="742" spans="1:29" ht="13">
      <c r="A742" s="88"/>
      <c r="B742" s="88"/>
      <c r="C742" s="88"/>
      <c r="D742" s="88"/>
      <c r="E742" s="88"/>
      <c r="F742" s="88"/>
      <c r="G742" s="88"/>
      <c r="H742" s="88"/>
      <c r="I742" s="88"/>
      <c r="J742" s="88"/>
      <c r="K742" s="88"/>
      <c r="L742" s="88"/>
      <c r="M742" s="88"/>
      <c r="N742" s="88"/>
      <c r="O742" s="88"/>
      <c r="P742" s="88"/>
      <c r="Q742" s="114"/>
      <c r="R742" s="115"/>
      <c r="S742" s="88"/>
      <c r="T742" s="88"/>
      <c r="U742" s="88"/>
      <c r="V742" s="88"/>
      <c r="W742" s="88"/>
      <c r="X742" s="88"/>
      <c r="Y742" s="88"/>
      <c r="Z742" s="88"/>
      <c r="AA742" s="88"/>
      <c r="AB742" s="88"/>
      <c r="AC742" s="88"/>
    </row>
    <row r="743" spans="1:29" ht="13">
      <c r="A743" s="88"/>
      <c r="B743" s="88"/>
      <c r="C743" s="88"/>
      <c r="D743" s="88"/>
      <c r="E743" s="88"/>
      <c r="F743" s="88"/>
      <c r="G743" s="88"/>
      <c r="H743" s="88"/>
      <c r="I743" s="88"/>
      <c r="J743" s="88"/>
      <c r="K743" s="88"/>
      <c r="L743" s="88"/>
      <c r="M743" s="88"/>
      <c r="N743" s="88"/>
      <c r="O743" s="88"/>
      <c r="P743" s="88"/>
      <c r="Q743" s="114"/>
      <c r="R743" s="115"/>
      <c r="S743" s="88"/>
      <c r="T743" s="88"/>
      <c r="U743" s="88"/>
      <c r="V743" s="88"/>
      <c r="W743" s="88"/>
      <c r="X743" s="88"/>
      <c r="Y743" s="88"/>
      <c r="Z743" s="88"/>
      <c r="AA743" s="88"/>
      <c r="AB743" s="88"/>
      <c r="AC743" s="88"/>
    </row>
    <row r="744" spans="1:29" ht="13">
      <c r="A744" s="88"/>
      <c r="B744" s="88"/>
      <c r="C744" s="88"/>
      <c r="D744" s="88"/>
      <c r="E744" s="88"/>
      <c r="F744" s="88"/>
      <c r="G744" s="88"/>
      <c r="H744" s="88"/>
      <c r="I744" s="88"/>
      <c r="J744" s="88"/>
      <c r="K744" s="88"/>
      <c r="L744" s="88"/>
      <c r="M744" s="88"/>
      <c r="N744" s="88"/>
      <c r="O744" s="88"/>
      <c r="P744" s="88"/>
      <c r="Q744" s="114"/>
      <c r="R744" s="115"/>
      <c r="S744" s="88"/>
      <c r="T744" s="88"/>
      <c r="U744" s="88"/>
      <c r="V744" s="88"/>
      <c r="W744" s="88"/>
      <c r="X744" s="88"/>
      <c r="Y744" s="88"/>
      <c r="Z744" s="88"/>
      <c r="AA744" s="88"/>
      <c r="AB744" s="88"/>
      <c r="AC744" s="88"/>
    </row>
    <row r="745" spans="1:29" ht="13">
      <c r="A745" s="88"/>
      <c r="B745" s="88"/>
      <c r="C745" s="88"/>
      <c r="D745" s="88"/>
      <c r="E745" s="88"/>
      <c r="F745" s="88"/>
      <c r="G745" s="88"/>
      <c r="H745" s="88"/>
      <c r="I745" s="88"/>
      <c r="J745" s="88"/>
      <c r="K745" s="88"/>
      <c r="L745" s="88"/>
      <c r="M745" s="88"/>
      <c r="N745" s="88"/>
      <c r="O745" s="88"/>
      <c r="P745" s="88"/>
      <c r="Q745" s="114"/>
      <c r="R745" s="115"/>
      <c r="S745" s="88"/>
      <c r="T745" s="88"/>
      <c r="U745" s="88"/>
      <c r="V745" s="88"/>
      <c r="W745" s="88"/>
      <c r="X745" s="88"/>
      <c r="Y745" s="88"/>
      <c r="Z745" s="88"/>
      <c r="AA745" s="88"/>
      <c r="AB745" s="88"/>
      <c r="AC745" s="88"/>
    </row>
    <row r="746" spans="1:29" ht="13">
      <c r="A746" s="88"/>
      <c r="B746" s="88"/>
      <c r="C746" s="88"/>
      <c r="D746" s="88"/>
      <c r="E746" s="88"/>
      <c r="F746" s="88"/>
      <c r="G746" s="88"/>
      <c r="H746" s="88"/>
      <c r="I746" s="88"/>
      <c r="J746" s="88"/>
      <c r="K746" s="88"/>
      <c r="L746" s="88"/>
      <c r="M746" s="88"/>
      <c r="N746" s="88"/>
      <c r="O746" s="88"/>
      <c r="P746" s="88"/>
      <c r="Q746" s="114"/>
      <c r="R746" s="115"/>
      <c r="S746" s="88"/>
      <c r="T746" s="88"/>
      <c r="U746" s="88"/>
      <c r="V746" s="88"/>
      <c r="W746" s="88"/>
      <c r="X746" s="88"/>
      <c r="Y746" s="88"/>
      <c r="Z746" s="88"/>
      <c r="AA746" s="88"/>
      <c r="AB746" s="88"/>
      <c r="AC746" s="88"/>
    </row>
    <row r="747" spans="1:29" ht="13">
      <c r="A747" s="88"/>
      <c r="B747" s="88"/>
      <c r="C747" s="88"/>
      <c r="D747" s="88"/>
      <c r="E747" s="88"/>
      <c r="F747" s="88"/>
      <c r="G747" s="88"/>
      <c r="H747" s="88"/>
      <c r="I747" s="88"/>
      <c r="J747" s="88"/>
      <c r="K747" s="88"/>
      <c r="L747" s="88"/>
      <c r="M747" s="88"/>
      <c r="N747" s="88"/>
      <c r="O747" s="88"/>
      <c r="P747" s="88"/>
      <c r="Q747" s="114"/>
      <c r="R747" s="115"/>
      <c r="S747" s="88"/>
      <c r="T747" s="88"/>
      <c r="U747" s="88"/>
      <c r="V747" s="88"/>
      <c r="W747" s="88"/>
      <c r="X747" s="88"/>
      <c r="Y747" s="88"/>
      <c r="Z747" s="88"/>
      <c r="AA747" s="88"/>
      <c r="AB747" s="88"/>
      <c r="AC747" s="88"/>
    </row>
    <row r="748" spans="1:29" ht="13">
      <c r="A748" s="88"/>
      <c r="B748" s="88"/>
      <c r="C748" s="88"/>
      <c r="D748" s="88"/>
      <c r="E748" s="88"/>
      <c r="F748" s="88"/>
      <c r="G748" s="88"/>
      <c r="H748" s="88"/>
      <c r="I748" s="88"/>
      <c r="J748" s="88"/>
      <c r="K748" s="88"/>
      <c r="L748" s="88"/>
      <c r="M748" s="88"/>
      <c r="N748" s="88"/>
      <c r="O748" s="88"/>
      <c r="P748" s="88"/>
      <c r="Q748" s="114"/>
      <c r="R748" s="115"/>
      <c r="S748" s="88"/>
      <c r="T748" s="88"/>
      <c r="U748" s="88"/>
      <c r="V748" s="88"/>
      <c r="W748" s="88"/>
      <c r="X748" s="88"/>
      <c r="Y748" s="88"/>
      <c r="Z748" s="88"/>
      <c r="AA748" s="88"/>
      <c r="AB748" s="88"/>
      <c r="AC748" s="88"/>
    </row>
    <row r="749" spans="1:29" ht="13">
      <c r="A749" s="88"/>
      <c r="B749" s="88"/>
      <c r="C749" s="88"/>
      <c r="D749" s="88"/>
      <c r="E749" s="88"/>
      <c r="F749" s="88"/>
      <c r="G749" s="88"/>
      <c r="H749" s="88"/>
      <c r="I749" s="88"/>
      <c r="J749" s="88"/>
      <c r="K749" s="88"/>
      <c r="L749" s="88"/>
      <c r="M749" s="88"/>
      <c r="N749" s="88"/>
      <c r="O749" s="88"/>
      <c r="P749" s="88"/>
      <c r="Q749" s="114"/>
      <c r="R749" s="115"/>
      <c r="S749" s="88"/>
      <c r="T749" s="88"/>
      <c r="U749" s="88"/>
      <c r="V749" s="88"/>
      <c r="W749" s="88"/>
      <c r="X749" s="88"/>
      <c r="Y749" s="88"/>
      <c r="Z749" s="88"/>
      <c r="AA749" s="88"/>
      <c r="AB749" s="88"/>
      <c r="AC749" s="88"/>
    </row>
    <row r="750" spans="1:29" ht="13">
      <c r="A750" s="88"/>
      <c r="B750" s="88"/>
      <c r="C750" s="88"/>
      <c r="D750" s="88"/>
      <c r="E750" s="88"/>
      <c r="F750" s="88"/>
      <c r="G750" s="88"/>
      <c r="H750" s="88"/>
      <c r="I750" s="88"/>
      <c r="J750" s="88"/>
      <c r="K750" s="88"/>
      <c r="L750" s="88"/>
      <c r="M750" s="88"/>
      <c r="N750" s="88"/>
      <c r="O750" s="88"/>
      <c r="P750" s="88"/>
      <c r="Q750" s="114"/>
      <c r="R750" s="115"/>
      <c r="S750" s="88"/>
      <c r="T750" s="88"/>
      <c r="U750" s="88"/>
      <c r="V750" s="88"/>
      <c r="W750" s="88"/>
      <c r="X750" s="88"/>
      <c r="Y750" s="88"/>
      <c r="Z750" s="88"/>
      <c r="AA750" s="88"/>
      <c r="AB750" s="88"/>
      <c r="AC750" s="88"/>
    </row>
    <row r="751" spans="1:29" ht="13">
      <c r="A751" s="88"/>
      <c r="B751" s="88"/>
      <c r="C751" s="88"/>
      <c r="D751" s="88"/>
      <c r="E751" s="88"/>
      <c r="F751" s="88"/>
      <c r="G751" s="88"/>
      <c r="H751" s="88"/>
      <c r="I751" s="88"/>
      <c r="J751" s="88"/>
      <c r="K751" s="88"/>
      <c r="L751" s="88"/>
      <c r="M751" s="88"/>
      <c r="N751" s="88"/>
      <c r="O751" s="88"/>
      <c r="P751" s="88"/>
      <c r="Q751" s="114"/>
      <c r="R751" s="115"/>
      <c r="S751" s="88"/>
      <c r="T751" s="88"/>
      <c r="U751" s="88"/>
      <c r="V751" s="88"/>
      <c r="W751" s="88"/>
      <c r="X751" s="88"/>
      <c r="Y751" s="88"/>
      <c r="Z751" s="88"/>
      <c r="AA751" s="88"/>
      <c r="AB751" s="88"/>
      <c r="AC751" s="88"/>
    </row>
    <row r="752" spans="1:29" ht="13">
      <c r="A752" s="88"/>
      <c r="B752" s="88"/>
      <c r="C752" s="88"/>
      <c r="D752" s="88"/>
      <c r="E752" s="88"/>
      <c r="F752" s="88"/>
      <c r="G752" s="88"/>
      <c r="H752" s="88"/>
      <c r="I752" s="88"/>
      <c r="J752" s="88"/>
      <c r="K752" s="88"/>
      <c r="L752" s="88"/>
      <c r="M752" s="88"/>
      <c r="N752" s="88"/>
      <c r="O752" s="88"/>
      <c r="P752" s="88"/>
      <c r="Q752" s="114"/>
      <c r="R752" s="115"/>
      <c r="S752" s="88"/>
      <c r="T752" s="88"/>
      <c r="U752" s="88"/>
      <c r="V752" s="88"/>
      <c r="W752" s="88"/>
      <c r="X752" s="88"/>
      <c r="Y752" s="88"/>
      <c r="Z752" s="88"/>
      <c r="AA752" s="88"/>
      <c r="AB752" s="88"/>
      <c r="AC752" s="88"/>
    </row>
    <row r="753" spans="1:29" ht="13">
      <c r="A753" s="88"/>
      <c r="B753" s="88"/>
      <c r="C753" s="88"/>
      <c r="D753" s="88"/>
      <c r="E753" s="88"/>
      <c r="F753" s="88"/>
      <c r="G753" s="88"/>
      <c r="H753" s="88"/>
      <c r="I753" s="88"/>
      <c r="J753" s="88"/>
      <c r="K753" s="88"/>
      <c r="L753" s="88"/>
      <c r="M753" s="88"/>
      <c r="N753" s="88"/>
      <c r="O753" s="88"/>
      <c r="P753" s="88"/>
      <c r="Q753" s="114"/>
      <c r="R753" s="115"/>
      <c r="S753" s="88"/>
      <c r="T753" s="88"/>
      <c r="U753" s="88"/>
      <c r="V753" s="88"/>
      <c r="W753" s="88"/>
      <c r="X753" s="88"/>
      <c r="Y753" s="88"/>
      <c r="Z753" s="88"/>
      <c r="AA753" s="88"/>
      <c r="AB753" s="88"/>
      <c r="AC753" s="88"/>
    </row>
    <row r="754" spans="1:29" ht="13">
      <c r="A754" s="88"/>
      <c r="B754" s="88"/>
      <c r="C754" s="88"/>
      <c r="D754" s="88"/>
      <c r="E754" s="88"/>
      <c r="F754" s="88"/>
      <c r="G754" s="88"/>
      <c r="H754" s="88"/>
      <c r="I754" s="88"/>
      <c r="J754" s="88"/>
      <c r="K754" s="88"/>
      <c r="L754" s="88"/>
      <c r="M754" s="88"/>
      <c r="N754" s="88"/>
      <c r="O754" s="88"/>
      <c r="P754" s="88"/>
      <c r="Q754" s="114"/>
      <c r="R754" s="115"/>
      <c r="S754" s="88"/>
      <c r="T754" s="88"/>
      <c r="U754" s="88"/>
      <c r="V754" s="88"/>
      <c r="W754" s="88"/>
      <c r="X754" s="88"/>
      <c r="Y754" s="88"/>
      <c r="Z754" s="88"/>
      <c r="AA754" s="88"/>
      <c r="AB754" s="88"/>
      <c r="AC754" s="88"/>
    </row>
    <row r="755" spans="1:29" ht="13">
      <c r="A755" s="88"/>
      <c r="B755" s="88"/>
      <c r="C755" s="88"/>
      <c r="D755" s="88"/>
      <c r="E755" s="88"/>
      <c r="F755" s="88"/>
      <c r="G755" s="88"/>
      <c r="H755" s="88"/>
      <c r="I755" s="88"/>
      <c r="J755" s="88"/>
      <c r="K755" s="88"/>
      <c r="L755" s="88"/>
      <c r="M755" s="88"/>
      <c r="N755" s="88"/>
      <c r="O755" s="88"/>
      <c r="P755" s="88"/>
      <c r="Q755" s="114"/>
      <c r="R755" s="115"/>
      <c r="S755" s="88"/>
      <c r="T755" s="88"/>
      <c r="U755" s="88"/>
      <c r="V755" s="88"/>
      <c r="W755" s="88"/>
      <c r="X755" s="88"/>
      <c r="Y755" s="88"/>
      <c r="Z755" s="88"/>
      <c r="AA755" s="88"/>
      <c r="AB755" s="88"/>
      <c r="AC755" s="88"/>
    </row>
    <row r="756" spans="1:29" ht="13">
      <c r="A756" s="88"/>
      <c r="B756" s="88"/>
      <c r="C756" s="88"/>
      <c r="D756" s="88"/>
      <c r="E756" s="88"/>
      <c r="F756" s="88"/>
      <c r="G756" s="88"/>
      <c r="H756" s="88"/>
      <c r="I756" s="88"/>
      <c r="J756" s="88"/>
      <c r="K756" s="88"/>
      <c r="L756" s="88"/>
      <c r="M756" s="88"/>
      <c r="N756" s="88"/>
      <c r="O756" s="88"/>
      <c r="P756" s="88"/>
      <c r="Q756" s="114"/>
      <c r="R756" s="115"/>
      <c r="S756" s="88"/>
      <c r="T756" s="88"/>
      <c r="U756" s="88"/>
      <c r="V756" s="88"/>
      <c r="W756" s="88"/>
      <c r="X756" s="88"/>
      <c r="Y756" s="88"/>
      <c r="Z756" s="88"/>
      <c r="AA756" s="88"/>
      <c r="AB756" s="88"/>
      <c r="AC756" s="88"/>
    </row>
    <row r="757" spans="1:29" ht="13">
      <c r="A757" s="88"/>
      <c r="B757" s="88"/>
      <c r="C757" s="88"/>
      <c r="D757" s="88"/>
      <c r="E757" s="88"/>
      <c r="F757" s="88"/>
      <c r="G757" s="88"/>
      <c r="H757" s="88"/>
      <c r="I757" s="88"/>
      <c r="J757" s="88"/>
      <c r="K757" s="88"/>
      <c r="L757" s="88"/>
      <c r="M757" s="88"/>
      <c r="N757" s="88"/>
      <c r="O757" s="88"/>
      <c r="P757" s="88"/>
      <c r="Q757" s="114"/>
      <c r="R757" s="115"/>
      <c r="S757" s="88"/>
      <c r="T757" s="88"/>
      <c r="U757" s="88"/>
      <c r="V757" s="88"/>
      <c r="W757" s="88"/>
      <c r="X757" s="88"/>
      <c r="Y757" s="88"/>
      <c r="Z757" s="88"/>
      <c r="AA757" s="88"/>
      <c r="AB757" s="88"/>
      <c r="AC757" s="88"/>
    </row>
    <row r="758" spans="1:29" ht="13">
      <c r="A758" s="88"/>
      <c r="B758" s="88"/>
      <c r="C758" s="88"/>
      <c r="D758" s="88"/>
      <c r="E758" s="88"/>
      <c r="F758" s="88"/>
      <c r="G758" s="88"/>
      <c r="H758" s="88"/>
      <c r="I758" s="88"/>
      <c r="J758" s="88"/>
      <c r="K758" s="88"/>
      <c r="L758" s="88"/>
      <c r="M758" s="88"/>
      <c r="N758" s="88"/>
      <c r="O758" s="88"/>
      <c r="P758" s="88"/>
      <c r="Q758" s="114"/>
      <c r="R758" s="115"/>
      <c r="S758" s="88"/>
      <c r="T758" s="88"/>
      <c r="U758" s="88"/>
      <c r="V758" s="88"/>
      <c r="W758" s="88"/>
      <c r="X758" s="88"/>
      <c r="Y758" s="88"/>
      <c r="Z758" s="88"/>
      <c r="AA758" s="88"/>
      <c r="AB758" s="88"/>
      <c r="AC758" s="88"/>
    </row>
    <row r="759" spans="1:29" ht="13">
      <c r="A759" s="88"/>
      <c r="B759" s="88"/>
      <c r="C759" s="88"/>
      <c r="D759" s="88"/>
      <c r="E759" s="88"/>
      <c r="F759" s="88"/>
      <c r="G759" s="88"/>
      <c r="H759" s="88"/>
      <c r="I759" s="88"/>
      <c r="J759" s="88"/>
      <c r="K759" s="88"/>
      <c r="L759" s="88"/>
      <c r="M759" s="88"/>
      <c r="N759" s="88"/>
      <c r="O759" s="88"/>
      <c r="P759" s="88"/>
      <c r="Q759" s="114"/>
      <c r="R759" s="115"/>
      <c r="S759" s="88"/>
      <c r="T759" s="88"/>
      <c r="U759" s="88"/>
      <c r="V759" s="88"/>
      <c r="W759" s="88"/>
      <c r="X759" s="88"/>
      <c r="Y759" s="88"/>
      <c r="Z759" s="88"/>
      <c r="AA759" s="88"/>
      <c r="AB759" s="88"/>
      <c r="AC759" s="88"/>
    </row>
    <row r="760" spans="1:29" ht="13">
      <c r="A760" s="88"/>
      <c r="B760" s="88"/>
      <c r="C760" s="88"/>
      <c r="D760" s="88"/>
      <c r="E760" s="88"/>
      <c r="F760" s="88"/>
      <c r="G760" s="88"/>
      <c r="H760" s="88"/>
      <c r="I760" s="88"/>
      <c r="J760" s="88"/>
      <c r="K760" s="88"/>
      <c r="L760" s="88"/>
      <c r="M760" s="88"/>
      <c r="N760" s="88"/>
      <c r="O760" s="88"/>
      <c r="P760" s="88"/>
      <c r="Q760" s="114"/>
      <c r="R760" s="115"/>
      <c r="S760" s="88"/>
      <c r="T760" s="88"/>
      <c r="U760" s="88"/>
      <c r="V760" s="88"/>
      <c r="W760" s="88"/>
      <c r="X760" s="88"/>
      <c r="Y760" s="88"/>
      <c r="Z760" s="88"/>
      <c r="AA760" s="88"/>
      <c r="AB760" s="88"/>
      <c r="AC760" s="88"/>
    </row>
    <row r="761" spans="1:29" ht="13">
      <c r="A761" s="88"/>
      <c r="B761" s="88"/>
      <c r="C761" s="88"/>
      <c r="D761" s="88"/>
      <c r="E761" s="88"/>
      <c r="F761" s="88"/>
      <c r="G761" s="88"/>
      <c r="H761" s="88"/>
      <c r="I761" s="88"/>
      <c r="J761" s="88"/>
      <c r="K761" s="88"/>
      <c r="L761" s="88"/>
      <c r="M761" s="88"/>
      <c r="N761" s="88"/>
      <c r="O761" s="88"/>
      <c r="P761" s="88"/>
      <c r="Q761" s="114"/>
      <c r="R761" s="115"/>
      <c r="S761" s="88"/>
      <c r="T761" s="88"/>
      <c r="U761" s="88"/>
      <c r="V761" s="88"/>
      <c r="W761" s="88"/>
      <c r="X761" s="88"/>
      <c r="Y761" s="88"/>
      <c r="Z761" s="88"/>
      <c r="AA761" s="88"/>
      <c r="AB761" s="88"/>
      <c r="AC761" s="88"/>
    </row>
    <row r="762" spans="1:29" ht="13">
      <c r="A762" s="88"/>
      <c r="B762" s="88"/>
      <c r="C762" s="88"/>
      <c r="D762" s="88"/>
      <c r="E762" s="88"/>
      <c r="F762" s="88"/>
      <c r="G762" s="88"/>
      <c r="H762" s="88"/>
      <c r="I762" s="88"/>
      <c r="J762" s="88"/>
      <c r="K762" s="88"/>
      <c r="L762" s="88"/>
      <c r="M762" s="88"/>
      <c r="N762" s="88"/>
      <c r="O762" s="88"/>
      <c r="P762" s="88"/>
      <c r="Q762" s="114"/>
      <c r="R762" s="115"/>
      <c r="S762" s="88"/>
      <c r="T762" s="88"/>
      <c r="U762" s="88"/>
      <c r="V762" s="88"/>
      <c r="W762" s="88"/>
      <c r="X762" s="88"/>
      <c r="Y762" s="88"/>
      <c r="Z762" s="88"/>
      <c r="AA762" s="88"/>
      <c r="AB762" s="88"/>
      <c r="AC762" s="88"/>
    </row>
    <row r="763" spans="1:29" ht="13">
      <c r="A763" s="88"/>
      <c r="B763" s="88"/>
      <c r="C763" s="88"/>
      <c r="D763" s="88"/>
      <c r="E763" s="88"/>
      <c r="F763" s="88"/>
      <c r="G763" s="88"/>
      <c r="H763" s="88"/>
      <c r="I763" s="88"/>
      <c r="J763" s="88"/>
      <c r="K763" s="88"/>
      <c r="L763" s="88"/>
      <c r="M763" s="88"/>
      <c r="N763" s="88"/>
      <c r="O763" s="88"/>
      <c r="P763" s="88"/>
      <c r="Q763" s="114"/>
      <c r="R763" s="115"/>
      <c r="S763" s="88"/>
      <c r="T763" s="88"/>
      <c r="U763" s="88"/>
      <c r="V763" s="88"/>
      <c r="W763" s="88"/>
      <c r="X763" s="88"/>
      <c r="Y763" s="88"/>
      <c r="Z763" s="88"/>
      <c r="AA763" s="88"/>
      <c r="AB763" s="88"/>
      <c r="AC763" s="88"/>
    </row>
    <row r="764" spans="1:29" ht="13">
      <c r="A764" s="88"/>
      <c r="B764" s="88"/>
      <c r="C764" s="88"/>
      <c r="D764" s="88"/>
      <c r="E764" s="88"/>
      <c r="F764" s="88"/>
      <c r="G764" s="88"/>
      <c r="H764" s="88"/>
      <c r="I764" s="88"/>
      <c r="J764" s="88"/>
      <c r="K764" s="88"/>
      <c r="L764" s="88"/>
      <c r="M764" s="88"/>
      <c r="N764" s="88"/>
      <c r="O764" s="88"/>
      <c r="P764" s="88"/>
      <c r="Q764" s="114"/>
      <c r="R764" s="115"/>
      <c r="S764" s="88"/>
      <c r="T764" s="88"/>
      <c r="U764" s="88"/>
      <c r="V764" s="88"/>
      <c r="W764" s="88"/>
      <c r="X764" s="88"/>
      <c r="Y764" s="88"/>
      <c r="Z764" s="88"/>
      <c r="AA764" s="88"/>
      <c r="AB764" s="88"/>
      <c r="AC764" s="88"/>
    </row>
    <row r="765" spans="1:29" ht="13">
      <c r="A765" s="88"/>
      <c r="B765" s="88"/>
      <c r="C765" s="88"/>
      <c r="D765" s="88"/>
      <c r="E765" s="88"/>
      <c r="F765" s="88"/>
      <c r="G765" s="88"/>
      <c r="H765" s="88"/>
      <c r="I765" s="88"/>
      <c r="J765" s="88"/>
      <c r="K765" s="88"/>
      <c r="L765" s="88"/>
      <c r="M765" s="88"/>
      <c r="N765" s="88"/>
      <c r="O765" s="88"/>
      <c r="P765" s="88"/>
      <c r="Q765" s="114"/>
      <c r="R765" s="115"/>
      <c r="S765" s="88"/>
      <c r="T765" s="88"/>
      <c r="U765" s="88"/>
      <c r="V765" s="88"/>
      <c r="W765" s="88"/>
      <c r="X765" s="88"/>
      <c r="Y765" s="88"/>
      <c r="Z765" s="88"/>
      <c r="AA765" s="88"/>
      <c r="AB765" s="88"/>
      <c r="AC765" s="88"/>
    </row>
    <row r="766" spans="1:29" ht="13">
      <c r="A766" s="88"/>
      <c r="B766" s="88"/>
      <c r="C766" s="88"/>
      <c r="D766" s="88"/>
      <c r="E766" s="88"/>
      <c r="F766" s="88"/>
      <c r="G766" s="88"/>
      <c r="H766" s="88"/>
      <c r="I766" s="88"/>
      <c r="J766" s="88"/>
      <c r="K766" s="88"/>
      <c r="L766" s="88"/>
      <c r="M766" s="88"/>
      <c r="N766" s="88"/>
      <c r="O766" s="88"/>
      <c r="P766" s="88"/>
      <c r="Q766" s="114"/>
      <c r="R766" s="115"/>
      <c r="S766" s="88"/>
      <c r="T766" s="88"/>
      <c r="U766" s="88"/>
      <c r="V766" s="88"/>
      <c r="W766" s="88"/>
      <c r="X766" s="88"/>
      <c r="Y766" s="88"/>
      <c r="Z766" s="88"/>
      <c r="AA766" s="88"/>
      <c r="AB766" s="88"/>
      <c r="AC766" s="88"/>
    </row>
    <row r="767" spans="1:29" ht="13">
      <c r="A767" s="88"/>
      <c r="B767" s="88"/>
      <c r="C767" s="88"/>
      <c r="D767" s="88"/>
      <c r="E767" s="88"/>
      <c r="F767" s="88"/>
      <c r="G767" s="88"/>
      <c r="H767" s="88"/>
      <c r="I767" s="88"/>
      <c r="J767" s="88"/>
      <c r="K767" s="88"/>
      <c r="L767" s="88"/>
      <c r="M767" s="88"/>
      <c r="N767" s="88"/>
      <c r="O767" s="88"/>
      <c r="P767" s="88"/>
      <c r="Q767" s="114"/>
      <c r="R767" s="115"/>
      <c r="S767" s="88"/>
      <c r="T767" s="88"/>
      <c r="U767" s="88"/>
      <c r="V767" s="88"/>
      <c r="W767" s="88"/>
      <c r="X767" s="88"/>
      <c r="Y767" s="88"/>
      <c r="Z767" s="88"/>
      <c r="AA767" s="88"/>
      <c r="AB767" s="88"/>
      <c r="AC767" s="88"/>
    </row>
    <row r="768" spans="1:29" ht="13">
      <c r="A768" s="88"/>
      <c r="B768" s="88"/>
      <c r="C768" s="88"/>
      <c r="D768" s="88"/>
      <c r="E768" s="88"/>
      <c r="F768" s="88"/>
      <c r="G768" s="88"/>
      <c r="H768" s="88"/>
      <c r="I768" s="88"/>
      <c r="J768" s="88"/>
      <c r="K768" s="88"/>
      <c r="L768" s="88"/>
      <c r="M768" s="88"/>
      <c r="N768" s="88"/>
      <c r="O768" s="88"/>
      <c r="P768" s="88"/>
      <c r="Q768" s="114"/>
      <c r="R768" s="115"/>
      <c r="S768" s="88"/>
      <c r="T768" s="88"/>
      <c r="U768" s="88"/>
      <c r="V768" s="88"/>
      <c r="W768" s="88"/>
      <c r="X768" s="88"/>
      <c r="Y768" s="88"/>
      <c r="Z768" s="88"/>
      <c r="AA768" s="88"/>
      <c r="AB768" s="88"/>
      <c r="AC768" s="88"/>
    </row>
    <row r="769" spans="1:29" ht="13">
      <c r="A769" s="88"/>
      <c r="B769" s="88"/>
      <c r="C769" s="88"/>
      <c r="D769" s="88"/>
      <c r="E769" s="88"/>
      <c r="F769" s="88"/>
      <c r="G769" s="88"/>
      <c r="H769" s="88"/>
      <c r="I769" s="88"/>
      <c r="J769" s="88"/>
      <c r="K769" s="88"/>
      <c r="L769" s="88"/>
      <c r="M769" s="88"/>
      <c r="N769" s="88"/>
      <c r="O769" s="88"/>
      <c r="P769" s="88"/>
      <c r="Q769" s="114"/>
      <c r="R769" s="115"/>
      <c r="S769" s="88"/>
      <c r="T769" s="88"/>
      <c r="U769" s="88"/>
      <c r="V769" s="88"/>
      <c r="W769" s="88"/>
      <c r="X769" s="88"/>
      <c r="Y769" s="88"/>
      <c r="Z769" s="88"/>
      <c r="AA769" s="88"/>
      <c r="AB769" s="88"/>
      <c r="AC769" s="88"/>
    </row>
    <row r="770" spans="1:29" ht="13">
      <c r="A770" s="88"/>
      <c r="B770" s="88"/>
      <c r="C770" s="88"/>
      <c r="D770" s="88"/>
      <c r="E770" s="88"/>
      <c r="F770" s="88"/>
      <c r="G770" s="88"/>
      <c r="H770" s="88"/>
      <c r="I770" s="88"/>
      <c r="J770" s="88"/>
      <c r="K770" s="88"/>
      <c r="L770" s="88"/>
      <c r="M770" s="88"/>
      <c r="N770" s="88"/>
      <c r="O770" s="88"/>
      <c r="P770" s="88"/>
      <c r="Q770" s="114"/>
      <c r="R770" s="115"/>
      <c r="S770" s="88"/>
      <c r="T770" s="88"/>
      <c r="U770" s="88"/>
      <c r="V770" s="88"/>
      <c r="W770" s="88"/>
      <c r="X770" s="88"/>
      <c r="Y770" s="88"/>
      <c r="Z770" s="88"/>
      <c r="AA770" s="88"/>
      <c r="AB770" s="88"/>
      <c r="AC770" s="88"/>
    </row>
    <row r="771" spans="1:29" ht="13">
      <c r="A771" s="88"/>
      <c r="B771" s="88"/>
      <c r="C771" s="88"/>
      <c r="D771" s="88"/>
      <c r="E771" s="88"/>
      <c r="F771" s="88"/>
      <c r="G771" s="88"/>
      <c r="H771" s="88"/>
      <c r="I771" s="88"/>
      <c r="J771" s="88"/>
      <c r="K771" s="88"/>
      <c r="L771" s="88"/>
      <c r="M771" s="88"/>
      <c r="N771" s="88"/>
      <c r="O771" s="88"/>
      <c r="P771" s="88"/>
      <c r="Q771" s="114"/>
      <c r="R771" s="115"/>
      <c r="S771" s="88"/>
      <c r="T771" s="88"/>
      <c r="U771" s="88"/>
      <c r="V771" s="88"/>
      <c r="W771" s="88"/>
      <c r="X771" s="88"/>
      <c r="Y771" s="88"/>
      <c r="Z771" s="88"/>
      <c r="AA771" s="88"/>
      <c r="AB771" s="88"/>
      <c r="AC771" s="88"/>
    </row>
    <row r="772" spans="1:29" ht="13">
      <c r="A772" s="88"/>
      <c r="B772" s="88"/>
      <c r="C772" s="88"/>
      <c r="D772" s="88"/>
      <c r="E772" s="88"/>
      <c r="F772" s="88"/>
      <c r="G772" s="88"/>
      <c r="H772" s="88"/>
      <c r="I772" s="88"/>
      <c r="J772" s="88"/>
      <c r="K772" s="88"/>
      <c r="L772" s="88"/>
      <c r="M772" s="88"/>
      <c r="N772" s="88"/>
      <c r="O772" s="88"/>
      <c r="P772" s="88"/>
      <c r="Q772" s="114"/>
      <c r="R772" s="115"/>
      <c r="S772" s="88"/>
      <c r="T772" s="88"/>
      <c r="U772" s="88"/>
      <c r="V772" s="88"/>
      <c r="W772" s="88"/>
      <c r="X772" s="88"/>
      <c r="Y772" s="88"/>
      <c r="Z772" s="88"/>
      <c r="AA772" s="88"/>
      <c r="AB772" s="88"/>
      <c r="AC772" s="88"/>
    </row>
    <row r="773" spans="1:29" ht="13">
      <c r="A773" s="88"/>
      <c r="B773" s="88"/>
      <c r="C773" s="88"/>
      <c r="D773" s="88"/>
      <c r="E773" s="88"/>
      <c r="F773" s="88"/>
      <c r="G773" s="88"/>
      <c r="H773" s="88"/>
      <c r="I773" s="88"/>
      <c r="J773" s="88"/>
      <c r="K773" s="88"/>
      <c r="L773" s="88"/>
      <c r="M773" s="88"/>
      <c r="N773" s="88"/>
      <c r="O773" s="88"/>
      <c r="P773" s="88"/>
      <c r="Q773" s="114"/>
      <c r="R773" s="115"/>
      <c r="S773" s="88"/>
      <c r="T773" s="88"/>
      <c r="U773" s="88"/>
      <c r="V773" s="88"/>
      <c r="W773" s="88"/>
      <c r="X773" s="88"/>
      <c r="Y773" s="88"/>
      <c r="Z773" s="88"/>
      <c r="AA773" s="88"/>
      <c r="AB773" s="88"/>
      <c r="AC773" s="88"/>
    </row>
    <row r="774" spans="1:29" ht="13">
      <c r="A774" s="88"/>
      <c r="B774" s="88"/>
      <c r="C774" s="88"/>
      <c r="D774" s="88"/>
      <c r="E774" s="88"/>
      <c r="F774" s="88"/>
      <c r="G774" s="88"/>
      <c r="H774" s="88"/>
      <c r="I774" s="88"/>
      <c r="J774" s="88"/>
      <c r="K774" s="88"/>
      <c r="L774" s="88"/>
      <c r="M774" s="88"/>
      <c r="N774" s="88"/>
      <c r="O774" s="88"/>
      <c r="P774" s="88"/>
      <c r="Q774" s="114"/>
      <c r="R774" s="115"/>
      <c r="S774" s="88"/>
      <c r="T774" s="88"/>
      <c r="U774" s="88"/>
      <c r="V774" s="88"/>
      <c r="W774" s="88"/>
      <c r="X774" s="88"/>
      <c r="Y774" s="88"/>
      <c r="Z774" s="88"/>
      <c r="AA774" s="88"/>
      <c r="AB774" s="88"/>
      <c r="AC774" s="88"/>
    </row>
    <row r="775" spans="1:29" ht="13">
      <c r="A775" s="88"/>
      <c r="B775" s="88"/>
      <c r="C775" s="88"/>
      <c r="D775" s="88"/>
      <c r="E775" s="88"/>
      <c r="F775" s="88"/>
      <c r="G775" s="88"/>
      <c r="H775" s="88"/>
      <c r="I775" s="88"/>
      <c r="J775" s="88"/>
      <c r="K775" s="88"/>
      <c r="L775" s="88"/>
      <c r="M775" s="88"/>
      <c r="N775" s="88"/>
      <c r="O775" s="88"/>
      <c r="P775" s="88"/>
      <c r="Q775" s="114"/>
      <c r="R775" s="115"/>
      <c r="S775" s="88"/>
      <c r="T775" s="88"/>
      <c r="U775" s="88"/>
      <c r="V775" s="88"/>
      <c r="W775" s="88"/>
      <c r="X775" s="88"/>
      <c r="Y775" s="88"/>
      <c r="Z775" s="88"/>
      <c r="AA775" s="88"/>
      <c r="AB775" s="88"/>
      <c r="AC775" s="88"/>
    </row>
    <row r="776" spans="1:29" ht="13">
      <c r="A776" s="88"/>
      <c r="B776" s="88"/>
      <c r="C776" s="88"/>
      <c r="D776" s="88"/>
      <c r="E776" s="88"/>
      <c r="F776" s="88"/>
      <c r="G776" s="88"/>
      <c r="H776" s="88"/>
      <c r="I776" s="88"/>
      <c r="J776" s="88"/>
      <c r="K776" s="88"/>
      <c r="L776" s="88"/>
      <c r="M776" s="88"/>
      <c r="N776" s="88"/>
      <c r="O776" s="88"/>
      <c r="P776" s="88"/>
      <c r="Q776" s="114"/>
      <c r="R776" s="115"/>
      <c r="S776" s="88"/>
      <c r="T776" s="88"/>
      <c r="U776" s="88"/>
      <c r="V776" s="88"/>
      <c r="W776" s="88"/>
      <c r="X776" s="88"/>
      <c r="Y776" s="88"/>
      <c r="Z776" s="88"/>
      <c r="AA776" s="88"/>
      <c r="AB776" s="88"/>
      <c r="AC776" s="88"/>
    </row>
    <row r="777" spans="1:29" ht="13">
      <c r="A777" s="88"/>
      <c r="B777" s="88"/>
      <c r="C777" s="88"/>
      <c r="D777" s="88"/>
      <c r="E777" s="88"/>
      <c r="F777" s="88"/>
      <c r="G777" s="88"/>
      <c r="H777" s="88"/>
      <c r="I777" s="88"/>
      <c r="J777" s="88"/>
      <c r="K777" s="88"/>
      <c r="L777" s="88"/>
      <c r="M777" s="88"/>
      <c r="N777" s="88"/>
      <c r="O777" s="88"/>
      <c r="P777" s="88"/>
      <c r="Q777" s="114"/>
      <c r="R777" s="115"/>
      <c r="S777" s="88"/>
      <c r="T777" s="88"/>
      <c r="U777" s="88"/>
      <c r="V777" s="88"/>
      <c r="W777" s="88"/>
      <c r="X777" s="88"/>
      <c r="Y777" s="88"/>
      <c r="Z777" s="88"/>
      <c r="AA777" s="88"/>
      <c r="AB777" s="88"/>
      <c r="AC777" s="88"/>
    </row>
    <row r="778" spans="1:29" ht="13">
      <c r="A778" s="88"/>
      <c r="B778" s="88"/>
      <c r="C778" s="88"/>
      <c r="D778" s="88"/>
      <c r="E778" s="88"/>
      <c r="F778" s="88"/>
      <c r="G778" s="88"/>
      <c r="H778" s="88"/>
      <c r="I778" s="88"/>
      <c r="J778" s="88"/>
      <c r="K778" s="88"/>
      <c r="L778" s="88"/>
      <c r="M778" s="88"/>
      <c r="N778" s="88"/>
      <c r="O778" s="88"/>
      <c r="P778" s="88"/>
      <c r="Q778" s="114"/>
      <c r="R778" s="115"/>
      <c r="S778" s="88"/>
      <c r="T778" s="88"/>
      <c r="U778" s="88"/>
      <c r="V778" s="88"/>
      <c r="W778" s="88"/>
      <c r="X778" s="88"/>
      <c r="Y778" s="88"/>
      <c r="Z778" s="88"/>
      <c r="AA778" s="88"/>
      <c r="AB778" s="88"/>
      <c r="AC778" s="88"/>
    </row>
    <row r="779" spans="1:29" ht="13">
      <c r="A779" s="88"/>
      <c r="B779" s="88"/>
      <c r="C779" s="88"/>
      <c r="D779" s="88"/>
      <c r="E779" s="88"/>
      <c r="F779" s="88"/>
      <c r="G779" s="88"/>
      <c r="H779" s="88"/>
      <c r="I779" s="88"/>
      <c r="J779" s="88"/>
      <c r="K779" s="88"/>
      <c r="L779" s="88"/>
      <c r="M779" s="88"/>
      <c r="N779" s="88"/>
      <c r="O779" s="88"/>
      <c r="P779" s="88"/>
      <c r="Q779" s="114"/>
      <c r="R779" s="115"/>
      <c r="S779" s="88"/>
      <c r="T779" s="88"/>
      <c r="U779" s="88"/>
      <c r="V779" s="88"/>
      <c r="W779" s="88"/>
      <c r="X779" s="88"/>
      <c r="Y779" s="88"/>
      <c r="Z779" s="88"/>
      <c r="AA779" s="88"/>
      <c r="AB779" s="88"/>
      <c r="AC779" s="88"/>
    </row>
    <row r="780" spans="1:29" ht="13">
      <c r="A780" s="88"/>
      <c r="B780" s="88"/>
      <c r="C780" s="88"/>
      <c r="D780" s="88"/>
      <c r="E780" s="88"/>
      <c r="F780" s="88"/>
      <c r="G780" s="88"/>
      <c r="H780" s="88"/>
      <c r="I780" s="88"/>
      <c r="J780" s="88"/>
      <c r="K780" s="88"/>
      <c r="L780" s="88"/>
      <c r="M780" s="88"/>
      <c r="N780" s="88"/>
      <c r="O780" s="88"/>
      <c r="P780" s="88"/>
      <c r="Q780" s="114"/>
      <c r="R780" s="115"/>
      <c r="S780" s="88"/>
      <c r="T780" s="88"/>
      <c r="U780" s="88"/>
      <c r="V780" s="88"/>
      <c r="W780" s="88"/>
      <c r="X780" s="88"/>
      <c r="Y780" s="88"/>
      <c r="Z780" s="88"/>
      <c r="AA780" s="88"/>
      <c r="AB780" s="88"/>
      <c r="AC780" s="88"/>
    </row>
    <row r="781" spans="1:29" ht="13">
      <c r="A781" s="88"/>
      <c r="B781" s="88"/>
      <c r="C781" s="88"/>
      <c r="D781" s="88"/>
      <c r="E781" s="88"/>
      <c r="F781" s="88"/>
      <c r="G781" s="88"/>
      <c r="H781" s="88"/>
      <c r="I781" s="88"/>
      <c r="J781" s="88"/>
      <c r="K781" s="88"/>
      <c r="L781" s="88"/>
      <c r="M781" s="88"/>
      <c r="N781" s="88"/>
      <c r="O781" s="88"/>
      <c r="P781" s="88"/>
      <c r="Q781" s="114"/>
      <c r="R781" s="115"/>
      <c r="S781" s="88"/>
      <c r="T781" s="88"/>
      <c r="U781" s="88"/>
      <c r="V781" s="88"/>
      <c r="W781" s="88"/>
      <c r="X781" s="88"/>
      <c r="Y781" s="88"/>
      <c r="Z781" s="88"/>
      <c r="AA781" s="88"/>
      <c r="AB781" s="88"/>
      <c r="AC781" s="88"/>
    </row>
    <row r="782" spans="1:29" ht="13">
      <c r="A782" s="88"/>
      <c r="B782" s="88"/>
      <c r="C782" s="88"/>
      <c r="D782" s="88"/>
      <c r="E782" s="88"/>
      <c r="F782" s="88"/>
      <c r="G782" s="88"/>
      <c r="H782" s="88"/>
      <c r="I782" s="88"/>
      <c r="J782" s="88"/>
      <c r="K782" s="88"/>
      <c r="L782" s="88"/>
      <c r="M782" s="88"/>
      <c r="N782" s="88"/>
      <c r="O782" s="88"/>
      <c r="P782" s="88"/>
      <c r="Q782" s="114"/>
      <c r="R782" s="115"/>
      <c r="S782" s="88"/>
      <c r="T782" s="88"/>
      <c r="U782" s="88"/>
      <c r="V782" s="88"/>
      <c r="W782" s="88"/>
      <c r="X782" s="88"/>
      <c r="Y782" s="88"/>
      <c r="Z782" s="88"/>
      <c r="AA782" s="88"/>
      <c r="AB782" s="88"/>
      <c r="AC782" s="88"/>
    </row>
    <row r="783" spans="1:29" ht="13">
      <c r="A783" s="88"/>
      <c r="B783" s="88"/>
      <c r="C783" s="88"/>
      <c r="D783" s="88"/>
      <c r="E783" s="88"/>
      <c r="F783" s="88"/>
      <c r="G783" s="88"/>
      <c r="H783" s="88"/>
      <c r="I783" s="88"/>
      <c r="J783" s="88"/>
      <c r="K783" s="88"/>
      <c r="L783" s="88"/>
      <c r="M783" s="88"/>
      <c r="N783" s="88"/>
      <c r="O783" s="88"/>
      <c r="P783" s="88"/>
      <c r="Q783" s="114"/>
      <c r="R783" s="115"/>
      <c r="S783" s="88"/>
      <c r="T783" s="88"/>
      <c r="U783" s="88"/>
      <c r="V783" s="88"/>
      <c r="W783" s="88"/>
      <c r="X783" s="88"/>
      <c r="Y783" s="88"/>
      <c r="Z783" s="88"/>
      <c r="AA783" s="88"/>
      <c r="AB783" s="88"/>
      <c r="AC783" s="88"/>
    </row>
    <row r="784" spans="1:29" ht="13">
      <c r="A784" s="88"/>
      <c r="B784" s="88"/>
      <c r="C784" s="88"/>
      <c r="D784" s="88"/>
      <c r="E784" s="88"/>
      <c r="F784" s="88"/>
      <c r="G784" s="88"/>
      <c r="H784" s="88"/>
      <c r="I784" s="88"/>
      <c r="J784" s="88"/>
      <c r="K784" s="88"/>
      <c r="L784" s="88"/>
      <c r="M784" s="88"/>
      <c r="N784" s="88"/>
      <c r="O784" s="88"/>
      <c r="P784" s="88"/>
      <c r="Q784" s="114"/>
      <c r="R784" s="115"/>
      <c r="S784" s="88"/>
      <c r="T784" s="88"/>
      <c r="U784" s="88"/>
      <c r="V784" s="88"/>
      <c r="W784" s="88"/>
      <c r="X784" s="88"/>
      <c r="Y784" s="88"/>
      <c r="Z784" s="88"/>
      <c r="AA784" s="88"/>
      <c r="AB784" s="88"/>
      <c r="AC784" s="88"/>
    </row>
    <row r="785" spans="1:29" ht="13">
      <c r="A785" s="88"/>
      <c r="B785" s="88"/>
      <c r="C785" s="88"/>
      <c r="D785" s="88"/>
      <c r="E785" s="88"/>
      <c r="F785" s="88"/>
      <c r="G785" s="88"/>
      <c r="H785" s="88"/>
      <c r="I785" s="88"/>
      <c r="J785" s="88"/>
      <c r="K785" s="88"/>
      <c r="L785" s="88"/>
      <c r="M785" s="88"/>
      <c r="N785" s="88"/>
      <c r="O785" s="88"/>
      <c r="P785" s="88"/>
      <c r="Q785" s="114"/>
      <c r="R785" s="115"/>
      <c r="S785" s="88"/>
      <c r="T785" s="88"/>
      <c r="U785" s="88"/>
      <c r="V785" s="88"/>
      <c r="W785" s="88"/>
      <c r="X785" s="88"/>
      <c r="Y785" s="88"/>
      <c r="Z785" s="88"/>
      <c r="AA785" s="88"/>
      <c r="AB785" s="88"/>
      <c r="AC785" s="88"/>
    </row>
    <row r="786" spans="1:29" ht="13">
      <c r="A786" s="88"/>
      <c r="B786" s="88"/>
      <c r="C786" s="88"/>
      <c r="D786" s="88"/>
      <c r="E786" s="88"/>
      <c r="F786" s="88"/>
      <c r="G786" s="88"/>
      <c r="H786" s="88"/>
      <c r="I786" s="88"/>
      <c r="J786" s="88"/>
      <c r="K786" s="88"/>
      <c r="L786" s="88"/>
      <c r="M786" s="88"/>
      <c r="N786" s="88"/>
      <c r="O786" s="88"/>
      <c r="P786" s="88"/>
      <c r="Q786" s="114"/>
      <c r="R786" s="115"/>
      <c r="S786" s="88"/>
      <c r="T786" s="88"/>
      <c r="U786" s="88"/>
      <c r="V786" s="88"/>
      <c r="W786" s="88"/>
      <c r="X786" s="88"/>
      <c r="Y786" s="88"/>
      <c r="Z786" s="88"/>
      <c r="AA786" s="88"/>
      <c r="AB786" s="88"/>
      <c r="AC786" s="88"/>
    </row>
    <row r="787" spans="1:29" ht="13">
      <c r="A787" s="88"/>
      <c r="B787" s="88"/>
      <c r="C787" s="88"/>
      <c r="D787" s="88"/>
      <c r="E787" s="88"/>
      <c r="F787" s="88"/>
      <c r="G787" s="88"/>
      <c r="H787" s="88"/>
      <c r="I787" s="88"/>
      <c r="J787" s="88"/>
      <c r="K787" s="88"/>
      <c r="L787" s="88"/>
      <c r="M787" s="88"/>
      <c r="N787" s="88"/>
      <c r="O787" s="88"/>
      <c r="P787" s="88"/>
      <c r="Q787" s="114"/>
      <c r="R787" s="115"/>
      <c r="S787" s="88"/>
      <c r="T787" s="88"/>
      <c r="U787" s="88"/>
      <c r="V787" s="88"/>
      <c r="W787" s="88"/>
      <c r="X787" s="88"/>
      <c r="Y787" s="88"/>
      <c r="Z787" s="88"/>
      <c r="AA787" s="88"/>
      <c r="AB787" s="88"/>
      <c r="AC787" s="88"/>
    </row>
    <row r="788" spans="1:29" ht="13">
      <c r="A788" s="88"/>
      <c r="B788" s="88"/>
      <c r="C788" s="88"/>
      <c r="D788" s="88"/>
      <c r="E788" s="88"/>
      <c r="F788" s="88"/>
      <c r="G788" s="88"/>
      <c r="H788" s="88"/>
      <c r="I788" s="88"/>
      <c r="J788" s="88"/>
      <c r="K788" s="88"/>
      <c r="L788" s="88"/>
      <c r="M788" s="88"/>
      <c r="N788" s="88"/>
      <c r="O788" s="88"/>
      <c r="P788" s="88"/>
      <c r="Q788" s="114"/>
      <c r="R788" s="115"/>
      <c r="S788" s="88"/>
      <c r="T788" s="88"/>
      <c r="U788" s="88"/>
      <c r="V788" s="88"/>
      <c r="W788" s="88"/>
      <c r="X788" s="88"/>
      <c r="Y788" s="88"/>
      <c r="Z788" s="88"/>
      <c r="AA788" s="88"/>
      <c r="AB788" s="88"/>
      <c r="AC788" s="88"/>
    </row>
    <row r="789" spans="1:29" ht="13">
      <c r="A789" s="88"/>
      <c r="B789" s="88"/>
      <c r="C789" s="88"/>
      <c r="D789" s="88"/>
      <c r="E789" s="88"/>
      <c r="F789" s="88"/>
      <c r="G789" s="88"/>
      <c r="H789" s="88"/>
      <c r="I789" s="88"/>
      <c r="J789" s="88"/>
      <c r="K789" s="88"/>
      <c r="L789" s="88"/>
      <c r="M789" s="88"/>
      <c r="N789" s="88"/>
      <c r="O789" s="88"/>
      <c r="P789" s="88"/>
      <c r="Q789" s="114"/>
      <c r="R789" s="115"/>
      <c r="S789" s="88"/>
      <c r="T789" s="88"/>
      <c r="U789" s="88"/>
      <c r="V789" s="88"/>
      <c r="W789" s="88"/>
      <c r="X789" s="88"/>
      <c r="Y789" s="88"/>
      <c r="Z789" s="88"/>
      <c r="AA789" s="88"/>
      <c r="AB789" s="88"/>
      <c r="AC789" s="88"/>
    </row>
    <row r="790" spans="1:29" ht="13">
      <c r="A790" s="88"/>
      <c r="B790" s="88"/>
      <c r="C790" s="88"/>
      <c r="D790" s="88"/>
      <c r="E790" s="88"/>
      <c r="F790" s="88"/>
      <c r="G790" s="88"/>
      <c r="H790" s="88"/>
      <c r="I790" s="88"/>
      <c r="J790" s="88"/>
      <c r="K790" s="88"/>
      <c r="L790" s="88"/>
      <c r="M790" s="88"/>
      <c r="N790" s="88"/>
      <c r="O790" s="88"/>
      <c r="P790" s="88"/>
      <c r="Q790" s="114"/>
      <c r="R790" s="115"/>
      <c r="S790" s="88"/>
      <c r="T790" s="88"/>
      <c r="U790" s="88"/>
      <c r="V790" s="88"/>
      <c r="W790" s="88"/>
      <c r="X790" s="88"/>
      <c r="Y790" s="88"/>
      <c r="Z790" s="88"/>
      <c r="AA790" s="88"/>
      <c r="AB790" s="88"/>
      <c r="AC790" s="88"/>
    </row>
    <row r="791" spans="1:29" ht="13">
      <c r="A791" s="88"/>
      <c r="B791" s="88"/>
      <c r="C791" s="88"/>
      <c r="D791" s="88"/>
      <c r="E791" s="88"/>
      <c r="F791" s="88"/>
      <c r="G791" s="88"/>
      <c r="H791" s="88"/>
      <c r="I791" s="88"/>
      <c r="J791" s="88"/>
      <c r="K791" s="88"/>
      <c r="L791" s="88"/>
      <c r="M791" s="88"/>
      <c r="N791" s="88"/>
      <c r="O791" s="88"/>
      <c r="P791" s="88"/>
      <c r="Q791" s="114"/>
      <c r="R791" s="115"/>
      <c r="S791" s="88"/>
      <c r="T791" s="88"/>
      <c r="U791" s="88"/>
      <c r="V791" s="88"/>
      <c r="W791" s="88"/>
      <c r="X791" s="88"/>
      <c r="Y791" s="88"/>
      <c r="Z791" s="88"/>
      <c r="AA791" s="88"/>
      <c r="AB791" s="88"/>
      <c r="AC791" s="88"/>
    </row>
    <row r="792" spans="1:29" ht="13">
      <c r="A792" s="88"/>
      <c r="B792" s="88"/>
      <c r="C792" s="88"/>
      <c r="D792" s="88"/>
      <c r="E792" s="88"/>
      <c r="F792" s="88"/>
      <c r="G792" s="88"/>
      <c r="H792" s="88"/>
      <c r="I792" s="88"/>
      <c r="J792" s="88"/>
      <c r="K792" s="88"/>
      <c r="L792" s="88"/>
      <c r="M792" s="88"/>
      <c r="N792" s="88"/>
      <c r="O792" s="88"/>
      <c r="P792" s="88"/>
      <c r="Q792" s="114"/>
      <c r="R792" s="115"/>
      <c r="S792" s="88"/>
      <c r="T792" s="88"/>
      <c r="U792" s="88"/>
      <c r="V792" s="88"/>
      <c r="W792" s="88"/>
      <c r="X792" s="88"/>
      <c r="Y792" s="88"/>
      <c r="Z792" s="88"/>
      <c r="AA792" s="88"/>
      <c r="AB792" s="88"/>
      <c r="AC792" s="88"/>
    </row>
    <row r="793" spans="1:29" ht="13">
      <c r="A793" s="88"/>
      <c r="B793" s="88"/>
      <c r="C793" s="88"/>
      <c r="D793" s="88"/>
      <c r="E793" s="88"/>
      <c r="F793" s="88"/>
      <c r="G793" s="88"/>
      <c r="H793" s="88"/>
      <c r="I793" s="88"/>
      <c r="J793" s="88"/>
      <c r="K793" s="88"/>
      <c r="L793" s="88"/>
      <c r="M793" s="88"/>
      <c r="N793" s="88"/>
      <c r="O793" s="88"/>
      <c r="P793" s="88"/>
      <c r="Q793" s="114"/>
      <c r="R793" s="115"/>
      <c r="S793" s="88"/>
      <c r="T793" s="88"/>
      <c r="U793" s="88"/>
      <c r="V793" s="88"/>
      <c r="W793" s="88"/>
      <c r="X793" s="88"/>
      <c r="Y793" s="88"/>
      <c r="Z793" s="88"/>
      <c r="AA793" s="88"/>
      <c r="AB793" s="88"/>
      <c r="AC793" s="88"/>
    </row>
    <row r="794" spans="1:29" ht="13">
      <c r="A794" s="88"/>
      <c r="B794" s="88"/>
      <c r="C794" s="88"/>
      <c r="D794" s="88"/>
      <c r="E794" s="88"/>
      <c r="F794" s="88"/>
      <c r="G794" s="88"/>
      <c r="H794" s="88"/>
      <c r="I794" s="88"/>
      <c r="J794" s="88"/>
      <c r="K794" s="88"/>
      <c r="L794" s="88"/>
      <c r="M794" s="88"/>
      <c r="N794" s="88"/>
      <c r="O794" s="88"/>
      <c r="P794" s="88"/>
      <c r="Q794" s="114"/>
      <c r="R794" s="115"/>
      <c r="S794" s="88"/>
      <c r="T794" s="88"/>
      <c r="U794" s="88"/>
      <c r="V794" s="88"/>
      <c r="W794" s="88"/>
      <c r="X794" s="88"/>
      <c r="Y794" s="88"/>
      <c r="Z794" s="88"/>
      <c r="AA794" s="88"/>
      <c r="AB794" s="88"/>
      <c r="AC794" s="88"/>
    </row>
    <row r="795" spans="1:29" ht="13">
      <c r="A795" s="88"/>
      <c r="B795" s="88"/>
      <c r="C795" s="88"/>
      <c r="D795" s="88"/>
      <c r="E795" s="88"/>
      <c r="F795" s="88"/>
      <c r="G795" s="88"/>
      <c r="H795" s="88"/>
      <c r="I795" s="88"/>
      <c r="J795" s="88"/>
      <c r="K795" s="88"/>
      <c r="L795" s="88"/>
      <c r="M795" s="88"/>
      <c r="N795" s="88"/>
      <c r="O795" s="88"/>
      <c r="P795" s="88"/>
      <c r="Q795" s="114"/>
      <c r="R795" s="115"/>
      <c r="S795" s="88"/>
      <c r="T795" s="88"/>
      <c r="U795" s="88"/>
      <c r="V795" s="88"/>
      <c r="W795" s="88"/>
      <c r="X795" s="88"/>
      <c r="Y795" s="88"/>
      <c r="Z795" s="88"/>
      <c r="AA795" s="88"/>
      <c r="AB795" s="88"/>
      <c r="AC795" s="88"/>
    </row>
    <row r="796" spans="1:29" ht="13">
      <c r="A796" s="88"/>
      <c r="B796" s="88"/>
      <c r="C796" s="88"/>
      <c r="D796" s="88"/>
      <c r="E796" s="88"/>
      <c r="F796" s="88"/>
      <c r="G796" s="88"/>
      <c r="H796" s="88"/>
      <c r="I796" s="88"/>
      <c r="J796" s="88"/>
      <c r="K796" s="88"/>
      <c r="L796" s="88"/>
      <c r="M796" s="88"/>
      <c r="N796" s="88"/>
      <c r="O796" s="88"/>
      <c r="P796" s="88"/>
      <c r="Q796" s="114"/>
      <c r="R796" s="115"/>
      <c r="S796" s="88"/>
      <c r="T796" s="88"/>
      <c r="U796" s="88"/>
      <c r="V796" s="88"/>
      <c r="W796" s="88"/>
      <c r="X796" s="88"/>
      <c r="Y796" s="88"/>
      <c r="Z796" s="88"/>
      <c r="AA796" s="88"/>
      <c r="AB796" s="88"/>
      <c r="AC796" s="88"/>
    </row>
    <row r="797" spans="1:29" ht="13">
      <c r="A797" s="88"/>
      <c r="B797" s="88"/>
      <c r="C797" s="88"/>
      <c r="D797" s="88"/>
      <c r="E797" s="88"/>
      <c r="F797" s="88"/>
      <c r="G797" s="88"/>
      <c r="H797" s="88"/>
      <c r="I797" s="88"/>
      <c r="J797" s="88"/>
      <c r="K797" s="88"/>
      <c r="L797" s="88"/>
      <c r="M797" s="88"/>
      <c r="N797" s="88"/>
      <c r="O797" s="88"/>
      <c r="P797" s="88"/>
      <c r="Q797" s="114"/>
      <c r="R797" s="115"/>
      <c r="S797" s="88"/>
      <c r="T797" s="88"/>
      <c r="U797" s="88"/>
      <c r="V797" s="88"/>
      <c r="W797" s="88"/>
      <c r="X797" s="88"/>
      <c r="Y797" s="88"/>
      <c r="Z797" s="88"/>
      <c r="AA797" s="88"/>
      <c r="AB797" s="88"/>
      <c r="AC797" s="88"/>
    </row>
    <row r="798" spans="1:29" ht="13">
      <c r="A798" s="88"/>
      <c r="B798" s="88"/>
      <c r="C798" s="88"/>
      <c r="D798" s="88"/>
      <c r="E798" s="88"/>
      <c r="F798" s="88"/>
      <c r="G798" s="88"/>
      <c r="H798" s="88"/>
      <c r="I798" s="88"/>
      <c r="J798" s="88"/>
      <c r="K798" s="88"/>
      <c r="L798" s="88"/>
      <c r="M798" s="88"/>
      <c r="N798" s="88"/>
      <c r="O798" s="88"/>
      <c r="P798" s="88"/>
      <c r="Q798" s="114"/>
      <c r="R798" s="115"/>
      <c r="S798" s="88"/>
      <c r="T798" s="88"/>
      <c r="U798" s="88"/>
      <c r="V798" s="88"/>
      <c r="W798" s="88"/>
      <c r="X798" s="88"/>
      <c r="Y798" s="88"/>
      <c r="Z798" s="88"/>
      <c r="AA798" s="88"/>
      <c r="AB798" s="88"/>
      <c r="AC798" s="88"/>
    </row>
    <row r="799" spans="1:29" ht="13">
      <c r="A799" s="88"/>
      <c r="B799" s="88"/>
      <c r="C799" s="88"/>
      <c r="D799" s="88"/>
      <c r="E799" s="88"/>
      <c r="F799" s="88"/>
      <c r="G799" s="88"/>
      <c r="H799" s="88"/>
      <c r="I799" s="88"/>
      <c r="J799" s="88"/>
      <c r="K799" s="88"/>
      <c r="L799" s="88"/>
      <c r="M799" s="88"/>
      <c r="N799" s="88"/>
      <c r="O799" s="88"/>
      <c r="P799" s="88"/>
      <c r="Q799" s="114"/>
      <c r="R799" s="115"/>
      <c r="S799" s="88"/>
      <c r="T799" s="88"/>
      <c r="U799" s="88"/>
      <c r="V799" s="88"/>
      <c r="W799" s="88"/>
      <c r="X799" s="88"/>
      <c r="Y799" s="88"/>
      <c r="Z799" s="88"/>
      <c r="AA799" s="88"/>
      <c r="AB799" s="88"/>
      <c r="AC799" s="88"/>
    </row>
    <row r="800" spans="1:29" ht="13">
      <c r="A800" s="88"/>
      <c r="B800" s="88"/>
      <c r="C800" s="88"/>
      <c r="D800" s="88"/>
      <c r="E800" s="88"/>
      <c r="F800" s="88"/>
      <c r="G800" s="88"/>
      <c r="H800" s="88"/>
      <c r="I800" s="88"/>
      <c r="J800" s="88"/>
      <c r="K800" s="88"/>
      <c r="L800" s="88"/>
      <c r="M800" s="88"/>
      <c r="N800" s="88"/>
      <c r="O800" s="88"/>
      <c r="P800" s="88"/>
      <c r="Q800" s="114"/>
      <c r="R800" s="115"/>
      <c r="S800" s="88"/>
      <c r="T800" s="88"/>
      <c r="U800" s="88"/>
      <c r="V800" s="88"/>
      <c r="W800" s="88"/>
      <c r="X800" s="88"/>
      <c r="Y800" s="88"/>
      <c r="Z800" s="88"/>
      <c r="AA800" s="88"/>
      <c r="AB800" s="88"/>
      <c r="AC800" s="88"/>
    </row>
    <row r="801" spans="1:29" ht="13">
      <c r="A801" s="88"/>
      <c r="B801" s="88"/>
      <c r="C801" s="88"/>
      <c r="D801" s="88"/>
      <c r="E801" s="88"/>
      <c r="F801" s="88"/>
      <c r="G801" s="88"/>
      <c r="H801" s="88"/>
      <c r="I801" s="88"/>
      <c r="J801" s="88"/>
      <c r="K801" s="88"/>
      <c r="L801" s="88"/>
      <c r="M801" s="88"/>
      <c r="N801" s="88"/>
      <c r="O801" s="88"/>
      <c r="P801" s="88"/>
      <c r="Q801" s="114"/>
      <c r="R801" s="115"/>
      <c r="S801" s="88"/>
      <c r="T801" s="88"/>
      <c r="U801" s="88"/>
      <c r="V801" s="88"/>
      <c r="W801" s="88"/>
      <c r="X801" s="88"/>
      <c r="Y801" s="88"/>
      <c r="Z801" s="88"/>
      <c r="AA801" s="88"/>
      <c r="AB801" s="88"/>
      <c r="AC801" s="88"/>
    </row>
    <row r="802" spans="1:29" ht="13">
      <c r="A802" s="88"/>
      <c r="B802" s="88"/>
      <c r="C802" s="88"/>
      <c r="D802" s="88"/>
      <c r="E802" s="88"/>
      <c r="F802" s="88"/>
      <c r="G802" s="88"/>
      <c r="H802" s="88"/>
      <c r="I802" s="88"/>
      <c r="J802" s="88"/>
      <c r="K802" s="88"/>
      <c r="L802" s="88"/>
      <c r="M802" s="88"/>
      <c r="N802" s="88"/>
      <c r="O802" s="88"/>
      <c r="P802" s="88"/>
      <c r="Q802" s="114"/>
      <c r="R802" s="115"/>
      <c r="S802" s="88"/>
      <c r="T802" s="88"/>
      <c r="U802" s="88"/>
      <c r="V802" s="88"/>
      <c r="W802" s="88"/>
      <c r="X802" s="88"/>
      <c r="Y802" s="88"/>
      <c r="Z802" s="88"/>
      <c r="AA802" s="88"/>
      <c r="AB802" s="88"/>
      <c r="AC802" s="88"/>
    </row>
    <row r="803" spans="1:29" ht="13">
      <c r="A803" s="88"/>
      <c r="B803" s="88"/>
      <c r="C803" s="88"/>
      <c r="D803" s="88"/>
      <c r="E803" s="88"/>
      <c r="F803" s="88"/>
      <c r="G803" s="88"/>
      <c r="H803" s="88"/>
      <c r="I803" s="88"/>
      <c r="J803" s="88"/>
      <c r="K803" s="88"/>
      <c r="L803" s="88"/>
      <c r="M803" s="88"/>
      <c r="N803" s="88"/>
      <c r="O803" s="88"/>
      <c r="P803" s="88"/>
      <c r="Q803" s="114"/>
      <c r="R803" s="115"/>
      <c r="S803" s="88"/>
      <c r="T803" s="88"/>
      <c r="U803" s="88"/>
      <c r="V803" s="88"/>
      <c r="W803" s="88"/>
      <c r="X803" s="88"/>
      <c r="Y803" s="88"/>
      <c r="Z803" s="88"/>
      <c r="AA803" s="88"/>
      <c r="AB803" s="88"/>
      <c r="AC803" s="88"/>
    </row>
    <row r="804" spans="1:29" ht="13">
      <c r="A804" s="88"/>
      <c r="B804" s="88"/>
      <c r="C804" s="88"/>
      <c r="D804" s="88"/>
      <c r="E804" s="88"/>
      <c r="F804" s="88"/>
      <c r="G804" s="88"/>
      <c r="H804" s="88"/>
      <c r="I804" s="88"/>
      <c r="J804" s="88"/>
      <c r="K804" s="88"/>
      <c r="L804" s="88"/>
      <c r="M804" s="88"/>
      <c r="N804" s="88"/>
      <c r="O804" s="88"/>
      <c r="P804" s="88"/>
      <c r="Q804" s="114"/>
      <c r="R804" s="115"/>
      <c r="S804" s="88"/>
      <c r="T804" s="88"/>
      <c r="U804" s="88"/>
      <c r="V804" s="88"/>
      <c r="W804" s="88"/>
      <c r="X804" s="88"/>
      <c r="Y804" s="88"/>
      <c r="Z804" s="88"/>
      <c r="AA804" s="88"/>
      <c r="AB804" s="88"/>
      <c r="AC804" s="88"/>
    </row>
    <row r="805" spans="1:29" ht="13">
      <c r="A805" s="88"/>
      <c r="B805" s="88"/>
      <c r="C805" s="88"/>
      <c r="D805" s="88"/>
      <c r="E805" s="88"/>
      <c r="F805" s="88"/>
      <c r="G805" s="88"/>
      <c r="H805" s="88"/>
      <c r="I805" s="88"/>
      <c r="J805" s="88"/>
      <c r="K805" s="88"/>
      <c r="L805" s="88"/>
      <c r="M805" s="88"/>
      <c r="N805" s="88"/>
      <c r="O805" s="88"/>
      <c r="P805" s="88"/>
      <c r="Q805" s="114"/>
      <c r="R805" s="115"/>
      <c r="S805" s="88"/>
      <c r="T805" s="88"/>
      <c r="U805" s="88"/>
      <c r="V805" s="88"/>
      <c r="W805" s="88"/>
      <c r="X805" s="88"/>
      <c r="Y805" s="88"/>
      <c r="Z805" s="88"/>
      <c r="AA805" s="88"/>
      <c r="AB805" s="88"/>
      <c r="AC805" s="88"/>
    </row>
    <row r="806" spans="1:29" ht="13">
      <c r="A806" s="88"/>
      <c r="B806" s="88"/>
      <c r="C806" s="88"/>
      <c r="D806" s="88"/>
      <c r="E806" s="88"/>
      <c r="F806" s="88"/>
      <c r="G806" s="88"/>
      <c r="H806" s="88"/>
      <c r="I806" s="88"/>
      <c r="J806" s="88"/>
      <c r="K806" s="88"/>
      <c r="L806" s="88"/>
      <c r="M806" s="88"/>
      <c r="N806" s="88"/>
      <c r="O806" s="88"/>
      <c r="P806" s="88"/>
      <c r="Q806" s="114"/>
      <c r="R806" s="115"/>
      <c r="S806" s="88"/>
      <c r="T806" s="88"/>
      <c r="U806" s="88"/>
      <c r="V806" s="88"/>
      <c r="W806" s="88"/>
      <c r="X806" s="88"/>
      <c r="Y806" s="88"/>
      <c r="Z806" s="88"/>
      <c r="AA806" s="88"/>
      <c r="AB806" s="88"/>
      <c r="AC806" s="88"/>
    </row>
    <row r="807" spans="1:29" ht="13">
      <c r="A807" s="88"/>
      <c r="B807" s="88"/>
      <c r="C807" s="88"/>
      <c r="D807" s="88"/>
      <c r="E807" s="88"/>
      <c r="F807" s="88"/>
      <c r="G807" s="88"/>
      <c r="H807" s="88"/>
      <c r="I807" s="88"/>
      <c r="J807" s="88"/>
      <c r="K807" s="88"/>
      <c r="L807" s="88"/>
      <c r="M807" s="88"/>
      <c r="N807" s="88"/>
      <c r="O807" s="88"/>
      <c r="P807" s="88"/>
      <c r="Q807" s="114"/>
      <c r="R807" s="115"/>
      <c r="S807" s="88"/>
      <c r="T807" s="88"/>
      <c r="U807" s="88"/>
      <c r="V807" s="88"/>
      <c r="W807" s="88"/>
      <c r="X807" s="88"/>
      <c r="Y807" s="88"/>
      <c r="Z807" s="88"/>
      <c r="AA807" s="88"/>
      <c r="AB807" s="88"/>
      <c r="AC807" s="88"/>
    </row>
    <row r="808" spans="1:29" ht="13">
      <c r="A808" s="88"/>
      <c r="B808" s="88"/>
      <c r="C808" s="88"/>
      <c r="D808" s="88"/>
      <c r="E808" s="88"/>
      <c r="F808" s="88"/>
      <c r="G808" s="88"/>
      <c r="H808" s="88"/>
      <c r="I808" s="88"/>
      <c r="J808" s="88"/>
      <c r="K808" s="88"/>
      <c r="L808" s="88"/>
      <c r="M808" s="88"/>
      <c r="N808" s="88"/>
      <c r="O808" s="88"/>
      <c r="P808" s="88"/>
      <c r="Q808" s="114"/>
      <c r="R808" s="115"/>
      <c r="S808" s="88"/>
      <c r="T808" s="88"/>
      <c r="U808" s="88"/>
      <c r="V808" s="88"/>
      <c r="W808" s="88"/>
      <c r="X808" s="88"/>
      <c r="Y808" s="88"/>
      <c r="Z808" s="88"/>
      <c r="AA808" s="88"/>
      <c r="AB808" s="88"/>
      <c r="AC808" s="88"/>
    </row>
    <row r="809" spans="1:29" ht="13">
      <c r="A809" s="88"/>
      <c r="B809" s="88"/>
      <c r="C809" s="88"/>
      <c r="D809" s="88"/>
      <c r="E809" s="88"/>
      <c r="F809" s="88"/>
      <c r="G809" s="88"/>
      <c r="H809" s="88"/>
      <c r="I809" s="88"/>
      <c r="J809" s="88"/>
      <c r="K809" s="88"/>
      <c r="L809" s="88"/>
      <c r="M809" s="88"/>
      <c r="N809" s="88"/>
      <c r="O809" s="88"/>
      <c r="P809" s="88"/>
      <c r="Q809" s="114"/>
      <c r="R809" s="115"/>
      <c r="S809" s="88"/>
      <c r="T809" s="88"/>
      <c r="U809" s="88"/>
      <c r="V809" s="88"/>
      <c r="W809" s="88"/>
      <c r="X809" s="88"/>
      <c r="Y809" s="88"/>
      <c r="Z809" s="88"/>
      <c r="AA809" s="88"/>
      <c r="AB809" s="88"/>
      <c r="AC809" s="88"/>
    </row>
    <row r="810" spans="1:29" ht="13">
      <c r="A810" s="88"/>
      <c r="B810" s="88"/>
      <c r="C810" s="88"/>
      <c r="D810" s="88"/>
      <c r="E810" s="88"/>
      <c r="F810" s="88"/>
      <c r="G810" s="88"/>
      <c r="H810" s="88"/>
      <c r="I810" s="88"/>
      <c r="J810" s="88"/>
      <c r="K810" s="88"/>
      <c r="L810" s="88"/>
      <c r="M810" s="88"/>
      <c r="N810" s="88"/>
      <c r="O810" s="88"/>
      <c r="P810" s="88"/>
      <c r="Q810" s="114"/>
      <c r="R810" s="115"/>
      <c r="S810" s="88"/>
      <c r="T810" s="88"/>
      <c r="U810" s="88"/>
      <c r="V810" s="88"/>
      <c r="W810" s="88"/>
      <c r="X810" s="88"/>
      <c r="Y810" s="88"/>
      <c r="Z810" s="88"/>
      <c r="AA810" s="88"/>
      <c r="AB810" s="88"/>
      <c r="AC810" s="88"/>
    </row>
    <row r="811" spans="1:29" ht="13">
      <c r="A811" s="88"/>
      <c r="B811" s="88"/>
      <c r="C811" s="88"/>
      <c r="D811" s="88"/>
      <c r="E811" s="88"/>
      <c r="F811" s="88"/>
      <c r="G811" s="88"/>
      <c r="H811" s="88"/>
      <c r="I811" s="88"/>
      <c r="J811" s="88"/>
      <c r="K811" s="88"/>
      <c r="L811" s="88"/>
      <c r="M811" s="88"/>
      <c r="N811" s="88"/>
      <c r="O811" s="88"/>
      <c r="P811" s="88"/>
      <c r="Q811" s="114"/>
      <c r="R811" s="115"/>
      <c r="S811" s="88"/>
      <c r="T811" s="88"/>
      <c r="U811" s="88"/>
      <c r="V811" s="88"/>
      <c r="W811" s="88"/>
      <c r="X811" s="88"/>
      <c r="Y811" s="88"/>
      <c r="Z811" s="88"/>
      <c r="AA811" s="88"/>
      <c r="AB811" s="88"/>
      <c r="AC811" s="88"/>
    </row>
    <row r="812" spans="1:29" ht="13">
      <c r="A812" s="88"/>
      <c r="B812" s="88"/>
      <c r="C812" s="88"/>
      <c r="D812" s="88"/>
      <c r="E812" s="88"/>
      <c r="F812" s="88"/>
      <c r="G812" s="88"/>
      <c r="H812" s="88"/>
      <c r="I812" s="88"/>
      <c r="J812" s="88"/>
      <c r="K812" s="88"/>
      <c r="L812" s="88"/>
      <c r="M812" s="88"/>
      <c r="N812" s="88"/>
      <c r="O812" s="88"/>
      <c r="P812" s="88"/>
      <c r="Q812" s="114"/>
      <c r="R812" s="115"/>
      <c r="S812" s="88"/>
      <c r="T812" s="88"/>
      <c r="U812" s="88"/>
      <c r="V812" s="88"/>
      <c r="W812" s="88"/>
      <c r="X812" s="88"/>
      <c r="Y812" s="88"/>
      <c r="Z812" s="88"/>
      <c r="AA812" s="88"/>
      <c r="AB812" s="88"/>
      <c r="AC812" s="88"/>
    </row>
    <row r="813" spans="1:29" ht="13">
      <c r="A813" s="88"/>
      <c r="B813" s="88"/>
      <c r="C813" s="88"/>
      <c r="D813" s="88"/>
      <c r="E813" s="88"/>
      <c r="F813" s="88"/>
      <c r="G813" s="88"/>
      <c r="H813" s="88"/>
      <c r="I813" s="88"/>
      <c r="J813" s="88"/>
      <c r="K813" s="88"/>
      <c r="L813" s="88"/>
      <c r="M813" s="88"/>
      <c r="N813" s="88"/>
      <c r="O813" s="88"/>
      <c r="P813" s="88"/>
      <c r="Q813" s="114"/>
      <c r="R813" s="115"/>
      <c r="S813" s="88"/>
      <c r="T813" s="88"/>
      <c r="U813" s="88"/>
      <c r="V813" s="88"/>
      <c r="W813" s="88"/>
      <c r="X813" s="88"/>
      <c r="Y813" s="88"/>
      <c r="Z813" s="88"/>
      <c r="AA813" s="88"/>
      <c r="AB813" s="88"/>
      <c r="AC813" s="88"/>
    </row>
    <row r="814" spans="1:29" ht="13">
      <c r="A814" s="88"/>
      <c r="B814" s="88"/>
      <c r="C814" s="88"/>
      <c r="D814" s="88"/>
      <c r="E814" s="88"/>
      <c r="F814" s="88"/>
      <c r="G814" s="88"/>
      <c r="H814" s="88"/>
      <c r="I814" s="88"/>
      <c r="J814" s="88"/>
      <c r="K814" s="88"/>
      <c r="L814" s="88"/>
      <c r="M814" s="88"/>
      <c r="N814" s="88"/>
      <c r="O814" s="88"/>
      <c r="P814" s="88"/>
      <c r="Q814" s="114"/>
      <c r="R814" s="115"/>
      <c r="S814" s="88"/>
      <c r="T814" s="88"/>
      <c r="U814" s="88"/>
      <c r="V814" s="88"/>
      <c r="W814" s="88"/>
      <c r="X814" s="88"/>
      <c r="Y814" s="88"/>
      <c r="Z814" s="88"/>
      <c r="AA814" s="88"/>
      <c r="AB814" s="88"/>
      <c r="AC814" s="88"/>
    </row>
    <row r="815" spans="1:29" ht="13">
      <c r="A815" s="88"/>
      <c r="B815" s="88"/>
      <c r="C815" s="88"/>
      <c r="D815" s="88"/>
      <c r="E815" s="88"/>
      <c r="F815" s="88"/>
      <c r="G815" s="88"/>
      <c r="H815" s="88"/>
      <c r="I815" s="88"/>
      <c r="J815" s="88"/>
      <c r="K815" s="88"/>
      <c r="L815" s="88"/>
      <c r="M815" s="88"/>
      <c r="N815" s="88"/>
      <c r="O815" s="88"/>
      <c r="P815" s="88"/>
      <c r="Q815" s="114"/>
      <c r="R815" s="115"/>
      <c r="S815" s="88"/>
      <c r="T815" s="88"/>
      <c r="U815" s="88"/>
      <c r="V815" s="88"/>
      <c r="W815" s="88"/>
      <c r="X815" s="88"/>
      <c r="Y815" s="88"/>
      <c r="Z815" s="88"/>
      <c r="AA815" s="88"/>
      <c r="AB815" s="88"/>
      <c r="AC815" s="88"/>
    </row>
    <row r="816" spans="1:29" ht="13">
      <c r="A816" s="88"/>
      <c r="B816" s="88"/>
      <c r="C816" s="88"/>
      <c r="D816" s="88"/>
      <c r="E816" s="88"/>
      <c r="F816" s="88"/>
      <c r="G816" s="88"/>
      <c r="H816" s="88"/>
      <c r="I816" s="88"/>
      <c r="J816" s="88"/>
      <c r="K816" s="88"/>
      <c r="L816" s="88"/>
      <c r="M816" s="88"/>
      <c r="N816" s="88"/>
      <c r="O816" s="88"/>
      <c r="P816" s="88"/>
      <c r="Q816" s="114"/>
      <c r="R816" s="115"/>
      <c r="S816" s="88"/>
      <c r="T816" s="88"/>
      <c r="U816" s="88"/>
      <c r="V816" s="88"/>
      <c r="W816" s="88"/>
      <c r="X816" s="88"/>
      <c r="Y816" s="88"/>
      <c r="Z816" s="88"/>
      <c r="AA816" s="88"/>
      <c r="AB816" s="88"/>
      <c r="AC816" s="88"/>
    </row>
    <row r="817" spans="1:29" ht="13">
      <c r="A817" s="88"/>
      <c r="B817" s="88"/>
      <c r="C817" s="88"/>
      <c r="D817" s="88"/>
      <c r="E817" s="88"/>
      <c r="F817" s="88"/>
      <c r="G817" s="88"/>
      <c r="H817" s="88"/>
      <c r="I817" s="88"/>
      <c r="J817" s="88"/>
      <c r="K817" s="88"/>
      <c r="L817" s="88"/>
      <c r="M817" s="88"/>
      <c r="N817" s="88"/>
      <c r="O817" s="88"/>
      <c r="P817" s="88"/>
      <c r="Q817" s="114"/>
      <c r="R817" s="115"/>
      <c r="S817" s="88"/>
      <c r="T817" s="88"/>
      <c r="U817" s="88"/>
      <c r="V817" s="88"/>
      <c r="W817" s="88"/>
      <c r="X817" s="88"/>
      <c r="Y817" s="88"/>
      <c r="Z817" s="88"/>
      <c r="AA817" s="88"/>
      <c r="AB817" s="88"/>
      <c r="AC817" s="88"/>
    </row>
    <row r="818" spans="1:29" ht="13">
      <c r="A818" s="88"/>
      <c r="B818" s="88"/>
      <c r="C818" s="88"/>
      <c r="D818" s="88"/>
      <c r="E818" s="88"/>
      <c r="F818" s="88"/>
      <c r="G818" s="88"/>
      <c r="H818" s="88"/>
      <c r="I818" s="88"/>
      <c r="J818" s="88"/>
      <c r="K818" s="88"/>
      <c r="L818" s="88"/>
      <c r="M818" s="88"/>
      <c r="N818" s="88"/>
      <c r="O818" s="88"/>
      <c r="P818" s="88"/>
      <c r="Q818" s="114"/>
      <c r="R818" s="115"/>
      <c r="S818" s="88"/>
      <c r="T818" s="88"/>
      <c r="U818" s="88"/>
      <c r="V818" s="88"/>
      <c r="W818" s="88"/>
      <c r="X818" s="88"/>
      <c r="Y818" s="88"/>
      <c r="Z818" s="88"/>
      <c r="AA818" s="88"/>
      <c r="AB818" s="88"/>
      <c r="AC818" s="88"/>
    </row>
    <row r="819" spans="1:29" ht="13">
      <c r="A819" s="88"/>
      <c r="B819" s="88"/>
      <c r="C819" s="88"/>
      <c r="D819" s="88"/>
      <c r="E819" s="88"/>
      <c r="F819" s="88"/>
      <c r="G819" s="88"/>
      <c r="H819" s="88"/>
      <c r="I819" s="88"/>
      <c r="J819" s="88"/>
      <c r="K819" s="88"/>
      <c r="L819" s="88"/>
      <c r="M819" s="88"/>
      <c r="N819" s="88"/>
      <c r="O819" s="88"/>
      <c r="P819" s="88"/>
      <c r="Q819" s="114"/>
      <c r="R819" s="115"/>
      <c r="S819" s="88"/>
      <c r="T819" s="88"/>
      <c r="U819" s="88"/>
      <c r="V819" s="88"/>
      <c r="W819" s="88"/>
      <c r="X819" s="88"/>
      <c r="Y819" s="88"/>
      <c r="Z819" s="88"/>
      <c r="AA819" s="88"/>
      <c r="AB819" s="88"/>
      <c r="AC819" s="88"/>
    </row>
    <row r="820" spans="1:29" ht="13">
      <c r="A820" s="88"/>
      <c r="B820" s="88"/>
      <c r="C820" s="88"/>
      <c r="D820" s="88"/>
      <c r="E820" s="88"/>
      <c r="F820" s="88"/>
      <c r="G820" s="88"/>
      <c r="H820" s="88"/>
      <c r="I820" s="88"/>
      <c r="J820" s="88"/>
      <c r="K820" s="88"/>
      <c r="L820" s="88"/>
      <c r="M820" s="88"/>
      <c r="N820" s="88"/>
      <c r="O820" s="88"/>
      <c r="P820" s="88"/>
      <c r="Q820" s="114"/>
      <c r="R820" s="115"/>
      <c r="S820" s="88"/>
      <c r="T820" s="88"/>
      <c r="U820" s="88"/>
      <c r="V820" s="88"/>
      <c r="W820" s="88"/>
      <c r="X820" s="88"/>
      <c r="Y820" s="88"/>
      <c r="Z820" s="88"/>
      <c r="AA820" s="88"/>
      <c r="AB820" s="88"/>
      <c r="AC820" s="88"/>
    </row>
    <row r="821" spans="1:29" ht="13">
      <c r="A821" s="88"/>
      <c r="B821" s="88"/>
      <c r="C821" s="88"/>
      <c r="D821" s="88"/>
      <c r="E821" s="88"/>
      <c r="F821" s="88"/>
      <c r="G821" s="88"/>
      <c r="H821" s="88"/>
      <c r="I821" s="88"/>
      <c r="J821" s="88"/>
      <c r="K821" s="88"/>
      <c r="L821" s="88"/>
      <c r="M821" s="88"/>
      <c r="N821" s="88"/>
      <c r="O821" s="88"/>
      <c r="P821" s="88"/>
      <c r="Q821" s="114"/>
      <c r="R821" s="115"/>
      <c r="S821" s="88"/>
      <c r="T821" s="88"/>
      <c r="U821" s="88"/>
      <c r="V821" s="88"/>
      <c r="W821" s="88"/>
      <c r="X821" s="88"/>
      <c r="Y821" s="88"/>
      <c r="Z821" s="88"/>
      <c r="AA821" s="88"/>
      <c r="AB821" s="88"/>
      <c r="AC821" s="88"/>
    </row>
    <row r="822" spans="1:29" ht="13">
      <c r="A822" s="88"/>
      <c r="B822" s="88"/>
      <c r="C822" s="88"/>
      <c r="D822" s="88"/>
      <c r="E822" s="88"/>
      <c r="F822" s="88"/>
      <c r="G822" s="88"/>
      <c r="H822" s="88"/>
      <c r="I822" s="88"/>
      <c r="J822" s="88"/>
      <c r="K822" s="88"/>
      <c r="L822" s="88"/>
      <c r="M822" s="88"/>
      <c r="N822" s="88"/>
      <c r="O822" s="88"/>
      <c r="P822" s="88"/>
      <c r="Q822" s="114"/>
      <c r="R822" s="115"/>
      <c r="S822" s="88"/>
      <c r="T822" s="88"/>
      <c r="U822" s="88"/>
      <c r="V822" s="88"/>
      <c r="W822" s="88"/>
      <c r="X822" s="88"/>
      <c r="Y822" s="88"/>
      <c r="Z822" s="88"/>
      <c r="AA822" s="88"/>
      <c r="AB822" s="88"/>
      <c r="AC822" s="88"/>
    </row>
    <row r="823" spans="1:29" ht="13">
      <c r="A823" s="88"/>
      <c r="B823" s="88"/>
      <c r="C823" s="88"/>
      <c r="D823" s="88"/>
      <c r="E823" s="88"/>
      <c r="F823" s="88"/>
      <c r="G823" s="88"/>
      <c r="H823" s="88"/>
      <c r="I823" s="88"/>
      <c r="J823" s="88"/>
      <c r="K823" s="88"/>
      <c r="L823" s="88"/>
      <c r="M823" s="88"/>
      <c r="N823" s="88"/>
      <c r="O823" s="88"/>
      <c r="P823" s="88"/>
      <c r="Q823" s="114"/>
      <c r="R823" s="115"/>
      <c r="S823" s="88"/>
      <c r="T823" s="88"/>
      <c r="U823" s="88"/>
      <c r="V823" s="88"/>
      <c r="W823" s="88"/>
      <c r="X823" s="88"/>
      <c r="Y823" s="88"/>
      <c r="Z823" s="88"/>
      <c r="AA823" s="88"/>
      <c r="AB823" s="88"/>
      <c r="AC823" s="88"/>
    </row>
    <row r="824" spans="1:29" ht="13">
      <c r="A824" s="88"/>
      <c r="B824" s="88"/>
      <c r="C824" s="88"/>
      <c r="D824" s="88"/>
      <c r="E824" s="88"/>
      <c r="F824" s="88"/>
      <c r="G824" s="88"/>
      <c r="H824" s="88"/>
      <c r="I824" s="88"/>
      <c r="J824" s="88"/>
      <c r="K824" s="88"/>
      <c r="L824" s="88"/>
      <c r="M824" s="88"/>
      <c r="N824" s="88"/>
      <c r="O824" s="88"/>
      <c r="P824" s="88"/>
      <c r="Q824" s="114"/>
      <c r="R824" s="115"/>
      <c r="S824" s="88"/>
      <c r="T824" s="88"/>
      <c r="U824" s="88"/>
      <c r="V824" s="88"/>
      <c r="W824" s="88"/>
      <c r="X824" s="88"/>
      <c r="Y824" s="88"/>
      <c r="Z824" s="88"/>
      <c r="AA824" s="88"/>
      <c r="AB824" s="88"/>
      <c r="AC824" s="88"/>
    </row>
    <row r="825" spans="1:29" ht="13">
      <c r="A825" s="88"/>
      <c r="B825" s="88"/>
      <c r="C825" s="88"/>
      <c r="D825" s="88"/>
      <c r="E825" s="88"/>
      <c r="F825" s="88"/>
      <c r="G825" s="88"/>
      <c r="H825" s="88"/>
      <c r="I825" s="88"/>
      <c r="J825" s="88"/>
      <c r="K825" s="88"/>
      <c r="L825" s="88"/>
      <c r="M825" s="88"/>
      <c r="N825" s="88"/>
      <c r="O825" s="88"/>
      <c r="P825" s="88"/>
      <c r="Q825" s="114"/>
      <c r="R825" s="115"/>
      <c r="S825" s="88"/>
      <c r="T825" s="88"/>
      <c r="U825" s="88"/>
      <c r="V825" s="88"/>
      <c r="W825" s="88"/>
      <c r="X825" s="88"/>
      <c r="Y825" s="88"/>
      <c r="Z825" s="88"/>
      <c r="AA825" s="88"/>
      <c r="AB825" s="88"/>
      <c r="AC825" s="88"/>
    </row>
    <row r="826" spans="1:29" ht="13">
      <c r="A826" s="88"/>
      <c r="B826" s="88"/>
      <c r="C826" s="88"/>
      <c r="D826" s="88"/>
      <c r="E826" s="88"/>
      <c r="F826" s="88"/>
      <c r="G826" s="88"/>
      <c r="H826" s="88"/>
      <c r="I826" s="88"/>
      <c r="J826" s="88"/>
      <c r="K826" s="88"/>
      <c r="L826" s="88"/>
      <c r="M826" s="88"/>
      <c r="N826" s="88"/>
      <c r="O826" s="88"/>
      <c r="P826" s="88"/>
      <c r="Q826" s="114"/>
      <c r="R826" s="115"/>
      <c r="S826" s="88"/>
      <c r="T826" s="88"/>
      <c r="U826" s="88"/>
      <c r="V826" s="88"/>
      <c r="W826" s="88"/>
      <c r="X826" s="88"/>
      <c r="Y826" s="88"/>
      <c r="Z826" s="88"/>
      <c r="AA826" s="88"/>
      <c r="AB826" s="88"/>
      <c r="AC826" s="88"/>
    </row>
    <row r="827" spans="1:29" ht="13">
      <c r="A827" s="88"/>
      <c r="B827" s="88"/>
      <c r="C827" s="88"/>
      <c r="D827" s="88"/>
      <c r="E827" s="88"/>
      <c r="F827" s="88"/>
      <c r="G827" s="88"/>
      <c r="H827" s="88"/>
      <c r="I827" s="88"/>
      <c r="J827" s="88"/>
      <c r="K827" s="88"/>
      <c r="L827" s="88"/>
      <c r="M827" s="88"/>
      <c r="N827" s="88"/>
      <c r="O827" s="88"/>
      <c r="P827" s="88"/>
      <c r="Q827" s="114"/>
      <c r="R827" s="115"/>
      <c r="S827" s="88"/>
      <c r="T827" s="88"/>
      <c r="U827" s="88"/>
      <c r="V827" s="88"/>
      <c r="W827" s="88"/>
      <c r="X827" s="88"/>
      <c r="Y827" s="88"/>
      <c r="Z827" s="88"/>
      <c r="AA827" s="88"/>
      <c r="AB827" s="88"/>
      <c r="AC827" s="88"/>
    </row>
    <row r="828" spans="1:29" ht="13">
      <c r="A828" s="88"/>
      <c r="B828" s="88"/>
      <c r="C828" s="88"/>
      <c r="D828" s="88"/>
      <c r="E828" s="88"/>
      <c r="F828" s="88"/>
      <c r="G828" s="88"/>
      <c r="H828" s="88"/>
      <c r="I828" s="88"/>
      <c r="J828" s="88"/>
      <c r="K828" s="88"/>
      <c r="L828" s="88"/>
      <c r="M828" s="88"/>
      <c r="N828" s="88"/>
      <c r="O828" s="88"/>
      <c r="P828" s="88"/>
      <c r="Q828" s="114"/>
      <c r="R828" s="115"/>
      <c r="S828" s="88"/>
      <c r="T828" s="88"/>
      <c r="U828" s="88"/>
      <c r="V828" s="88"/>
      <c r="W828" s="88"/>
      <c r="X828" s="88"/>
      <c r="Y828" s="88"/>
      <c r="Z828" s="88"/>
      <c r="AA828" s="88"/>
      <c r="AB828" s="88"/>
      <c r="AC828" s="88"/>
    </row>
    <row r="829" spans="1:29" ht="13">
      <c r="A829" s="88"/>
      <c r="B829" s="88"/>
      <c r="C829" s="88"/>
      <c r="D829" s="88"/>
      <c r="E829" s="88"/>
      <c r="F829" s="88"/>
      <c r="G829" s="88"/>
      <c r="H829" s="88"/>
      <c r="I829" s="88"/>
      <c r="J829" s="88"/>
      <c r="K829" s="88"/>
      <c r="L829" s="88"/>
      <c r="M829" s="88"/>
      <c r="N829" s="88"/>
      <c r="O829" s="88"/>
      <c r="P829" s="88"/>
      <c r="Q829" s="114"/>
      <c r="R829" s="115"/>
      <c r="S829" s="88"/>
      <c r="T829" s="88"/>
      <c r="U829" s="88"/>
      <c r="V829" s="88"/>
      <c r="W829" s="88"/>
      <c r="X829" s="88"/>
      <c r="Y829" s="88"/>
      <c r="Z829" s="88"/>
      <c r="AA829" s="88"/>
      <c r="AB829" s="88"/>
      <c r="AC829" s="88"/>
    </row>
    <row r="830" spans="1:29" ht="13">
      <c r="A830" s="88"/>
      <c r="B830" s="88"/>
      <c r="C830" s="88"/>
      <c r="D830" s="88"/>
      <c r="E830" s="88"/>
      <c r="F830" s="88"/>
      <c r="G830" s="88"/>
      <c r="H830" s="88"/>
      <c r="I830" s="88"/>
      <c r="J830" s="88"/>
      <c r="K830" s="88"/>
      <c r="L830" s="88"/>
      <c r="M830" s="88"/>
      <c r="N830" s="88"/>
      <c r="O830" s="88"/>
      <c r="P830" s="88"/>
      <c r="Q830" s="114"/>
      <c r="R830" s="115"/>
      <c r="S830" s="88"/>
      <c r="T830" s="88"/>
      <c r="U830" s="88"/>
      <c r="V830" s="88"/>
      <c r="W830" s="88"/>
      <c r="X830" s="88"/>
      <c r="Y830" s="88"/>
      <c r="Z830" s="88"/>
      <c r="AA830" s="88"/>
      <c r="AB830" s="88"/>
      <c r="AC830" s="88"/>
    </row>
    <row r="831" spans="1:29" ht="13">
      <c r="A831" s="88"/>
      <c r="B831" s="88"/>
      <c r="C831" s="88"/>
      <c r="D831" s="88"/>
      <c r="E831" s="88"/>
      <c r="F831" s="88"/>
      <c r="G831" s="88"/>
      <c r="H831" s="88"/>
      <c r="I831" s="88"/>
      <c r="J831" s="88"/>
      <c r="K831" s="88"/>
      <c r="L831" s="88"/>
      <c r="M831" s="88"/>
      <c r="N831" s="88"/>
      <c r="O831" s="88"/>
      <c r="P831" s="88"/>
      <c r="Q831" s="114"/>
      <c r="R831" s="115"/>
      <c r="S831" s="88"/>
      <c r="T831" s="88"/>
      <c r="U831" s="88"/>
      <c r="V831" s="88"/>
      <c r="W831" s="88"/>
      <c r="X831" s="88"/>
      <c r="Y831" s="88"/>
      <c r="Z831" s="88"/>
      <c r="AA831" s="88"/>
      <c r="AB831" s="88"/>
      <c r="AC831" s="88"/>
    </row>
    <row r="832" spans="1:29" ht="13">
      <c r="A832" s="88"/>
      <c r="B832" s="88"/>
      <c r="C832" s="88"/>
      <c r="D832" s="88"/>
      <c r="E832" s="88"/>
      <c r="F832" s="88"/>
      <c r="G832" s="88"/>
      <c r="H832" s="88"/>
      <c r="I832" s="88"/>
      <c r="J832" s="88"/>
      <c r="K832" s="88"/>
      <c r="L832" s="88"/>
      <c r="M832" s="88"/>
      <c r="N832" s="88"/>
      <c r="O832" s="88"/>
      <c r="P832" s="88"/>
      <c r="Q832" s="114"/>
      <c r="R832" s="115"/>
      <c r="S832" s="88"/>
      <c r="T832" s="88"/>
      <c r="U832" s="88"/>
      <c r="V832" s="88"/>
      <c r="W832" s="88"/>
      <c r="X832" s="88"/>
      <c r="Y832" s="88"/>
      <c r="Z832" s="88"/>
      <c r="AA832" s="88"/>
      <c r="AB832" s="88"/>
      <c r="AC832" s="88"/>
    </row>
    <row r="833" spans="1:29" ht="13">
      <c r="A833" s="88"/>
      <c r="B833" s="88"/>
      <c r="C833" s="88"/>
      <c r="D833" s="88"/>
      <c r="E833" s="88"/>
      <c r="F833" s="88"/>
      <c r="G833" s="88"/>
      <c r="H833" s="88"/>
      <c r="I833" s="88"/>
      <c r="J833" s="88"/>
      <c r="K833" s="88"/>
      <c r="L833" s="88"/>
      <c r="M833" s="88"/>
      <c r="N833" s="88"/>
      <c r="O833" s="88"/>
      <c r="P833" s="88"/>
      <c r="Q833" s="114"/>
      <c r="R833" s="115"/>
      <c r="S833" s="88"/>
      <c r="T833" s="88"/>
      <c r="U833" s="88"/>
      <c r="V833" s="88"/>
      <c r="W833" s="88"/>
      <c r="X833" s="88"/>
      <c r="Y833" s="88"/>
      <c r="Z833" s="88"/>
      <c r="AA833" s="88"/>
      <c r="AB833" s="88"/>
      <c r="AC833" s="88"/>
    </row>
    <row r="834" spans="1:29" ht="13">
      <c r="A834" s="88"/>
      <c r="B834" s="88"/>
      <c r="C834" s="88"/>
      <c r="D834" s="88"/>
      <c r="E834" s="88"/>
      <c r="F834" s="88"/>
      <c r="G834" s="88"/>
      <c r="H834" s="88"/>
      <c r="I834" s="88"/>
      <c r="J834" s="88"/>
      <c r="K834" s="88"/>
      <c r="L834" s="88"/>
      <c r="M834" s="88"/>
      <c r="N834" s="88"/>
      <c r="O834" s="88"/>
      <c r="P834" s="88"/>
      <c r="Q834" s="114"/>
      <c r="R834" s="115"/>
      <c r="S834" s="88"/>
      <c r="T834" s="88"/>
      <c r="U834" s="88"/>
      <c r="V834" s="88"/>
      <c r="W834" s="88"/>
      <c r="X834" s="88"/>
      <c r="Y834" s="88"/>
      <c r="Z834" s="88"/>
      <c r="AA834" s="88"/>
      <c r="AB834" s="88"/>
      <c r="AC834" s="88"/>
    </row>
    <row r="835" spans="1:29" ht="13">
      <c r="A835" s="88"/>
      <c r="B835" s="88"/>
      <c r="C835" s="88"/>
      <c r="D835" s="88"/>
      <c r="E835" s="88"/>
      <c r="F835" s="88"/>
      <c r="G835" s="88"/>
      <c r="H835" s="88"/>
      <c r="I835" s="88"/>
      <c r="J835" s="88"/>
      <c r="K835" s="88"/>
      <c r="L835" s="88"/>
      <c r="M835" s="88"/>
      <c r="N835" s="88"/>
      <c r="O835" s="88"/>
      <c r="P835" s="88"/>
      <c r="Q835" s="114"/>
      <c r="R835" s="115"/>
      <c r="S835" s="88"/>
      <c r="T835" s="88"/>
      <c r="U835" s="88"/>
      <c r="V835" s="88"/>
      <c r="W835" s="88"/>
      <c r="X835" s="88"/>
      <c r="Y835" s="88"/>
      <c r="Z835" s="88"/>
      <c r="AA835" s="88"/>
      <c r="AB835" s="88"/>
      <c r="AC835" s="88"/>
    </row>
    <row r="836" spans="1:29" ht="13">
      <c r="A836" s="88"/>
      <c r="B836" s="88"/>
      <c r="C836" s="88"/>
      <c r="D836" s="88"/>
      <c r="E836" s="88"/>
      <c r="F836" s="88"/>
      <c r="G836" s="88"/>
      <c r="H836" s="88"/>
      <c r="I836" s="88"/>
      <c r="J836" s="88"/>
      <c r="K836" s="88"/>
      <c r="L836" s="88"/>
      <c r="M836" s="88"/>
      <c r="N836" s="88"/>
      <c r="O836" s="88"/>
      <c r="P836" s="88"/>
      <c r="Q836" s="114"/>
      <c r="R836" s="115"/>
      <c r="S836" s="88"/>
      <c r="T836" s="88"/>
      <c r="U836" s="88"/>
      <c r="V836" s="88"/>
      <c r="W836" s="88"/>
      <c r="X836" s="88"/>
      <c r="Y836" s="88"/>
      <c r="Z836" s="88"/>
      <c r="AA836" s="88"/>
      <c r="AB836" s="88"/>
      <c r="AC836" s="88"/>
    </row>
    <row r="837" spans="1:29" ht="13">
      <c r="A837" s="88"/>
      <c r="B837" s="88"/>
      <c r="C837" s="88"/>
      <c r="D837" s="88"/>
      <c r="E837" s="88"/>
      <c r="F837" s="88"/>
      <c r="G837" s="88"/>
      <c r="H837" s="88"/>
      <c r="I837" s="88"/>
      <c r="J837" s="88"/>
      <c r="K837" s="88"/>
      <c r="L837" s="88"/>
      <c r="M837" s="88"/>
      <c r="N837" s="88"/>
      <c r="O837" s="88"/>
      <c r="P837" s="88"/>
      <c r="Q837" s="114"/>
      <c r="R837" s="115"/>
      <c r="S837" s="88"/>
      <c r="T837" s="88"/>
      <c r="U837" s="88"/>
      <c r="V837" s="88"/>
      <c r="W837" s="88"/>
      <c r="X837" s="88"/>
      <c r="Y837" s="88"/>
      <c r="Z837" s="88"/>
      <c r="AA837" s="88"/>
      <c r="AB837" s="88"/>
      <c r="AC837" s="88"/>
    </row>
    <row r="838" spans="1:29" ht="13">
      <c r="A838" s="88"/>
      <c r="B838" s="88"/>
      <c r="C838" s="88"/>
      <c r="D838" s="88"/>
      <c r="E838" s="88"/>
      <c r="F838" s="88"/>
      <c r="G838" s="88"/>
      <c r="H838" s="88"/>
      <c r="I838" s="88"/>
      <c r="J838" s="88"/>
      <c r="K838" s="88"/>
      <c r="L838" s="88"/>
      <c r="M838" s="88"/>
      <c r="N838" s="88"/>
      <c r="O838" s="88"/>
      <c r="P838" s="88"/>
      <c r="Q838" s="114"/>
      <c r="R838" s="115"/>
      <c r="S838" s="88"/>
      <c r="T838" s="88"/>
      <c r="U838" s="88"/>
      <c r="V838" s="88"/>
      <c r="W838" s="88"/>
      <c r="X838" s="88"/>
      <c r="Y838" s="88"/>
      <c r="Z838" s="88"/>
      <c r="AA838" s="88"/>
      <c r="AB838" s="88"/>
      <c r="AC838" s="88"/>
    </row>
    <row r="839" spans="1:29" ht="13">
      <c r="A839" s="88"/>
      <c r="B839" s="88"/>
      <c r="C839" s="88"/>
      <c r="D839" s="88"/>
      <c r="E839" s="88"/>
      <c r="F839" s="88"/>
      <c r="G839" s="88"/>
      <c r="H839" s="88"/>
      <c r="I839" s="88"/>
      <c r="J839" s="88"/>
      <c r="K839" s="88"/>
      <c r="L839" s="88"/>
      <c r="M839" s="88"/>
      <c r="N839" s="88"/>
      <c r="O839" s="88"/>
      <c r="P839" s="88"/>
      <c r="Q839" s="114"/>
      <c r="R839" s="115"/>
      <c r="S839" s="88"/>
      <c r="T839" s="88"/>
      <c r="U839" s="88"/>
      <c r="V839" s="88"/>
      <c r="W839" s="88"/>
      <c r="X839" s="88"/>
      <c r="Y839" s="88"/>
      <c r="Z839" s="88"/>
      <c r="AA839" s="88"/>
      <c r="AB839" s="88"/>
      <c r="AC839" s="88"/>
    </row>
    <row r="840" spans="1:29" ht="13">
      <c r="A840" s="88"/>
      <c r="B840" s="88"/>
      <c r="C840" s="88"/>
      <c r="D840" s="88"/>
      <c r="E840" s="88"/>
      <c r="F840" s="88"/>
      <c r="G840" s="88"/>
      <c r="H840" s="88"/>
      <c r="I840" s="88"/>
      <c r="J840" s="88"/>
      <c r="K840" s="88"/>
      <c r="L840" s="88"/>
      <c r="M840" s="88"/>
      <c r="N840" s="88"/>
      <c r="O840" s="88"/>
      <c r="P840" s="88"/>
      <c r="Q840" s="114"/>
      <c r="R840" s="115"/>
      <c r="S840" s="88"/>
      <c r="T840" s="88"/>
      <c r="U840" s="88"/>
      <c r="V840" s="88"/>
      <c r="W840" s="88"/>
      <c r="X840" s="88"/>
      <c r="Y840" s="88"/>
      <c r="Z840" s="88"/>
      <c r="AA840" s="88"/>
      <c r="AB840" s="88"/>
      <c r="AC840" s="88"/>
    </row>
    <row r="841" spans="1:29" ht="13">
      <c r="A841" s="88"/>
      <c r="B841" s="88"/>
      <c r="C841" s="88"/>
      <c r="D841" s="88"/>
      <c r="E841" s="88"/>
      <c r="F841" s="88"/>
      <c r="G841" s="88"/>
      <c r="H841" s="88"/>
      <c r="I841" s="88"/>
      <c r="J841" s="88"/>
      <c r="K841" s="88"/>
      <c r="L841" s="88"/>
      <c r="M841" s="88"/>
      <c r="N841" s="88"/>
      <c r="O841" s="88"/>
      <c r="P841" s="88"/>
      <c r="Q841" s="114"/>
      <c r="R841" s="115"/>
      <c r="S841" s="88"/>
      <c r="T841" s="88"/>
      <c r="U841" s="88"/>
      <c r="V841" s="88"/>
      <c r="W841" s="88"/>
      <c r="X841" s="88"/>
      <c r="Y841" s="88"/>
      <c r="Z841" s="88"/>
      <c r="AA841" s="88"/>
      <c r="AB841" s="88"/>
      <c r="AC841" s="88"/>
    </row>
    <row r="842" spans="1:29" ht="13">
      <c r="A842" s="88"/>
      <c r="B842" s="88"/>
      <c r="C842" s="88"/>
      <c r="D842" s="88"/>
      <c r="E842" s="88"/>
      <c r="F842" s="88"/>
      <c r="G842" s="88"/>
      <c r="H842" s="88"/>
      <c r="I842" s="88"/>
      <c r="J842" s="88"/>
      <c r="K842" s="88"/>
      <c r="L842" s="88"/>
      <c r="M842" s="88"/>
      <c r="N842" s="88"/>
      <c r="O842" s="88"/>
      <c r="P842" s="88"/>
      <c r="Q842" s="114"/>
      <c r="R842" s="115"/>
      <c r="S842" s="88"/>
      <c r="T842" s="88"/>
      <c r="U842" s="88"/>
      <c r="V842" s="88"/>
      <c r="W842" s="88"/>
      <c r="X842" s="88"/>
      <c r="Y842" s="88"/>
      <c r="Z842" s="88"/>
      <c r="AA842" s="88"/>
      <c r="AB842" s="88"/>
      <c r="AC842" s="88"/>
    </row>
    <row r="843" spans="1:29" ht="13">
      <c r="A843" s="88"/>
      <c r="B843" s="88"/>
      <c r="C843" s="88"/>
      <c r="D843" s="88"/>
      <c r="E843" s="88"/>
      <c r="F843" s="88"/>
      <c r="G843" s="88"/>
      <c r="H843" s="88"/>
      <c r="I843" s="88"/>
      <c r="J843" s="88"/>
      <c r="K843" s="88"/>
      <c r="L843" s="88"/>
      <c r="M843" s="88"/>
      <c r="N843" s="88"/>
      <c r="O843" s="88"/>
      <c r="P843" s="88"/>
      <c r="Q843" s="114"/>
      <c r="R843" s="115"/>
      <c r="S843" s="88"/>
      <c r="T843" s="88"/>
      <c r="U843" s="88"/>
      <c r="V843" s="88"/>
      <c r="W843" s="88"/>
      <c r="X843" s="88"/>
      <c r="Y843" s="88"/>
      <c r="Z843" s="88"/>
      <c r="AA843" s="88"/>
      <c r="AB843" s="88"/>
      <c r="AC843" s="88"/>
    </row>
    <row r="844" spans="1:29" ht="13">
      <c r="A844" s="88"/>
      <c r="B844" s="88"/>
      <c r="C844" s="88"/>
      <c r="D844" s="88"/>
      <c r="E844" s="88"/>
      <c r="F844" s="88"/>
      <c r="G844" s="88"/>
      <c r="H844" s="88"/>
      <c r="I844" s="88"/>
      <c r="J844" s="88"/>
      <c r="K844" s="88"/>
      <c r="L844" s="88"/>
      <c r="M844" s="88"/>
      <c r="N844" s="88"/>
      <c r="O844" s="88"/>
      <c r="P844" s="88"/>
      <c r="Q844" s="114"/>
      <c r="R844" s="115"/>
      <c r="S844" s="88"/>
      <c r="T844" s="88"/>
      <c r="U844" s="88"/>
      <c r="V844" s="88"/>
      <c r="W844" s="88"/>
      <c r="X844" s="88"/>
      <c r="Y844" s="88"/>
      <c r="Z844" s="88"/>
      <c r="AA844" s="88"/>
      <c r="AB844" s="88"/>
      <c r="AC844" s="88"/>
    </row>
    <row r="845" spans="1:29" ht="13">
      <c r="A845" s="88"/>
      <c r="B845" s="88"/>
      <c r="C845" s="88"/>
      <c r="D845" s="88"/>
      <c r="E845" s="88"/>
      <c r="F845" s="88"/>
      <c r="G845" s="88"/>
      <c r="H845" s="88"/>
      <c r="I845" s="88"/>
      <c r="J845" s="88"/>
      <c r="K845" s="88"/>
      <c r="L845" s="88"/>
      <c r="M845" s="88"/>
      <c r="N845" s="88"/>
      <c r="O845" s="88"/>
      <c r="P845" s="88"/>
      <c r="Q845" s="114"/>
      <c r="R845" s="115"/>
      <c r="S845" s="88"/>
      <c r="T845" s="88"/>
      <c r="U845" s="88"/>
      <c r="V845" s="88"/>
      <c r="W845" s="88"/>
      <c r="X845" s="88"/>
      <c r="Y845" s="88"/>
      <c r="Z845" s="88"/>
      <c r="AA845" s="88"/>
      <c r="AB845" s="88"/>
      <c r="AC845" s="88"/>
    </row>
    <row r="846" spans="1:29" ht="13">
      <c r="A846" s="88"/>
      <c r="B846" s="88"/>
      <c r="C846" s="88"/>
      <c r="D846" s="88"/>
      <c r="E846" s="88"/>
      <c r="F846" s="88"/>
      <c r="G846" s="88"/>
      <c r="H846" s="88"/>
      <c r="I846" s="88"/>
      <c r="J846" s="88"/>
      <c r="K846" s="88"/>
      <c r="L846" s="88"/>
      <c r="M846" s="88"/>
      <c r="N846" s="88"/>
      <c r="O846" s="88"/>
      <c r="P846" s="88"/>
      <c r="Q846" s="114"/>
      <c r="R846" s="115"/>
      <c r="S846" s="88"/>
      <c r="T846" s="88"/>
      <c r="U846" s="88"/>
      <c r="V846" s="88"/>
      <c r="W846" s="88"/>
      <c r="X846" s="88"/>
      <c r="Y846" s="88"/>
      <c r="Z846" s="88"/>
      <c r="AA846" s="88"/>
      <c r="AB846" s="88"/>
      <c r="AC846" s="88"/>
    </row>
    <row r="847" spans="1:29" ht="13">
      <c r="A847" s="88"/>
      <c r="B847" s="88"/>
      <c r="C847" s="88"/>
      <c r="D847" s="88"/>
      <c r="E847" s="88"/>
      <c r="F847" s="88"/>
      <c r="G847" s="88"/>
      <c r="H847" s="88"/>
      <c r="I847" s="88"/>
      <c r="J847" s="88"/>
      <c r="K847" s="88"/>
      <c r="L847" s="88"/>
      <c r="M847" s="88"/>
      <c r="N847" s="88"/>
      <c r="O847" s="88"/>
      <c r="P847" s="88"/>
      <c r="Q847" s="114"/>
      <c r="R847" s="115"/>
      <c r="S847" s="88"/>
      <c r="T847" s="88"/>
      <c r="U847" s="88"/>
      <c r="V847" s="88"/>
      <c r="W847" s="88"/>
      <c r="X847" s="88"/>
      <c r="Y847" s="88"/>
      <c r="Z847" s="88"/>
      <c r="AA847" s="88"/>
      <c r="AB847" s="88"/>
      <c r="AC847" s="88"/>
    </row>
    <row r="848" spans="1:29" ht="13">
      <c r="A848" s="88"/>
      <c r="B848" s="88"/>
      <c r="C848" s="88"/>
      <c r="D848" s="88"/>
      <c r="E848" s="88"/>
      <c r="F848" s="88"/>
      <c r="G848" s="88"/>
      <c r="H848" s="88"/>
      <c r="I848" s="88"/>
      <c r="J848" s="88"/>
      <c r="K848" s="88"/>
      <c r="L848" s="88"/>
      <c r="M848" s="88"/>
      <c r="N848" s="88"/>
      <c r="O848" s="88"/>
      <c r="P848" s="88"/>
      <c r="Q848" s="114"/>
      <c r="R848" s="115"/>
      <c r="S848" s="88"/>
      <c r="T848" s="88"/>
      <c r="U848" s="88"/>
      <c r="V848" s="88"/>
      <c r="W848" s="88"/>
      <c r="X848" s="88"/>
      <c r="Y848" s="88"/>
      <c r="Z848" s="88"/>
      <c r="AA848" s="88"/>
      <c r="AB848" s="88"/>
      <c r="AC848" s="88"/>
    </row>
    <row r="849" spans="1:29" ht="13">
      <c r="A849" s="88"/>
      <c r="B849" s="88"/>
      <c r="C849" s="88"/>
      <c r="D849" s="88"/>
      <c r="E849" s="88"/>
      <c r="F849" s="88"/>
      <c r="G849" s="88"/>
      <c r="H849" s="88"/>
      <c r="I849" s="88"/>
      <c r="J849" s="88"/>
      <c r="K849" s="88"/>
      <c r="L849" s="88"/>
      <c r="M849" s="88"/>
      <c r="N849" s="88"/>
      <c r="O849" s="88"/>
      <c r="P849" s="88"/>
      <c r="Q849" s="114"/>
      <c r="R849" s="115"/>
      <c r="S849" s="88"/>
      <c r="T849" s="88"/>
      <c r="U849" s="88"/>
      <c r="V849" s="88"/>
      <c r="W849" s="88"/>
      <c r="X849" s="88"/>
      <c r="Y849" s="88"/>
      <c r="Z849" s="88"/>
      <c r="AA849" s="88"/>
      <c r="AB849" s="88"/>
      <c r="AC849" s="88"/>
    </row>
    <row r="850" spans="1:29" ht="13">
      <c r="A850" s="88"/>
      <c r="B850" s="88"/>
      <c r="C850" s="88"/>
      <c r="D850" s="88"/>
      <c r="E850" s="88"/>
      <c r="F850" s="88"/>
      <c r="G850" s="88"/>
      <c r="H850" s="88"/>
      <c r="I850" s="88"/>
      <c r="J850" s="88"/>
      <c r="K850" s="88"/>
      <c r="L850" s="88"/>
      <c r="M850" s="88"/>
      <c r="N850" s="88"/>
      <c r="O850" s="88"/>
      <c r="P850" s="88"/>
      <c r="Q850" s="114"/>
      <c r="R850" s="115"/>
      <c r="S850" s="88"/>
      <c r="T850" s="88"/>
      <c r="U850" s="88"/>
      <c r="V850" s="88"/>
      <c r="W850" s="88"/>
      <c r="X850" s="88"/>
      <c r="Y850" s="88"/>
      <c r="Z850" s="88"/>
      <c r="AA850" s="88"/>
      <c r="AB850" s="88"/>
      <c r="AC850" s="88"/>
    </row>
    <row r="851" spans="1:29" ht="13">
      <c r="A851" s="88"/>
      <c r="B851" s="88"/>
      <c r="C851" s="88"/>
      <c r="D851" s="88"/>
      <c r="E851" s="88"/>
      <c r="F851" s="88"/>
      <c r="G851" s="88"/>
      <c r="H851" s="88"/>
      <c r="I851" s="88"/>
      <c r="J851" s="88"/>
      <c r="K851" s="88"/>
      <c r="L851" s="88"/>
      <c r="M851" s="88"/>
      <c r="N851" s="88"/>
      <c r="O851" s="88"/>
      <c r="P851" s="88"/>
      <c r="Q851" s="114"/>
      <c r="R851" s="115"/>
      <c r="S851" s="88"/>
      <c r="T851" s="88"/>
      <c r="U851" s="88"/>
      <c r="V851" s="88"/>
      <c r="W851" s="88"/>
      <c r="X851" s="88"/>
      <c r="Y851" s="88"/>
      <c r="Z851" s="88"/>
      <c r="AA851" s="88"/>
      <c r="AB851" s="88"/>
      <c r="AC851" s="88"/>
    </row>
    <row r="852" spans="1:29" ht="13">
      <c r="A852" s="88"/>
      <c r="B852" s="88"/>
      <c r="C852" s="88"/>
      <c r="D852" s="88"/>
      <c r="E852" s="88"/>
      <c r="F852" s="88"/>
      <c r="G852" s="88"/>
      <c r="H852" s="88"/>
      <c r="I852" s="88"/>
      <c r="J852" s="88"/>
      <c r="K852" s="88"/>
      <c r="L852" s="88"/>
      <c r="M852" s="88"/>
      <c r="N852" s="88"/>
      <c r="O852" s="88"/>
      <c r="P852" s="88"/>
      <c r="Q852" s="114"/>
      <c r="R852" s="115"/>
      <c r="S852" s="88"/>
      <c r="T852" s="88"/>
      <c r="U852" s="88"/>
      <c r="V852" s="88"/>
      <c r="W852" s="88"/>
      <c r="X852" s="88"/>
      <c r="Y852" s="88"/>
      <c r="Z852" s="88"/>
      <c r="AA852" s="88"/>
      <c r="AB852" s="88"/>
      <c r="AC852" s="88"/>
    </row>
    <row r="853" spans="1:29" ht="13">
      <c r="A853" s="88"/>
      <c r="B853" s="88"/>
      <c r="C853" s="88"/>
      <c r="D853" s="88"/>
      <c r="E853" s="88"/>
      <c r="F853" s="88"/>
      <c r="G853" s="88"/>
      <c r="H853" s="88"/>
      <c r="I853" s="88"/>
      <c r="J853" s="88"/>
      <c r="K853" s="88"/>
      <c r="L853" s="88"/>
      <c r="M853" s="88"/>
      <c r="N853" s="88"/>
      <c r="O853" s="88"/>
      <c r="P853" s="88"/>
      <c r="Q853" s="114"/>
      <c r="R853" s="115"/>
      <c r="S853" s="88"/>
      <c r="T853" s="88"/>
      <c r="U853" s="88"/>
      <c r="V853" s="88"/>
      <c r="W853" s="88"/>
      <c r="X853" s="88"/>
      <c r="Y853" s="88"/>
      <c r="Z853" s="88"/>
      <c r="AA853" s="88"/>
      <c r="AB853" s="88"/>
      <c r="AC853" s="88"/>
    </row>
    <row r="854" spans="1:29" ht="13">
      <c r="A854" s="88"/>
      <c r="B854" s="88"/>
      <c r="C854" s="88"/>
      <c r="D854" s="88"/>
      <c r="E854" s="88"/>
      <c r="F854" s="88"/>
      <c r="G854" s="88"/>
      <c r="H854" s="88"/>
      <c r="I854" s="88"/>
      <c r="J854" s="88"/>
      <c r="K854" s="88"/>
      <c r="L854" s="88"/>
      <c r="M854" s="88"/>
      <c r="N854" s="88"/>
      <c r="O854" s="88"/>
      <c r="P854" s="88"/>
      <c r="Q854" s="114"/>
      <c r="R854" s="115"/>
      <c r="S854" s="88"/>
      <c r="T854" s="88"/>
      <c r="U854" s="88"/>
      <c r="V854" s="88"/>
      <c r="W854" s="88"/>
      <c r="X854" s="88"/>
      <c r="Y854" s="88"/>
      <c r="Z854" s="88"/>
      <c r="AA854" s="88"/>
      <c r="AB854" s="88"/>
      <c r="AC854" s="88"/>
    </row>
    <row r="855" spans="1:29" ht="13">
      <c r="A855" s="88"/>
      <c r="B855" s="88"/>
      <c r="C855" s="88"/>
      <c r="D855" s="88"/>
      <c r="E855" s="88"/>
      <c r="F855" s="88"/>
      <c r="G855" s="88"/>
      <c r="H855" s="88"/>
      <c r="I855" s="88"/>
      <c r="J855" s="88"/>
      <c r="K855" s="88"/>
      <c r="L855" s="88"/>
      <c r="M855" s="88"/>
      <c r="N855" s="88"/>
      <c r="O855" s="88"/>
      <c r="P855" s="88"/>
      <c r="Q855" s="114"/>
      <c r="R855" s="115"/>
      <c r="S855" s="88"/>
      <c r="T855" s="88"/>
      <c r="U855" s="88"/>
      <c r="V855" s="88"/>
      <c r="W855" s="88"/>
      <c r="X855" s="88"/>
      <c r="Y855" s="88"/>
      <c r="Z855" s="88"/>
      <c r="AA855" s="88"/>
      <c r="AB855" s="88"/>
      <c r="AC855" s="88"/>
    </row>
    <row r="856" spans="1:29" ht="13">
      <c r="A856" s="88"/>
      <c r="B856" s="88"/>
      <c r="C856" s="88"/>
      <c r="D856" s="88"/>
      <c r="E856" s="88"/>
      <c r="F856" s="88"/>
      <c r="G856" s="88"/>
      <c r="H856" s="88"/>
      <c r="I856" s="88"/>
      <c r="J856" s="88"/>
      <c r="K856" s="88"/>
      <c r="L856" s="88"/>
      <c r="M856" s="88"/>
      <c r="N856" s="88"/>
      <c r="O856" s="88"/>
      <c r="P856" s="88"/>
      <c r="Q856" s="114"/>
      <c r="R856" s="115"/>
      <c r="S856" s="88"/>
      <c r="T856" s="88"/>
      <c r="U856" s="88"/>
      <c r="V856" s="88"/>
      <c r="W856" s="88"/>
      <c r="X856" s="88"/>
      <c r="Y856" s="88"/>
      <c r="Z856" s="88"/>
      <c r="AA856" s="88"/>
      <c r="AB856" s="88"/>
      <c r="AC856" s="88"/>
    </row>
    <row r="857" spans="1:29" ht="13">
      <c r="A857" s="88"/>
      <c r="B857" s="88"/>
      <c r="C857" s="88"/>
      <c r="D857" s="88"/>
      <c r="E857" s="88"/>
      <c r="F857" s="88"/>
      <c r="G857" s="88"/>
      <c r="H857" s="88"/>
      <c r="I857" s="88"/>
      <c r="J857" s="88"/>
      <c r="K857" s="88"/>
      <c r="L857" s="88"/>
      <c r="M857" s="88"/>
      <c r="N857" s="88"/>
      <c r="O857" s="88"/>
      <c r="P857" s="88"/>
      <c r="Q857" s="114"/>
      <c r="R857" s="115"/>
      <c r="S857" s="88"/>
      <c r="T857" s="88"/>
      <c r="U857" s="88"/>
      <c r="V857" s="88"/>
      <c r="W857" s="88"/>
      <c r="X857" s="88"/>
      <c r="Y857" s="88"/>
      <c r="Z857" s="88"/>
      <c r="AA857" s="88"/>
      <c r="AB857" s="88"/>
      <c r="AC857" s="88"/>
    </row>
    <row r="858" spans="1:29" ht="13">
      <c r="A858" s="88"/>
      <c r="B858" s="88"/>
      <c r="C858" s="88"/>
      <c r="D858" s="88"/>
      <c r="E858" s="88"/>
      <c r="F858" s="88"/>
      <c r="G858" s="88"/>
      <c r="H858" s="88"/>
      <c r="I858" s="88"/>
      <c r="J858" s="88"/>
      <c r="K858" s="88"/>
      <c r="L858" s="88"/>
      <c r="M858" s="88"/>
      <c r="N858" s="88"/>
      <c r="O858" s="88"/>
      <c r="P858" s="88"/>
      <c r="Q858" s="114"/>
      <c r="R858" s="115"/>
      <c r="S858" s="88"/>
      <c r="T858" s="88"/>
      <c r="U858" s="88"/>
      <c r="V858" s="88"/>
      <c r="W858" s="88"/>
      <c r="X858" s="88"/>
      <c r="Y858" s="88"/>
      <c r="Z858" s="88"/>
      <c r="AA858" s="88"/>
      <c r="AB858" s="88"/>
      <c r="AC858" s="88"/>
    </row>
    <row r="859" spans="1:29" ht="13">
      <c r="A859" s="88"/>
      <c r="B859" s="88"/>
      <c r="C859" s="88"/>
      <c r="D859" s="88"/>
      <c r="E859" s="88"/>
      <c r="F859" s="88"/>
      <c r="G859" s="88"/>
      <c r="H859" s="88"/>
      <c r="I859" s="88"/>
      <c r="J859" s="88"/>
      <c r="K859" s="88"/>
      <c r="L859" s="88"/>
      <c r="M859" s="88"/>
      <c r="N859" s="88"/>
      <c r="O859" s="88"/>
      <c r="P859" s="88"/>
      <c r="Q859" s="114"/>
      <c r="R859" s="115"/>
      <c r="S859" s="88"/>
      <c r="T859" s="88"/>
      <c r="U859" s="88"/>
      <c r="V859" s="88"/>
      <c r="W859" s="88"/>
      <c r="X859" s="88"/>
      <c r="Y859" s="88"/>
      <c r="Z859" s="88"/>
      <c r="AA859" s="88"/>
      <c r="AB859" s="88"/>
      <c r="AC859" s="88"/>
    </row>
    <row r="860" spans="1:29" ht="13">
      <c r="A860" s="88"/>
      <c r="B860" s="88"/>
      <c r="C860" s="88"/>
      <c r="D860" s="88"/>
      <c r="E860" s="88"/>
      <c r="F860" s="88"/>
      <c r="G860" s="88"/>
      <c r="H860" s="88"/>
      <c r="I860" s="88"/>
      <c r="J860" s="88"/>
      <c r="K860" s="88"/>
      <c r="L860" s="88"/>
      <c r="M860" s="88"/>
      <c r="N860" s="88"/>
      <c r="O860" s="88"/>
      <c r="P860" s="88"/>
      <c r="Q860" s="114"/>
      <c r="R860" s="115"/>
      <c r="S860" s="88"/>
      <c r="T860" s="88"/>
      <c r="U860" s="88"/>
      <c r="V860" s="88"/>
      <c r="W860" s="88"/>
      <c r="X860" s="88"/>
      <c r="Y860" s="88"/>
      <c r="Z860" s="88"/>
      <c r="AA860" s="88"/>
      <c r="AB860" s="88"/>
      <c r="AC860" s="88"/>
    </row>
    <row r="861" spans="1:29" ht="13">
      <c r="A861" s="88"/>
      <c r="B861" s="88"/>
      <c r="C861" s="88"/>
      <c r="D861" s="88"/>
      <c r="E861" s="88"/>
      <c r="F861" s="88"/>
      <c r="G861" s="88"/>
      <c r="H861" s="88"/>
      <c r="I861" s="88"/>
      <c r="J861" s="88"/>
      <c r="K861" s="88"/>
      <c r="L861" s="88"/>
      <c r="M861" s="88"/>
      <c r="N861" s="88"/>
      <c r="O861" s="88"/>
      <c r="P861" s="88"/>
      <c r="Q861" s="114"/>
      <c r="R861" s="115"/>
      <c r="S861" s="88"/>
      <c r="T861" s="88"/>
      <c r="U861" s="88"/>
      <c r="V861" s="88"/>
      <c r="W861" s="88"/>
      <c r="X861" s="88"/>
      <c r="Y861" s="88"/>
      <c r="Z861" s="88"/>
      <c r="AA861" s="88"/>
      <c r="AB861" s="88"/>
      <c r="AC861" s="88"/>
    </row>
    <row r="862" spans="1:29" ht="13">
      <c r="A862" s="88"/>
      <c r="B862" s="88"/>
      <c r="C862" s="88"/>
      <c r="D862" s="88"/>
      <c r="E862" s="88"/>
      <c r="F862" s="88"/>
      <c r="G862" s="88"/>
      <c r="H862" s="88"/>
      <c r="I862" s="88"/>
      <c r="J862" s="88"/>
      <c r="K862" s="88"/>
      <c r="L862" s="88"/>
      <c r="M862" s="88"/>
      <c r="N862" s="88"/>
      <c r="O862" s="88"/>
      <c r="P862" s="88"/>
      <c r="Q862" s="114"/>
      <c r="R862" s="115"/>
      <c r="S862" s="88"/>
      <c r="T862" s="88"/>
      <c r="U862" s="88"/>
      <c r="V862" s="88"/>
      <c r="W862" s="88"/>
      <c r="X862" s="88"/>
      <c r="Y862" s="88"/>
      <c r="Z862" s="88"/>
      <c r="AA862" s="88"/>
      <c r="AB862" s="88"/>
      <c r="AC862" s="88"/>
    </row>
    <row r="863" spans="1:29" ht="13">
      <c r="A863" s="88"/>
      <c r="B863" s="88"/>
      <c r="C863" s="88"/>
      <c r="D863" s="88"/>
      <c r="E863" s="88"/>
      <c r="F863" s="88"/>
      <c r="G863" s="88"/>
      <c r="H863" s="88"/>
      <c r="I863" s="88"/>
      <c r="J863" s="88"/>
      <c r="K863" s="88"/>
      <c r="L863" s="88"/>
      <c r="M863" s="88"/>
      <c r="N863" s="88"/>
      <c r="O863" s="88"/>
      <c r="P863" s="88"/>
      <c r="Q863" s="114"/>
      <c r="R863" s="115"/>
      <c r="S863" s="88"/>
      <c r="T863" s="88"/>
      <c r="U863" s="88"/>
      <c r="V863" s="88"/>
      <c r="W863" s="88"/>
      <c r="X863" s="88"/>
      <c r="Y863" s="88"/>
      <c r="Z863" s="88"/>
      <c r="AA863" s="88"/>
      <c r="AB863" s="88"/>
      <c r="AC863" s="88"/>
    </row>
    <row r="864" spans="1:29" ht="13">
      <c r="A864" s="88"/>
      <c r="B864" s="88"/>
      <c r="C864" s="88"/>
      <c r="D864" s="88"/>
      <c r="E864" s="88"/>
      <c r="F864" s="88"/>
      <c r="G864" s="88"/>
      <c r="H864" s="88"/>
      <c r="I864" s="88"/>
      <c r="J864" s="88"/>
      <c r="K864" s="88"/>
      <c r="L864" s="88"/>
      <c r="M864" s="88"/>
      <c r="N864" s="88"/>
      <c r="O864" s="88"/>
      <c r="P864" s="88"/>
      <c r="Q864" s="114"/>
      <c r="R864" s="115"/>
      <c r="S864" s="88"/>
      <c r="T864" s="88"/>
      <c r="U864" s="88"/>
      <c r="V864" s="88"/>
      <c r="W864" s="88"/>
      <c r="X864" s="88"/>
      <c r="Y864" s="88"/>
      <c r="Z864" s="88"/>
      <c r="AA864" s="88"/>
      <c r="AB864" s="88"/>
      <c r="AC864" s="88"/>
    </row>
    <row r="865" spans="1:29" ht="13">
      <c r="A865" s="88"/>
      <c r="B865" s="88"/>
      <c r="C865" s="88"/>
      <c r="D865" s="88"/>
      <c r="E865" s="88"/>
      <c r="F865" s="88"/>
      <c r="G865" s="88"/>
      <c r="H865" s="88"/>
      <c r="I865" s="88"/>
      <c r="J865" s="88"/>
      <c r="K865" s="88"/>
      <c r="L865" s="88"/>
      <c r="M865" s="88"/>
      <c r="N865" s="88"/>
      <c r="O865" s="88"/>
      <c r="P865" s="88"/>
      <c r="Q865" s="114"/>
      <c r="R865" s="115"/>
      <c r="S865" s="88"/>
      <c r="T865" s="88"/>
      <c r="U865" s="88"/>
      <c r="V865" s="88"/>
      <c r="W865" s="88"/>
      <c r="X865" s="88"/>
      <c r="Y865" s="88"/>
      <c r="Z865" s="88"/>
      <c r="AA865" s="88"/>
      <c r="AB865" s="88"/>
      <c r="AC865" s="88"/>
    </row>
    <row r="866" spans="1:29" ht="13">
      <c r="A866" s="88"/>
      <c r="B866" s="88"/>
      <c r="C866" s="88"/>
      <c r="D866" s="88"/>
      <c r="E866" s="88"/>
      <c r="F866" s="88"/>
      <c r="G866" s="88"/>
      <c r="H866" s="88"/>
      <c r="I866" s="88"/>
      <c r="J866" s="88"/>
      <c r="K866" s="88"/>
      <c r="L866" s="88"/>
      <c r="M866" s="88"/>
      <c r="N866" s="88"/>
      <c r="O866" s="88"/>
      <c r="P866" s="88"/>
      <c r="Q866" s="114"/>
      <c r="R866" s="115"/>
      <c r="S866" s="88"/>
      <c r="T866" s="88"/>
      <c r="U866" s="88"/>
      <c r="V866" s="88"/>
      <c r="W866" s="88"/>
      <c r="X866" s="88"/>
      <c r="Y866" s="88"/>
      <c r="Z866" s="88"/>
      <c r="AA866" s="88"/>
      <c r="AB866" s="88"/>
      <c r="AC866" s="88"/>
    </row>
    <row r="867" spans="1:29" ht="13">
      <c r="A867" s="88"/>
      <c r="B867" s="88"/>
      <c r="C867" s="88"/>
      <c r="D867" s="88"/>
      <c r="E867" s="88"/>
      <c r="F867" s="88"/>
      <c r="G867" s="88"/>
      <c r="H867" s="88"/>
      <c r="I867" s="88"/>
      <c r="J867" s="88"/>
      <c r="K867" s="88"/>
      <c r="L867" s="88"/>
      <c r="M867" s="88"/>
      <c r="N867" s="88"/>
      <c r="O867" s="88"/>
      <c r="P867" s="88"/>
      <c r="Q867" s="114"/>
      <c r="R867" s="115"/>
      <c r="S867" s="88"/>
      <c r="T867" s="88"/>
      <c r="U867" s="88"/>
      <c r="V867" s="88"/>
      <c r="W867" s="88"/>
      <c r="X867" s="88"/>
      <c r="Y867" s="88"/>
      <c r="Z867" s="88"/>
      <c r="AA867" s="88"/>
      <c r="AB867" s="88"/>
      <c r="AC867" s="88"/>
    </row>
    <row r="868" spans="1:29" ht="13">
      <c r="A868" s="88"/>
      <c r="B868" s="88"/>
      <c r="C868" s="88"/>
      <c r="D868" s="88"/>
      <c r="E868" s="88"/>
      <c r="F868" s="88"/>
      <c r="G868" s="88"/>
      <c r="H868" s="88"/>
      <c r="I868" s="88"/>
      <c r="J868" s="88"/>
      <c r="K868" s="88"/>
      <c r="L868" s="88"/>
      <c r="M868" s="88"/>
      <c r="N868" s="88"/>
      <c r="O868" s="88"/>
      <c r="P868" s="88"/>
      <c r="Q868" s="114"/>
      <c r="R868" s="115"/>
      <c r="S868" s="88"/>
      <c r="T868" s="88"/>
      <c r="U868" s="88"/>
      <c r="V868" s="88"/>
      <c r="W868" s="88"/>
      <c r="X868" s="88"/>
      <c r="Y868" s="88"/>
      <c r="Z868" s="88"/>
      <c r="AA868" s="88"/>
      <c r="AB868" s="88"/>
      <c r="AC868" s="88"/>
    </row>
    <row r="869" spans="1:29" ht="13">
      <c r="A869" s="88"/>
      <c r="B869" s="88"/>
      <c r="C869" s="88"/>
      <c r="D869" s="88"/>
      <c r="E869" s="88"/>
      <c r="F869" s="88"/>
      <c r="G869" s="88"/>
      <c r="H869" s="88"/>
      <c r="I869" s="88"/>
      <c r="J869" s="88"/>
      <c r="K869" s="88"/>
      <c r="L869" s="88"/>
      <c r="M869" s="88"/>
      <c r="N869" s="88"/>
      <c r="O869" s="88"/>
      <c r="P869" s="88"/>
      <c r="Q869" s="114"/>
      <c r="R869" s="115"/>
      <c r="S869" s="88"/>
      <c r="T869" s="88"/>
      <c r="U869" s="88"/>
      <c r="V869" s="88"/>
      <c r="W869" s="88"/>
      <c r="X869" s="88"/>
      <c r="Y869" s="88"/>
      <c r="Z869" s="88"/>
      <c r="AA869" s="88"/>
      <c r="AB869" s="88"/>
      <c r="AC869" s="88"/>
    </row>
    <row r="870" spans="1:29" ht="13">
      <c r="A870" s="88"/>
      <c r="B870" s="88"/>
      <c r="C870" s="88"/>
      <c r="D870" s="88"/>
      <c r="E870" s="88"/>
      <c r="F870" s="88"/>
      <c r="G870" s="88"/>
      <c r="H870" s="88"/>
      <c r="I870" s="88"/>
      <c r="J870" s="88"/>
      <c r="K870" s="88"/>
      <c r="L870" s="88"/>
      <c r="M870" s="88"/>
      <c r="N870" s="88"/>
      <c r="O870" s="88"/>
      <c r="P870" s="88"/>
      <c r="Q870" s="114"/>
      <c r="R870" s="115"/>
      <c r="S870" s="88"/>
      <c r="T870" s="88"/>
      <c r="U870" s="88"/>
      <c r="V870" s="88"/>
      <c r="W870" s="88"/>
      <c r="X870" s="88"/>
      <c r="Y870" s="88"/>
      <c r="Z870" s="88"/>
      <c r="AA870" s="88"/>
      <c r="AB870" s="88"/>
      <c r="AC870" s="88"/>
    </row>
    <row r="871" spans="1:29" ht="13">
      <c r="A871" s="88"/>
      <c r="B871" s="88"/>
      <c r="C871" s="88"/>
      <c r="D871" s="88"/>
      <c r="E871" s="88"/>
      <c r="F871" s="88"/>
      <c r="G871" s="88"/>
      <c r="H871" s="88"/>
      <c r="I871" s="88"/>
      <c r="J871" s="88"/>
      <c r="K871" s="88"/>
      <c r="L871" s="88"/>
      <c r="M871" s="88"/>
      <c r="N871" s="88"/>
      <c r="O871" s="88"/>
      <c r="P871" s="88"/>
      <c r="Q871" s="114"/>
      <c r="R871" s="115"/>
      <c r="S871" s="88"/>
      <c r="T871" s="88"/>
      <c r="U871" s="88"/>
      <c r="V871" s="88"/>
      <c r="W871" s="88"/>
      <c r="X871" s="88"/>
      <c r="Y871" s="88"/>
      <c r="Z871" s="88"/>
      <c r="AA871" s="88"/>
      <c r="AB871" s="88"/>
      <c r="AC871" s="88"/>
    </row>
    <row r="872" spans="1:29" ht="13">
      <c r="A872" s="88"/>
      <c r="B872" s="88"/>
      <c r="C872" s="88"/>
      <c r="D872" s="88"/>
      <c r="E872" s="88"/>
      <c r="F872" s="88"/>
      <c r="G872" s="88"/>
      <c r="H872" s="88"/>
      <c r="I872" s="88"/>
      <c r="J872" s="88"/>
      <c r="K872" s="88"/>
      <c r="L872" s="88"/>
      <c r="M872" s="88"/>
      <c r="N872" s="88"/>
      <c r="O872" s="88"/>
      <c r="P872" s="88"/>
      <c r="Q872" s="114"/>
      <c r="R872" s="115"/>
      <c r="S872" s="88"/>
      <c r="T872" s="88"/>
      <c r="U872" s="88"/>
      <c r="V872" s="88"/>
      <c r="W872" s="88"/>
      <c r="X872" s="88"/>
      <c r="Y872" s="88"/>
      <c r="Z872" s="88"/>
      <c r="AA872" s="88"/>
      <c r="AB872" s="88"/>
      <c r="AC872" s="88"/>
    </row>
    <row r="873" spans="1:29" ht="13">
      <c r="A873" s="88"/>
      <c r="B873" s="88"/>
      <c r="C873" s="88"/>
      <c r="D873" s="88"/>
      <c r="E873" s="88"/>
      <c r="F873" s="88"/>
      <c r="G873" s="88"/>
      <c r="H873" s="88"/>
      <c r="I873" s="88"/>
      <c r="J873" s="88"/>
      <c r="K873" s="88"/>
      <c r="L873" s="88"/>
      <c r="M873" s="88"/>
      <c r="N873" s="88"/>
      <c r="O873" s="88"/>
      <c r="P873" s="88"/>
      <c r="Q873" s="114"/>
      <c r="R873" s="115"/>
      <c r="S873" s="88"/>
      <c r="T873" s="88"/>
      <c r="U873" s="88"/>
      <c r="V873" s="88"/>
      <c r="W873" s="88"/>
      <c r="X873" s="88"/>
      <c r="Y873" s="88"/>
      <c r="Z873" s="88"/>
      <c r="AA873" s="88"/>
      <c r="AB873" s="88"/>
      <c r="AC873" s="88"/>
    </row>
    <row r="874" spans="1:29" ht="13">
      <c r="A874" s="88"/>
      <c r="B874" s="88"/>
      <c r="C874" s="88"/>
      <c r="D874" s="88"/>
      <c r="E874" s="88"/>
      <c r="F874" s="88"/>
      <c r="G874" s="88"/>
      <c r="H874" s="88"/>
      <c r="I874" s="88"/>
      <c r="J874" s="88"/>
      <c r="K874" s="88"/>
      <c r="L874" s="88"/>
      <c r="M874" s="88"/>
      <c r="N874" s="88"/>
      <c r="O874" s="88"/>
      <c r="P874" s="88"/>
      <c r="Q874" s="114"/>
      <c r="R874" s="115"/>
      <c r="S874" s="88"/>
      <c r="T874" s="88"/>
      <c r="U874" s="88"/>
      <c r="V874" s="88"/>
      <c r="W874" s="88"/>
      <c r="X874" s="88"/>
      <c r="Y874" s="88"/>
      <c r="Z874" s="88"/>
      <c r="AA874" s="88"/>
      <c r="AB874" s="88"/>
      <c r="AC874" s="88"/>
    </row>
    <row r="875" spans="1:29" ht="13">
      <c r="A875" s="88"/>
      <c r="B875" s="88"/>
      <c r="C875" s="88"/>
      <c r="D875" s="88"/>
      <c r="E875" s="88"/>
      <c r="F875" s="88"/>
      <c r="G875" s="88"/>
      <c r="H875" s="88"/>
      <c r="I875" s="88"/>
      <c r="J875" s="88"/>
      <c r="K875" s="88"/>
      <c r="L875" s="88"/>
      <c r="M875" s="88"/>
      <c r="N875" s="88"/>
      <c r="O875" s="88"/>
      <c r="P875" s="88"/>
      <c r="Q875" s="114"/>
      <c r="R875" s="115"/>
      <c r="S875" s="88"/>
      <c r="T875" s="88"/>
      <c r="U875" s="88"/>
      <c r="V875" s="88"/>
      <c r="W875" s="88"/>
      <c r="X875" s="88"/>
      <c r="Y875" s="88"/>
      <c r="Z875" s="88"/>
      <c r="AA875" s="88"/>
      <c r="AB875" s="88"/>
      <c r="AC875" s="88"/>
    </row>
    <row r="876" spans="1:29" ht="13">
      <c r="A876" s="88"/>
      <c r="B876" s="88"/>
      <c r="C876" s="88"/>
      <c r="D876" s="88"/>
      <c r="E876" s="88"/>
      <c r="F876" s="88"/>
      <c r="G876" s="88"/>
      <c r="H876" s="88"/>
      <c r="I876" s="88"/>
      <c r="J876" s="88"/>
      <c r="K876" s="88"/>
      <c r="L876" s="88"/>
      <c r="M876" s="88"/>
      <c r="N876" s="88"/>
      <c r="O876" s="88"/>
      <c r="P876" s="88"/>
      <c r="Q876" s="114"/>
      <c r="R876" s="115"/>
      <c r="S876" s="88"/>
      <c r="T876" s="88"/>
      <c r="U876" s="88"/>
      <c r="V876" s="88"/>
      <c r="W876" s="88"/>
      <c r="X876" s="88"/>
      <c r="Y876" s="88"/>
      <c r="Z876" s="88"/>
      <c r="AA876" s="88"/>
      <c r="AB876" s="88"/>
      <c r="AC876" s="88"/>
    </row>
    <row r="877" spans="1:29" ht="13">
      <c r="A877" s="88"/>
      <c r="B877" s="88"/>
      <c r="C877" s="88"/>
      <c r="D877" s="88"/>
      <c r="E877" s="88"/>
      <c r="F877" s="88"/>
      <c r="G877" s="88"/>
      <c r="H877" s="88"/>
      <c r="I877" s="88"/>
      <c r="J877" s="88"/>
      <c r="K877" s="88"/>
      <c r="L877" s="88"/>
      <c r="M877" s="88"/>
      <c r="N877" s="88"/>
      <c r="O877" s="88"/>
      <c r="P877" s="88"/>
      <c r="Q877" s="114"/>
      <c r="R877" s="115"/>
      <c r="S877" s="88"/>
      <c r="T877" s="88"/>
      <c r="U877" s="88"/>
      <c r="V877" s="88"/>
      <c r="W877" s="88"/>
      <c r="X877" s="88"/>
      <c r="Y877" s="88"/>
      <c r="Z877" s="88"/>
      <c r="AA877" s="88"/>
      <c r="AB877" s="88"/>
      <c r="AC877" s="88"/>
    </row>
    <row r="878" spans="1:29" ht="13">
      <c r="A878" s="88"/>
      <c r="B878" s="88"/>
      <c r="C878" s="88"/>
      <c r="D878" s="88"/>
      <c r="E878" s="88"/>
      <c r="F878" s="88"/>
      <c r="G878" s="88"/>
      <c r="H878" s="88"/>
      <c r="I878" s="88"/>
      <c r="J878" s="88"/>
      <c r="K878" s="88"/>
      <c r="L878" s="88"/>
      <c r="M878" s="88"/>
      <c r="N878" s="88"/>
      <c r="O878" s="88"/>
      <c r="P878" s="88"/>
      <c r="Q878" s="114"/>
      <c r="R878" s="115"/>
      <c r="S878" s="88"/>
      <c r="T878" s="88"/>
      <c r="U878" s="88"/>
      <c r="V878" s="88"/>
      <c r="W878" s="88"/>
      <c r="X878" s="88"/>
      <c r="Y878" s="88"/>
      <c r="Z878" s="88"/>
      <c r="AA878" s="88"/>
      <c r="AB878" s="88"/>
      <c r="AC878" s="88"/>
    </row>
    <row r="879" spans="1:29" ht="13">
      <c r="A879" s="88"/>
      <c r="B879" s="88"/>
      <c r="C879" s="88"/>
      <c r="D879" s="88"/>
      <c r="E879" s="88"/>
      <c r="F879" s="88"/>
      <c r="G879" s="88"/>
      <c r="H879" s="88"/>
      <c r="I879" s="88"/>
      <c r="J879" s="88"/>
      <c r="K879" s="88"/>
      <c r="L879" s="88"/>
      <c r="M879" s="88"/>
      <c r="N879" s="88"/>
      <c r="O879" s="88"/>
      <c r="P879" s="88"/>
      <c r="Q879" s="114"/>
      <c r="R879" s="115"/>
      <c r="S879" s="88"/>
      <c r="T879" s="88"/>
      <c r="U879" s="88"/>
      <c r="V879" s="88"/>
      <c r="W879" s="88"/>
      <c r="X879" s="88"/>
      <c r="Y879" s="88"/>
      <c r="Z879" s="88"/>
      <c r="AA879" s="88"/>
      <c r="AB879" s="88"/>
      <c r="AC879" s="88"/>
    </row>
    <row r="880" spans="1:29" ht="13">
      <c r="A880" s="88"/>
      <c r="B880" s="88"/>
      <c r="C880" s="88"/>
      <c r="D880" s="88"/>
      <c r="E880" s="88"/>
      <c r="F880" s="88"/>
      <c r="G880" s="88"/>
      <c r="H880" s="88"/>
      <c r="I880" s="88"/>
      <c r="J880" s="88"/>
      <c r="K880" s="88"/>
      <c r="L880" s="88"/>
      <c r="M880" s="88"/>
      <c r="N880" s="88"/>
      <c r="O880" s="88"/>
      <c r="P880" s="88"/>
      <c r="Q880" s="114"/>
      <c r="R880" s="115"/>
      <c r="S880" s="88"/>
      <c r="T880" s="88"/>
      <c r="U880" s="88"/>
      <c r="V880" s="88"/>
      <c r="W880" s="88"/>
      <c r="X880" s="88"/>
      <c r="Y880" s="88"/>
      <c r="Z880" s="88"/>
      <c r="AA880" s="88"/>
      <c r="AB880" s="88"/>
      <c r="AC880" s="88"/>
    </row>
    <row r="881" spans="1:29" ht="13">
      <c r="A881" s="88"/>
      <c r="B881" s="88"/>
      <c r="C881" s="88"/>
      <c r="D881" s="88"/>
      <c r="E881" s="88"/>
      <c r="F881" s="88"/>
      <c r="G881" s="88"/>
      <c r="H881" s="88"/>
      <c r="I881" s="88"/>
      <c r="J881" s="88"/>
      <c r="K881" s="88"/>
      <c r="L881" s="88"/>
      <c r="M881" s="88"/>
      <c r="N881" s="88"/>
      <c r="O881" s="88"/>
      <c r="P881" s="88"/>
      <c r="Q881" s="114"/>
      <c r="R881" s="115"/>
      <c r="S881" s="88"/>
      <c r="T881" s="88"/>
      <c r="U881" s="88"/>
      <c r="V881" s="88"/>
      <c r="W881" s="88"/>
      <c r="X881" s="88"/>
      <c r="Y881" s="88"/>
      <c r="Z881" s="88"/>
      <c r="AA881" s="88"/>
      <c r="AB881" s="88"/>
      <c r="AC881" s="88"/>
    </row>
    <row r="882" spans="1:29" ht="13">
      <c r="A882" s="88"/>
      <c r="B882" s="88"/>
      <c r="C882" s="88"/>
      <c r="D882" s="88"/>
      <c r="E882" s="88"/>
      <c r="F882" s="88"/>
      <c r="G882" s="88"/>
      <c r="H882" s="88"/>
      <c r="I882" s="88"/>
      <c r="J882" s="88"/>
      <c r="K882" s="88"/>
      <c r="L882" s="88"/>
      <c r="M882" s="88"/>
      <c r="N882" s="88"/>
      <c r="O882" s="88"/>
      <c r="P882" s="88"/>
      <c r="Q882" s="114"/>
      <c r="R882" s="115"/>
      <c r="S882" s="88"/>
      <c r="T882" s="88"/>
      <c r="U882" s="88"/>
      <c r="V882" s="88"/>
      <c r="W882" s="88"/>
      <c r="X882" s="88"/>
      <c r="Y882" s="88"/>
      <c r="Z882" s="88"/>
      <c r="AA882" s="88"/>
      <c r="AB882" s="88"/>
      <c r="AC882" s="88"/>
    </row>
    <row r="883" spans="1:29" ht="13">
      <c r="A883" s="88"/>
      <c r="B883" s="88"/>
      <c r="C883" s="88"/>
      <c r="D883" s="88"/>
      <c r="E883" s="88"/>
      <c r="F883" s="88"/>
      <c r="G883" s="88"/>
      <c r="H883" s="88"/>
      <c r="I883" s="88"/>
      <c r="J883" s="88"/>
      <c r="K883" s="88"/>
      <c r="L883" s="88"/>
      <c r="M883" s="88"/>
      <c r="N883" s="88"/>
      <c r="O883" s="88"/>
      <c r="P883" s="88"/>
      <c r="Q883" s="114"/>
      <c r="R883" s="115"/>
      <c r="S883" s="88"/>
      <c r="T883" s="88"/>
      <c r="U883" s="88"/>
      <c r="V883" s="88"/>
      <c r="W883" s="88"/>
      <c r="X883" s="88"/>
      <c r="Y883" s="88"/>
      <c r="Z883" s="88"/>
      <c r="AA883" s="88"/>
      <c r="AB883" s="88"/>
      <c r="AC883" s="88"/>
    </row>
    <row r="884" spans="1:29" ht="13">
      <c r="A884" s="88"/>
      <c r="B884" s="88"/>
      <c r="C884" s="88"/>
      <c r="D884" s="88"/>
      <c r="E884" s="88"/>
      <c r="F884" s="88"/>
      <c r="G884" s="88"/>
      <c r="H884" s="88"/>
      <c r="I884" s="88"/>
      <c r="J884" s="88"/>
      <c r="K884" s="88"/>
      <c r="L884" s="88"/>
      <c r="M884" s="88"/>
      <c r="N884" s="88"/>
      <c r="O884" s="88"/>
      <c r="P884" s="88"/>
      <c r="Q884" s="114"/>
      <c r="R884" s="115"/>
      <c r="S884" s="88"/>
      <c r="T884" s="88"/>
      <c r="U884" s="88"/>
      <c r="V884" s="88"/>
      <c r="W884" s="88"/>
      <c r="X884" s="88"/>
      <c r="Y884" s="88"/>
      <c r="Z884" s="88"/>
      <c r="AA884" s="88"/>
      <c r="AB884" s="88"/>
      <c r="AC884" s="88"/>
    </row>
    <row r="885" spans="1:29" ht="13">
      <c r="A885" s="88"/>
      <c r="B885" s="88"/>
      <c r="C885" s="88"/>
      <c r="D885" s="88"/>
      <c r="E885" s="88"/>
      <c r="F885" s="88"/>
      <c r="G885" s="88"/>
      <c r="H885" s="88"/>
      <c r="I885" s="88"/>
      <c r="J885" s="88"/>
      <c r="K885" s="88"/>
      <c r="L885" s="88"/>
      <c r="M885" s="88"/>
      <c r="N885" s="88"/>
      <c r="O885" s="88"/>
      <c r="P885" s="88"/>
      <c r="Q885" s="114"/>
      <c r="R885" s="115"/>
      <c r="S885" s="88"/>
      <c r="T885" s="88"/>
      <c r="U885" s="88"/>
      <c r="V885" s="88"/>
      <c r="W885" s="88"/>
      <c r="X885" s="88"/>
      <c r="Y885" s="88"/>
      <c r="Z885" s="88"/>
      <c r="AA885" s="88"/>
      <c r="AB885" s="88"/>
      <c r="AC885" s="88"/>
    </row>
    <row r="886" spans="1:29" ht="13">
      <c r="A886" s="88"/>
      <c r="B886" s="88"/>
      <c r="C886" s="88"/>
      <c r="D886" s="88"/>
      <c r="E886" s="88"/>
      <c r="F886" s="88"/>
      <c r="G886" s="88"/>
      <c r="H886" s="88"/>
      <c r="I886" s="88"/>
      <c r="J886" s="88"/>
      <c r="K886" s="88"/>
      <c r="L886" s="88"/>
      <c r="M886" s="88"/>
      <c r="N886" s="88"/>
      <c r="O886" s="88"/>
      <c r="P886" s="88"/>
      <c r="Q886" s="114"/>
      <c r="R886" s="115"/>
      <c r="S886" s="88"/>
      <c r="T886" s="88"/>
      <c r="U886" s="88"/>
      <c r="V886" s="88"/>
      <c r="W886" s="88"/>
      <c r="X886" s="88"/>
      <c r="Y886" s="88"/>
      <c r="Z886" s="88"/>
      <c r="AA886" s="88"/>
      <c r="AB886" s="88"/>
      <c r="AC886" s="88"/>
    </row>
    <row r="887" spans="1:29" ht="13">
      <c r="A887" s="88"/>
      <c r="B887" s="88"/>
      <c r="C887" s="88"/>
      <c r="D887" s="88"/>
      <c r="E887" s="88"/>
      <c r="F887" s="88"/>
      <c r="G887" s="88"/>
      <c r="H887" s="88"/>
      <c r="I887" s="88"/>
      <c r="J887" s="88"/>
      <c r="K887" s="88"/>
      <c r="L887" s="88"/>
      <c r="M887" s="88"/>
      <c r="N887" s="88"/>
      <c r="O887" s="88"/>
      <c r="P887" s="88"/>
      <c r="Q887" s="114"/>
      <c r="R887" s="115"/>
      <c r="S887" s="88"/>
      <c r="T887" s="88"/>
      <c r="U887" s="88"/>
      <c r="V887" s="88"/>
      <c r="W887" s="88"/>
      <c r="X887" s="88"/>
      <c r="Y887" s="88"/>
      <c r="Z887" s="88"/>
      <c r="AA887" s="88"/>
      <c r="AB887" s="88"/>
      <c r="AC887" s="88"/>
    </row>
    <row r="888" spans="1:29" ht="13">
      <c r="A888" s="88"/>
      <c r="B888" s="88"/>
      <c r="C888" s="88"/>
      <c r="D888" s="88"/>
      <c r="E888" s="88"/>
      <c r="F888" s="88"/>
      <c r="G888" s="88"/>
      <c r="H888" s="88"/>
      <c r="I888" s="88"/>
      <c r="J888" s="88"/>
      <c r="K888" s="88"/>
      <c r="L888" s="88"/>
      <c r="M888" s="88"/>
      <c r="N888" s="88"/>
      <c r="O888" s="88"/>
      <c r="P888" s="88"/>
      <c r="Q888" s="114"/>
      <c r="R888" s="115"/>
      <c r="S888" s="88"/>
      <c r="T888" s="88"/>
      <c r="U888" s="88"/>
      <c r="V888" s="88"/>
      <c r="W888" s="88"/>
      <c r="X888" s="88"/>
      <c r="Y888" s="88"/>
      <c r="Z888" s="88"/>
      <c r="AA888" s="88"/>
      <c r="AB888" s="88"/>
      <c r="AC888" s="88"/>
    </row>
    <row r="889" spans="1:29" ht="13">
      <c r="A889" s="88"/>
      <c r="B889" s="88"/>
      <c r="C889" s="88"/>
      <c r="D889" s="88"/>
      <c r="E889" s="88"/>
      <c r="F889" s="88"/>
      <c r="G889" s="88"/>
      <c r="H889" s="88"/>
      <c r="I889" s="88"/>
      <c r="J889" s="88"/>
      <c r="K889" s="88"/>
      <c r="L889" s="88"/>
      <c r="M889" s="88"/>
      <c r="N889" s="88"/>
      <c r="O889" s="88"/>
      <c r="P889" s="88"/>
      <c r="Q889" s="114"/>
      <c r="R889" s="115"/>
      <c r="S889" s="88"/>
      <c r="T889" s="88"/>
      <c r="U889" s="88"/>
      <c r="V889" s="88"/>
      <c r="W889" s="88"/>
      <c r="X889" s="88"/>
      <c r="Y889" s="88"/>
      <c r="Z889" s="88"/>
      <c r="AA889" s="88"/>
      <c r="AB889" s="88"/>
      <c r="AC889" s="88"/>
    </row>
    <row r="890" spans="1:29" ht="13">
      <c r="A890" s="88"/>
      <c r="B890" s="88"/>
      <c r="C890" s="88"/>
      <c r="D890" s="88"/>
      <c r="E890" s="88"/>
      <c r="F890" s="88"/>
      <c r="G890" s="88"/>
      <c r="H890" s="88"/>
      <c r="I890" s="88"/>
      <c r="J890" s="88"/>
      <c r="K890" s="88"/>
      <c r="L890" s="88"/>
      <c r="M890" s="88"/>
      <c r="N890" s="88"/>
      <c r="O890" s="88"/>
      <c r="P890" s="88"/>
      <c r="Q890" s="114"/>
      <c r="R890" s="115"/>
      <c r="S890" s="88"/>
      <c r="T890" s="88"/>
      <c r="U890" s="88"/>
      <c r="V890" s="88"/>
      <c r="W890" s="88"/>
      <c r="X890" s="88"/>
      <c r="Y890" s="88"/>
      <c r="Z890" s="88"/>
      <c r="AA890" s="88"/>
      <c r="AB890" s="88"/>
      <c r="AC890" s="88"/>
    </row>
    <row r="891" spans="1:29" ht="13">
      <c r="A891" s="88"/>
      <c r="B891" s="88"/>
      <c r="C891" s="88"/>
      <c r="D891" s="88"/>
      <c r="E891" s="88"/>
      <c r="F891" s="88"/>
      <c r="G891" s="88"/>
      <c r="H891" s="88"/>
      <c r="I891" s="88"/>
      <c r="J891" s="88"/>
      <c r="K891" s="88"/>
      <c r="L891" s="88"/>
      <c r="M891" s="88"/>
      <c r="N891" s="88"/>
      <c r="O891" s="88"/>
      <c r="P891" s="88"/>
      <c r="Q891" s="114"/>
      <c r="R891" s="115"/>
      <c r="S891" s="88"/>
      <c r="T891" s="88"/>
      <c r="U891" s="88"/>
      <c r="V891" s="88"/>
      <c r="W891" s="88"/>
      <c r="X891" s="88"/>
      <c r="Y891" s="88"/>
      <c r="Z891" s="88"/>
      <c r="AA891" s="88"/>
      <c r="AB891" s="88"/>
      <c r="AC891" s="88"/>
    </row>
    <row r="892" spans="1:29" ht="13">
      <c r="A892" s="88"/>
      <c r="B892" s="88"/>
      <c r="C892" s="88"/>
      <c r="D892" s="88"/>
      <c r="E892" s="88"/>
      <c r="F892" s="88"/>
      <c r="G892" s="88"/>
      <c r="H892" s="88"/>
      <c r="I892" s="88"/>
      <c r="J892" s="88"/>
      <c r="K892" s="88"/>
      <c r="L892" s="88"/>
      <c r="M892" s="88"/>
      <c r="N892" s="88"/>
      <c r="O892" s="88"/>
      <c r="P892" s="88"/>
      <c r="Q892" s="114"/>
      <c r="R892" s="115"/>
      <c r="S892" s="88"/>
      <c r="T892" s="88"/>
      <c r="U892" s="88"/>
      <c r="V892" s="88"/>
      <c r="W892" s="88"/>
      <c r="X892" s="88"/>
      <c r="Y892" s="88"/>
      <c r="Z892" s="88"/>
      <c r="AA892" s="88"/>
      <c r="AB892" s="88"/>
      <c r="AC892" s="88"/>
    </row>
    <row r="893" spans="1:29" ht="13">
      <c r="A893" s="88"/>
      <c r="B893" s="88"/>
      <c r="C893" s="88"/>
      <c r="D893" s="88"/>
      <c r="E893" s="88"/>
      <c r="F893" s="88"/>
      <c r="G893" s="88"/>
      <c r="H893" s="88"/>
      <c r="I893" s="88"/>
      <c r="J893" s="88"/>
      <c r="K893" s="88"/>
      <c r="L893" s="88"/>
      <c r="M893" s="88"/>
      <c r="N893" s="88"/>
      <c r="O893" s="88"/>
      <c r="P893" s="88"/>
      <c r="Q893" s="114"/>
      <c r="R893" s="115"/>
      <c r="S893" s="88"/>
      <c r="T893" s="88"/>
      <c r="U893" s="88"/>
      <c r="V893" s="88"/>
      <c r="W893" s="88"/>
      <c r="X893" s="88"/>
      <c r="Y893" s="88"/>
      <c r="Z893" s="88"/>
      <c r="AA893" s="88"/>
      <c r="AB893" s="88"/>
      <c r="AC893" s="88"/>
    </row>
    <row r="894" spans="1:29" ht="13">
      <c r="A894" s="88"/>
      <c r="B894" s="88"/>
      <c r="C894" s="88"/>
      <c r="D894" s="88"/>
      <c r="E894" s="88"/>
      <c r="F894" s="88"/>
      <c r="G894" s="88"/>
      <c r="H894" s="88"/>
      <c r="I894" s="88"/>
      <c r="J894" s="88"/>
      <c r="K894" s="88"/>
      <c r="L894" s="88"/>
      <c r="M894" s="88"/>
      <c r="N894" s="88"/>
      <c r="O894" s="88"/>
      <c r="P894" s="88"/>
      <c r="Q894" s="114"/>
      <c r="R894" s="115"/>
      <c r="S894" s="88"/>
      <c r="T894" s="88"/>
      <c r="U894" s="88"/>
      <c r="V894" s="88"/>
      <c r="W894" s="88"/>
      <c r="X894" s="88"/>
      <c r="Y894" s="88"/>
      <c r="Z894" s="88"/>
      <c r="AA894" s="88"/>
      <c r="AB894" s="88"/>
      <c r="AC894" s="88"/>
    </row>
    <row r="895" spans="1:29" ht="13">
      <c r="A895" s="88"/>
      <c r="B895" s="88"/>
      <c r="C895" s="88"/>
      <c r="D895" s="88"/>
      <c r="E895" s="88"/>
      <c r="F895" s="88"/>
      <c r="G895" s="88"/>
      <c r="H895" s="88"/>
      <c r="I895" s="88"/>
      <c r="J895" s="88"/>
      <c r="K895" s="88"/>
      <c r="L895" s="88"/>
      <c r="M895" s="88"/>
      <c r="N895" s="88"/>
      <c r="O895" s="88"/>
      <c r="P895" s="88"/>
      <c r="Q895" s="114"/>
      <c r="R895" s="115"/>
      <c r="S895" s="88"/>
      <c r="T895" s="88"/>
      <c r="U895" s="88"/>
      <c r="V895" s="88"/>
      <c r="W895" s="88"/>
      <c r="X895" s="88"/>
      <c r="Y895" s="88"/>
      <c r="Z895" s="88"/>
      <c r="AA895" s="88"/>
      <c r="AB895" s="88"/>
      <c r="AC895" s="88"/>
    </row>
    <row r="896" spans="1:29" ht="13">
      <c r="A896" s="88"/>
      <c r="B896" s="88"/>
      <c r="C896" s="88"/>
      <c r="D896" s="88"/>
      <c r="E896" s="88"/>
      <c r="F896" s="88"/>
      <c r="G896" s="88"/>
      <c r="H896" s="88"/>
      <c r="I896" s="88"/>
      <c r="J896" s="88"/>
      <c r="K896" s="88"/>
      <c r="L896" s="88"/>
      <c r="M896" s="88"/>
      <c r="N896" s="88"/>
      <c r="O896" s="88"/>
      <c r="P896" s="88"/>
      <c r="Q896" s="114"/>
      <c r="R896" s="115"/>
      <c r="S896" s="88"/>
      <c r="T896" s="88"/>
      <c r="U896" s="88"/>
      <c r="V896" s="88"/>
      <c r="W896" s="88"/>
      <c r="X896" s="88"/>
      <c r="Y896" s="88"/>
      <c r="Z896" s="88"/>
      <c r="AA896" s="88"/>
      <c r="AB896" s="88"/>
      <c r="AC896" s="88"/>
    </row>
    <row r="897" spans="1:29" ht="13">
      <c r="A897" s="88"/>
      <c r="B897" s="88"/>
      <c r="C897" s="88"/>
      <c r="D897" s="88"/>
      <c r="E897" s="88"/>
      <c r="F897" s="88"/>
      <c r="G897" s="88"/>
      <c r="H897" s="88"/>
      <c r="I897" s="88"/>
      <c r="J897" s="88"/>
      <c r="K897" s="88"/>
      <c r="L897" s="88"/>
      <c r="M897" s="88"/>
      <c r="N897" s="88"/>
      <c r="O897" s="88"/>
      <c r="P897" s="88"/>
      <c r="Q897" s="114"/>
      <c r="R897" s="115"/>
      <c r="S897" s="88"/>
      <c r="T897" s="88"/>
      <c r="U897" s="88"/>
      <c r="V897" s="88"/>
      <c r="W897" s="88"/>
      <c r="X897" s="88"/>
      <c r="Y897" s="88"/>
      <c r="Z897" s="88"/>
      <c r="AA897" s="88"/>
      <c r="AB897" s="88"/>
      <c r="AC897" s="88"/>
    </row>
    <row r="898" spans="1:29" ht="13">
      <c r="A898" s="88"/>
      <c r="B898" s="88"/>
      <c r="C898" s="88"/>
      <c r="D898" s="88"/>
      <c r="E898" s="88"/>
      <c r="F898" s="88"/>
      <c r="G898" s="88"/>
      <c r="H898" s="88"/>
      <c r="I898" s="88"/>
      <c r="J898" s="88"/>
      <c r="K898" s="88"/>
      <c r="L898" s="88"/>
      <c r="M898" s="88"/>
      <c r="N898" s="88"/>
      <c r="O898" s="88"/>
      <c r="P898" s="88"/>
      <c r="Q898" s="114"/>
      <c r="R898" s="115"/>
      <c r="S898" s="88"/>
      <c r="T898" s="88"/>
      <c r="U898" s="88"/>
      <c r="V898" s="88"/>
      <c r="W898" s="88"/>
      <c r="X898" s="88"/>
      <c r="Y898" s="88"/>
      <c r="Z898" s="88"/>
      <c r="AA898" s="88"/>
      <c r="AB898" s="88"/>
      <c r="AC898" s="88"/>
    </row>
    <row r="899" spans="1:29" ht="13">
      <c r="A899" s="88"/>
      <c r="B899" s="88"/>
      <c r="C899" s="88"/>
      <c r="D899" s="88"/>
      <c r="E899" s="88"/>
      <c r="F899" s="88"/>
      <c r="G899" s="88"/>
      <c r="H899" s="88"/>
      <c r="I899" s="88"/>
      <c r="J899" s="88"/>
      <c r="K899" s="88"/>
      <c r="L899" s="88"/>
      <c r="M899" s="88"/>
      <c r="N899" s="88"/>
      <c r="O899" s="88"/>
      <c r="P899" s="88"/>
      <c r="Q899" s="114"/>
      <c r="R899" s="115"/>
      <c r="S899" s="88"/>
      <c r="T899" s="88"/>
      <c r="U899" s="88"/>
      <c r="V899" s="88"/>
      <c r="W899" s="88"/>
      <c r="X899" s="88"/>
      <c r="Y899" s="88"/>
      <c r="Z899" s="88"/>
      <c r="AA899" s="88"/>
      <c r="AB899" s="88"/>
      <c r="AC899" s="88"/>
    </row>
    <row r="900" spans="1:29" ht="13">
      <c r="A900" s="88"/>
      <c r="B900" s="88"/>
      <c r="C900" s="88"/>
      <c r="D900" s="88"/>
      <c r="E900" s="88"/>
      <c r="F900" s="88"/>
      <c r="G900" s="88"/>
      <c r="H900" s="88"/>
      <c r="I900" s="88"/>
      <c r="J900" s="88"/>
      <c r="K900" s="88"/>
      <c r="L900" s="88"/>
      <c r="M900" s="88"/>
      <c r="N900" s="88"/>
      <c r="O900" s="88"/>
      <c r="P900" s="88"/>
      <c r="Q900" s="114"/>
      <c r="R900" s="115"/>
      <c r="S900" s="88"/>
      <c r="T900" s="88"/>
      <c r="U900" s="88"/>
      <c r="V900" s="88"/>
      <c r="W900" s="88"/>
      <c r="X900" s="88"/>
      <c r="Y900" s="88"/>
      <c r="Z900" s="88"/>
      <c r="AA900" s="88"/>
      <c r="AB900" s="88"/>
      <c r="AC900" s="88"/>
    </row>
    <row r="901" spans="1:29" ht="13">
      <c r="A901" s="88"/>
      <c r="B901" s="88"/>
      <c r="C901" s="88"/>
      <c r="D901" s="88"/>
      <c r="E901" s="88"/>
      <c r="F901" s="88"/>
      <c r="G901" s="88"/>
      <c r="H901" s="88"/>
      <c r="I901" s="88"/>
      <c r="J901" s="88"/>
      <c r="K901" s="88"/>
      <c r="L901" s="88"/>
      <c r="M901" s="88"/>
      <c r="N901" s="88"/>
      <c r="O901" s="88"/>
      <c r="P901" s="88"/>
      <c r="Q901" s="114"/>
      <c r="R901" s="115"/>
      <c r="S901" s="88"/>
      <c r="T901" s="88"/>
      <c r="U901" s="88"/>
      <c r="V901" s="88"/>
      <c r="W901" s="88"/>
      <c r="X901" s="88"/>
      <c r="Y901" s="88"/>
      <c r="Z901" s="88"/>
      <c r="AA901" s="88"/>
      <c r="AB901" s="88"/>
      <c r="AC901" s="88"/>
    </row>
    <row r="902" spans="1:29" ht="13">
      <c r="A902" s="88"/>
      <c r="B902" s="88"/>
      <c r="C902" s="88"/>
      <c r="D902" s="88"/>
      <c r="E902" s="88"/>
      <c r="F902" s="88"/>
      <c r="G902" s="88"/>
      <c r="H902" s="88"/>
      <c r="I902" s="88"/>
      <c r="J902" s="88"/>
      <c r="K902" s="88"/>
      <c r="L902" s="88"/>
      <c r="M902" s="88"/>
      <c r="N902" s="88"/>
      <c r="O902" s="88"/>
      <c r="P902" s="88"/>
      <c r="Q902" s="114"/>
      <c r="R902" s="115"/>
      <c r="S902" s="88"/>
      <c r="T902" s="88"/>
      <c r="U902" s="88"/>
      <c r="V902" s="88"/>
      <c r="W902" s="88"/>
      <c r="X902" s="88"/>
      <c r="Y902" s="88"/>
      <c r="Z902" s="88"/>
      <c r="AA902" s="88"/>
      <c r="AB902" s="88"/>
      <c r="AC902" s="88"/>
    </row>
    <row r="903" spans="1:29" ht="13">
      <c r="A903" s="88"/>
      <c r="B903" s="88"/>
      <c r="C903" s="88"/>
      <c r="D903" s="88"/>
      <c r="E903" s="88"/>
      <c r="F903" s="88"/>
      <c r="G903" s="88"/>
      <c r="H903" s="88"/>
      <c r="I903" s="88"/>
      <c r="J903" s="88"/>
      <c r="K903" s="88"/>
      <c r="L903" s="88"/>
      <c r="M903" s="88"/>
      <c r="N903" s="88"/>
      <c r="O903" s="88"/>
      <c r="P903" s="88"/>
      <c r="Q903" s="114"/>
      <c r="R903" s="115"/>
      <c r="S903" s="88"/>
      <c r="T903" s="88"/>
      <c r="U903" s="88"/>
      <c r="V903" s="88"/>
      <c r="W903" s="88"/>
      <c r="X903" s="88"/>
      <c r="Y903" s="88"/>
      <c r="Z903" s="88"/>
      <c r="AA903" s="88"/>
      <c r="AB903" s="88"/>
      <c r="AC903" s="88"/>
    </row>
    <row r="904" spans="1:29" ht="13">
      <c r="A904" s="88"/>
      <c r="B904" s="88"/>
      <c r="C904" s="88"/>
      <c r="D904" s="88"/>
      <c r="E904" s="88"/>
      <c r="F904" s="88"/>
      <c r="G904" s="88"/>
      <c r="H904" s="88"/>
      <c r="I904" s="88"/>
      <c r="J904" s="88"/>
      <c r="K904" s="88"/>
      <c r="L904" s="88"/>
      <c r="M904" s="88"/>
      <c r="N904" s="88"/>
      <c r="O904" s="88"/>
      <c r="P904" s="88"/>
      <c r="Q904" s="114"/>
      <c r="R904" s="115"/>
      <c r="S904" s="88"/>
      <c r="T904" s="88"/>
      <c r="U904" s="88"/>
      <c r="V904" s="88"/>
      <c r="W904" s="88"/>
      <c r="X904" s="88"/>
      <c r="Y904" s="88"/>
      <c r="Z904" s="88"/>
      <c r="AA904" s="88"/>
      <c r="AB904" s="88"/>
      <c r="AC904" s="88"/>
    </row>
    <row r="905" spans="1:29" ht="13">
      <c r="A905" s="88"/>
      <c r="B905" s="88"/>
      <c r="C905" s="88"/>
      <c r="D905" s="88"/>
      <c r="E905" s="88"/>
      <c r="F905" s="88"/>
      <c r="G905" s="88"/>
      <c r="H905" s="88"/>
      <c r="I905" s="88"/>
      <c r="J905" s="88"/>
      <c r="K905" s="88"/>
      <c r="L905" s="88"/>
      <c r="M905" s="88"/>
      <c r="N905" s="88"/>
      <c r="O905" s="88"/>
      <c r="P905" s="88"/>
      <c r="Q905" s="114"/>
      <c r="R905" s="115"/>
      <c r="S905" s="88"/>
      <c r="T905" s="88"/>
      <c r="U905" s="88"/>
      <c r="V905" s="88"/>
      <c r="W905" s="88"/>
      <c r="X905" s="88"/>
      <c r="Y905" s="88"/>
      <c r="Z905" s="88"/>
      <c r="AA905" s="88"/>
      <c r="AB905" s="88"/>
      <c r="AC905" s="88"/>
    </row>
    <row r="906" spans="1:29" ht="13">
      <c r="A906" s="88"/>
      <c r="B906" s="88"/>
      <c r="C906" s="88"/>
      <c r="D906" s="88"/>
      <c r="E906" s="88"/>
      <c r="F906" s="88"/>
      <c r="G906" s="88"/>
      <c r="H906" s="88"/>
      <c r="I906" s="88"/>
      <c r="J906" s="88"/>
      <c r="K906" s="88"/>
      <c r="L906" s="88"/>
      <c r="M906" s="88"/>
      <c r="N906" s="88"/>
      <c r="O906" s="88"/>
      <c r="P906" s="88"/>
      <c r="Q906" s="114"/>
      <c r="R906" s="115"/>
      <c r="S906" s="88"/>
      <c r="T906" s="88"/>
      <c r="U906" s="88"/>
      <c r="V906" s="88"/>
      <c r="W906" s="88"/>
      <c r="X906" s="88"/>
      <c r="Y906" s="88"/>
      <c r="Z906" s="88"/>
      <c r="AA906" s="88"/>
      <c r="AB906" s="88"/>
      <c r="AC906" s="88"/>
    </row>
    <row r="907" spans="1:29" ht="13">
      <c r="A907" s="88"/>
      <c r="B907" s="88"/>
      <c r="C907" s="88"/>
      <c r="D907" s="88"/>
      <c r="E907" s="88"/>
      <c r="F907" s="88"/>
      <c r="G907" s="88"/>
      <c r="H907" s="88"/>
      <c r="I907" s="88"/>
      <c r="J907" s="88"/>
      <c r="K907" s="88"/>
      <c r="L907" s="88"/>
      <c r="M907" s="88"/>
      <c r="N907" s="88"/>
      <c r="O907" s="88"/>
      <c r="P907" s="88"/>
      <c r="Q907" s="114"/>
      <c r="R907" s="115"/>
      <c r="S907" s="88"/>
      <c r="T907" s="88"/>
      <c r="U907" s="88"/>
      <c r="V907" s="88"/>
      <c r="W907" s="88"/>
      <c r="X907" s="88"/>
      <c r="Y907" s="88"/>
      <c r="Z907" s="88"/>
      <c r="AA907" s="88"/>
      <c r="AB907" s="88"/>
      <c r="AC907" s="88"/>
    </row>
    <row r="908" spans="1:29" ht="13">
      <c r="A908" s="88"/>
      <c r="B908" s="88"/>
      <c r="C908" s="88"/>
      <c r="D908" s="88"/>
      <c r="E908" s="88"/>
      <c r="F908" s="88"/>
      <c r="G908" s="88"/>
      <c r="H908" s="88"/>
      <c r="I908" s="88"/>
      <c r="J908" s="88"/>
      <c r="K908" s="88"/>
      <c r="L908" s="88"/>
      <c r="M908" s="88"/>
      <c r="N908" s="88"/>
      <c r="O908" s="88"/>
      <c r="P908" s="88"/>
      <c r="Q908" s="114"/>
      <c r="R908" s="115"/>
      <c r="S908" s="88"/>
      <c r="T908" s="88"/>
      <c r="U908" s="88"/>
      <c r="V908" s="88"/>
      <c r="W908" s="88"/>
      <c r="X908" s="88"/>
      <c r="Y908" s="88"/>
      <c r="Z908" s="88"/>
      <c r="AA908" s="88"/>
      <c r="AB908" s="88"/>
      <c r="AC908" s="88"/>
    </row>
    <row r="909" spans="1:29" ht="13">
      <c r="A909" s="88"/>
      <c r="B909" s="88"/>
      <c r="C909" s="88"/>
      <c r="D909" s="88"/>
      <c r="E909" s="88"/>
      <c r="F909" s="88"/>
      <c r="G909" s="88"/>
      <c r="H909" s="88"/>
      <c r="I909" s="88"/>
      <c r="J909" s="88"/>
      <c r="K909" s="88"/>
      <c r="L909" s="88"/>
      <c r="M909" s="88"/>
      <c r="N909" s="88"/>
      <c r="O909" s="88"/>
      <c r="P909" s="88"/>
      <c r="Q909" s="114"/>
      <c r="R909" s="115"/>
      <c r="S909" s="88"/>
      <c r="T909" s="88"/>
      <c r="U909" s="88"/>
      <c r="V909" s="88"/>
      <c r="W909" s="88"/>
      <c r="X909" s="88"/>
      <c r="Y909" s="88"/>
      <c r="Z909" s="88"/>
      <c r="AA909" s="88"/>
      <c r="AB909" s="88"/>
      <c r="AC909" s="88"/>
    </row>
    <row r="910" spans="1:29" ht="13">
      <c r="A910" s="88"/>
      <c r="B910" s="88"/>
      <c r="C910" s="88"/>
      <c r="D910" s="88"/>
      <c r="E910" s="88"/>
      <c r="F910" s="88"/>
      <c r="G910" s="88"/>
      <c r="H910" s="88"/>
      <c r="I910" s="88"/>
      <c r="J910" s="88"/>
      <c r="K910" s="88"/>
      <c r="L910" s="88"/>
      <c r="M910" s="88"/>
      <c r="N910" s="88"/>
      <c r="O910" s="88"/>
      <c r="P910" s="88"/>
      <c r="Q910" s="114"/>
      <c r="R910" s="115"/>
      <c r="S910" s="88"/>
      <c r="T910" s="88"/>
      <c r="U910" s="88"/>
      <c r="V910" s="88"/>
      <c r="W910" s="88"/>
      <c r="X910" s="88"/>
      <c r="Y910" s="88"/>
      <c r="Z910" s="88"/>
      <c r="AA910" s="88"/>
      <c r="AB910" s="88"/>
      <c r="AC910" s="88"/>
    </row>
    <row r="911" spans="1:29" ht="13">
      <c r="A911" s="88"/>
      <c r="B911" s="88"/>
      <c r="C911" s="88"/>
      <c r="D911" s="88"/>
      <c r="E911" s="88"/>
      <c r="F911" s="88"/>
      <c r="G911" s="88"/>
      <c r="H911" s="88"/>
      <c r="I911" s="88"/>
      <c r="J911" s="88"/>
      <c r="K911" s="88"/>
      <c r="L911" s="88"/>
      <c r="M911" s="88"/>
      <c r="N911" s="88"/>
      <c r="O911" s="88"/>
      <c r="P911" s="88"/>
      <c r="Q911" s="114"/>
      <c r="R911" s="115"/>
      <c r="S911" s="88"/>
      <c r="T911" s="88"/>
      <c r="U911" s="88"/>
      <c r="V911" s="88"/>
      <c r="W911" s="88"/>
      <c r="X911" s="88"/>
      <c r="Y911" s="88"/>
      <c r="Z911" s="88"/>
      <c r="AA911" s="88"/>
      <c r="AB911" s="88"/>
      <c r="AC911" s="88"/>
    </row>
    <row r="912" spans="1:29" ht="13">
      <c r="A912" s="88"/>
      <c r="B912" s="88"/>
      <c r="C912" s="88"/>
      <c r="D912" s="88"/>
      <c r="E912" s="88"/>
      <c r="F912" s="88"/>
      <c r="G912" s="88"/>
      <c r="H912" s="88"/>
      <c r="I912" s="88"/>
      <c r="J912" s="88"/>
      <c r="K912" s="88"/>
      <c r="L912" s="88"/>
      <c r="M912" s="88"/>
      <c r="N912" s="88"/>
      <c r="O912" s="88"/>
      <c r="P912" s="88"/>
      <c r="Q912" s="114"/>
      <c r="R912" s="115"/>
      <c r="S912" s="88"/>
      <c r="T912" s="88"/>
      <c r="U912" s="88"/>
      <c r="V912" s="88"/>
      <c r="W912" s="88"/>
      <c r="X912" s="88"/>
      <c r="Y912" s="88"/>
      <c r="Z912" s="88"/>
      <c r="AA912" s="88"/>
      <c r="AB912" s="88"/>
      <c r="AC912" s="88"/>
    </row>
    <row r="913" spans="1:29" ht="13">
      <c r="A913" s="88"/>
      <c r="B913" s="88"/>
      <c r="C913" s="88"/>
      <c r="D913" s="88"/>
      <c r="E913" s="88"/>
      <c r="F913" s="88"/>
      <c r="G913" s="88"/>
      <c r="H913" s="88"/>
      <c r="I913" s="88"/>
      <c r="J913" s="88"/>
      <c r="K913" s="88"/>
      <c r="L913" s="88"/>
      <c r="M913" s="88"/>
      <c r="N913" s="88"/>
      <c r="O913" s="88"/>
      <c r="P913" s="88"/>
      <c r="Q913" s="114"/>
      <c r="R913" s="115"/>
      <c r="S913" s="88"/>
      <c r="T913" s="88"/>
      <c r="U913" s="88"/>
      <c r="V913" s="88"/>
      <c r="W913" s="88"/>
      <c r="X913" s="88"/>
      <c r="Y913" s="88"/>
      <c r="Z913" s="88"/>
      <c r="AA913" s="88"/>
      <c r="AB913" s="88"/>
      <c r="AC913" s="88"/>
    </row>
    <row r="914" spans="1:29" ht="13">
      <c r="A914" s="88"/>
      <c r="B914" s="88"/>
      <c r="C914" s="88"/>
      <c r="D914" s="88"/>
      <c r="E914" s="88"/>
      <c r="F914" s="88"/>
      <c r="G914" s="88"/>
      <c r="H914" s="88"/>
      <c r="I914" s="88"/>
      <c r="J914" s="88"/>
      <c r="K914" s="88"/>
      <c r="L914" s="88"/>
      <c r="M914" s="88"/>
      <c r="N914" s="88"/>
      <c r="O914" s="88"/>
      <c r="P914" s="88"/>
      <c r="Q914" s="114"/>
      <c r="R914" s="115"/>
      <c r="S914" s="88"/>
      <c r="T914" s="88"/>
      <c r="U914" s="88"/>
      <c r="V914" s="88"/>
      <c r="W914" s="88"/>
      <c r="X914" s="88"/>
      <c r="Y914" s="88"/>
      <c r="Z914" s="88"/>
      <c r="AA914" s="88"/>
      <c r="AB914" s="88"/>
      <c r="AC914" s="88"/>
    </row>
    <row r="915" spans="1:29" ht="13">
      <c r="A915" s="88"/>
      <c r="B915" s="88"/>
      <c r="C915" s="88"/>
      <c r="D915" s="88"/>
      <c r="E915" s="88"/>
      <c r="F915" s="88"/>
      <c r="G915" s="88"/>
      <c r="H915" s="88"/>
      <c r="I915" s="88"/>
      <c r="J915" s="88"/>
      <c r="K915" s="88"/>
      <c r="L915" s="88"/>
      <c r="M915" s="88"/>
      <c r="N915" s="88"/>
      <c r="O915" s="88"/>
      <c r="P915" s="88"/>
      <c r="Q915" s="114"/>
      <c r="R915" s="115"/>
      <c r="S915" s="88"/>
      <c r="T915" s="88"/>
      <c r="U915" s="88"/>
      <c r="V915" s="88"/>
      <c r="W915" s="88"/>
      <c r="X915" s="88"/>
      <c r="Y915" s="88"/>
      <c r="Z915" s="88"/>
      <c r="AA915" s="88"/>
      <c r="AB915" s="88"/>
      <c r="AC915" s="88"/>
    </row>
    <row r="916" spans="1:29" ht="13">
      <c r="A916" s="88"/>
      <c r="B916" s="88"/>
      <c r="C916" s="88"/>
      <c r="D916" s="88"/>
      <c r="E916" s="88"/>
      <c r="F916" s="88"/>
      <c r="G916" s="88"/>
      <c r="H916" s="88"/>
      <c r="I916" s="88"/>
      <c r="J916" s="88"/>
      <c r="K916" s="88"/>
      <c r="L916" s="88"/>
      <c r="M916" s="88"/>
      <c r="N916" s="88"/>
      <c r="O916" s="88"/>
      <c r="P916" s="88"/>
      <c r="Q916" s="114"/>
      <c r="R916" s="115"/>
      <c r="S916" s="88"/>
      <c r="T916" s="88"/>
      <c r="U916" s="88"/>
      <c r="V916" s="88"/>
      <c r="W916" s="88"/>
      <c r="X916" s="88"/>
      <c r="Y916" s="88"/>
      <c r="Z916" s="88"/>
      <c r="AA916" s="88"/>
      <c r="AB916" s="88"/>
      <c r="AC916" s="88"/>
    </row>
    <row r="917" spans="1:29" ht="13">
      <c r="A917" s="88"/>
      <c r="B917" s="88"/>
      <c r="C917" s="88"/>
      <c r="D917" s="88"/>
      <c r="E917" s="88"/>
      <c r="F917" s="88"/>
      <c r="G917" s="88"/>
      <c r="H917" s="88"/>
      <c r="I917" s="88"/>
      <c r="J917" s="88"/>
      <c r="K917" s="88"/>
      <c r="L917" s="88"/>
      <c r="M917" s="88"/>
      <c r="N917" s="88"/>
      <c r="O917" s="88"/>
      <c r="P917" s="88"/>
      <c r="Q917" s="114"/>
      <c r="R917" s="115"/>
      <c r="S917" s="88"/>
      <c r="T917" s="88"/>
      <c r="U917" s="88"/>
      <c r="V917" s="88"/>
      <c r="W917" s="88"/>
      <c r="X917" s="88"/>
      <c r="Y917" s="88"/>
      <c r="Z917" s="88"/>
      <c r="AA917" s="88"/>
      <c r="AB917" s="88"/>
      <c r="AC917" s="88"/>
    </row>
    <row r="918" spans="1:29" ht="13">
      <c r="A918" s="88"/>
      <c r="B918" s="88"/>
      <c r="C918" s="88"/>
      <c r="D918" s="88"/>
      <c r="E918" s="88"/>
      <c r="F918" s="88"/>
      <c r="G918" s="88"/>
      <c r="H918" s="88"/>
      <c r="I918" s="88"/>
      <c r="J918" s="88"/>
      <c r="K918" s="88"/>
      <c r="L918" s="88"/>
      <c r="M918" s="88"/>
      <c r="N918" s="88"/>
      <c r="O918" s="88"/>
      <c r="P918" s="88"/>
      <c r="Q918" s="114"/>
      <c r="R918" s="115"/>
      <c r="S918" s="88"/>
      <c r="T918" s="88"/>
      <c r="U918" s="88"/>
      <c r="V918" s="88"/>
      <c r="W918" s="88"/>
      <c r="X918" s="88"/>
      <c r="Y918" s="88"/>
      <c r="Z918" s="88"/>
      <c r="AA918" s="88"/>
      <c r="AB918" s="88"/>
      <c r="AC918" s="88"/>
    </row>
    <row r="919" spans="1:29" ht="13">
      <c r="A919" s="88"/>
      <c r="B919" s="88"/>
      <c r="C919" s="88"/>
      <c r="D919" s="88"/>
      <c r="E919" s="88"/>
      <c r="F919" s="88"/>
      <c r="G919" s="88"/>
      <c r="H919" s="88"/>
      <c r="I919" s="88"/>
      <c r="J919" s="88"/>
      <c r="K919" s="88"/>
      <c r="L919" s="88"/>
      <c r="M919" s="88"/>
      <c r="N919" s="88"/>
      <c r="O919" s="88"/>
      <c r="P919" s="88"/>
      <c r="Q919" s="114"/>
      <c r="R919" s="115"/>
      <c r="S919" s="88"/>
      <c r="T919" s="88"/>
      <c r="U919" s="88"/>
      <c r="V919" s="88"/>
      <c r="W919" s="88"/>
      <c r="X919" s="88"/>
      <c r="Y919" s="88"/>
      <c r="Z919" s="88"/>
      <c r="AA919" s="88"/>
      <c r="AB919" s="88"/>
      <c r="AC919" s="88"/>
    </row>
    <row r="920" spans="1:29" ht="13">
      <c r="A920" s="88"/>
      <c r="B920" s="88"/>
      <c r="C920" s="88"/>
      <c r="D920" s="88"/>
      <c r="E920" s="88"/>
      <c r="F920" s="88"/>
      <c r="G920" s="88"/>
      <c r="H920" s="88"/>
      <c r="I920" s="88"/>
      <c r="J920" s="88"/>
      <c r="K920" s="88"/>
      <c r="L920" s="88"/>
      <c r="M920" s="88"/>
      <c r="N920" s="88"/>
      <c r="O920" s="88"/>
      <c r="P920" s="88"/>
      <c r="Q920" s="114"/>
      <c r="R920" s="115"/>
      <c r="S920" s="88"/>
      <c r="T920" s="88"/>
      <c r="U920" s="88"/>
      <c r="V920" s="88"/>
      <c r="W920" s="88"/>
      <c r="X920" s="88"/>
      <c r="Y920" s="88"/>
      <c r="Z920" s="88"/>
      <c r="AA920" s="88"/>
      <c r="AB920" s="88"/>
      <c r="AC920" s="88"/>
    </row>
    <row r="921" spans="1:29" ht="13">
      <c r="A921" s="88"/>
      <c r="B921" s="88"/>
      <c r="C921" s="88"/>
      <c r="D921" s="88"/>
      <c r="E921" s="88"/>
      <c r="F921" s="88"/>
      <c r="G921" s="88"/>
      <c r="H921" s="88"/>
      <c r="I921" s="88"/>
      <c r="J921" s="88"/>
      <c r="K921" s="88"/>
      <c r="L921" s="88"/>
      <c r="M921" s="88"/>
      <c r="N921" s="88"/>
      <c r="O921" s="88"/>
      <c r="P921" s="88"/>
      <c r="Q921" s="114"/>
      <c r="R921" s="115"/>
      <c r="S921" s="88"/>
      <c r="T921" s="88"/>
      <c r="U921" s="88"/>
      <c r="V921" s="88"/>
      <c r="W921" s="88"/>
      <c r="X921" s="88"/>
      <c r="Y921" s="88"/>
      <c r="Z921" s="88"/>
      <c r="AA921" s="88"/>
      <c r="AB921" s="88"/>
      <c r="AC921" s="88"/>
    </row>
    <row r="922" spans="1:29" ht="13">
      <c r="A922" s="88"/>
      <c r="B922" s="88"/>
      <c r="C922" s="88"/>
      <c r="D922" s="88"/>
      <c r="E922" s="88"/>
      <c r="F922" s="88"/>
      <c r="G922" s="88"/>
      <c r="H922" s="88"/>
      <c r="I922" s="88"/>
      <c r="J922" s="88"/>
      <c r="K922" s="88"/>
      <c r="L922" s="88"/>
      <c r="M922" s="88"/>
      <c r="N922" s="88"/>
      <c r="O922" s="88"/>
      <c r="P922" s="88"/>
      <c r="Q922" s="114"/>
      <c r="R922" s="115"/>
      <c r="S922" s="88"/>
      <c r="T922" s="88"/>
      <c r="U922" s="88"/>
      <c r="V922" s="88"/>
      <c r="W922" s="88"/>
      <c r="X922" s="88"/>
      <c r="Y922" s="88"/>
      <c r="Z922" s="88"/>
      <c r="AA922" s="88"/>
      <c r="AB922" s="88"/>
      <c r="AC922" s="88"/>
    </row>
    <row r="923" spans="1:29" ht="13">
      <c r="A923" s="88"/>
      <c r="B923" s="88"/>
      <c r="C923" s="88"/>
      <c r="D923" s="88"/>
      <c r="E923" s="88"/>
      <c r="F923" s="88"/>
      <c r="G923" s="88"/>
      <c r="H923" s="88"/>
      <c r="I923" s="88"/>
      <c r="J923" s="88"/>
      <c r="K923" s="88"/>
      <c r="L923" s="88"/>
      <c r="M923" s="88"/>
      <c r="N923" s="88"/>
      <c r="O923" s="88"/>
      <c r="P923" s="88"/>
      <c r="Q923" s="114"/>
      <c r="R923" s="115"/>
      <c r="S923" s="88"/>
      <c r="T923" s="88"/>
      <c r="U923" s="88"/>
      <c r="V923" s="88"/>
      <c r="W923" s="88"/>
      <c r="X923" s="88"/>
      <c r="Y923" s="88"/>
      <c r="Z923" s="88"/>
      <c r="AA923" s="88"/>
      <c r="AB923" s="88"/>
      <c r="AC923" s="88"/>
    </row>
    <row r="924" spans="1:29" ht="13">
      <c r="A924" s="88"/>
      <c r="B924" s="88"/>
      <c r="C924" s="88"/>
      <c r="D924" s="88"/>
      <c r="E924" s="88"/>
      <c r="F924" s="88"/>
      <c r="G924" s="88"/>
      <c r="H924" s="88"/>
      <c r="I924" s="88"/>
      <c r="J924" s="88"/>
      <c r="K924" s="88"/>
      <c r="L924" s="88"/>
      <c r="M924" s="88"/>
      <c r="N924" s="88"/>
      <c r="O924" s="88"/>
      <c r="P924" s="88"/>
      <c r="Q924" s="114"/>
      <c r="R924" s="115"/>
      <c r="S924" s="88"/>
      <c r="T924" s="88"/>
      <c r="U924" s="88"/>
      <c r="V924" s="88"/>
      <c r="W924" s="88"/>
      <c r="X924" s="88"/>
      <c r="Y924" s="88"/>
      <c r="Z924" s="88"/>
      <c r="AA924" s="88"/>
      <c r="AB924" s="88"/>
      <c r="AC924" s="88"/>
    </row>
    <row r="925" spans="1:29" ht="13">
      <c r="A925" s="88"/>
      <c r="B925" s="88"/>
      <c r="C925" s="88"/>
      <c r="D925" s="88"/>
      <c r="E925" s="88"/>
      <c r="F925" s="88"/>
      <c r="G925" s="88"/>
      <c r="H925" s="88"/>
      <c r="I925" s="88"/>
      <c r="J925" s="88"/>
      <c r="K925" s="88"/>
      <c r="L925" s="88"/>
      <c r="M925" s="88"/>
      <c r="N925" s="88"/>
      <c r="O925" s="88"/>
      <c r="P925" s="88"/>
      <c r="Q925" s="114"/>
      <c r="R925" s="115"/>
      <c r="S925" s="88"/>
      <c r="T925" s="88"/>
      <c r="U925" s="88"/>
      <c r="V925" s="88"/>
      <c r="W925" s="88"/>
      <c r="X925" s="88"/>
      <c r="Y925" s="88"/>
      <c r="Z925" s="88"/>
      <c r="AA925" s="88"/>
      <c r="AB925" s="88"/>
      <c r="AC925" s="88"/>
    </row>
    <row r="926" spans="1:29" ht="13">
      <c r="A926" s="88"/>
      <c r="B926" s="88"/>
      <c r="C926" s="88"/>
      <c r="D926" s="88"/>
      <c r="E926" s="88"/>
      <c r="F926" s="88"/>
      <c r="G926" s="88"/>
      <c r="H926" s="88"/>
      <c r="I926" s="88"/>
      <c r="J926" s="88"/>
      <c r="K926" s="88"/>
      <c r="L926" s="88"/>
      <c r="M926" s="88"/>
      <c r="N926" s="88"/>
      <c r="O926" s="88"/>
      <c r="P926" s="88"/>
      <c r="Q926" s="114"/>
      <c r="R926" s="115"/>
      <c r="S926" s="88"/>
      <c r="T926" s="88"/>
      <c r="U926" s="88"/>
      <c r="V926" s="88"/>
      <c r="W926" s="88"/>
      <c r="X926" s="88"/>
      <c r="Y926" s="88"/>
      <c r="Z926" s="88"/>
      <c r="AA926" s="88"/>
      <c r="AB926" s="88"/>
      <c r="AC926" s="88"/>
    </row>
    <row r="927" spans="1:29" ht="13">
      <c r="A927" s="88"/>
      <c r="B927" s="88"/>
      <c r="C927" s="88"/>
      <c r="D927" s="88"/>
      <c r="E927" s="88"/>
      <c r="F927" s="88"/>
      <c r="G927" s="88"/>
      <c r="H927" s="88"/>
      <c r="I927" s="88"/>
      <c r="J927" s="88"/>
      <c r="K927" s="88"/>
      <c r="L927" s="88"/>
      <c r="M927" s="88"/>
      <c r="N927" s="88"/>
      <c r="O927" s="88"/>
      <c r="P927" s="88"/>
      <c r="Q927" s="114"/>
      <c r="R927" s="115"/>
      <c r="S927" s="88"/>
      <c r="T927" s="88"/>
      <c r="U927" s="88"/>
      <c r="V927" s="88"/>
      <c r="W927" s="88"/>
      <c r="X927" s="88"/>
      <c r="Y927" s="88"/>
      <c r="Z927" s="88"/>
      <c r="AA927" s="88"/>
      <c r="AB927" s="88"/>
      <c r="AC927" s="88"/>
    </row>
    <row r="928" spans="1:29" ht="13">
      <c r="A928" s="88"/>
      <c r="B928" s="88"/>
      <c r="C928" s="88"/>
      <c r="D928" s="88"/>
      <c r="E928" s="88"/>
      <c r="F928" s="88"/>
      <c r="G928" s="88"/>
      <c r="H928" s="88"/>
      <c r="I928" s="88"/>
      <c r="J928" s="88"/>
      <c r="K928" s="88"/>
      <c r="L928" s="88"/>
      <c r="M928" s="88"/>
      <c r="N928" s="88"/>
      <c r="O928" s="88"/>
      <c r="P928" s="88"/>
      <c r="Q928" s="114"/>
      <c r="R928" s="115"/>
      <c r="S928" s="88"/>
      <c r="T928" s="88"/>
      <c r="U928" s="88"/>
      <c r="V928" s="88"/>
      <c r="W928" s="88"/>
      <c r="X928" s="88"/>
      <c r="Y928" s="88"/>
      <c r="Z928" s="88"/>
      <c r="AA928" s="88"/>
      <c r="AB928" s="88"/>
      <c r="AC928" s="88"/>
    </row>
    <row r="929" spans="1:29" ht="13">
      <c r="A929" s="88"/>
      <c r="B929" s="88"/>
      <c r="C929" s="88"/>
      <c r="D929" s="88"/>
      <c r="E929" s="88"/>
      <c r="F929" s="88"/>
      <c r="G929" s="88"/>
      <c r="H929" s="88"/>
      <c r="I929" s="88"/>
      <c r="J929" s="88"/>
      <c r="K929" s="88"/>
      <c r="L929" s="88"/>
      <c r="M929" s="88"/>
      <c r="N929" s="88"/>
      <c r="O929" s="88"/>
      <c r="P929" s="88"/>
      <c r="Q929" s="114"/>
      <c r="R929" s="115"/>
      <c r="S929" s="88"/>
      <c r="T929" s="88"/>
      <c r="U929" s="88"/>
      <c r="V929" s="88"/>
      <c r="W929" s="88"/>
      <c r="X929" s="88"/>
      <c r="Y929" s="88"/>
      <c r="Z929" s="88"/>
      <c r="AA929" s="88"/>
      <c r="AB929" s="88"/>
      <c r="AC929" s="88"/>
    </row>
    <row r="930" spans="1:29" ht="13">
      <c r="A930" s="88"/>
      <c r="B930" s="88"/>
      <c r="C930" s="88"/>
      <c r="D930" s="88"/>
      <c r="E930" s="88"/>
      <c r="F930" s="88"/>
      <c r="G930" s="88"/>
      <c r="H930" s="88"/>
      <c r="I930" s="88"/>
      <c r="J930" s="88"/>
      <c r="K930" s="88"/>
      <c r="L930" s="88"/>
      <c r="M930" s="88"/>
      <c r="N930" s="88"/>
      <c r="O930" s="88"/>
      <c r="P930" s="88"/>
      <c r="Q930" s="114"/>
      <c r="R930" s="115"/>
      <c r="S930" s="88"/>
      <c r="T930" s="88"/>
      <c r="U930" s="88"/>
      <c r="V930" s="88"/>
      <c r="W930" s="88"/>
      <c r="X930" s="88"/>
      <c r="Y930" s="88"/>
      <c r="Z930" s="88"/>
      <c r="AA930" s="88"/>
      <c r="AB930" s="88"/>
      <c r="AC930" s="88"/>
    </row>
    <row r="931" spans="1:29" ht="13">
      <c r="A931" s="88"/>
      <c r="B931" s="88"/>
      <c r="C931" s="88"/>
      <c r="D931" s="88"/>
      <c r="E931" s="88"/>
      <c r="F931" s="88"/>
      <c r="G931" s="88"/>
      <c r="H931" s="88"/>
      <c r="I931" s="88"/>
      <c r="J931" s="88"/>
      <c r="K931" s="88"/>
      <c r="L931" s="88"/>
      <c r="M931" s="88"/>
      <c r="N931" s="88"/>
      <c r="O931" s="88"/>
      <c r="P931" s="88"/>
      <c r="Q931" s="114"/>
      <c r="R931" s="115"/>
      <c r="S931" s="88"/>
      <c r="T931" s="88"/>
      <c r="U931" s="88"/>
      <c r="V931" s="88"/>
      <c r="W931" s="88"/>
      <c r="X931" s="88"/>
      <c r="Y931" s="88"/>
      <c r="Z931" s="88"/>
      <c r="AA931" s="88"/>
      <c r="AB931" s="88"/>
      <c r="AC931" s="88"/>
    </row>
    <row r="932" spans="1:29" ht="13">
      <c r="A932" s="88"/>
      <c r="B932" s="88"/>
      <c r="C932" s="88"/>
      <c r="D932" s="88"/>
      <c r="E932" s="88"/>
      <c r="F932" s="88"/>
      <c r="G932" s="88"/>
      <c r="H932" s="88"/>
      <c r="I932" s="88"/>
      <c r="J932" s="88"/>
      <c r="K932" s="88"/>
      <c r="L932" s="88"/>
      <c r="M932" s="88"/>
      <c r="N932" s="88"/>
      <c r="O932" s="88"/>
      <c r="P932" s="88"/>
      <c r="Q932" s="114"/>
      <c r="R932" s="115"/>
      <c r="S932" s="88"/>
      <c r="T932" s="88"/>
      <c r="U932" s="88"/>
      <c r="V932" s="88"/>
      <c r="W932" s="88"/>
      <c r="X932" s="88"/>
      <c r="Y932" s="88"/>
      <c r="Z932" s="88"/>
      <c r="AA932" s="88"/>
      <c r="AB932" s="88"/>
      <c r="AC932" s="88"/>
    </row>
    <row r="933" spans="1:29" ht="13">
      <c r="A933" s="88"/>
      <c r="B933" s="88"/>
      <c r="C933" s="88"/>
      <c r="D933" s="88"/>
      <c r="E933" s="88"/>
      <c r="F933" s="88"/>
      <c r="G933" s="88"/>
      <c r="H933" s="88"/>
      <c r="I933" s="88"/>
      <c r="J933" s="88"/>
      <c r="K933" s="88"/>
      <c r="L933" s="88"/>
      <c r="M933" s="88"/>
      <c r="N933" s="88"/>
      <c r="O933" s="88"/>
      <c r="P933" s="88"/>
      <c r="Q933" s="114"/>
      <c r="R933" s="115"/>
      <c r="S933" s="88"/>
      <c r="T933" s="88"/>
      <c r="U933" s="88"/>
      <c r="V933" s="88"/>
      <c r="W933" s="88"/>
      <c r="X933" s="88"/>
      <c r="Y933" s="88"/>
      <c r="Z933" s="88"/>
      <c r="AA933" s="88"/>
      <c r="AB933" s="88"/>
      <c r="AC933" s="88"/>
    </row>
    <row r="934" spans="1:29" ht="13">
      <c r="A934" s="88"/>
      <c r="B934" s="88"/>
      <c r="C934" s="88"/>
      <c r="D934" s="88"/>
      <c r="E934" s="88"/>
      <c r="F934" s="88"/>
      <c r="G934" s="88"/>
      <c r="H934" s="88"/>
      <c r="I934" s="88"/>
      <c r="J934" s="88"/>
      <c r="K934" s="88"/>
      <c r="L934" s="88"/>
      <c r="M934" s="88"/>
      <c r="N934" s="88"/>
      <c r="O934" s="88"/>
      <c r="P934" s="88"/>
      <c r="Q934" s="114"/>
      <c r="R934" s="115"/>
      <c r="S934" s="88"/>
      <c r="T934" s="88"/>
      <c r="U934" s="88"/>
      <c r="V934" s="88"/>
      <c r="W934" s="88"/>
      <c r="X934" s="88"/>
      <c r="Y934" s="88"/>
      <c r="Z934" s="88"/>
      <c r="AA934" s="88"/>
      <c r="AB934" s="88"/>
      <c r="AC934" s="88"/>
    </row>
    <row r="935" spans="1:29" ht="13">
      <c r="A935" s="88"/>
      <c r="B935" s="88"/>
      <c r="C935" s="88"/>
      <c r="D935" s="88"/>
      <c r="E935" s="88"/>
      <c r="F935" s="88"/>
      <c r="G935" s="88"/>
      <c r="H935" s="88"/>
      <c r="I935" s="88"/>
      <c r="J935" s="88"/>
      <c r="K935" s="88"/>
      <c r="L935" s="88"/>
      <c r="M935" s="88"/>
      <c r="N935" s="88"/>
      <c r="O935" s="88"/>
      <c r="P935" s="88"/>
      <c r="Q935" s="114"/>
      <c r="R935" s="115"/>
      <c r="S935" s="88"/>
      <c r="T935" s="88"/>
      <c r="U935" s="88"/>
      <c r="V935" s="88"/>
      <c r="W935" s="88"/>
      <c r="X935" s="88"/>
      <c r="Y935" s="88"/>
      <c r="Z935" s="88"/>
      <c r="AA935" s="88"/>
      <c r="AB935" s="88"/>
      <c r="AC935" s="88"/>
    </row>
    <row r="936" spans="1:29" ht="13">
      <c r="A936" s="88"/>
      <c r="B936" s="88"/>
      <c r="C936" s="88"/>
      <c r="D936" s="88"/>
      <c r="E936" s="88"/>
      <c r="F936" s="88"/>
      <c r="G936" s="88"/>
      <c r="H936" s="88"/>
      <c r="I936" s="88"/>
      <c r="J936" s="88"/>
      <c r="K936" s="88"/>
      <c r="L936" s="88"/>
      <c r="M936" s="88"/>
      <c r="N936" s="88"/>
      <c r="O936" s="88"/>
      <c r="P936" s="88"/>
      <c r="Q936" s="114"/>
      <c r="R936" s="115"/>
      <c r="S936" s="88"/>
      <c r="T936" s="88"/>
      <c r="U936" s="88"/>
      <c r="V936" s="88"/>
      <c r="W936" s="88"/>
      <c r="X936" s="88"/>
      <c r="Y936" s="88"/>
      <c r="Z936" s="88"/>
      <c r="AA936" s="88"/>
      <c r="AB936" s="88"/>
      <c r="AC936" s="88"/>
    </row>
    <row r="937" spans="1:29" ht="13">
      <c r="A937" s="88"/>
      <c r="B937" s="88"/>
      <c r="C937" s="88"/>
      <c r="D937" s="88"/>
      <c r="E937" s="88"/>
      <c r="F937" s="88"/>
      <c r="G937" s="88"/>
      <c r="H937" s="88"/>
      <c r="I937" s="88"/>
      <c r="J937" s="88"/>
      <c r="K937" s="88"/>
      <c r="L937" s="88"/>
      <c r="M937" s="88"/>
      <c r="N937" s="88"/>
      <c r="O937" s="88"/>
      <c r="P937" s="88"/>
      <c r="Q937" s="114"/>
      <c r="R937" s="115"/>
      <c r="S937" s="88"/>
      <c r="T937" s="88"/>
      <c r="U937" s="88"/>
      <c r="V937" s="88"/>
      <c r="W937" s="88"/>
      <c r="X937" s="88"/>
      <c r="Y937" s="88"/>
      <c r="Z937" s="88"/>
      <c r="AA937" s="88"/>
      <c r="AB937" s="88"/>
      <c r="AC937" s="88"/>
    </row>
    <row r="938" spans="1:29" ht="13">
      <c r="A938" s="88"/>
      <c r="B938" s="88"/>
      <c r="C938" s="88"/>
      <c r="D938" s="88"/>
      <c r="E938" s="88"/>
      <c r="F938" s="88"/>
      <c r="G938" s="88"/>
      <c r="H938" s="88"/>
      <c r="I938" s="88"/>
      <c r="J938" s="88"/>
      <c r="K938" s="88"/>
      <c r="L938" s="88"/>
      <c r="M938" s="88"/>
      <c r="N938" s="88"/>
      <c r="O938" s="88"/>
      <c r="P938" s="88"/>
      <c r="Q938" s="114"/>
      <c r="R938" s="115"/>
      <c r="S938" s="88"/>
      <c r="T938" s="88"/>
      <c r="U938" s="88"/>
      <c r="V938" s="88"/>
      <c r="W938" s="88"/>
      <c r="X938" s="88"/>
      <c r="Y938" s="88"/>
      <c r="Z938" s="88"/>
      <c r="AA938" s="88"/>
      <c r="AB938" s="88"/>
      <c r="AC938" s="88"/>
    </row>
    <row r="939" spans="1:29" ht="13">
      <c r="A939" s="88"/>
      <c r="B939" s="88"/>
      <c r="C939" s="88"/>
      <c r="D939" s="88"/>
      <c r="E939" s="88"/>
      <c r="F939" s="88"/>
      <c r="G939" s="88"/>
      <c r="H939" s="88"/>
      <c r="I939" s="88"/>
      <c r="J939" s="88"/>
      <c r="K939" s="88"/>
      <c r="L939" s="88"/>
      <c r="M939" s="88"/>
      <c r="N939" s="88"/>
      <c r="O939" s="88"/>
      <c r="P939" s="88"/>
      <c r="Q939" s="114"/>
      <c r="R939" s="115"/>
      <c r="S939" s="88"/>
      <c r="T939" s="88"/>
      <c r="U939" s="88"/>
      <c r="V939" s="88"/>
      <c r="W939" s="88"/>
      <c r="X939" s="88"/>
      <c r="Y939" s="88"/>
      <c r="Z939" s="88"/>
      <c r="AA939" s="88"/>
      <c r="AB939" s="88"/>
      <c r="AC939" s="88"/>
    </row>
    <row r="940" spans="1:29" ht="13">
      <c r="A940" s="88"/>
      <c r="B940" s="88"/>
      <c r="C940" s="88"/>
      <c r="D940" s="88"/>
      <c r="E940" s="88"/>
      <c r="F940" s="88"/>
      <c r="G940" s="88"/>
      <c r="H940" s="88"/>
      <c r="I940" s="88"/>
      <c r="J940" s="88"/>
      <c r="K940" s="88"/>
      <c r="L940" s="88"/>
      <c r="M940" s="88"/>
      <c r="N940" s="88"/>
      <c r="O940" s="88"/>
      <c r="P940" s="88"/>
      <c r="Q940" s="114"/>
      <c r="R940" s="115"/>
      <c r="S940" s="88"/>
      <c r="T940" s="88"/>
      <c r="U940" s="88"/>
      <c r="V940" s="88"/>
      <c r="W940" s="88"/>
      <c r="X940" s="88"/>
      <c r="Y940" s="88"/>
      <c r="Z940" s="88"/>
      <c r="AA940" s="88"/>
      <c r="AB940" s="88"/>
      <c r="AC940" s="88"/>
    </row>
    <row r="941" spans="1:29" ht="13">
      <c r="A941" s="88"/>
      <c r="B941" s="88"/>
      <c r="C941" s="88"/>
      <c r="D941" s="88"/>
      <c r="E941" s="88"/>
      <c r="F941" s="88"/>
      <c r="G941" s="88"/>
      <c r="H941" s="88"/>
      <c r="I941" s="88"/>
      <c r="J941" s="88"/>
      <c r="K941" s="88"/>
      <c r="L941" s="88"/>
      <c r="M941" s="88"/>
      <c r="N941" s="88"/>
      <c r="O941" s="88"/>
      <c r="P941" s="88"/>
      <c r="Q941" s="114"/>
      <c r="R941" s="115"/>
      <c r="S941" s="88"/>
      <c r="T941" s="88"/>
      <c r="U941" s="88"/>
      <c r="V941" s="88"/>
      <c r="W941" s="88"/>
      <c r="X941" s="88"/>
      <c r="Y941" s="88"/>
      <c r="Z941" s="88"/>
      <c r="AA941" s="88"/>
      <c r="AB941" s="88"/>
      <c r="AC941" s="88"/>
    </row>
    <row r="942" spans="1:29" ht="13">
      <c r="A942" s="88"/>
      <c r="B942" s="88"/>
      <c r="C942" s="88"/>
      <c r="D942" s="88"/>
      <c r="E942" s="88"/>
      <c r="F942" s="88"/>
      <c r="G942" s="88"/>
      <c r="H942" s="88"/>
      <c r="I942" s="88"/>
      <c r="J942" s="88"/>
      <c r="K942" s="88"/>
      <c r="L942" s="88"/>
      <c r="M942" s="88"/>
      <c r="N942" s="88"/>
      <c r="O942" s="88"/>
      <c r="P942" s="88"/>
      <c r="Q942" s="114"/>
      <c r="R942" s="115"/>
      <c r="S942" s="88"/>
      <c r="T942" s="88"/>
      <c r="U942" s="88"/>
      <c r="V942" s="88"/>
      <c r="W942" s="88"/>
      <c r="X942" s="88"/>
      <c r="Y942" s="88"/>
      <c r="Z942" s="88"/>
      <c r="AA942" s="88"/>
      <c r="AB942" s="88"/>
      <c r="AC942" s="88"/>
    </row>
    <row r="943" spans="1:29" ht="13">
      <c r="A943" s="88"/>
      <c r="B943" s="88"/>
      <c r="C943" s="88"/>
      <c r="D943" s="88"/>
      <c r="E943" s="88"/>
      <c r="F943" s="88"/>
      <c r="G943" s="88"/>
      <c r="H943" s="88"/>
      <c r="I943" s="88"/>
      <c r="J943" s="88"/>
      <c r="K943" s="88"/>
      <c r="L943" s="88"/>
      <c r="M943" s="88"/>
      <c r="N943" s="88"/>
      <c r="O943" s="88"/>
      <c r="P943" s="88"/>
      <c r="Q943" s="114"/>
      <c r="R943" s="115"/>
      <c r="S943" s="88"/>
      <c r="T943" s="88"/>
      <c r="U943" s="88"/>
      <c r="V943" s="88"/>
      <c r="W943" s="88"/>
      <c r="X943" s="88"/>
      <c r="Y943" s="88"/>
      <c r="Z943" s="88"/>
      <c r="AA943" s="88"/>
      <c r="AB943" s="88"/>
      <c r="AC943" s="88"/>
    </row>
    <row r="944" spans="1:29" ht="13">
      <c r="A944" s="88"/>
      <c r="B944" s="88"/>
      <c r="C944" s="88"/>
      <c r="D944" s="88"/>
      <c r="E944" s="88"/>
      <c r="F944" s="88"/>
      <c r="G944" s="88"/>
      <c r="H944" s="88"/>
      <c r="I944" s="88"/>
      <c r="J944" s="88"/>
      <c r="K944" s="88"/>
      <c r="L944" s="88"/>
      <c r="M944" s="88"/>
      <c r="N944" s="88"/>
      <c r="O944" s="88"/>
      <c r="P944" s="88"/>
      <c r="Q944" s="114"/>
      <c r="R944" s="115"/>
      <c r="S944" s="88"/>
      <c r="T944" s="88"/>
      <c r="U944" s="88"/>
      <c r="V944" s="88"/>
      <c r="W944" s="88"/>
      <c r="X944" s="88"/>
      <c r="Y944" s="88"/>
      <c r="Z944" s="88"/>
      <c r="AA944" s="88"/>
      <c r="AB944" s="88"/>
      <c r="AC944" s="88"/>
    </row>
    <row r="945" spans="1:29" ht="13">
      <c r="A945" s="88"/>
      <c r="B945" s="88"/>
      <c r="C945" s="88"/>
      <c r="D945" s="88"/>
      <c r="E945" s="88"/>
      <c r="F945" s="88"/>
      <c r="G945" s="88"/>
      <c r="H945" s="88"/>
      <c r="I945" s="88"/>
      <c r="J945" s="88"/>
      <c r="K945" s="88"/>
      <c r="L945" s="88"/>
      <c r="M945" s="88"/>
      <c r="N945" s="88"/>
      <c r="O945" s="88"/>
      <c r="P945" s="88"/>
      <c r="Q945" s="114"/>
      <c r="R945" s="115"/>
      <c r="S945" s="88"/>
      <c r="T945" s="88"/>
      <c r="U945" s="88"/>
      <c r="V945" s="88"/>
      <c r="W945" s="88"/>
      <c r="X945" s="88"/>
      <c r="Y945" s="88"/>
      <c r="Z945" s="88"/>
      <c r="AA945" s="88"/>
      <c r="AB945" s="88"/>
      <c r="AC945" s="88"/>
    </row>
    <row r="946" spans="1:29" ht="13">
      <c r="A946" s="88"/>
      <c r="B946" s="88"/>
      <c r="C946" s="88"/>
      <c r="D946" s="88"/>
      <c r="E946" s="88"/>
      <c r="F946" s="88"/>
      <c r="G946" s="88"/>
      <c r="H946" s="88"/>
      <c r="I946" s="88"/>
      <c r="J946" s="88"/>
      <c r="K946" s="88"/>
      <c r="L946" s="88"/>
      <c r="M946" s="88"/>
      <c r="N946" s="88"/>
      <c r="O946" s="88"/>
      <c r="P946" s="88"/>
      <c r="Q946" s="114"/>
      <c r="R946" s="115"/>
      <c r="S946" s="88"/>
      <c r="T946" s="88"/>
      <c r="U946" s="88"/>
      <c r="V946" s="88"/>
      <c r="W946" s="88"/>
      <c r="X946" s="88"/>
      <c r="Y946" s="88"/>
      <c r="Z946" s="88"/>
      <c r="AA946" s="88"/>
      <c r="AB946" s="88"/>
      <c r="AC946" s="88"/>
    </row>
    <row r="947" spans="1:29" ht="13">
      <c r="A947" s="88"/>
      <c r="B947" s="88"/>
      <c r="C947" s="88"/>
      <c r="D947" s="88"/>
      <c r="E947" s="88"/>
      <c r="F947" s="88"/>
      <c r="G947" s="88"/>
      <c r="H947" s="88"/>
      <c r="I947" s="88"/>
      <c r="J947" s="88"/>
      <c r="K947" s="88"/>
      <c r="L947" s="88"/>
      <c r="M947" s="88"/>
      <c r="N947" s="88"/>
      <c r="O947" s="88"/>
      <c r="P947" s="88"/>
      <c r="Q947" s="114"/>
      <c r="R947" s="115"/>
      <c r="S947" s="88"/>
      <c r="T947" s="88"/>
      <c r="U947" s="88"/>
      <c r="V947" s="88"/>
      <c r="W947" s="88"/>
      <c r="X947" s="88"/>
      <c r="Y947" s="88"/>
      <c r="Z947" s="88"/>
      <c r="AA947" s="88"/>
      <c r="AB947" s="88"/>
      <c r="AC947" s="88"/>
    </row>
    <row r="948" spans="1:29" ht="13">
      <c r="A948" s="88"/>
      <c r="B948" s="88"/>
      <c r="C948" s="88"/>
      <c r="D948" s="88"/>
      <c r="E948" s="88"/>
      <c r="F948" s="88"/>
      <c r="G948" s="88"/>
      <c r="H948" s="88"/>
      <c r="I948" s="88"/>
      <c r="J948" s="88"/>
      <c r="K948" s="88"/>
      <c r="L948" s="88"/>
      <c r="M948" s="88"/>
      <c r="N948" s="88"/>
      <c r="O948" s="88"/>
      <c r="P948" s="88"/>
      <c r="Q948" s="114"/>
      <c r="R948" s="115"/>
      <c r="S948" s="88"/>
      <c r="T948" s="88"/>
      <c r="U948" s="88"/>
      <c r="V948" s="88"/>
      <c r="W948" s="88"/>
      <c r="X948" s="88"/>
      <c r="Y948" s="88"/>
      <c r="Z948" s="88"/>
      <c r="AA948" s="88"/>
      <c r="AB948" s="88"/>
      <c r="AC948" s="88"/>
    </row>
    <row r="949" spans="1:29" ht="13">
      <c r="A949" s="88"/>
      <c r="B949" s="88"/>
      <c r="C949" s="88"/>
      <c r="D949" s="88"/>
      <c r="E949" s="88"/>
      <c r="F949" s="88"/>
      <c r="G949" s="88"/>
      <c r="H949" s="88"/>
      <c r="I949" s="88"/>
      <c r="J949" s="88"/>
      <c r="K949" s="88"/>
      <c r="L949" s="88"/>
      <c r="M949" s="88"/>
      <c r="N949" s="88"/>
      <c r="O949" s="88"/>
      <c r="P949" s="88"/>
      <c r="Q949" s="114"/>
      <c r="R949" s="115"/>
      <c r="S949" s="88"/>
      <c r="T949" s="88"/>
      <c r="U949" s="88"/>
      <c r="V949" s="88"/>
      <c r="W949" s="88"/>
      <c r="X949" s="88"/>
      <c r="Y949" s="88"/>
      <c r="Z949" s="88"/>
      <c r="AA949" s="88"/>
      <c r="AB949" s="88"/>
      <c r="AC949" s="88"/>
    </row>
    <row r="950" spans="1:29" ht="13">
      <c r="A950" s="88"/>
      <c r="B950" s="88"/>
      <c r="C950" s="88"/>
      <c r="D950" s="88"/>
      <c r="E950" s="88"/>
      <c r="F950" s="88"/>
      <c r="G950" s="88"/>
      <c r="H950" s="88"/>
      <c r="I950" s="88"/>
      <c r="J950" s="88"/>
      <c r="K950" s="88"/>
      <c r="L950" s="88"/>
      <c r="M950" s="88"/>
      <c r="N950" s="88"/>
      <c r="O950" s="88"/>
      <c r="P950" s="88"/>
      <c r="Q950" s="114"/>
      <c r="R950" s="115"/>
      <c r="S950" s="88"/>
      <c r="T950" s="88"/>
      <c r="U950" s="88"/>
      <c r="V950" s="88"/>
      <c r="W950" s="88"/>
      <c r="X950" s="88"/>
      <c r="Y950" s="88"/>
      <c r="Z950" s="88"/>
      <c r="AA950" s="88"/>
      <c r="AB950" s="88"/>
      <c r="AC950" s="88"/>
    </row>
    <row r="951" spans="1:29" ht="13">
      <c r="A951" s="88"/>
      <c r="B951" s="88"/>
      <c r="C951" s="88"/>
      <c r="D951" s="88"/>
      <c r="E951" s="88"/>
      <c r="F951" s="88"/>
      <c r="G951" s="88"/>
      <c r="H951" s="88"/>
      <c r="I951" s="88"/>
      <c r="J951" s="88"/>
      <c r="K951" s="88"/>
      <c r="L951" s="88"/>
      <c r="M951" s="88"/>
      <c r="N951" s="88"/>
      <c r="O951" s="88"/>
      <c r="P951" s="88"/>
      <c r="Q951" s="114"/>
      <c r="R951" s="115"/>
      <c r="S951" s="88"/>
      <c r="T951" s="88"/>
      <c r="U951" s="88"/>
      <c r="V951" s="88"/>
      <c r="W951" s="88"/>
      <c r="X951" s="88"/>
      <c r="Y951" s="88"/>
      <c r="Z951" s="88"/>
      <c r="AA951" s="88"/>
      <c r="AB951" s="88"/>
      <c r="AC951" s="88"/>
    </row>
    <row r="952" spans="1:29" ht="13">
      <c r="A952" s="88"/>
      <c r="B952" s="88"/>
      <c r="C952" s="88"/>
      <c r="D952" s="88"/>
      <c r="E952" s="88"/>
      <c r="F952" s="88"/>
      <c r="G952" s="88"/>
      <c r="H952" s="88"/>
      <c r="I952" s="88"/>
      <c r="J952" s="88"/>
      <c r="K952" s="88"/>
      <c r="L952" s="88"/>
      <c r="M952" s="88"/>
      <c r="N952" s="88"/>
      <c r="O952" s="88"/>
      <c r="P952" s="88"/>
      <c r="Q952" s="114"/>
      <c r="R952" s="115"/>
      <c r="S952" s="88"/>
      <c r="T952" s="88"/>
      <c r="U952" s="88"/>
      <c r="V952" s="88"/>
      <c r="W952" s="88"/>
      <c r="X952" s="88"/>
      <c r="Y952" s="88"/>
      <c r="Z952" s="88"/>
      <c r="AA952" s="88"/>
      <c r="AB952" s="88"/>
      <c r="AC952" s="88"/>
    </row>
    <row r="953" spans="1:29" ht="13">
      <c r="A953" s="88"/>
      <c r="B953" s="88"/>
      <c r="C953" s="88"/>
      <c r="D953" s="88"/>
      <c r="E953" s="88"/>
      <c r="F953" s="88"/>
      <c r="G953" s="88"/>
      <c r="H953" s="88"/>
      <c r="I953" s="88"/>
      <c r="J953" s="88"/>
      <c r="K953" s="88"/>
      <c r="L953" s="88"/>
      <c r="M953" s="88"/>
      <c r="N953" s="88"/>
      <c r="O953" s="88"/>
      <c r="P953" s="88"/>
      <c r="Q953" s="114"/>
      <c r="R953" s="115"/>
      <c r="S953" s="88"/>
      <c r="T953" s="88"/>
      <c r="U953" s="88"/>
      <c r="V953" s="88"/>
      <c r="W953" s="88"/>
      <c r="X953" s="88"/>
      <c r="Y953" s="88"/>
      <c r="Z953" s="88"/>
      <c r="AA953" s="88"/>
      <c r="AB953" s="88"/>
      <c r="AC953" s="88"/>
    </row>
    <row r="954" spans="1:29" ht="13">
      <c r="A954" s="88"/>
      <c r="B954" s="88"/>
      <c r="C954" s="88"/>
      <c r="D954" s="88"/>
      <c r="E954" s="88"/>
      <c r="F954" s="88"/>
      <c r="G954" s="88"/>
      <c r="H954" s="88"/>
      <c r="I954" s="88"/>
      <c r="J954" s="88"/>
      <c r="K954" s="88"/>
      <c r="L954" s="88"/>
      <c r="M954" s="88"/>
      <c r="N954" s="88"/>
      <c r="O954" s="88"/>
      <c r="P954" s="88"/>
      <c r="Q954" s="114"/>
      <c r="R954" s="115"/>
      <c r="S954" s="88"/>
      <c r="T954" s="88"/>
      <c r="U954" s="88"/>
      <c r="V954" s="88"/>
      <c r="W954" s="88"/>
      <c r="X954" s="88"/>
      <c r="Y954" s="88"/>
      <c r="Z954" s="88"/>
      <c r="AA954" s="88"/>
      <c r="AB954" s="88"/>
      <c r="AC954" s="88"/>
    </row>
    <row r="955" spans="1:29" ht="13">
      <c r="A955" s="88"/>
      <c r="B955" s="88"/>
      <c r="C955" s="88"/>
      <c r="D955" s="88"/>
      <c r="E955" s="88"/>
      <c r="F955" s="88"/>
      <c r="G955" s="88"/>
      <c r="H955" s="88"/>
      <c r="I955" s="88"/>
      <c r="J955" s="88"/>
      <c r="K955" s="88"/>
      <c r="L955" s="88"/>
      <c r="M955" s="88"/>
      <c r="N955" s="88"/>
      <c r="O955" s="88"/>
      <c r="P955" s="88"/>
      <c r="Q955" s="114"/>
      <c r="R955" s="115"/>
      <c r="S955" s="88"/>
      <c r="T955" s="88"/>
      <c r="U955" s="88"/>
      <c r="V955" s="88"/>
      <c r="W955" s="88"/>
      <c r="X955" s="88"/>
      <c r="Y955" s="88"/>
      <c r="Z955" s="88"/>
      <c r="AA955" s="88"/>
      <c r="AB955" s="88"/>
      <c r="AC955" s="88"/>
    </row>
    <row r="956" spans="1:29" ht="13">
      <c r="A956" s="88"/>
      <c r="B956" s="88"/>
      <c r="C956" s="88"/>
      <c r="D956" s="88"/>
      <c r="E956" s="88"/>
      <c r="F956" s="88"/>
      <c r="G956" s="88"/>
      <c r="H956" s="88"/>
      <c r="I956" s="88"/>
      <c r="J956" s="88"/>
      <c r="K956" s="88"/>
      <c r="L956" s="88"/>
      <c r="M956" s="88"/>
      <c r="N956" s="88"/>
      <c r="O956" s="88"/>
      <c r="P956" s="88"/>
      <c r="Q956" s="114"/>
      <c r="R956" s="115"/>
      <c r="S956" s="88"/>
      <c r="T956" s="88"/>
      <c r="U956" s="88"/>
      <c r="V956" s="88"/>
      <c r="W956" s="88"/>
      <c r="X956" s="88"/>
      <c r="Y956" s="88"/>
      <c r="Z956" s="88"/>
      <c r="AA956" s="88"/>
      <c r="AB956" s="88"/>
      <c r="AC956" s="88"/>
    </row>
    <row r="957" spans="1:29" ht="13">
      <c r="A957" s="88"/>
      <c r="B957" s="88"/>
      <c r="C957" s="88"/>
      <c r="D957" s="88"/>
      <c r="E957" s="88"/>
      <c r="F957" s="88"/>
      <c r="G957" s="88"/>
      <c r="H957" s="88"/>
      <c r="I957" s="88"/>
      <c r="J957" s="88"/>
      <c r="K957" s="88"/>
      <c r="L957" s="88"/>
      <c r="M957" s="88"/>
      <c r="N957" s="88"/>
      <c r="O957" s="88"/>
      <c r="P957" s="88"/>
      <c r="Q957" s="114"/>
      <c r="R957" s="115"/>
      <c r="S957" s="88"/>
      <c r="T957" s="88"/>
      <c r="U957" s="88"/>
      <c r="V957" s="88"/>
      <c r="W957" s="88"/>
      <c r="X957" s="88"/>
      <c r="Y957" s="88"/>
      <c r="Z957" s="88"/>
      <c r="AA957" s="88"/>
      <c r="AB957" s="88"/>
      <c r="AC957" s="88"/>
    </row>
    <row r="958" spans="1:29" ht="13">
      <c r="A958" s="88"/>
      <c r="B958" s="88"/>
      <c r="C958" s="88"/>
      <c r="D958" s="88"/>
      <c r="E958" s="88"/>
      <c r="F958" s="88"/>
      <c r="G958" s="88"/>
      <c r="H958" s="88"/>
      <c r="I958" s="88"/>
      <c r="J958" s="88"/>
      <c r="K958" s="88"/>
      <c r="L958" s="88"/>
      <c r="M958" s="88"/>
      <c r="N958" s="88"/>
      <c r="O958" s="88"/>
      <c r="P958" s="88"/>
      <c r="Q958" s="114"/>
      <c r="R958" s="115"/>
      <c r="S958" s="88"/>
      <c r="T958" s="88"/>
      <c r="U958" s="88"/>
      <c r="V958" s="88"/>
      <c r="W958" s="88"/>
      <c r="X958" s="88"/>
      <c r="Y958" s="88"/>
      <c r="Z958" s="88"/>
      <c r="AA958" s="88"/>
      <c r="AB958" s="88"/>
      <c r="AC958" s="88"/>
    </row>
    <row r="959" spans="1:29" ht="13">
      <c r="A959" s="88"/>
      <c r="B959" s="88"/>
      <c r="C959" s="88"/>
      <c r="D959" s="88"/>
      <c r="E959" s="88"/>
      <c r="F959" s="88"/>
      <c r="G959" s="88"/>
      <c r="H959" s="88"/>
      <c r="I959" s="88"/>
      <c r="J959" s="88"/>
      <c r="K959" s="88"/>
      <c r="L959" s="88"/>
      <c r="M959" s="88"/>
      <c r="N959" s="88"/>
      <c r="O959" s="88"/>
      <c r="P959" s="88"/>
      <c r="Q959" s="114"/>
      <c r="R959" s="115"/>
      <c r="S959" s="88"/>
      <c r="T959" s="88"/>
      <c r="U959" s="88"/>
      <c r="V959" s="88"/>
      <c r="W959" s="88"/>
      <c r="X959" s="88"/>
      <c r="Y959" s="88"/>
      <c r="Z959" s="88"/>
      <c r="AA959" s="88"/>
      <c r="AB959" s="88"/>
      <c r="AC959" s="88"/>
    </row>
    <row r="960" spans="1:29" ht="13">
      <c r="A960" s="88"/>
      <c r="B960" s="88"/>
      <c r="C960" s="88"/>
      <c r="D960" s="88"/>
      <c r="E960" s="88"/>
      <c r="F960" s="88"/>
      <c r="G960" s="88"/>
      <c r="H960" s="88"/>
      <c r="I960" s="88"/>
      <c r="J960" s="88"/>
      <c r="K960" s="88"/>
      <c r="L960" s="88"/>
      <c r="M960" s="88"/>
      <c r="N960" s="88"/>
      <c r="O960" s="88"/>
      <c r="P960" s="88"/>
      <c r="Q960" s="114"/>
      <c r="R960" s="115"/>
      <c r="S960" s="88"/>
      <c r="T960" s="88"/>
      <c r="U960" s="88"/>
      <c r="V960" s="88"/>
      <c r="W960" s="88"/>
      <c r="X960" s="88"/>
      <c r="Y960" s="88"/>
      <c r="Z960" s="88"/>
      <c r="AA960" s="88"/>
      <c r="AB960" s="88"/>
      <c r="AC960" s="88"/>
    </row>
    <row r="961" spans="1:29" ht="13">
      <c r="A961" s="88"/>
      <c r="B961" s="88"/>
      <c r="C961" s="88"/>
      <c r="D961" s="88"/>
      <c r="E961" s="88"/>
      <c r="F961" s="88"/>
      <c r="G961" s="88"/>
      <c r="H961" s="88"/>
      <c r="I961" s="88"/>
      <c r="J961" s="88"/>
      <c r="K961" s="88"/>
      <c r="L961" s="88"/>
      <c r="M961" s="88"/>
      <c r="N961" s="88"/>
      <c r="O961" s="88"/>
      <c r="P961" s="88"/>
      <c r="Q961" s="114"/>
      <c r="R961" s="115"/>
      <c r="S961" s="88"/>
      <c r="T961" s="88"/>
      <c r="U961" s="88"/>
      <c r="V961" s="88"/>
      <c r="W961" s="88"/>
      <c r="X961" s="88"/>
      <c r="Y961" s="88"/>
      <c r="Z961" s="88"/>
      <c r="AA961" s="88"/>
      <c r="AB961" s="88"/>
      <c r="AC961" s="88"/>
    </row>
    <row r="962" spans="1:29" ht="13">
      <c r="A962" s="88"/>
      <c r="B962" s="88"/>
      <c r="C962" s="88"/>
      <c r="D962" s="88"/>
      <c r="E962" s="88"/>
      <c r="F962" s="88"/>
      <c r="G962" s="88"/>
      <c r="H962" s="88"/>
      <c r="I962" s="88"/>
      <c r="J962" s="88"/>
      <c r="K962" s="88"/>
      <c r="L962" s="88"/>
      <c r="M962" s="88"/>
      <c r="N962" s="88"/>
      <c r="O962" s="88"/>
      <c r="P962" s="88"/>
      <c r="Q962" s="114"/>
      <c r="R962" s="115"/>
      <c r="S962" s="88"/>
      <c r="T962" s="88"/>
      <c r="U962" s="88"/>
      <c r="V962" s="88"/>
      <c r="W962" s="88"/>
      <c r="X962" s="88"/>
      <c r="Y962" s="88"/>
      <c r="Z962" s="88"/>
      <c r="AA962" s="88"/>
      <c r="AB962" s="88"/>
      <c r="AC962" s="88"/>
    </row>
    <row r="963" spans="1:29" ht="13">
      <c r="A963" s="88"/>
      <c r="B963" s="88"/>
      <c r="C963" s="88"/>
      <c r="D963" s="88"/>
      <c r="E963" s="88"/>
      <c r="F963" s="88"/>
      <c r="G963" s="88"/>
      <c r="H963" s="88"/>
      <c r="I963" s="88"/>
      <c r="J963" s="88"/>
      <c r="K963" s="88"/>
      <c r="L963" s="88"/>
      <c r="M963" s="88"/>
      <c r="N963" s="88"/>
      <c r="O963" s="88"/>
      <c r="P963" s="88"/>
      <c r="Q963" s="114"/>
      <c r="R963" s="115"/>
      <c r="S963" s="88"/>
      <c r="T963" s="88"/>
      <c r="U963" s="88"/>
      <c r="V963" s="88"/>
      <c r="W963" s="88"/>
      <c r="X963" s="88"/>
      <c r="Y963" s="88"/>
      <c r="Z963" s="88"/>
      <c r="AA963" s="88"/>
      <c r="AB963" s="88"/>
      <c r="AC963" s="88"/>
    </row>
    <row r="964" spans="1:29" ht="13">
      <c r="A964" s="88"/>
      <c r="B964" s="88"/>
      <c r="C964" s="88"/>
      <c r="D964" s="88"/>
      <c r="E964" s="88"/>
      <c r="F964" s="88"/>
      <c r="G964" s="88"/>
      <c r="H964" s="88"/>
      <c r="I964" s="88"/>
      <c r="J964" s="88"/>
      <c r="K964" s="88"/>
      <c r="L964" s="88"/>
      <c r="M964" s="88"/>
      <c r="N964" s="88"/>
      <c r="O964" s="88"/>
      <c r="P964" s="88"/>
      <c r="Q964" s="114"/>
      <c r="R964" s="115"/>
      <c r="S964" s="88"/>
      <c r="T964" s="88"/>
      <c r="U964" s="88"/>
      <c r="V964" s="88"/>
      <c r="W964" s="88"/>
      <c r="X964" s="88"/>
      <c r="Y964" s="88"/>
      <c r="Z964" s="88"/>
      <c r="AA964" s="88"/>
      <c r="AB964" s="88"/>
      <c r="AC964" s="88"/>
    </row>
    <row r="965" spans="1:29" ht="13">
      <c r="A965" s="88"/>
      <c r="B965" s="88"/>
      <c r="C965" s="88"/>
      <c r="D965" s="88"/>
      <c r="E965" s="88"/>
      <c r="F965" s="88"/>
      <c r="G965" s="88"/>
      <c r="H965" s="88"/>
      <c r="I965" s="88"/>
      <c r="J965" s="88"/>
      <c r="K965" s="88"/>
      <c r="L965" s="88"/>
      <c r="M965" s="88"/>
      <c r="N965" s="88"/>
      <c r="O965" s="88"/>
      <c r="P965" s="88"/>
      <c r="Q965" s="114"/>
      <c r="R965" s="115"/>
      <c r="S965" s="88"/>
      <c r="T965" s="88"/>
      <c r="U965" s="88"/>
      <c r="V965" s="88"/>
      <c r="W965" s="88"/>
      <c r="X965" s="88"/>
      <c r="Y965" s="88"/>
      <c r="Z965" s="88"/>
      <c r="AA965" s="88"/>
      <c r="AB965" s="88"/>
      <c r="AC965" s="88"/>
    </row>
    <row r="966" spans="1:29" ht="13">
      <c r="A966" s="88"/>
      <c r="B966" s="88"/>
      <c r="C966" s="88"/>
      <c r="D966" s="88"/>
      <c r="E966" s="88"/>
      <c r="F966" s="88"/>
      <c r="G966" s="88"/>
      <c r="H966" s="88"/>
      <c r="I966" s="88"/>
      <c r="J966" s="88"/>
      <c r="K966" s="88"/>
      <c r="L966" s="88"/>
      <c r="M966" s="88"/>
      <c r="N966" s="88"/>
      <c r="O966" s="88"/>
      <c r="P966" s="88"/>
      <c r="Q966" s="114"/>
      <c r="R966" s="115"/>
      <c r="S966" s="88"/>
      <c r="T966" s="88"/>
      <c r="U966" s="88"/>
      <c r="V966" s="88"/>
      <c r="W966" s="88"/>
      <c r="X966" s="88"/>
      <c r="Y966" s="88"/>
      <c r="Z966" s="88"/>
      <c r="AA966" s="88"/>
      <c r="AB966" s="88"/>
      <c r="AC966" s="88"/>
    </row>
    <row r="967" spans="1:29" ht="13">
      <c r="A967" s="88"/>
      <c r="B967" s="88"/>
      <c r="C967" s="88"/>
      <c r="D967" s="88"/>
      <c r="E967" s="88"/>
      <c r="F967" s="88"/>
      <c r="G967" s="88"/>
      <c r="H967" s="88"/>
      <c r="I967" s="88"/>
      <c r="J967" s="88"/>
      <c r="K967" s="88"/>
      <c r="L967" s="88"/>
      <c r="M967" s="88"/>
      <c r="N967" s="88"/>
      <c r="O967" s="88"/>
      <c r="P967" s="88"/>
      <c r="Q967" s="114"/>
      <c r="R967" s="115"/>
      <c r="S967" s="88"/>
      <c r="T967" s="88"/>
      <c r="U967" s="88"/>
      <c r="V967" s="88"/>
      <c r="W967" s="88"/>
      <c r="X967" s="88"/>
      <c r="Y967" s="88"/>
      <c r="Z967" s="88"/>
      <c r="AA967" s="88"/>
      <c r="AB967" s="88"/>
      <c r="AC967" s="88"/>
    </row>
    <row r="968" spans="1:29" ht="13">
      <c r="A968" s="88"/>
      <c r="B968" s="88"/>
      <c r="C968" s="88"/>
      <c r="D968" s="88"/>
      <c r="E968" s="88"/>
      <c r="F968" s="88"/>
      <c r="G968" s="88"/>
      <c r="H968" s="88"/>
      <c r="I968" s="88"/>
      <c r="J968" s="88"/>
      <c r="K968" s="88"/>
      <c r="L968" s="88"/>
      <c r="M968" s="88"/>
      <c r="N968" s="88"/>
      <c r="O968" s="88"/>
      <c r="P968" s="88"/>
      <c r="Q968" s="114"/>
      <c r="R968" s="115"/>
      <c r="S968" s="88"/>
      <c r="T968" s="88"/>
      <c r="U968" s="88"/>
      <c r="V968" s="88"/>
      <c r="W968" s="88"/>
      <c r="X968" s="88"/>
      <c r="Y968" s="88"/>
      <c r="Z968" s="88"/>
      <c r="AA968" s="88"/>
      <c r="AB968" s="88"/>
      <c r="AC968" s="88"/>
    </row>
    <row r="969" spans="1:29" ht="13">
      <c r="A969" s="88"/>
      <c r="B969" s="88"/>
      <c r="C969" s="88"/>
      <c r="D969" s="88"/>
      <c r="E969" s="88"/>
      <c r="F969" s="88"/>
      <c r="G969" s="88"/>
      <c r="H969" s="88"/>
      <c r="I969" s="88"/>
      <c r="J969" s="88"/>
      <c r="K969" s="88"/>
      <c r="L969" s="88"/>
      <c r="M969" s="88"/>
      <c r="N969" s="88"/>
      <c r="O969" s="88"/>
      <c r="P969" s="88"/>
      <c r="Q969" s="114"/>
      <c r="R969" s="115"/>
      <c r="S969" s="88"/>
      <c r="T969" s="88"/>
      <c r="U969" s="88"/>
      <c r="V969" s="88"/>
      <c r="W969" s="88"/>
      <c r="X969" s="88"/>
      <c r="Y969" s="88"/>
      <c r="Z969" s="88"/>
      <c r="AA969" s="88"/>
      <c r="AB969" s="88"/>
      <c r="AC969" s="88"/>
    </row>
    <row r="970" spans="1:29" ht="13">
      <c r="A970" s="88"/>
      <c r="B970" s="88"/>
      <c r="C970" s="88"/>
      <c r="D970" s="88"/>
      <c r="E970" s="88"/>
      <c r="F970" s="88"/>
      <c r="G970" s="88"/>
      <c r="H970" s="88"/>
      <c r="I970" s="88"/>
      <c r="J970" s="88"/>
      <c r="K970" s="88"/>
      <c r="L970" s="88"/>
      <c r="M970" s="88"/>
      <c r="N970" s="88"/>
      <c r="O970" s="88"/>
      <c r="P970" s="88"/>
      <c r="Q970" s="114"/>
      <c r="R970" s="115"/>
      <c r="S970" s="88"/>
      <c r="T970" s="88"/>
      <c r="U970" s="88"/>
      <c r="V970" s="88"/>
      <c r="W970" s="88"/>
      <c r="X970" s="88"/>
      <c r="Y970" s="88"/>
      <c r="Z970" s="88"/>
      <c r="AA970" s="88"/>
      <c r="AB970" s="88"/>
      <c r="AC970" s="88"/>
    </row>
    <row r="971" spans="1:29" ht="13">
      <c r="A971" s="88"/>
      <c r="B971" s="88"/>
      <c r="C971" s="88"/>
      <c r="D971" s="88"/>
      <c r="E971" s="88"/>
      <c r="F971" s="88"/>
      <c r="G971" s="88"/>
      <c r="H971" s="88"/>
      <c r="I971" s="88"/>
      <c r="J971" s="88"/>
      <c r="K971" s="88"/>
      <c r="L971" s="88"/>
      <c r="M971" s="88"/>
      <c r="N971" s="88"/>
      <c r="O971" s="88"/>
      <c r="P971" s="88"/>
      <c r="Q971" s="114"/>
      <c r="R971" s="115"/>
      <c r="S971" s="88"/>
      <c r="T971" s="88"/>
      <c r="U971" s="88"/>
      <c r="V971" s="88"/>
      <c r="W971" s="88"/>
      <c r="X971" s="88"/>
      <c r="Y971" s="88"/>
      <c r="Z971" s="88"/>
      <c r="AA971" s="88"/>
      <c r="AB971" s="88"/>
      <c r="AC971" s="88"/>
    </row>
    <row r="972" spans="1:29" ht="13">
      <c r="A972" s="88"/>
      <c r="B972" s="88"/>
      <c r="C972" s="88"/>
      <c r="D972" s="88"/>
      <c r="E972" s="88"/>
      <c r="F972" s="88"/>
      <c r="G972" s="88"/>
      <c r="H972" s="88"/>
      <c r="I972" s="88"/>
      <c r="J972" s="88"/>
      <c r="K972" s="88"/>
      <c r="L972" s="88"/>
      <c r="M972" s="88"/>
      <c r="N972" s="88"/>
      <c r="O972" s="88"/>
      <c r="P972" s="88"/>
      <c r="Q972" s="114"/>
      <c r="R972" s="115"/>
      <c r="S972" s="88"/>
      <c r="T972" s="88"/>
      <c r="U972" s="88"/>
      <c r="V972" s="88"/>
      <c r="W972" s="88"/>
      <c r="X972" s="88"/>
      <c r="Y972" s="88"/>
      <c r="Z972" s="88"/>
      <c r="AA972" s="88"/>
      <c r="AB972" s="88"/>
      <c r="AC972" s="88"/>
    </row>
    <row r="973" spans="1:29" ht="13">
      <c r="A973" s="88"/>
      <c r="B973" s="88"/>
      <c r="C973" s="88"/>
      <c r="D973" s="88"/>
      <c r="E973" s="88"/>
      <c r="F973" s="88"/>
      <c r="G973" s="88"/>
      <c r="H973" s="88"/>
      <c r="I973" s="88"/>
      <c r="J973" s="88"/>
      <c r="K973" s="88"/>
      <c r="L973" s="88"/>
      <c r="M973" s="88"/>
      <c r="N973" s="88"/>
      <c r="O973" s="88"/>
      <c r="P973" s="88"/>
      <c r="Q973" s="114"/>
      <c r="R973" s="115"/>
      <c r="S973" s="88"/>
      <c r="T973" s="88"/>
      <c r="U973" s="88"/>
      <c r="V973" s="88"/>
      <c r="W973" s="88"/>
      <c r="X973" s="88"/>
      <c r="Y973" s="88"/>
      <c r="Z973" s="88"/>
      <c r="AA973" s="88"/>
      <c r="AB973" s="88"/>
      <c r="AC973" s="88"/>
    </row>
    <row r="974" spans="1:29" ht="13">
      <c r="A974" s="88"/>
      <c r="B974" s="88"/>
      <c r="C974" s="88"/>
      <c r="D974" s="88"/>
      <c r="E974" s="88"/>
      <c r="F974" s="88"/>
      <c r="G974" s="88"/>
      <c r="H974" s="88"/>
      <c r="I974" s="88"/>
      <c r="J974" s="88"/>
      <c r="K974" s="88"/>
      <c r="L974" s="88"/>
      <c r="M974" s="88"/>
      <c r="N974" s="88"/>
      <c r="O974" s="88"/>
      <c r="P974" s="88"/>
      <c r="Q974" s="114"/>
      <c r="R974" s="115"/>
      <c r="S974" s="88"/>
      <c r="T974" s="88"/>
      <c r="U974" s="88"/>
      <c r="V974" s="88"/>
      <c r="W974" s="88"/>
      <c r="X974" s="88"/>
      <c r="Y974" s="88"/>
      <c r="Z974" s="88"/>
      <c r="AA974" s="88"/>
      <c r="AB974" s="88"/>
      <c r="AC974" s="88"/>
    </row>
    <row r="975" spans="1:29" ht="13">
      <c r="A975" s="88"/>
      <c r="B975" s="88"/>
      <c r="C975" s="88"/>
      <c r="D975" s="88"/>
      <c r="E975" s="88"/>
      <c r="F975" s="88"/>
      <c r="G975" s="88"/>
      <c r="H975" s="88"/>
      <c r="I975" s="88"/>
      <c r="J975" s="88"/>
      <c r="K975" s="88"/>
      <c r="L975" s="88"/>
      <c r="M975" s="88"/>
      <c r="N975" s="88"/>
      <c r="O975" s="88"/>
      <c r="P975" s="88"/>
      <c r="Q975" s="114"/>
      <c r="R975" s="115"/>
      <c r="S975" s="88"/>
      <c r="T975" s="88"/>
      <c r="U975" s="88"/>
      <c r="V975" s="88"/>
      <c r="W975" s="88"/>
      <c r="X975" s="88"/>
      <c r="Y975" s="88"/>
      <c r="Z975" s="88"/>
      <c r="AA975" s="88"/>
      <c r="AB975" s="88"/>
      <c r="AC975" s="88"/>
    </row>
    <row r="976" spans="1:29" ht="13">
      <c r="A976" s="88"/>
      <c r="B976" s="88"/>
      <c r="C976" s="88"/>
      <c r="D976" s="88"/>
      <c r="E976" s="88"/>
      <c r="F976" s="88"/>
      <c r="G976" s="88"/>
      <c r="H976" s="88"/>
      <c r="I976" s="88"/>
      <c r="J976" s="88"/>
      <c r="K976" s="88"/>
      <c r="L976" s="88"/>
      <c r="M976" s="88"/>
      <c r="N976" s="88"/>
      <c r="O976" s="88"/>
      <c r="P976" s="88"/>
      <c r="Q976" s="114"/>
      <c r="R976" s="115"/>
      <c r="S976" s="88"/>
      <c r="T976" s="88"/>
      <c r="U976" s="88"/>
      <c r="V976" s="88"/>
      <c r="W976" s="88"/>
      <c r="X976" s="88"/>
      <c r="Y976" s="88"/>
      <c r="Z976" s="88"/>
      <c r="AA976" s="88"/>
      <c r="AB976" s="88"/>
      <c r="AC976" s="88"/>
    </row>
    <row r="977" spans="1:29" ht="13">
      <c r="A977" s="88"/>
      <c r="B977" s="88"/>
      <c r="C977" s="88"/>
      <c r="D977" s="88"/>
      <c r="E977" s="88"/>
      <c r="F977" s="88"/>
      <c r="G977" s="88"/>
      <c r="H977" s="88"/>
      <c r="I977" s="88"/>
      <c r="J977" s="88"/>
      <c r="K977" s="88"/>
      <c r="L977" s="88"/>
      <c r="M977" s="88"/>
      <c r="N977" s="88"/>
      <c r="O977" s="88"/>
      <c r="P977" s="88"/>
      <c r="Q977" s="114"/>
      <c r="R977" s="115"/>
      <c r="S977" s="88"/>
      <c r="T977" s="88"/>
      <c r="U977" s="88"/>
      <c r="V977" s="88"/>
      <c r="W977" s="88"/>
      <c r="X977" s="88"/>
      <c r="Y977" s="88"/>
      <c r="Z977" s="88"/>
      <c r="AA977" s="88"/>
      <c r="AB977" s="88"/>
      <c r="AC977" s="88"/>
    </row>
    <row r="978" spans="1:29" ht="13">
      <c r="A978" s="88"/>
      <c r="B978" s="88"/>
      <c r="C978" s="88"/>
      <c r="D978" s="88"/>
      <c r="E978" s="88"/>
      <c r="F978" s="88"/>
      <c r="G978" s="88"/>
      <c r="H978" s="88"/>
      <c r="I978" s="88"/>
      <c r="J978" s="88"/>
      <c r="K978" s="88"/>
      <c r="L978" s="88"/>
      <c r="M978" s="88"/>
      <c r="N978" s="88"/>
      <c r="O978" s="88"/>
      <c r="P978" s="88"/>
      <c r="Q978" s="114"/>
      <c r="R978" s="115"/>
      <c r="S978" s="88"/>
      <c r="T978" s="88"/>
      <c r="U978" s="88"/>
      <c r="V978" s="88"/>
      <c r="W978" s="88"/>
      <c r="X978" s="88"/>
      <c r="Y978" s="88"/>
      <c r="Z978" s="88"/>
      <c r="AA978" s="88"/>
      <c r="AB978" s="88"/>
      <c r="AC978" s="88"/>
    </row>
    <row r="979" spans="1:29" ht="13">
      <c r="A979" s="88"/>
      <c r="B979" s="88"/>
      <c r="C979" s="88"/>
      <c r="D979" s="88"/>
      <c r="E979" s="88"/>
      <c r="F979" s="88"/>
      <c r="G979" s="88"/>
      <c r="H979" s="88"/>
      <c r="I979" s="88"/>
      <c r="J979" s="88"/>
      <c r="K979" s="88"/>
      <c r="L979" s="88"/>
      <c r="M979" s="88"/>
      <c r="N979" s="88"/>
      <c r="O979" s="88"/>
      <c r="P979" s="88"/>
      <c r="Q979" s="114"/>
      <c r="R979" s="115"/>
      <c r="S979" s="88"/>
      <c r="T979" s="88"/>
      <c r="U979" s="88"/>
      <c r="V979" s="88"/>
      <c r="W979" s="88"/>
      <c r="X979" s="88"/>
      <c r="Y979" s="88"/>
      <c r="Z979" s="88"/>
      <c r="AA979" s="88"/>
      <c r="AB979" s="88"/>
      <c r="AC979" s="88"/>
    </row>
    <row r="980" spans="1:29" ht="13">
      <c r="A980" s="88"/>
      <c r="B980" s="88"/>
      <c r="C980" s="88"/>
      <c r="D980" s="88"/>
      <c r="E980" s="88"/>
      <c r="F980" s="88"/>
      <c r="G980" s="88"/>
      <c r="H980" s="88"/>
      <c r="I980" s="88"/>
      <c r="J980" s="88"/>
      <c r="K980" s="88"/>
      <c r="L980" s="88"/>
      <c r="M980" s="88"/>
      <c r="N980" s="88"/>
      <c r="O980" s="88"/>
      <c r="P980" s="88"/>
      <c r="Q980" s="114"/>
      <c r="R980" s="115"/>
      <c r="S980" s="88"/>
      <c r="T980" s="88"/>
      <c r="U980" s="88"/>
      <c r="V980" s="88"/>
      <c r="W980" s="88"/>
      <c r="X980" s="88"/>
      <c r="Y980" s="88"/>
      <c r="Z980" s="88"/>
      <c r="AA980" s="88"/>
      <c r="AB980" s="88"/>
      <c r="AC980" s="88"/>
    </row>
    <row r="981" spans="1:29" ht="13">
      <c r="A981" s="88"/>
      <c r="B981" s="88"/>
      <c r="C981" s="88"/>
      <c r="D981" s="88"/>
      <c r="E981" s="88"/>
      <c r="F981" s="88"/>
      <c r="G981" s="88"/>
      <c r="H981" s="88"/>
      <c r="I981" s="88"/>
      <c r="J981" s="88"/>
      <c r="K981" s="88"/>
      <c r="L981" s="88"/>
      <c r="M981" s="88"/>
      <c r="N981" s="88"/>
      <c r="O981" s="88"/>
      <c r="P981" s="88"/>
      <c r="Q981" s="114"/>
      <c r="R981" s="115"/>
      <c r="S981" s="88"/>
      <c r="T981" s="88"/>
      <c r="U981" s="88"/>
      <c r="V981" s="88"/>
      <c r="W981" s="88"/>
      <c r="X981" s="88"/>
      <c r="Y981" s="88"/>
      <c r="Z981" s="88"/>
      <c r="AA981" s="88"/>
      <c r="AB981" s="88"/>
      <c r="AC981" s="88"/>
    </row>
    <row r="982" spans="1:29" ht="13">
      <c r="A982" s="88"/>
      <c r="B982" s="88"/>
      <c r="C982" s="88"/>
      <c r="D982" s="88"/>
      <c r="E982" s="88"/>
      <c r="F982" s="88"/>
      <c r="G982" s="88"/>
      <c r="H982" s="88"/>
      <c r="I982" s="88"/>
      <c r="J982" s="88"/>
      <c r="K982" s="88"/>
      <c r="L982" s="88"/>
      <c r="M982" s="88"/>
      <c r="N982" s="88"/>
      <c r="O982" s="88"/>
      <c r="P982" s="88"/>
      <c r="Q982" s="114"/>
      <c r="R982" s="115"/>
      <c r="S982" s="88"/>
      <c r="T982" s="88"/>
      <c r="U982" s="88"/>
      <c r="V982" s="88"/>
      <c r="W982" s="88"/>
      <c r="X982" s="88"/>
      <c r="Y982" s="88"/>
      <c r="Z982" s="88"/>
      <c r="AA982" s="88"/>
      <c r="AB982" s="88"/>
      <c r="AC982" s="88"/>
    </row>
    <row r="983" spans="1:29" ht="13">
      <c r="A983" s="88"/>
      <c r="B983" s="88"/>
      <c r="C983" s="88"/>
      <c r="D983" s="88"/>
      <c r="E983" s="88"/>
      <c r="F983" s="88"/>
      <c r="G983" s="88"/>
      <c r="H983" s="88"/>
      <c r="I983" s="88"/>
      <c r="J983" s="88"/>
      <c r="K983" s="88"/>
      <c r="L983" s="88"/>
      <c r="M983" s="88"/>
      <c r="N983" s="88"/>
      <c r="O983" s="88"/>
      <c r="P983" s="88"/>
      <c r="Q983" s="114"/>
      <c r="R983" s="115"/>
      <c r="S983" s="88"/>
      <c r="T983" s="88"/>
      <c r="U983" s="88"/>
      <c r="V983" s="88"/>
      <c r="W983" s="88"/>
      <c r="X983" s="88"/>
      <c r="Y983" s="88"/>
      <c r="Z983" s="88"/>
      <c r="AA983" s="88"/>
      <c r="AB983" s="88"/>
      <c r="AC983" s="88"/>
    </row>
    <row r="984" spans="1:29" ht="13">
      <c r="A984" s="88"/>
      <c r="B984" s="88"/>
      <c r="C984" s="88"/>
      <c r="D984" s="88"/>
      <c r="E984" s="88"/>
      <c r="F984" s="88"/>
      <c r="G984" s="88"/>
      <c r="H984" s="88"/>
      <c r="I984" s="88"/>
      <c r="J984" s="88"/>
      <c r="K984" s="88"/>
      <c r="L984" s="88"/>
      <c r="M984" s="88"/>
      <c r="N984" s="88"/>
      <c r="O984" s="88"/>
      <c r="P984" s="88"/>
      <c r="Q984" s="114"/>
      <c r="R984" s="115"/>
      <c r="S984" s="88"/>
      <c r="T984" s="88"/>
      <c r="U984" s="88"/>
      <c r="V984" s="88"/>
      <c r="W984" s="88"/>
      <c r="X984" s="88"/>
      <c r="Y984" s="88"/>
      <c r="Z984" s="88"/>
      <c r="AA984" s="88"/>
      <c r="AB984" s="88"/>
      <c r="AC984" s="88"/>
    </row>
    <row r="985" spans="1:29" ht="13">
      <c r="A985" s="88"/>
      <c r="B985" s="88"/>
      <c r="C985" s="88"/>
      <c r="D985" s="88"/>
      <c r="E985" s="88"/>
      <c r="F985" s="88"/>
      <c r="G985" s="88"/>
      <c r="H985" s="88"/>
      <c r="I985" s="88"/>
      <c r="J985" s="88"/>
      <c r="K985" s="88"/>
      <c r="L985" s="88"/>
      <c r="M985" s="88"/>
      <c r="N985" s="88"/>
      <c r="O985" s="88"/>
      <c r="P985" s="88"/>
      <c r="Q985" s="114"/>
      <c r="R985" s="115"/>
      <c r="S985" s="88"/>
      <c r="T985" s="88"/>
      <c r="U985" s="88"/>
      <c r="V985" s="88"/>
      <c r="W985" s="88"/>
      <c r="X985" s="88"/>
      <c r="Y985" s="88"/>
      <c r="Z985" s="88"/>
      <c r="AA985" s="88"/>
      <c r="AB985" s="88"/>
      <c r="AC985" s="88"/>
    </row>
    <row r="986" spans="1:29" ht="13">
      <c r="A986" s="88"/>
      <c r="B986" s="88"/>
      <c r="C986" s="88"/>
      <c r="D986" s="88"/>
      <c r="E986" s="88"/>
      <c r="F986" s="88"/>
      <c r="G986" s="88"/>
      <c r="H986" s="88"/>
      <c r="I986" s="88"/>
      <c r="J986" s="88"/>
      <c r="K986" s="88"/>
      <c r="L986" s="88"/>
      <c r="M986" s="88"/>
      <c r="N986" s="88"/>
      <c r="O986" s="88"/>
      <c r="P986" s="88"/>
      <c r="Q986" s="114"/>
      <c r="R986" s="115"/>
      <c r="S986" s="88"/>
      <c r="T986" s="88"/>
      <c r="U986" s="88"/>
      <c r="V986" s="88"/>
      <c r="W986" s="88"/>
      <c r="X986" s="88"/>
      <c r="Y986" s="88"/>
      <c r="Z986" s="88"/>
      <c r="AA986" s="88"/>
      <c r="AB986" s="88"/>
      <c r="AC986" s="88"/>
    </row>
    <row r="987" spans="1:29" ht="13">
      <c r="A987" s="88"/>
      <c r="B987" s="88"/>
      <c r="C987" s="88"/>
      <c r="D987" s="88"/>
      <c r="E987" s="88"/>
      <c r="F987" s="88"/>
      <c r="G987" s="88"/>
      <c r="H987" s="88"/>
      <c r="I987" s="88"/>
      <c r="J987" s="88"/>
      <c r="K987" s="88"/>
      <c r="L987" s="88"/>
      <c r="M987" s="88"/>
      <c r="N987" s="88"/>
      <c r="O987" s="88"/>
      <c r="P987" s="88"/>
      <c r="Q987" s="114"/>
      <c r="R987" s="115"/>
      <c r="S987" s="88"/>
      <c r="T987" s="88"/>
      <c r="U987" s="88"/>
      <c r="V987" s="88"/>
      <c r="W987" s="88"/>
      <c r="X987" s="88"/>
      <c r="Y987" s="88"/>
      <c r="Z987" s="88"/>
      <c r="AA987" s="88"/>
      <c r="AB987" s="88"/>
      <c r="AC987" s="88"/>
    </row>
    <row r="988" spans="1:29" ht="13">
      <c r="A988" s="88"/>
      <c r="B988" s="88"/>
      <c r="C988" s="88"/>
      <c r="D988" s="88"/>
      <c r="E988" s="88"/>
      <c r="F988" s="88"/>
      <c r="G988" s="88"/>
      <c r="H988" s="88"/>
      <c r="I988" s="88"/>
      <c r="J988" s="88"/>
      <c r="K988" s="88"/>
      <c r="L988" s="88"/>
      <c r="M988" s="88"/>
      <c r="N988" s="88"/>
      <c r="O988" s="88"/>
      <c r="P988" s="88"/>
      <c r="Q988" s="114"/>
      <c r="R988" s="115"/>
      <c r="S988" s="88"/>
      <c r="T988" s="88"/>
      <c r="U988" s="88"/>
      <c r="V988" s="88"/>
      <c r="W988" s="88"/>
      <c r="X988" s="88"/>
      <c r="Y988" s="88"/>
      <c r="Z988" s="88"/>
      <c r="AA988" s="88"/>
      <c r="AB988" s="88"/>
      <c r="AC988" s="88"/>
    </row>
    <row r="989" spans="1:29" ht="13">
      <c r="A989" s="88"/>
      <c r="B989" s="88"/>
      <c r="C989" s="88"/>
      <c r="D989" s="88"/>
      <c r="E989" s="88"/>
      <c r="F989" s="88"/>
      <c r="G989" s="88"/>
      <c r="H989" s="88"/>
      <c r="I989" s="88"/>
      <c r="J989" s="88"/>
      <c r="K989" s="88"/>
      <c r="L989" s="88"/>
      <c r="M989" s="88"/>
      <c r="N989" s="88"/>
      <c r="O989" s="88"/>
      <c r="P989" s="88"/>
      <c r="Q989" s="114"/>
      <c r="R989" s="115"/>
      <c r="S989" s="88"/>
      <c r="T989" s="88"/>
      <c r="U989" s="88"/>
      <c r="V989" s="88"/>
      <c r="W989" s="88"/>
      <c r="X989" s="88"/>
      <c r="Y989" s="88"/>
      <c r="Z989" s="88"/>
      <c r="AA989" s="88"/>
      <c r="AB989" s="88"/>
      <c r="AC989" s="88"/>
    </row>
    <row r="990" spans="1:29" ht="13">
      <c r="A990" s="88"/>
      <c r="B990" s="88"/>
      <c r="C990" s="88"/>
      <c r="D990" s="88"/>
      <c r="E990" s="88"/>
      <c r="F990" s="88"/>
      <c r="G990" s="88"/>
      <c r="H990" s="88"/>
      <c r="I990" s="88"/>
      <c r="J990" s="88"/>
      <c r="K990" s="88"/>
      <c r="L990" s="88"/>
      <c r="M990" s="88"/>
      <c r="N990" s="88"/>
      <c r="O990" s="88"/>
      <c r="P990" s="88"/>
      <c r="Q990" s="114"/>
      <c r="R990" s="115"/>
      <c r="S990" s="88"/>
      <c r="T990" s="88"/>
      <c r="U990" s="88"/>
      <c r="V990" s="88"/>
      <c r="W990" s="88"/>
      <c r="X990" s="88"/>
      <c r="Y990" s="88"/>
      <c r="Z990" s="88"/>
      <c r="AA990" s="88"/>
      <c r="AB990" s="88"/>
      <c r="AC990" s="88"/>
    </row>
    <row r="991" spans="1:29" ht="13">
      <c r="A991" s="88"/>
      <c r="B991" s="88"/>
      <c r="C991" s="88"/>
      <c r="D991" s="88"/>
      <c r="E991" s="88"/>
      <c r="F991" s="88"/>
      <c r="G991" s="88"/>
      <c r="H991" s="88"/>
      <c r="I991" s="88"/>
      <c r="J991" s="88"/>
      <c r="K991" s="88"/>
      <c r="L991" s="88"/>
      <c r="M991" s="88"/>
      <c r="N991" s="88"/>
      <c r="O991" s="88"/>
      <c r="P991" s="88"/>
      <c r="Q991" s="114"/>
      <c r="R991" s="115"/>
      <c r="S991" s="88"/>
      <c r="T991" s="88"/>
      <c r="U991" s="88"/>
      <c r="V991" s="88"/>
      <c r="W991" s="88"/>
      <c r="X991" s="88"/>
      <c r="Y991" s="88"/>
      <c r="Z991" s="88"/>
      <c r="AA991" s="88"/>
      <c r="AB991" s="88"/>
      <c r="AC991" s="88"/>
    </row>
    <row r="992" spans="1:29" ht="13">
      <c r="A992" s="88"/>
      <c r="B992" s="88"/>
      <c r="C992" s="88"/>
      <c r="D992" s="88"/>
      <c r="E992" s="88"/>
      <c r="F992" s="88"/>
      <c r="G992" s="88"/>
      <c r="H992" s="88"/>
      <c r="I992" s="88"/>
      <c r="J992" s="88"/>
      <c r="K992" s="88"/>
      <c r="L992" s="88"/>
      <c r="M992" s="88"/>
      <c r="N992" s="88"/>
      <c r="O992" s="88"/>
      <c r="P992" s="88"/>
      <c r="Q992" s="114"/>
      <c r="R992" s="115"/>
      <c r="S992" s="88"/>
      <c r="T992" s="88"/>
      <c r="U992" s="88"/>
      <c r="V992" s="88"/>
      <c r="W992" s="88"/>
      <c r="X992" s="88"/>
      <c r="Y992" s="88"/>
      <c r="Z992" s="88"/>
      <c r="AA992" s="88"/>
      <c r="AB992" s="88"/>
      <c r="AC992" s="88"/>
    </row>
    <row r="993" spans="1:29" ht="13">
      <c r="A993" s="88"/>
      <c r="B993" s="88"/>
      <c r="C993" s="88"/>
      <c r="D993" s="88"/>
      <c r="E993" s="88"/>
      <c r="F993" s="88"/>
      <c r="G993" s="88"/>
      <c r="H993" s="88"/>
      <c r="I993" s="88"/>
      <c r="J993" s="88"/>
      <c r="K993" s="88"/>
      <c r="L993" s="88"/>
      <c r="M993" s="88"/>
      <c r="N993" s="88"/>
      <c r="O993" s="88"/>
      <c r="P993" s="88"/>
      <c r="Q993" s="114"/>
      <c r="R993" s="115"/>
      <c r="S993" s="88"/>
      <c r="T993" s="88"/>
      <c r="U993" s="88"/>
      <c r="V993" s="88"/>
      <c r="W993" s="88"/>
      <c r="X993" s="88"/>
      <c r="Y993" s="88"/>
      <c r="Z993" s="88"/>
      <c r="AA993" s="88"/>
      <c r="AB993" s="88"/>
      <c r="AC993" s="88"/>
    </row>
    <row r="994" spans="1:29" ht="13">
      <c r="A994" s="88"/>
      <c r="B994" s="88"/>
      <c r="C994" s="88"/>
      <c r="D994" s="88"/>
      <c r="E994" s="88"/>
      <c r="F994" s="88"/>
      <c r="G994" s="88"/>
      <c r="H994" s="88"/>
      <c r="I994" s="88"/>
      <c r="J994" s="88"/>
      <c r="K994" s="88"/>
      <c r="L994" s="88"/>
      <c r="M994" s="88"/>
      <c r="N994" s="88"/>
      <c r="O994" s="88"/>
      <c r="P994" s="88"/>
      <c r="Q994" s="114"/>
      <c r="R994" s="115"/>
      <c r="S994" s="88"/>
      <c r="T994" s="88"/>
      <c r="U994" s="88"/>
      <c r="V994" s="88"/>
      <c r="W994" s="88"/>
      <c r="X994" s="88"/>
      <c r="Y994" s="88"/>
      <c r="Z994" s="88"/>
      <c r="AA994" s="88"/>
      <c r="AB994" s="88"/>
      <c r="AC994" s="88"/>
    </row>
    <row r="995" spans="1:29" ht="13">
      <c r="A995" s="88"/>
      <c r="B995" s="88"/>
      <c r="C995" s="88"/>
      <c r="D995" s="88"/>
      <c r="E995" s="88"/>
      <c r="F995" s="88"/>
      <c r="G995" s="88"/>
      <c r="H995" s="88"/>
      <c r="I995" s="88"/>
      <c r="J995" s="88"/>
      <c r="K995" s="88"/>
      <c r="L995" s="88"/>
      <c r="M995" s="88"/>
      <c r="N995" s="88"/>
      <c r="O995" s="88"/>
      <c r="P995" s="88"/>
      <c r="Q995" s="114"/>
      <c r="R995" s="115"/>
      <c r="S995" s="88"/>
      <c r="T995" s="88"/>
      <c r="U995" s="88"/>
      <c r="V995" s="88"/>
      <c r="W995" s="88"/>
      <c r="X995" s="88"/>
      <c r="Y995" s="88"/>
      <c r="Z995" s="88"/>
      <c r="AA995" s="88"/>
      <c r="AB995" s="88"/>
      <c r="AC995" s="88"/>
    </row>
    <row r="996" spans="1:29" ht="13">
      <c r="A996" s="88"/>
      <c r="B996" s="88"/>
      <c r="C996" s="88"/>
      <c r="D996" s="88"/>
      <c r="E996" s="88"/>
      <c r="F996" s="88"/>
      <c r="G996" s="88"/>
      <c r="H996" s="88"/>
      <c r="I996" s="88"/>
      <c r="J996" s="88"/>
      <c r="K996" s="88"/>
      <c r="L996" s="88"/>
      <c r="M996" s="88"/>
      <c r="N996" s="88"/>
      <c r="O996" s="88"/>
      <c r="P996" s="88"/>
      <c r="Q996" s="114"/>
      <c r="R996" s="115"/>
      <c r="S996" s="88"/>
      <c r="T996" s="88"/>
      <c r="U996" s="88"/>
      <c r="V996" s="88"/>
      <c r="W996" s="88"/>
      <c r="X996" s="88"/>
      <c r="Y996" s="88"/>
      <c r="Z996" s="88"/>
      <c r="AA996" s="88"/>
      <c r="AB996" s="88"/>
      <c r="AC996" s="88"/>
    </row>
    <row r="997" spans="1:29" ht="13">
      <c r="A997" s="88"/>
      <c r="B997" s="88"/>
      <c r="C997" s="88"/>
      <c r="D997" s="88"/>
      <c r="E997" s="88"/>
      <c r="F997" s="88"/>
      <c r="G997" s="88"/>
      <c r="H997" s="88"/>
      <c r="I997" s="88"/>
      <c r="J997" s="88"/>
      <c r="K997" s="88"/>
      <c r="L997" s="88"/>
      <c r="M997" s="88"/>
      <c r="N997" s="88"/>
      <c r="O997" s="88"/>
      <c r="P997" s="88"/>
      <c r="Q997" s="114"/>
      <c r="R997" s="115"/>
      <c r="S997" s="88"/>
      <c r="T997" s="88"/>
      <c r="U997" s="88"/>
      <c r="V997" s="88"/>
      <c r="W997" s="88"/>
      <c r="X997" s="88"/>
      <c r="Y997" s="88"/>
      <c r="Z997" s="88"/>
      <c r="AA997" s="88"/>
      <c r="AB997" s="88"/>
      <c r="AC997" s="88"/>
    </row>
    <row r="998" spans="1:29" ht="13">
      <c r="A998" s="88"/>
      <c r="B998" s="88"/>
      <c r="C998" s="88"/>
      <c r="D998" s="88"/>
      <c r="E998" s="88"/>
      <c r="F998" s="88"/>
      <c r="G998" s="88"/>
      <c r="H998" s="88"/>
      <c r="I998" s="88"/>
      <c r="J998" s="88"/>
      <c r="K998" s="88"/>
      <c r="L998" s="88"/>
      <c r="M998" s="88"/>
      <c r="N998" s="88"/>
      <c r="O998" s="88"/>
      <c r="P998" s="88"/>
      <c r="Q998" s="114"/>
      <c r="R998" s="115"/>
      <c r="S998" s="88"/>
      <c r="T998" s="88"/>
      <c r="U998" s="88"/>
      <c r="V998" s="88"/>
      <c r="W998" s="88"/>
      <c r="X998" s="88"/>
      <c r="Y998" s="88"/>
      <c r="Z998" s="88"/>
      <c r="AA998" s="88"/>
      <c r="AB998" s="88"/>
      <c r="AC998" s="88"/>
    </row>
    <row r="999" spans="1:29" ht="13">
      <c r="A999" s="88"/>
      <c r="B999" s="88"/>
      <c r="C999" s="88"/>
      <c r="D999" s="88"/>
      <c r="E999" s="88"/>
      <c r="F999" s="88"/>
      <c r="G999" s="88"/>
      <c r="H999" s="88"/>
      <c r="I999" s="88"/>
      <c r="J999" s="88"/>
      <c r="K999" s="88"/>
      <c r="L999" s="88"/>
      <c r="M999" s="88"/>
      <c r="N999" s="88"/>
      <c r="O999" s="88"/>
      <c r="P999" s="88"/>
      <c r="Q999" s="114"/>
      <c r="R999" s="115"/>
      <c r="S999" s="88"/>
      <c r="T999" s="88"/>
      <c r="U999" s="88"/>
      <c r="V999" s="88"/>
      <c r="W999" s="88"/>
      <c r="X999" s="88"/>
      <c r="Y999" s="88"/>
      <c r="Z999" s="88"/>
      <c r="AA999" s="88"/>
      <c r="AB999" s="88"/>
      <c r="AC999" s="88"/>
    </row>
    <row r="1000" spans="1:29" ht="13">
      <c r="A1000" s="88"/>
      <c r="B1000" s="88"/>
      <c r="C1000" s="88"/>
      <c r="D1000" s="88"/>
      <c r="E1000" s="88"/>
      <c r="F1000" s="88"/>
      <c r="G1000" s="88"/>
      <c r="H1000" s="88"/>
      <c r="I1000" s="88"/>
      <c r="J1000" s="88"/>
      <c r="K1000" s="88"/>
      <c r="L1000" s="88"/>
      <c r="M1000" s="88"/>
      <c r="N1000" s="88"/>
      <c r="O1000" s="88"/>
      <c r="P1000" s="88"/>
      <c r="Q1000" s="114"/>
      <c r="R1000" s="115"/>
      <c r="S1000" s="88"/>
      <c r="T1000" s="88"/>
      <c r="U1000" s="88"/>
      <c r="V1000" s="88"/>
      <c r="W1000" s="88"/>
      <c r="X1000" s="88"/>
      <c r="Y1000" s="88"/>
      <c r="Z1000" s="88"/>
      <c r="AA1000" s="88"/>
      <c r="AB1000" s="88"/>
      <c r="AC1000" s="88"/>
    </row>
    <row r="1001" spans="1:29" ht="13">
      <c r="A1001" s="88"/>
      <c r="B1001" s="88"/>
      <c r="C1001" s="88"/>
      <c r="D1001" s="88"/>
      <c r="E1001" s="88"/>
      <c r="F1001" s="88"/>
      <c r="G1001" s="88"/>
      <c r="H1001" s="88"/>
      <c r="I1001" s="88"/>
      <c r="J1001" s="88"/>
      <c r="K1001" s="88"/>
      <c r="L1001" s="88"/>
      <c r="M1001" s="88"/>
      <c r="N1001" s="88"/>
      <c r="O1001" s="88"/>
      <c r="P1001" s="88"/>
      <c r="Q1001" s="114"/>
      <c r="R1001" s="115"/>
      <c r="S1001" s="88"/>
      <c r="T1001" s="88"/>
      <c r="U1001" s="88"/>
      <c r="V1001" s="88"/>
      <c r="W1001" s="88"/>
      <c r="X1001" s="88"/>
      <c r="Y1001" s="88"/>
      <c r="Z1001" s="88"/>
      <c r="AA1001" s="88"/>
      <c r="AB1001" s="88"/>
      <c r="AC1001" s="88"/>
    </row>
    <row r="1002" spans="1:29" ht="13">
      <c r="A1002" s="88"/>
      <c r="B1002" s="88"/>
      <c r="C1002" s="88"/>
      <c r="D1002" s="88"/>
      <c r="E1002" s="88"/>
      <c r="F1002" s="88"/>
      <c r="G1002" s="88"/>
      <c r="H1002" s="88"/>
      <c r="I1002" s="88"/>
      <c r="J1002" s="88"/>
      <c r="K1002" s="88"/>
      <c r="L1002" s="88"/>
      <c r="M1002" s="88"/>
      <c r="N1002" s="88"/>
      <c r="O1002" s="88"/>
      <c r="P1002" s="88"/>
      <c r="Q1002" s="114"/>
      <c r="R1002" s="115"/>
      <c r="S1002" s="88"/>
      <c r="T1002" s="88"/>
      <c r="U1002" s="88"/>
      <c r="V1002" s="88"/>
      <c r="W1002" s="88"/>
      <c r="X1002" s="88"/>
      <c r="Y1002" s="88"/>
      <c r="Z1002" s="88"/>
      <c r="AA1002" s="88"/>
      <c r="AB1002" s="88"/>
      <c r="AC1002" s="88"/>
    </row>
    <row r="1003" spans="1:29" ht="13">
      <c r="A1003" s="88"/>
      <c r="B1003" s="88"/>
      <c r="C1003" s="88"/>
      <c r="D1003" s="88"/>
      <c r="E1003" s="88"/>
      <c r="F1003" s="88"/>
      <c r="G1003" s="88"/>
      <c r="H1003" s="88"/>
      <c r="I1003" s="88"/>
      <c r="J1003" s="88"/>
      <c r="K1003" s="88"/>
      <c r="L1003" s="88"/>
      <c r="M1003" s="88"/>
      <c r="N1003" s="88"/>
      <c r="O1003" s="88"/>
      <c r="P1003" s="88"/>
      <c r="Q1003" s="114"/>
      <c r="R1003" s="115"/>
      <c r="S1003" s="88"/>
      <c r="T1003" s="88"/>
      <c r="U1003" s="88"/>
      <c r="V1003" s="88"/>
      <c r="W1003" s="88"/>
      <c r="X1003" s="88"/>
      <c r="Y1003" s="88"/>
      <c r="Z1003" s="88"/>
      <c r="AA1003" s="88"/>
      <c r="AB1003" s="88"/>
      <c r="AC1003" s="88"/>
    </row>
    <row r="1004" spans="1:29" ht="13">
      <c r="A1004" s="88"/>
      <c r="B1004" s="88"/>
      <c r="C1004" s="88"/>
      <c r="D1004" s="88"/>
      <c r="E1004" s="88"/>
      <c r="F1004" s="88"/>
      <c r="G1004" s="88"/>
      <c r="H1004" s="88"/>
      <c r="I1004" s="88"/>
      <c r="J1004" s="88"/>
      <c r="K1004" s="88"/>
      <c r="L1004" s="88"/>
      <c r="M1004" s="88"/>
      <c r="N1004" s="88"/>
      <c r="O1004" s="88"/>
      <c r="P1004" s="88"/>
      <c r="Q1004" s="114"/>
      <c r="R1004" s="115"/>
      <c r="S1004" s="88"/>
      <c r="T1004" s="88"/>
      <c r="U1004" s="88"/>
      <c r="V1004" s="88"/>
      <c r="W1004" s="88"/>
      <c r="X1004" s="88"/>
      <c r="Y1004" s="88"/>
      <c r="Z1004" s="88"/>
      <c r="AA1004" s="88"/>
      <c r="AB1004" s="88"/>
      <c r="AC1004" s="88"/>
    </row>
    <row r="1005" spans="1:29" ht="13">
      <c r="A1005" s="88"/>
      <c r="B1005" s="88"/>
      <c r="C1005" s="88"/>
      <c r="D1005" s="88"/>
      <c r="E1005" s="88"/>
      <c r="F1005" s="88"/>
      <c r="G1005" s="88"/>
      <c r="H1005" s="88"/>
      <c r="I1005" s="88"/>
      <c r="J1005" s="88"/>
      <c r="K1005" s="88"/>
      <c r="L1005" s="88"/>
      <c r="M1005" s="88"/>
      <c r="N1005" s="88"/>
      <c r="O1005" s="88"/>
      <c r="P1005" s="88"/>
      <c r="Q1005" s="114"/>
      <c r="R1005" s="115"/>
      <c r="S1005" s="88"/>
      <c r="T1005" s="88"/>
      <c r="U1005" s="88"/>
      <c r="V1005" s="88"/>
      <c r="W1005" s="88"/>
      <c r="X1005" s="88"/>
      <c r="Y1005" s="88"/>
      <c r="Z1005" s="88"/>
      <c r="AA1005" s="88"/>
      <c r="AB1005" s="88"/>
      <c r="AC1005" s="88"/>
    </row>
    <row r="1006" spans="1:29" ht="13">
      <c r="A1006" s="88"/>
      <c r="B1006" s="88"/>
      <c r="C1006" s="88"/>
      <c r="D1006" s="88"/>
      <c r="E1006" s="88"/>
      <c r="F1006" s="88"/>
      <c r="G1006" s="88"/>
      <c r="H1006" s="88"/>
      <c r="I1006" s="88"/>
      <c r="J1006" s="88"/>
      <c r="K1006" s="88"/>
      <c r="L1006" s="88"/>
      <c r="M1006" s="88"/>
      <c r="N1006" s="88"/>
      <c r="O1006" s="88"/>
      <c r="P1006" s="88"/>
      <c r="Q1006" s="114"/>
      <c r="R1006" s="115"/>
      <c r="S1006" s="88"/>
      <c r="T1006" s="88"/>
      <c r="U1006" s="88"/>
      <c r="V1006" s="88"/>
      <c r="W1006" s="88"/>
      <c r="X1006" s="88"/>
      <c r="Y1006" s="88"/>
      <c r="Z1006" s="88"/>
      <c r="AA1006" s="88"/>
      <c r="AB1006" s="88"/>
      <c r="AC1006" s="88"/>
    </row>
    <row r="1007" spans="1:29" ht="13">
      <c r="A1007" s="88"/>
      <c r="B1007" s="88"/>
      <c r="C1007" s="88"/>
      <c r="D1007" s="88"/>
      <c r="E1007" s="88"/>
      <c r="F1007" s="88"/>
      <c r="G1007" s="88"/>
      <c r="H1007" s="88"/>
      <c r="I1007" s="88"/>
      <c r="J1007" s="88"/>
      <c r="K1007" s="88"/>
      <c r="L1007" s="88"/>
      <c r="M1007" s="88"/>
      <c r="N1007" s="88"/>
      <c r="O1007" s="88"/>
      <c r="P1007" s="88"/>
      <c r="Q1007" s="114"/>
      <c r="R1007" s="115"/>
      <c r="S1007" s="88"/>
      <c r="T1007" s="88"/>
      <c r="U1007" s="88"/>
      <c r="V1007" s="88"/>
      <c r="W1007" s="88"/>
      <c r="X1007" s="88"/>
      <c r="Y1007" s="88"/>
      <c r="Z1007" s="88"/>
      <c r="AA1007" s="88"/>
      <c r="AB1007" s="88"/>
      <c r="AC1007" s="88"/>
    </row>
    <row r="1008" spans="1:29" ht="13">
      <c r="A1008" s="88"/>
      <c r="B1008" s="88"/>
      <c r="C1008" s="88"/>
      <c r="D1008" s="88"/>
      <c r="E1008" s="88"/>
      <c r="F1008" s="88"/>
      <c r="G1008" s="88"/>
      <c r="H1008" s="88"/>
      <c r="I1008" s="88"/>
      <c r="J1008" s="88"/>
      <c r="K1008" s="88"/>
      <c r="L1008" s="88"/>
      <c r="M1008" s="88"/>
      <c r="N1008" s="88"/>
      <c r="O1008" s="88"/>
      <c r="P1008" s="88"/>
      <c r="Q1008" s="114"/>
      <c r="R1008" s="115"/>
      <c r="S1008" s="88"/>
      <c r="T1008" s="88"/>
      <c r="U1008" s="88"/>
      <c r="V1008" s="88"/>
      <c r="W1008" s="88"/>
      <c r="X1008" s="88"/>
      <c r="Y1008" s="88"/>
      <c r="Z1008" s="88"/>
      <c r="AA1008" s="88"/>
      <c r="AB1008" s="88"/>
      <c r="AC1008" s="88"/>
    </row>
    <row r="1009" spans="1:29" ht="13">
      <c r="A1009" s="88"/>
      <c r="B1009" s="88"/>
      <c r="C1009" s="88"/>
      <c r="D1009" s="88"/>
      <c r="E1009" s="88"/>
      <c r="F1009" s="88"/>
      <c r="G1009" s="88"/>
      <c r="H1009" s="88"/>
      <c r="I1009" s="88"/>
      <c r="J1009" s="88"/>
      <c r="K1009" s="88"/>
      <c r="L1009" s="88"/>
      <c r="M1009" s="88"/>
      <c r="N1009" s="88"/>
      <c r="O1009" s="88"/>
      <c r="P1009" s="88"/>
      <c r="Q1009" s="114"/>
      <c r="R1009" s="115"/>
      <c r="S1009" s="88"/>
      <c r="T1009" s="88"/>
      <c r="U1009" s="88"/>
      <c r="V1009" s="88"/>
      <c r="W1009" s="88"/>
      <c r="X1009" s="88"/>
      <c r="Y1009" s="88"/>
      <c r="Z1009" s="88"/>
      <c r="AA1009" s="88"/>
      <c r="AB1009" s="88"/>
      <c r="AC1009" s="88"/>
    </row>
    <row r="1010" spans="1:29" ht="13">
      <c r="A1010" s="88"/>
      <c r="B1010" s="88"/>
      <c r="C1010" s="88"/>
      <c r="D1010" s="88"/>
      <c r="E1010" s="88"/>
      <c r="F1010" s="88"/>
      <c r="G1010" s="88"/>
      <c r="H1010" s="88"/>
      <c r="I1010" s="88"/>
      <c r="J1010" s="88"/>
      <c r="K1010" s="88"/>
      <c r="L1010" s="88"/>
      <c r="M1010" s="88"/>
      <c r="N1010" s="88"/>
      <c r="O1010" s="88"/>
      <c r="P1010" s="88"/>
      <c r="Q1010" s="114"/>
      <c r="R1010" s="115"/>
      <c r="S1010" s="88"/>
      <c r="T1010" s="88"/>
      <c r="U1010" s="88"/>
      <c r="V1010" s="88"/>
      <c r="W1010" s="88"/>
      <c r="X1010" s="88"/>
      <c r="Y1010" s="88"/>
      <c r="Z1010" s="88"/>
      <c r="AA1010" s="88"/>
      <c r="AB1010" s="88"/>
      <c r="AC1010" s="88"/>
    </row>
    <row r="1011" spans="1:29" ht="13">
      <c r="A1011" s="88"/>
      <c r="B1011" s="88"/>
      <c r="C1011" s="88"/>
      <c r="D1011" s="88"/>
      <c r="E1011" s="88"/>
      <c r="F1011" s="88"/>
      <c r="G1011" s="88"/>
      <c r="H1011" s="88"/>
      <c r="I1011" s="88"/>
      <c r="J1011" s="88"/>
      <c r="K1011" s="88"/>
      <c r="L1011" s="88"/>
      <c r="M1011" s="88"/>
      <c r="N1011" s="88"/>
      <c r="O1011" s="88"/>
      <c r="P1011" s="88"/>
      <c r="Q1011" s="114"/>
      <c r="R1011" s="115"/>
      <c r="S1011" s="88"/>
      <c r="T1011" s="88"/>
      <c r="U1011" s="88"/>
      <c r="V1011" s="88"/>
      <c r="W1011" s="88"/>
      <c r="X1011" s="88"/>
      <c r="Y1011" s="88"/>
      <c r="Z1011" s="88"/>
      <c r="AA1011" s="88"/>
      <c r="AB1011" s="88"/>
      <c r="AC1011" s="88"/>
    </row>
    <row r="1012" spans="1:29" ht="13">
      <c r="A1012" s="88"/>
      <c r="B1012" s="88"/>
      <c r="C1012" s="88"/>
      <c r="D1012" s="88"/>
      <c r="E1012" s="88"/>
      <c r="F1012" s="88"/>
      <c r="G1012" s="88"/>
      <c r="H1012" s="88"/>
      <c r="I1012" s="88"/>
      <c r="J1012" s="88"/>
      <c r="K1012" s="88"/>
      <c r="L1012" s="88"/>
      <c r="M1012" s="88"/>
      <c r="N1012" s="88"/>
      <c r="O1012" s="88"/>
      <c r="P1012" s="88"/>
      <c r="Q1012" s="114"/>
      <c r="R1012" s="115"/>
      <c r="S1012" s="88"/>
      <c r="T1012" s="88"/>
      <c r="U1012" s="88"/>
      <c r="V1012" s="88"/>
      <c r="W1012" s="88"/>
      <c r="X1012" s="88"/>
      <c r="Y1012" s="88"/>
      <c r="Z1012" s="88"/>
      <c r="AA1012" s="88"/>
      <c r="AB1012" s="88"/>
      <c r="AC1012" s="88"/>
    </row>
    <row r="1013" spans="1:29" ht="13">
      <c r="A1013" s="88"/>
      <c r="B1013" s="88"/>
      <c r="C1013" s="88"/>
      <c r="D1013" s="88"/>
      <c r="E1013" s="88"/>
      <c r="F1013" s="88"/>
      <c r="G1013" s="88"/>
      <c r="H1013" s="88"/>
      <c r="I1013" s="88"/>
      <c r="J1013" s="88"/>
      <c r="K1013" s="88"/>
      <c r="L1013" s="88"/>
      <c r="M1013" s="88"/>
      <c r="N1013" s="88"/>
      <c r="O1013" s="88"/>
      <c r="P1013" s="88"/>
      <c r="Q1013" s="114"/>
      <c r="R1013" s="115"/>
      <c r="S1013" s="88"/>
      <c r="T1013" s="88"/>
      <c r="U1013" s="88"/>
      <c r="V1013" s="88"/>
      <c r="W1013" s="88"/>
      <c r="X1013" s="88"/>
      <c r="Y1013" s="88"/>
      <c r="Z1013" s="88"/>
      <c r="AA1013" s="88"/>
      <c r="AB1013" s="88"/>
      <c r="AC1013" s="88"/>
    </row>
    <row r="1014" spans="1:29" ht="13">
      <c r="A1014" s="88"/>
      <c r="B1014" s="88"/>
      <c r="C1014" s="88"/>
      <c r="D1014" s="88"/>
      <c r="E1014" s="88"/>
      <c r="F1014" s="88"/>
      <c r="G1014" s="88"/>
      <c r="H1014" s="88"/>
      <c r="I1014" s="88"/>
      <c r="J1014" s="88"/>
      <c r="K1014" s="88"/>
      <c r="L1014" s="88"/>
      <c r="M1014" s="88"/>
      <c r="N1014" s="88"/>
      <c r="O1014" s="88"/>
      <c r="P1014" s="88"/>
      <c r="Q1014" s="114"/>
      <c r="R1014" s="115"/>
      <c r="S1014" s="88"/>
      <c r="T1014" s="88"/>
      <c r="U1014" s="88"/>
      <c r="V1014" s="88"/>
      <c r="W1014" s="88"/>
      <c r="X1014" s="88"/>
      <c r="Y1014" s="88"/>
      <c r="Z1014" s="88"/>
      <c r="AA1014" s="88"/>
      <c r="AB1014" s="88"/>
      <c r="AC1014" s="88"/>
    </row>
    <row r="1015" spans="1:29" ht="13">
      <c r="A1015" s="88"/>
      <c r="B1015" s="88"/>
      <c r="C1015" s="88"/>
      <c r="D1015" s="88"/>
      <c r="E1015" s="88"/>
      <c r="F1015" s="88"/>
      <c r="G1015" s="88"/>
      <c r="H1015" s="88"/>
      <c r="I1015" s="88"/>
      <c r="J1015" s="88"/>
      <c r="K1015" s="88"/>
      <c r="L1015" s="88"/>
      <c r="M1015" s="88"/>
      <c r="N1015" s="88"/>
      <c r="O1015" s="88"/>
      <c r="P1015" s="88"/>
      <c r="Q1015" s="114"/>
      <c r="R1015" s="115"/>
      <c r="S1015" s="88"/>
      <c r="T1015" s="88"/>
      <c r="U1015" s="88"/>
      <c r="V1015" s="88"/>
      <c r="W1015" s="88"/>
      <c r="X1015" s="88"/>
      <c r="Y1015" s="88"/>
      <c r="Z1015" s="88"/>
      <c r="AA1015" s="88"/>
      <c r="AB1015" s="88"/>
      <c r="AC1015" s="88"/>
    </row>
    <row r="1016" spans="1:29" ht="13">
      <c r="A1016" s="88"/>
      <c r="B1016" s="88"/>
      <c r="C1016" s="88"/>
      <c r="D1016" s="88"/>
      <c r="E1016" s="88"/>
      <c r="F1016" s="88"/>
      <c r="G1016" s="88"/>
      <c r="H1016" s="88"/>
      <c r="I1016" s="88"/>
      <c r="J1016" s="88"/>
      <c r="K1016" s="88"/>
      <c r="L1016" s="88"/>
      <c r="M1016" s="88"/>
      <c r="N1016" s="88"/>
      <c r="O1016" s="88"/>
      <c r="P1016" s="88"/>
      <c r="Q1016" s="114"/>
      <c r="R1016" s="115"/>
      <c r="S1016" s="88"/>
      <c r="T1016" s="88"/>
      <c r="U1016" s="88"/>
      <c r="V1016" s="88"/>
      <c r="W1016" s="88"/>
      <c r="X1016" s="88"/>
      <c r="Y1016" s="88"/>
      <c r="Z1016" s="88"/>
      <c r="AA1016" s="88"/>
      <c r="AB1016" s="88"/>
      <c r="AC1016" s="88"/>
    </row>
    <row r="1017" spans="1:29" ht="13">
      <c r="A1017" s="88"/>
      <c r="B1017" s="88"/>
      <c r="C1017" s="88"/>
      <c r="D1017" s="88"/>
      <c r="E1017" s="88"/>
      <c r="F1017" s="88"/>
      <c r="G1017" s="88"/>
      <c r="H1017" s="88"/>
      <c r="I1017" s="88"/>
      <c r="J1017" s="88"/>
      <c r="K1017" s="88"/>
      <c r="L1017" s="88"/>
      <c r="M1017" s="88"/>
      <c r="N1017" s="88"/>
      <c r="O1017" s="88"/>
      <c r="P1017" s="88"/>
      <c r="Q1017" s="114"/>
      <c r="R1017" s="115"/>
      <c r="S1017" s="88"/>
      <c r="T1017" s="88"/>
      <c r="U1017" s="88"/>
      <c r="V1017" s="88"/>
      <c r="W1017" s="88"/>
      <c r="X1017" s="88"/>
      <c r="Y1017" s="88"/>
      <c r="Z1017" s="88"/>
      <c r="AA1017" s="88"/>
      <c r="AB1017" s="88"/>
      <c r="AC1017" s="88"/>
    </row>
    <row r="1018" spans="1:29" ht="13">
      <c r="A1018" s="88"/>
      <c r="B1018" s="88"/>
      <c r="C1018" s="88"/>
      <c r="D1018" s="88"/>
      <c r="E1018" s="88"/>
      <c r="F1018" s="88"/>
      <c r="G1018" s="88"/>
      <c r="H1018" s="88"/>
      <c r="I1018" s="88"/>
      <c r="J1018" s="88"/>
      <c r="K1018" s="88"/>
      <c r="L1018" s="88"/>
      <c r="M1018" s="88"/>
      <c r="N1018" s="88"/>
      <c r="O1018" s="88"/>
      <c r="P1018" s="88"/>
      <c r="Q1018" s="114"/>
      <c r="R1018" s="115"/>
      <c r="S1018" s="88"/>
      <c r="T1018" s="88"/>
      <c r="U1018" s="88"/>
      <c r="V1018" s="88"/>
      <c r="W1018" s="88"/>
      <c r="X1018" s="88"/>
      <c r="Y1018" s="88"/>
      <c r="Z1018" s="88"/>
      <c r="AA1018" s="88"/>
      <c r="AB1018" s="88"/>
      <c r="AC1018" s="88"/>
    </row>
    <row r="1019" spans="1:29" ht="13">
      <c r="A1019" s="88"/>
      <c r="B1019" s="88"/>
      <c r="C1019" s="88"/>
      <c r="D1019" s="88"/>
      <c r="E1019" s="88"/>
      <c r="F1019" s="88"/>
      <c r="G1019" s="88"/>
      <c r="H1019" s="88"/>
      <c r="I1019" s="88"/>
      <c r="J1019" s="88"/>
      <c r="K1019" s="88"/>
      <c r="L1019" s="88"/>
      <c r="M1019" s="88"/>
      <c r="N1019" s="88"/>
      <c r="O1019" s="88"/>
      <c r="P1019" s="88"/>
      <c r="Q1019" s="114"/>
      <c r="R1019" s="115"/>
      <c r="S1019" s="88"/>
      <c r="T1019" s="88"/>
      <c r="U1019" s="88"/>
      <c r="V1019" s="88"/>
      <c r="W1019" s="88"/>
      <c r="X1019" s="88"/>
      <c r="Y1019" s="88"/>
      <c r="Z1019" s="88"/>
      <c r="AA1019" s="88"/>
      <c r="AB1019" s="88"/>
      <c r="AC1019" s="88"/>
    </row>
    <row r="1020" spans="1:29" ht="13">
      <c r="A1020" s="88"/>
      <c r="B1020" s="88"/>
      <c r="C1020" s="88"/>
      <c r="D1020" s="88"/>
      <c r="E1020" s="88"/>
      <c r="F1020" s="88"/>
      <c r="G1020" s="88"/>
      <c r="H1020" s="88"/>
      <c r="I1020" s="88"/>
      <c r="J1020" s="88"/>
      <c r="K1020" s="88"/>
      <c r="L1020" s="88"/>
      <c r="M1020" s="88"/>
      <c r="N1020" s="88"/>
      <c r="O1020" s="88"/>
      <c r="P1020" s="88"/>
      <c r="Q1020" s="114"/>
      <c r="R1020" s="115"/>
      <c r="S1020" s="88"/>
      <c r="T1020" s="88"/>
      <c r="U1020" s="88"/>
      <c r="V1020" s="88"/>
      <c r="W1020" s="88"/>
      <c r="X1020" s="88"/>
      <c r="Y1020" s="88"/>
      <c r="Z1020" s="88"/>
      <c r="AA1020" s="88"/>
      <c r="AB1020" s="88"/>
      <c r="AC1020" s="88"/>
    </row>
    <row r="1021" spans="1:29" ht="13">
      <c r="A1021" s="88"/>
      <c r="B1021" s="88"/>
      <c r="C1021" s="88"/>
      <c r="D1021" s="88"/>
      <c r="E1021" s="88"/>
      <c r="F1021" s="88"/>
      <c r="G1021" s="88"/>
      <c r="H1021" s="88"/>
      <c r="I1021" s="88"/>
      <c r="J1021" s="88"/>
      <c r="K1021" s="88"/>
      <c r="L1021" s="88"/>
      <c r="M1021" s="88"/>
      <c r="N1021" s="88"/>
      <c r="O1021" s="88"/>
      <c r="P1021" s="88"/>
      <c r="Q1021" s="114"/>
      <c r="R1021" s="115"/>
      <c r="S1021" s="88"/>
      <c r="T1021" s="88"/>
      <c r="U1021" s="88"/>
      <c r="V1021" s="88"/>
      <c r="W1021" s="88"/>
      <c r="X1021" s="88"/>
      <c r="Y1021" s="88"/>
      <c r="Z1021" s="88"/>
      <c r="AA1021" s="88"/>
      <c r="AB1021" s="88"/>
      <c r="AC1021" s="88"/>
    </row>
    <row r="1022" spans="1:29" ht="13">
      <c r="A1022" s="88"/>
      <c r="B1022" s="88"/>
      <c r="C1022" s="88"/>
      <c r="D1022" s="88"/>
      <c r="E1022" s="88"/>
      <c r="F1022" s="88"/>
      <c r="G1022" s="88"/>
      <c r="H1022" s="88"/>
      <c r="I1022" s="88"/>
      <c r="J1022" s="88"/>
      <c r="K1022" s="88"/>
      <c r="L1022" s="88"/>
      <c r="M1022" s="88"/>
      <c r="N1022" s="88"/>
      <c r="O1022" s="88"/>
      <c r="P1022" s="88"/>
      <c r="Q1022" s="114"/>
      <c r="R1022" s="115"/>
      <c r="S1022" s="88"/>
      <c r="T1022" s="88"/>
      <c r="U1022" s="88"/>
      <c r="V1022" s="88"/>
      <c r="W1022" s="88"/>
      <c r="X1022" s="88"/>
      <c r="Y1022" s="88"/>
      <c r="Z1022" s="88"/>
      <c r="AA1022" s="88"/>
      <c r="AB1022" s="88"/>
      <c r="AC1022" s="88"/>
    </row>
    <row r="1023" spans="1:29" ht="13">
      <c r="A1023" s="88"/>
      <c r="B1023" s="88"/>
      <c r="C1023" s="88"/>
      <c r="D1023" s="88"/>
      <c r="E1023" s="88"/>
      <c r="F1023" s="88"/>
      <c r="G1023" s="88"/>
      <c r="H1023" s="88"/>
      <c r="I1023" s="88"/>
      <c r="J1023" s="88"/>
      <c r="K1023" s="88"/>
      <c r="L1023" s="88"/>
      <c r="M1023" s="88"/>
      <c r="N1023" s="88"/>
      <c r="O1023" s="88"/>
      <c r="P1023" s="88"/>
      <c r="Q1023" s="114"/>
      <c r="R1023" s="115"/>
      <c r="S1023" s="88"/>
      <c r="T1023" s="88"/>
      <c r="U1023" s="88"/>
      <c r="V1023" s="88"/>
      <c r="W1023" s="88"/>
      <c r="X1023" s="88"/>
      <c r="Y1023" s="88"/>
      <c r="Z1023" s="88"/>
      <c r="AA1023" s="88"/>
      <c r="AB1023" s="88"/>
      <c r="AC1023" s="88"/>
    </row>
    <row r="1024" spans="1:29" ht="13">
      <c r="A1024" s="88"/>
      <c r="B1024" s="88"/>
      <c r="C1024" s="88"/>
      <c r="D1024" s="88"/>
      <c r="E1024" s="88"/>
      <c r="F1024" s="88"/>
      <c r="G1024" s="88"/>
      <c r="H1024" s="88"/>
      <c r="I1024" s="88"/>
      <c r="J1024" s="88"/>
      <c r="K1024" s="88"/>
      <c r="L1024" s="88"/>
      <c r="M1024" s="88"/>
      <c r="N1024" s="88"/>
      <c r="O1024" s="88"/>
      <c r="P1024" s="88"/>
      <c r="Q1024" s="114"/>
      <c r="R1024" s="115"/>
      <c r="S1024" s="88"/>
      <c r="T1024" s="88"/>
      <c r="U1024" s="88"/>
      <c r="V1024" s="88"/>
      <c r="W1024" s="88"/>
      <c r="X1024" s="88"/>
      <c r="Y1024" s="88"/>
      <c r="Z1024" s="88"/>
      <c r="AA1024" s="88"/>
      <c r="AB1024" s="88"/>
      <c r="AC1024" s="88"/>
    </row>
    <row r="1025" spans="1:29" ht="13">
      <c r="A1025" s="88"/>
      <c r="B1025" s="88"/>
      <c r="C1025" s="88"/>
      <c r="D1025" s="88"/>
      <c r="E1025" s="88"/>
      <c r="F1025" s="88"/>
      <c r="G1025" s="88"/>
      <c r="H1025" s="88"/>
      <c r="I1025" s="88"/>
      <c r="J1025" s="88"/>
      <c r="K1025" s="88"/>
      <c r="L1025" s="88"/>
      <c r="M1025" s="88"/>
      <c r="N1025" s="88"/>
      <c r="O1025" s="88"/>
      <c r="P1025" s="88"/>
      <c r="Q1025" s="114"/>
      <c r="R1025" s="115"/>
      <c r="S1025" s="88"/>
      <c r="T1025" s="88"/>
      <c r="U1025" s="88"/>
      <c r="V1025" s="88"/>
      <c r="W1025" s="88"/>
      <c r="X1025" s="88"/>
      <c r="Y1025" s="88"/>
      <c r="Z1025" s="88"/>
      <c r="AA1025" s="88"/>
      <c r="AB1025" s="88"/>
      <c r="AC1025" s="88"/>
    </row>
    <row r="1026" spans="1:29" ht="13">
      <c r="A1026" s="88"/>
      <c r="B1026" s="88"/>
      <c r="C1026" s="88"/>
      <c r="D1026" s="88"/>
      <c r="E1026" s="88"/>
      <c r="F1026" s="88"/>
      <c r="G1026" s="88"/>
      <c r="H1026" s="88"/>
      <c r="I1026" s="88"/>
      <c r="J1026" s="88"/>
      <c r="K1026" s="88"/>
      <c r="L1026" s="88"/>
      <c r="M1026" s="88"/>
      <c r="N1026" s="88"/>
      <c r="O1026" s="88"/>
      <c r="P1026" s="88"/>
      <c r="Q1026" s="114"/>
      <c r="R1026" s="115"/>
      <c r="S1026" s="88"/>
      <c r="T1026" s="88"/>
      <c r="U1026" s="88"/>
      <c r="V1026" s="88"/>
      <c r="W1026" s="88"/>
      <c r="X1026" s="88"/>
      <c r="Y1026" s="88"/>
      <c r="Z1026" s="88"/>
      <c r="AA1026" s="88"/>
      <c r="AB1026" s="88"/>
      <c r="AC1026" s="88"/>
    </row>
    <row r="1027" spans="1:29" ht="13">
      <c r="A1027" s="88"/>
      <c r="B1027" s="88"/>
      <c r="C1027" s="88"/>
      <c r="D1027" s="88"/>
      <c r="E1027" s="88"/>
      <c r="F1027" s="88"/>
      <c r="G1027" s="88"/>
      <c r="H1027" s="88"/>
      <c r="I1027" s="88"/>
      <c r="J1027" s="88"/>
      <c r="K1027" s="88"/>
      <c r="L1027" s="88"/>
      <c r="M1027" s="88"/>
      <c r="N1027" s="88"/>
      <c r="O1027" s="88"/>
      <c r="P1027" s="88"/>
      <c r="Q1027" s="114"/>
      <c r="R1027" s="115"/>
      <c r="S1027" s="88"/>
      <c r="T1027" s="88"/>
      <c r="U1027" s="88"/>
      <c r="V1027" s="88"/>
      <c r="W1027" s="88"/>
      <c r="X1027" s="88"/>
      <c r="Y1027" s="88"/>
      <c r="Z1027" s="88"/>
      <c r="AA1027" s="88"/>
      <c r="AB1027" s="88"/>
      <c r="AC1027" s="88"/>
    </row>
    <row r="1028" spans="1:29" ht="13">
      <c r="A1028" s="88"/>
      <c r="B1028" s="88"/>
      <c r="C1028" s="88"/>
      <c r="D1028" s="88"/>
      <c r="E1028" s="88"/>
      <c r="F1028" s="88"/>
      <c r="G1028" s="88"/>
      <c r="H1028" s="88"/>
      <c r="I1028" s="88"/>
      <c r="J1028" s="88"/>
      <c r="K1028" s="88"/>
      <c r="L1028" s="88"/>
      <c r="M1028" s="88"/>
      <c r="N1028" s="88"/>
      <c r="O1028" s="88"/>
      <c r="P1028" s="88"/>
      <c r="Q1028" s="114"/>
      <c r="R1028" s="115"/>
      <c r="S1028" s="88"/>
      <c r="T1028" s="88"/>
      <c r="U1028" s="88"/>
      <c r="V1028" s="88"/>
      <c r="W1028" s="88"/>
      <c r="X1028" s="88"/>
      <c r="Y1028" s="88"/>
      <c r="Z1028" s="88"/>
      <c r="AA1028" s="88"/>
      <c r="AB1028" s="88"/>
      <c r="AC1028" s="88"/>
    </row>
  </sheetData>
  <autoFilter ref="A2:R39" xr:uid="{00000000-0009-0000-0000-000006000000}"/>
  <mergeCells count="4">
    <mergeCell ref="A1:I1"/>
    <mergeCell ref="Q1:R1"/>
    <mergeCell ref="J1:L1"/>
    <mergeCell ref="M1:O1"/>
  </mergeCells>
  <hyperlinks>
    <hyperlink ref="I3" r:id="rId1" xr:uid="{00000000-0004-0000-0600-000000000000}"/>
    <hyperlink ref="I4" r:id="rId2" xr:uid="{00000000-0004-0000-0600-000001000000}"/>
    <hyperlink ref="I6" r:id="rId3" xr:uid="{00000000-0004-0000-0600-000002000000}"/>
    <hyperlink ref="I7" r:id="rId4" xr:uid="{00000000-0004-0000-0600-000003000000}"/>
    <hyperlink ref="I8" r:id="rId5" xr:uid="{00000000-0004-0000-0600-000004000000}"/>
    <hyperlink ref="I9" r:id="rId6" xr:uid="{00000000-0004-0000-0600-000005000000}"/>
    <hyperlink ref="I10" r:id="rId7" xr:uid="{00000000-0004-0000-0600-000006000000}"/>
    <hyperlink ref="I11" r:id="rId8" xr:uid="{00000000-0004-0000-0600-000007000000}"/>
    <hyperlink ref="I12" r:id="rId9" xr:uid="{00000000-0004-0000-0600-000008000000}"/>
    <hyperlink ref="I13" r:id="rId10" xr:uid="{00000000-0004-0000-0600-000009000000}"/>
    <hyperlink ref="I14" r:id="rId11" xr:uid="{00000000-0004-0000-0600-00000A000000}"/>
    <hyperlink ref="I15" r:id="rId12" xr:uid="{00000000-0004-0000-0600-00000B000000}"/>
    <hyperlink ref="I16" r:id="rId13" xr:uid="{00000000-0004-0000-0600-00000C000000}"/>
    <hyperlink ref="I17" r:id="rId14" xr:uid="{00000000-0004-0000-0600-00000D000000}"/>
    <hyperlink ref="I18" r:id="rId15" xr:uid="{00000000-0004-0000-0600-00000E000000}"/>
    <hyperlink ref="I19" r:id="rId16" xr:uid="{00000000-0004-0000-0600-00000F000000}"/>
    <hyperlink ref="I20" r:id="rId17" xr:uid="{00000000-0004-0000-0600-000010000000}"/>
    <hyperlink ref="I21" r:id="rId18" xr:uid="{00000000-0004-0000-0600-000011000000}"/>
    <hyperlink ref="I22" r:id="rId19" xr:uid="{00000000-0004-0000-0600-000012000000}"/>
    <hyperlink ref="I23" r:id="rId20" xr:uid="{00000000-0004-0000-0600-000013000000}"/>
    <hyperlink ref="I24" r:id="rId21" xr:uid="{00000000-0004-0000-0600-000014000000}"/>
    <hyperlink ref="I25" r:id="rId22" xr:uid="{00000000-0004-0000-0600-000015000000}"/>
    <hyperlink ref="I26" r:id="rId23" xr:uid="{00000000-0004-0000-0600-000016000000}"/>
    <hyperlink ref="I27" r:id="rId24" xr:uid="{00000000-0004-0000-0600-000017000000}"/>
    <hyperlink ref="I28" r:id="rId25" xr:uid="{00000000-0004-0000-0600-000018000000}"/>
    <hyperlink ref="I29" r:id="rId26" xr:uid="{00000000-0004-0000-0600-000019000000}"/>
    <hyperlink ref="I30" r:id="rId27" xr:uid="{00000000-0004-0000-0600-00001A000000}"/>
    <hyperlink ref="I33" r:id="rId28" xr:uid="{00000000-0004-0000-0600-00001B000000}"/>
    <hyperlink ref="I34" r:id="rId29" xr:uid="{00000000-0004-0000-0600-00001C000000}"/>
    <hyperlink ref="I35" r:id="rId30" xr:uid="{00000000-0004-0000-0600-00001D000000}"/>
    <hyperlink ref="I36" r:id="rId31" xr:uid="{00000000-0004-0000-0600-00001E000000}"/>
    <hyperlink ref="I37" r:id="rId32" xr:uid="{00000000-0004-0000-0600-00001F000000}"/>
    <hyperlink ref="I38" r:id="rId33" xr:uid="{00000000-0004-0000-0600-000020000000}"/>
    <hyperlink ref="I39" r:id="rId34" xr:uid="{00000000-0004-0000-0600-000021000000}"/>
    <hyperlink ref="I40" r:id="rId35" xr:uid="{00000000-0004-0000-0600-000022000000}"/>
    <hyperlink ref="I41" r:id="rId36" xr:uid="{00000000-0004-0000-0600-000023000000}"/>
    <hyperlink ref="I42" r:id="rId37" xr:uid="{00000000-0004-0000-0600-000024000000}"/>
    <hyperlink ref="I43" r:id="rId38" xr:uid="{00000000-0004-0000-0600-000025000000}"/>
    <hyperlink ref="I44" r:id="rId39" xr:uid="{00000000-0004-0000-0600-000026000000}"/>
    <hyperlink ref="I45" r:id="rId40" xr:uid="{00000000-0004-0000-0600-000027000000}"/>
    <hyperlink ref="I46" r:id="rId41" xr:uid="{00000000-0004-0000-0600-000028000000}"/>
    <hyperlink ref="I47" r:id="rId42" xr:uid="{00000000-0004-0000-0600-000029000000}"/>
    <hyperlink ref="I48" r:id="rId43" xr:uid="{00000000-0004-0000-0600-00002A000000}"/>
    <hyperlink ref="I49" r:id="rId44" xr:uid="{00000000-0004-0000-0600-00002B000000}"/>
    <hyperlink ref="I50" r:id="rId45" xr:uid="{00000000-0004-0000-0600-00002C000000}"/>
    <hyperlink ref="I51" r:id="rId46" xr:uid="{00000000-0004-0000-0600-00002D000000}"/>
    <hyperlink ref="I52" r:id="rId47" xr:uid="{00000000-0004-0000-0600-00002E000000}"/>
    <hyperlink ref="I53" r:id="rId48" xr:uid="{00000000-0004-0000-0600-00002F000000}"/>
    <hyperlink ref="I54" r:id="rId49" xr:uid="{00000000-0004-0000-0600-000030000000}"/>
    <hyperlink ref="I55" r:id="rId50" xr:uid="{00000000-0004-0000-0600-000031000000}"/>
    <hyperlink ref="I56" r:id="rId51" xr:uid="{00000000-0004-0000-0600-000032000000}"/>
    <hyperlink ref="I57" r:id="rId52" xr:uid="{00000000-0004-0000-0600-000033000000}"/>
    <hyperlink ref="I58" r:id="rId53" xr:uid="{00000000-0004-0000-0600-000034000000}"/>
    <hyperlink ref="I59" r:id="rId54" xr:uid="{00000000-0004-0000-0600-000035000000}"/>
    <hyperlink ref="I60" r:id="rId55" xr:uid="{00000000-0004-0000-0600-000036000000}"/>
    <hyperlink ref="I61" r:id="rId56" xr:uid="{00000000-0004-0000-0600-000037000000}"/>
    <hyperlink ref="I62" r:id="rId57" xr:uid="{00000000-0004-0000-0600-000038000000}"/>
    <hyperlink ref="I63" r:id="rId58" xr:uid="{00000000-0004-0000-0600-000039000000}"/>
    <hyperlink ref="I64" r:id="rId59" xr:uid="{00000000-0004-0000-0600-00003A000000}"/>
    <hyperlink ref="I65" r:id="rId60" xr:uid="{00000000-0004-0000-0600-00003B000000}"/>
    <hyperlink ref="I66" r:id="rId61" xr:uid="{00000000-0004-0000-0600-00003C000000}"/>
    <hyperlink ref="I67" r:id="rId62" xr:uid="{00000000-0004-0000-0600-00003D000000}"/>
    <hyperlink ref="I68" r:id="rId63" xr:uid="{00000000-0004-0000-0600-00003E000000}"/>
    <hyperlink ref="I69" r:id="rId64" xr:uid="{00000000-0004-0000-0600-00003F000000}"/>
    <hyperlink ref="I70" r:id="rId65" location="event-overview" xr:uid="{00000000-0004-0000-0600-000040000000}"/>
    <hyperlink ref="I71" r:id="rId66" xr:uid="{00000000-0004-0000-0600-000041000000}"/>
    <hyperlink ref="I76" r:id="rId67" xr:uid="{00000000-0004-0000-0600-000042000000}"/>
    <hyperlink ref="I79" r:id="rId68" xr:uid="{00000000-0004-0000-0600-000043000000}"/>
    <hyperlink ref="I80" r:id="rId69" xr:uid="{00000000-0004-0000-0600-000044000000}"/>
    <hyperlink ref="I81" r:id="rId70" xr:uid="{00000000-0004-0000-0600-000045000000}"/>
    <hyperlink ref="I82" r:id="rId71" xr:uid="{00000000-0004-0000-0600-000046000000}"/>
    <hyperlink ref="I83" r:id="rId72" xr:uid="{00000000-0004-0000-0600-000047000000}"/>
    <hyperlink ref="I84" r:id="rId73" xr:uid="{00000000-0004-0000-0600-000048000000}"/>
    <hyperlink ref="I85" r:id="rId74" xr:uid="{00000000-0004-0000-0600-000049000000}"/>
    <hyperlink ref="I86" r:id="rId75" xr:uid="{00000000-0004-0000-0600-00004A000000}"/>
    <hyperlink ref="I87" r:id="rId76" xr:uid="{00000000-0004-0000-0600-00004B000000}"/>
  </hyperlinks>
  <pageMargins left="0.7" right="0.7" top="0.75" bottom="0.75" header="0.3" footer="0.3"/>
  <drawing r:id="rId77"/>
  <legacyDrawing r:id="rId78"/>
  <extLst>
    <ext xmlns:x14="http://schemas.microsoft.com/office/spreadsheetml/2009/9/main" uri="{CCE6A557-97BC-4b89-ADB6-D9C93CAAB3DF}">
      <x14:dataValidations xmlns:xm="http://schemas.microsoft.com/office/excel/2006/main" count="1">
        <x14:dataValidation type="list" allowBlank="1" xr:uid="{00000000-0002-0000-0600-000000000000}">
          <x14:formula1>
            <xm:f>Options!$A$2:$A$1000</xm:f>
          </x14:formula1>
          <xm:sqref>D3:D70 D73:D81 D83:D87</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J1000"/>
  <sheetViews>
    <sheetView workbookViewId="0"/>
  </sheetViews>
  <sheetFormatPr baseColWidth="10" defaultColWidth="14.5" defaultRowHeight="15.75" customHeight="1"/>
  <cols>
    <col min="1" max="1" width="21.33203125" customWidth="1"/>
    <col min="2" max="2" width="43.83203125" customWidth="1"/>
    <col min="3" max="3" width="13.6640625" customWidth="1"/>
    <col min="4" max="4" width="35" customWidth="1"/>
    <col min="5" max="5" width="16" customWidth="1"/>
    <col min="6" max="6" width="25.5" customWidth="1"/>
    <col min="7" max="7" width="23.6640625" customWidth="1"/>
    <col min="9" max="9" width="24" customWidth="1"/>
    <col min="10" max="10" width="23" customWidth="1"/>
  </cols>
  <sheetData>
    <row r="1" spans="1:10" ht="15.75" customHeight="1">
      <c r="A1" s="5" t="s">
        <v>12</v>
      </c>
      <c r="B1" s="5" t="s">
        <v>13</v>
      </c>
      <c r="C1" s="6" t="s">
        <v>19</v>
      </c>
      <c r="D1" s="41" t="s">
        <v>4801</v>
      </c>
      <c r="E1" s="41" t="s">
        <v>6022</v>
      </c>
      <c r="F1" s="41" t="s">
        <v>5741</v>
      </c>
      <c r="G1" s="41" t="s">
        <v>6023</v>
      </c>
      <c r="H1" s="41" t="s">
        <v>6024</v>
      </c>
      <c r="I1" s="41" t="s">
        <v>6025</v>
      </c>
      <c r="J1" s="41" t="s">
        <v>5979</v>
      </c>
    </row>
    <row r="2" spans="1:10" ht="15.75" customHeight="1">
      <c r="A2" s="9" t="s">
        <v>3093</v>
      </c>
      <c r="B2" s="119" t="s">
        <v>6026</v>
      </c>
      <c r="C2" s="120" t="s">
        <v>34</v>
      </c>
      <c r="D2" s="9" t="s">
        <v>4806</v>
      </c>
      <c r="E2" s="121" t="s">
        <v>6027</v>
      </c>
      <c r="F2" s="121" t="s">
        <v>6028</v>
      </c>
      <c r="G2" s="122" t="s">
        <v>6029</v>
      </c>
      <c r="H2" s="122" t="s">
        <v>6032</v>
      </c>
      <c r="I2" s="122" t="s">
        <v>4948</v>
      </c>
      <c r="J2" s="122" t="s">
        <v>6034</v>
      </c>
    </row>
    <row r="3" spans="1:10" ht="15.75" customHeight="1">
      <c r="A3" s="9" t="s">
        <v>2887</v>
      </c>
      <c r="B3" s="123" t="s">
        <v>6035</v>
      </c>
      <c r="C3" s="120" t="s">
        <v>49</v>
      </c>
      <c r="D3" s="124" t="s">
        <v>4849</v>
      </c>
      <c r="E3" s="121" t="s">
        <v>6036</v>
      </c>
      <c r="F3" s="121" t="s">
        <v>6037</v>
      </c>
      <c r="G3" s="122" t="s">
        <v>6038</v>
      </c>
      <c r="H3" s="122" t="s">
        <v>6039</v>
      </c>
      <c r="I3" s="122" t="s">
        <v>4950</v>
      </c>
      <c r="J3" s="122" t="s">
        <v>6040</v>
      </c>
    </row>
    <row r="4" spans="1:10" ht="15.75" customHeight="1">
      <c r="A4" s="124" t="s">
        <v>2929</v>
      </c>
      <c r="B4" s="119" t="s">
        <v>6041</v>
      </c>
      <c r="C4" s="120" t="s">
        <v>34</v>
      </c>
      <c r="D4" s="124" t="s">
        <v>4855</v>
      </c>
      <c r="E4" s="125"/>
      <c r="F4" s="121" t="s">
        <v>5930</v>
      </c>
      <c r="G4" s="122" t="s">
        <v>6042</v>
      </c>
      <c r="H4" s="122"/>
      <c r="I4" s="122" t="s">
        <v>6043</v>
      </c>
      <c r="J4" s="122" t="s">
        <v>6044</v>
      </c>
    </row>
    <row r="5" spans="1:10" ht="15.75" customHeight="1">
      <c r="A5" s="119" t="s">
        <v>2833</v>
      </c>
      <c r="B5" s="119" t="s">
        <v>6045</v>
      </c>
      <c r="C5" s="120" t="s">
        <v>49</v>
      </c>
      <c r="D5" s="124" t="s">
        <v>4884</v>
      </c>
      <c r="E5" s="125"/>
      <c r="F5" s="121" t="s">
        <v>6046</v>
      </c>
      <c r="G5" s="126"/>
      <c r="H5" s="126"/>
      <c r="I5" s="122" t="s">
        <v>6047</v>
      </c>
      <c r="J5" s="122" t="s">
        <v>6048</v>
      </c>
    </row>
    <row r="6" spans="1:10" ht="15.75" customHeight="1">
      <c r="A6" s="119" t="s">
        <v>3039</v>
      </c>
      <c r="B6" s="119" t="s">
        <v>6049</v>
      </c>
      <c r="C6" s="120" t="s">
        <v>49</v>
      </c>
      <c r="D6" s="124" t="s">
        <v>4894</v>
      </c>
      <c r="E6" s="125"/>
      <c r="F6" s="121" t="s">
        <v>5849</v>
      </c>
      <c r="G6" s="126"/>
      <c r="H6" s="126"/>
      <c r="I6" s="122" t="s">
        <v>6050</v>
      </c>
      <c r="J6" s="122" t="s">
        <v>6051</v>
      </c>
    </row>
    <row r="7" spans="1:10" ht="15.75" customHeight="1">
      <c r="A7" s="119" t="s">
        <v>2919</v>
      </c>
      <c r="B7" s="119" t="s">
        <v>6052</v>
      </c>
      <c r="C7" s="122" t="s">
        <v>34</v>
      </c>
      <c r="D7" s="9" t="s">
        <v>6053</v>
      </c>
      <c r="E7" s="125"/>
      <c r="F7" s="121" t="s">
        <v>6054</v>
      </c>
      <c r="G7" s="126"/>
      <c r="H7" s="126"/>
      <c r="I7" s="122" t="s">
        <v>4960</v>
      </c>
      <c r="J7" s="122" t="s">
        <v>6055</v>
      </c>
    </row>
    <row r="8" spans="1:10" ht="15.75" customHeight="1">
      <c r="A8" s="119" t="s">
        <v>1649</v>
      </c>
      <c r="B8" s="119" t="s">
        <v>1649</v>
      </c>
      <c r="C8" s="122" t="s">
        <v>49</v>
      </c>
      <c r="D8" s="127" t="s">
        <v>4893</v>
      </c>
      <c r="E8" s="125"/>
      <c r="F8" s="121" t="s">
        <v>5830</v>
      </c>
      <c r="G8" s="126"/>
      <c r="H8" s="126"/>
      <c r="I8" s="122" t="s">
        <v>4967</v>
      </c>
      <c r="J8" s="122" t="s">
        <v>5991</v>
      </c>
    </row>
    <row r="9" spans="1:10" ht="15.75" customHeight="1">
      <c r="A9" s="128" t="s">
        <v>3058</v>
      </c>
      <c r="B9" s="121" t="s">
        <v>6057</v>
      </c>
      <c r="C9" s="122" t="s">
        <v>3812</v>
      </c>
      <c r="D9" s="127" t="s">
        <v>4886</v>
      </c>
      <c r="E9" s="125"/>
      <c r="F9" s="121" t="s">
        <v>6058</v>
      </c>
      <c r="G9" s="126"/>
      <c r="H9" s="126"/>
      <c r="I9" s="122" t="s">
        <v>6059</v>
      </c>
      <c r="J9" s="122" t="s">
        <v>5986</v>
      </c>
    </row>
    <row r="10" spans="1:10" ht="15.75" customHeight="1">
      <c r="A10" s="119" t="s">
        <v>3006</v>
      </c>
      <c r="B10" s="119" t="s">
        <v>6060</v>
      </c>
      <c r="C10" s="122" t="s">
        <v>34</v>
      </c>
      <c r="E10" s="125"/>
      <c r="F10" s="121" t="s">
        <v>6061</v>
      </c>
      <c r="G10" s="126"/>
      <c r="H10" s="126"/>
      <c r="I10" s="122" t="s">
        <v>6062</v>
      </c>
      <c r="J10" s="9" t="s">
        <v>6063</v>
      </c>
    </row>
    <row r="11" spans="1:10" ht="15.75" customHeight="1">
      <c r="A11" s="119" t="s">
        <v>2796</v>
      </c>
      <c r="B11" s="119" t="s">
        <v>6064</v>
      </c>
      <c r="C11" s="122" t="s">
        <v>5461</v>
      </c>
      <c r="E11" s="125"/>
      <c r="F11" s="121" t="s">
        <v>6065</v>
      </c>
      <c r="G11" s="126"/>
      <c r="H11" s="126"/>
      <c r="I11" s="9" t="s">
        <v>5023</v>
      </c>
      <c r="J11" s="122" t="s">
        <v>6066</v>
      </c>
    </row>
    <row r="12" spans="1:10" ht="15.75" customHeight="1">
      <c r="A12" s="119" t="s">
        <v>2849</v>
      </c>
      <c r="B12" s="119" t="s">
        <v>2849</v>
      </c>
      <c r="C12" s="122" t="s">
        <v>195</v>
      </c>
      <c r="E12" s="125"/>
      <c r="F12" s="9" t="s">
        <v>5858</v>
      </c>
      <c r="G12" s="126"/>
      <c r="H12" s="126"/>
      <c r="I12" s="122" t="s">
        <v>6067</v>
      </c>
      <c r="J12" s="122" t="s">
        <v>6068</v>
      </c>
    </row>
    <row r="13" spans="1:10" ht="15.75" customHeight="1">
      <c r="A13" s="119" t="s">
        <v>1191</v>
      </c>
      <c r="B13" s="119" t="s">
        <v>1191</v>
      </c>
      <c r="C13" s="122" t="s">
        <v>195</v>
      </c>
      <c r="E13" s="125"/>
      <c r="F13" s="9" t="s">
        <v>6069</v>
      </c>
      <c r="G13" s="126"/>
      <c r="H13" s="126"/>
      <c r="I13" s="122" t="s">
        <v>6070</v>
      </c>
      <c r="J13" s="122" t="s">
        <v>6071</v>
      </c>
    </row>
    <row r="14" spans="1:10" ht="15.75" customHeight="1">
      <c r="A14" s="119" t="s">
        <v>3258</v>
      </c>
      <c r="B14" s="119" t="s">
        <v>6072</v>
      </c>
      <c r="C14" s="122" t="s">
        <v>34</v>
      </c>
      <c r="E14" s="125"/>
      <c r="F14" s="121" t="s">
        <v>6073</v>
      </c>
      <c r="G14" s="126"/>
      <c r="H14" s="126"/>
      <c r="I14" s="122" t="s">
        <v>6074</v>
      </c>
      <c r="J14" s="129" t="s">
        <v>6075</v>
      </c>
    </row>
    <row r="15" spans="1:10" ht="15.75" customHeight="1">
      <c r="A15" s="119" t="s">
        <v>3148</v>
      </c>
      <c r="B15" s="119" t="s">
        <v>2104</v>
      </c>
      <c r="C15" s="122" t="s">
        <v>195</v>
      </c>
      <c r="E15" s="125"/>
      <c r="F15" s="125"/>
      <c r="G15" s="126"/>
      <c r="H15" s="126"/>
      <c r="I15" s="122"/>
      <c r="J15" s="129" t="s">
        <v>6078</v>
      </c>
    </row>
    <row r="16" spans="1:10" ht="15.75" customHeight="1">
      <c r="A16" s="119" t="s">
        <v>3184</v>
      </c>
      <c r="B16" s="119" t="s">
        <v>6079</v>
      </c>
      <c r="C16" s="122" t="s">
        <v>49</v>
      </c>
      <c r="E16" s="125"/>
      <c r="F16" s="125"/>
      <c r="G16" s="126"/>
      <c r="H16" s="126"/>
      <c r="I16" s="126"/>
      <c r="J16" s="126"/>
    </row>
    <row r="17" spans="1:10" ht="15.75" customHeight="1">
      <c r="A17" s="119" t="s">
        <v>3161</v>
      </c>
      <c r="B17" s="119" t="s">
        <v>6081</v>
      </c>
      <c r="C17" s="122" t="s">
        <v>5461</v>
      </c>
      <c r="E17" s="125"/>
      <c r="F17" s="125"/>
      <c r="G17" s="126"/>
      <c r="H17" s="126"/>
      <c r="I17" s="126"/>
      <c r="J17" s="126"/>
    </row>
    <row r="18" spans="1:10" ht="15.75" customHeight="1">
      <c r="A18" s="130" t="s">
        <v>3313</v>
      </c>
      <c r="B18" s="129" t="s">
        <v>6082</v>
      </c>
      <c r="C18" s="122" t="s">
        <v>34</v>
      </c>
      <c r="E18" s="125"/>
      <c r="F18" s="125"/>
      <c r="G18" s="126"/>
      <c r="H18" s="126"/>
      <c r="I18" s="126"/>
      <c r="J18" s="126"/>
    </row>
    <row r="19" spans="1:10" ht="15.75" customHeight="1">
      <c r="A19" s="122" t="s">
        <v>3321</v>
      </c>
      <c r="B19" s="129" t="s">
        <v>6083</v>
      </c>
      <c r="C19" s="122" t="s">
        <v>195</v>
      </c>
      <c r="E19" s="125"/>
      <c r="F19" s="125"/>
      <c r="G19" s="126"/>
      <c r="H19" s="126"/>
      <c r="I19" s="126"/>
      <c r="J19" s="126"/>
    </row>
    <row r="20" spans="1:10" ht="15.75" customHeight="1">
      <c r="A20" s="119" t="s">
        <v>3398</v>
      </c>
      <c r="B20" s="119" t="s">
        <v>6084</v>
      </c>
      <c r="C20" s="122" t="s">
        <v>49</v>
      </c>
      <c r="E20" s="125"/>
      <c r="F20" s="125"/>
      <c r="G20" s="126"/>
      <c r="H20" s="126"/>
      <c r="I20" s="126"/>
      <c r="J20" s="126"/>
    </row>
    <row r="21" spans="1:10" ht="15.75" customHeight="1">
      <c r="A21" s="119" t="s">
        <v>3411</v>
      </c>
      <c r="B21" s="119" t="s">
        <v>6085</v>
      </c>
      <c r="C21" s="122" t="s">
        <v>195</v>
      </c>
      <c r="E21" s="121"/>
      <c r="F21" s="121" t="s">
        <v>5796</v>
      </c>
      <c r="G21" s="122"/>
      <c r="H21" s="122"/>
      <c r="I21" s="122"/>
      <c r="J21" s="122" t="s">
        <v>6086</v>
      </c>
    </row>
    <row r="22" spans="1:10" ht="15.75" customHeight="1">
      <c r="A22" s="119" t="s">
        <v>3441</v>
      </c>
      <c r="B22" s="119" t="s">
        <v>6087</v>
      </c>
      <c r="C22" s="122" t="s">
        <v>49</v>
      </c>
      <c r="E22" s="125"/>
      <c r="F22" s="125"/>
      <c r="G22" s="126"/>
      <c r="H22" s="126"/>
      <c r="I22" s="126"/>
      <c r="J22" s="126"/>
    </row>
    <row r="23" spans="1:10" ht="15.75" customHeight="1">
      <c r="A23" s="119" t="s">
        <v>3383</v>
      </c>
      <c r="B23" s="119" t="s">
        <v>6088</v>
      </c>
      <c r="C23" s="122" t="s">
        <v>49</v>
      </c>
      <c r="E23" s="125"/>
      <c r="F23" s="125"/>
      <c r="G23" s="126"/>
      <c r="H23" s="126"/>
      <c r="I23" s="126"/>
      <c r="J23" s="126"/>
    </row>
    <row r="24" spans="1:10" ht="15.75" customHeight="1">
      <c r="A24" s="119" t="s">
        <v>3598</v>
      </c>
      <c r="B24" s="119" t="s">
        <v>6089</v>
      </c>
      <c r="C24" s="122" t="s">
        <v>195</v>
      </c>
      <c r="E24" s="125"/>
      <c r="F24" s="125"/>
      <c r="G24" s="126"/>
      <c r="H24" s="126"/>
      <c r="I24" s="126"/>
      <c r="J24" s="126"/>
    </row>
    <row r="25" spans="1:10" ht="15.75" customHeight="1">
      <c r="A25" s="119" t="s">
        <v>3500</v>
      </c>
      <c r="B25" s="119" t="s">
        <v>6090</v>
      </c>
      <c r="C25" s="122" t="s">
        <v>34</v>
      </c>
      <c r="E25" s="125"/>
      <c r="F25" s="125"/>
      <c r="G25" s="126"/>
      <c r="H25" s="126"/>
      <c r="I25" s="126"/>
      <c r="J25" s="126"/>
    </row>
    <row r="26" spans="1:10" ht="15.75" customHeight="1">
      <c r="A26" s="119" t="s">
        <v>3638</v>
      </c>
      <c r="B26" s="119" t="s">
        <v>6091</v>
      </c>
      <c r="C26" s="122" t="s">
        <v>34</v>
      </c>
      <c r="E26" s="125"/>
      <c r="F26" s="125"/>
      <c r="G26" s="126"/>
      <c r="H26" s="126"/>
      <c r="I26" s="126"/>
      <c r="J26" s="126"/>
    </row>
    <row r="27" spans="1:10" ht="15.75" customHeight="1">
      <c r="A27" s="119" t="s">
        <v>3539</v>
      </c>
      <c r="B27" s="119" t="s">
        <v>6092</v>
      </c>
      <c r="C27" s="122" t="s">
        <v>49</v>
      </c>
      <c r="E27" s="125"/>
      <c r="F27" s="125"/>
      <c r="G27" s="126"/>
      <c r="H27" s="126"/>
      <c r="I27" s="126"/>
      <c r="J27" s="126"/>
    </row>
    <row r="28" spans="1:10" ht="15.75" customHeight="1">
      <c r="A28" s="119" t="s">
        <v>3569</v>
      </c>
      <c r="B28" s="119" t="s">
        <v>6093</v>
      </c>
      <c r="C28" s="126"/>
      <c r="E28" s="125"/>
      <c r="F28" s="125"/>
      <c r="G28" s="126"/>
      <c r="H28" s="126"/>
      <c r="I28" s="126"/>
      <c r="J28" s="126"/>
    </row>
    <row r="29" spans="1:10" ht="15.75" customHeight="1">
      <c r="A29" s="119" t="s">
        <v>3612</v>
      </c>
      <c r="B29" s="119" t="s">
        <v>6094</v>
      </c>
      <c r="C29" s="122" t="s">
        <v>34</v>
      </c>
      <c r="E29" s="125"/>
      <c r="F29" s="125"/>
      <c r="G29" s="126"/>
      <c r="H29" s="126"/>
      <c r="I29" s="126"/>
      <c r="J29" s="126"/>
    </row>
    <row r="30" spans="1:10" ht="15.75" customHeight="1">
      <c r="A30" s="119" t="s">
        <v>3624</v>
      </c>
      <c r="B30" s="119" t="s">
        <v>6095</v>
      </c>
      <c r="C30" s="122" t="s">
        <v>34</v>
      </c>
      <c r="E30" s="125"/>
      <c r="F30" s="125"/>
      <c r="G30" s="126"/>
      <c r="H30" s="126"/>
      <c r="I30" s="126"/>
      <c r="J30" s="126"/>
    </row>
    <row r="31" spans="1:10" ht="15.75" customHeight="1">
      <c r="A31" s="119" t="s">
        <v>3653</v>
      </c>
      <c r="B31" s="119" t="s">
        <v>6096</v>
      </c>
      <c r="C31" s="122" t="s">
        <v>3812</v>
      </c>
      <c r="E31" s="125"/>
      <c r="F31" s="125"/>
      <c r="G31" s="126"/>
      <c r="H31" s="126"/>
      <c r="I31" s="126"/>
      <c r="J31" s="126"/>
    </row>
    <row r="32" spans="1:10" ht="15.75" customHeight="1">
      <c r="A32" s="119" t="s">
        <v>3691</v>
      </c>
      <c r="B32" s="119" t="s">
        <v>6097</v>
      </c>
      <c r="C32" s="122" t="s">
        <v>34</v>
      </c>
      <c r="E32" s="125"/>
      <c r="F32" s="125"/>
      <c r="G32" s="126"/>
      <c r="H32" s="126"/>
      <c r="I32" s="126"/>
      <c r="J32" s="126"/>
    </row>
    <row r="33" spans="1:10" ht="15.75" customHeight="1">
      <c r="A33" s="119" t="s">
        <v>3184</v>
      </c>
      <c r="B33" s="119" t="s">
        <v>6098</v>
      </c>
      <c r="C33" s="122" t="s">
        <v>49</v>
      </c>
      <c r="E33" s="125"/>
      <c r="F33" s="125"/>
      <c r="G33" s="126"/>
      <c r="H33" s="126"/>
      <c r="I33" s="126"/>
      <c r="J33" s="126"/>
    </row>
    <row r="34" spans="1:10" ht="15.75" customHeight="1">
      <c r="A34" s="116" t="s">
        <v>3706</v>
      </c>
      <c r="B34" s="119" t="s">
        <v>6099</v>
      </c>
      <c r="C34" s="121" t="s">
        <v>34</v>
      </c>
      <c r="E34" s="125"/>
      <c r="F34" s="125"/>
      <c r="G34" s="126"/>
      <c r="H34" s="126"/>
      <c r="I34" s="126"/>
      <c r="J34" s="126"/>
    </row>
    <row r="35" spans="1:10" ht="15.75" customHeight="1">
      <c r="A35" s="131" t="s">
        <v>3722</v>
      </c>
      <c r="B35" s="131" t="s">
        <v>3722</v>
      </c>
      <c r="C35" s="121" t="s">
        <v>4359</v>
      </c>
      <c r="E35" s="125"/>
      <c r="F35" s="125"/>
      <c r="G35" s="126"/>
      <c r="H35" s="126"/>
      <c r="I35" s="126"/>
      <c r="J35" s="126"/>
    </row>
    <row r="36" spans="1:10" ht="15.75" customHeight="1">
      <c r="A36" s="119" t="s">
        <v>3745</v>
      </c>
      <c r="B36" s="131" t="s">
        <v>6104</v>
      </c>
      <c r="C36" s="121" t="s">
        <v>34</v>
      </c>
      <c r="E36" s="125"/>
      <c r="F36" s="125"/>
      <c r="G36" s="126"/>
      <c r="H36" s="126"/>
      <c r="I36" s="126"/>
      <c r="J36" s="126"/>
    </row>
    <row r="37" spans="1:10" ht="15.75" customHeight="1">
      <c r="A37" s="119" t="s">
        <v>3823</v>
      </c>
      <c r="B37" s="131" t="s">
        <v>6105</v>
      </c>
      <c r="C37" s="121" t="s">
        <v>49</v>
      </c>
      <c r="E37" s="125"/>
      <c r="F37" s="125"/>
      <c r="G37" s="126"/>
      <c r="H37" s="126"/>
      <c r="I37" s="126"/>
      <c r="J37" s="126"/>
    </row>
    <row r="38" spans="1:10" ht="15.75" customHeight="1">
      <c r="A38" s="116" t="s">
        <v>3834</v>
      </c>
      <c r="B38" s="119" t="s">
        <v>6106</v>
      </c>
      <c r="C38" s="121" t="s">
        <v>49</v>
      </c>
      <c r="E38" s="125"/>
      <c r="F38" s="125"/>
      <c r="G38" s="126"/>
      <c r="H38" s="126"/>
      <c r="I38" s="126"/>
      <c r="J38" s="126"/>
    </row>
    <row r="39" spans="1:10" ht="15.75" customHeight="1">
      <c r="A39" s="116" t="s">
        <v>3891</v>
      </c>
      <c r="B39" s="119" t="s">
        <v>6107</v>
      </c>
      <c r="C39" s="121" t="s">
        <v>49</v>
      </c>
      <c r="E39" s="125"/>
      <c r="F39" s="125"/>
      <c r="G39" s="126"/>
      <c r="H39" s="126"/>
      <c r="I39" s="126"/>
      <c r="J39" s="126"/>
    </row>
    <row r="40" spans="1:10" ht="15.75" customHeight="1">
      <c r="A40" s="116" t="s">
        <v>3873</v>
      </c>
      <c r="B40" s="119" t="s">
        <v>6108</v>
      </c>
      <c r="C40" s="121" t="s">
        <v>49</v>
      </c>
      <c r="E40" s="125"/>
      <c r="F40" s="125"/>
      <c r="G40" s="126"/>
      <c r="H40" s="126"/>
      <c r="I40" s="126"/>
      <c r="J40" s="126"/>
    </row>
    <row r="41" spans="1:10" ht="15.75" customHeight="1">
      <c r="A41" s="119" t="s">
        <v>3899</v>
      </c>
      <c r="B41" s="119" t="s">
        <v>6109</v>
      </c>
      <c r="C41" s="122" t="s">
        <v>34</v>
      </c>
      <c r="E41" s="125"/>
      <c r="F41" s="125"/>
      <c r="G41" s="126"/>
      <c r="H41" s="126"/>
      <c r="I41" s="126"/>
      <c r="J41" s="126"/>
    </row>
    <row r="42" spans="1:10" ht="15.75" customHeight="1">
      <c r="A42" s="119" t="s">
        <v>3930</v>
      </c>
      <c r="B42" s="9" t="s">
        <v>6110</v>
      </c>
      <c r="C42" s="121" t="s">
        <v>6111</v>
      </c>
      <c r="E42" s="125"/>
      <c r="F42" s="125"/>
      <c r="G42" s="126"/>
      <c r="H42" s="126"/>
      <c r="I42" s="126"/>
      <c r="J42" s="126"/>
    </row>
    <row r="43" spans="1:10" ht="15.75" customHeight="1">
      <c r="A43" s="119" t="s">
        <v>3917</v>
      </c>
      <c r="B43" s="119" t="s">
        <v>6112</v>
      </c>
      <c r="C43" s="122" t="s">
        <v>34</v>
      </c>
      <c r="E43" s="125"/>
      <c r="F43" s="125"/>
      <c r="G43" s="126"/>
      <c r="H43" s="126"/>
      <c r="I43" s="126"/>
      <c r="J43" s="126"/>
    </row>
    <row r="44" spans="1:10" ht="15.75" customHeight="1">
      <c r="A44" s="119" t="s">
        <v>3965</v>
      </c>
      <c r="B44" s="119" t="s">
        <v>6113</v>
      </c>
      <c r="C44" s="122" t="s">
        <v>34</v>
      </c>
      <c r="E44" s="125"/>
      <c r="F44" s="125"/>
      <c r="G44" s="126"/>
      <c r="H44" s="126"/>
      <c r="I44" s="126"/>
      <c r="J44" s="126"/>
    </row>
    <row r="45" spans="1:10" ht="15.75" customHeight="1">
      <c r="A45" s="119" t="s">
        <v>3984</v>
      </c>
      <c r="B45" s="132" t="s">
        <v>6114</v>
      </c>
      <c r="C45" s="121" t="s">
        <v>34</v>
      </c>
      <c r="E45" s="125"/>
      <c r="F45" s="125"/>
      <c r="G45" s="126"/>
      <c r="H45" s="126"/>
      <c r="I45" s="126"/>
      <c r="J45" s="126"/>
    </row>
    <row r="46" spans="1:10" ht="15.75" customHeight="1">
      <c r="A46" s="119" t="s">
        <v>3997</v>
      </c>
      <c r="B46" s="119" t="s">
        <v>6115</v>
      </c>
      <c r="C46" s="122" t="s">
        <v>34</v>
      </c>
      <c r="E46" s="125"/>
      <c r="F46" s="125"/>
      <c r="G46" s="126"/>
      <c r="H46" s="126"/>
      <c r="I46" s="126"/>
      <c r="J46" s="126"/>
    </row>
    <row r="47" spans="1:10" ht="15.75" customHeight="1">
      <c r="A47" s="119"/>
      <c r="B47" s="119"/>
      <c r="C47" s="126"/>
      <c r="E47" s="125"/>
      <c r="F47" s="125"/>
      <c r="G47" s="126"/>
      <c r="H47" s="126"/>
      <c r="I47" s="126"/>
      <c r="J47" s="126"/>
    </row>
    <row r="48" spans="1:10" ht="15.75" customHeight="1">
      <c r="A48" s="119"/>
      <c r="B48" s="119"/>
      <c r="C48" s="126"/>
      <c r="E48" s="125"/>
      <c r="F48" s="125"/>
      <c r="G48" s="126"/>
      <c r="H48" s="126"/>
      <c r="I48" s="126"/>
      <c r="J48" s="126"/>
    </row>
    <row r="49" spans="1:10" ht="15.75" customHeight="1">
      <c r="A49" s="119"/>
      <c r="B49" s="119"/>
      <c r="C49" s="126"/>
      <c r="E49" s="125"/>
      <c r="F49" s="125"/>
      <c r="G49" s="126"/>
      <c r="H49" s="126"/>
      <c r="I49" s="126"/>
      <c r="J49" s="126"/>
    </row>
    <row r="50" spans="1:10" ht="15.75" customHeight="1">
      <c r="A50" s="119"/>
      <c r="B50" s="119"/>
      <c r="C50" s="126"/>
      <c r="E50" s="125"/>
      <c r="F50" s="125"/>
      <c r="G50" s="126"/>
      <c r="H50" s="126"/>
      <c r="I50" s="126"/>
      <c r="J50" s="126"/>
    </row>
    <row r="51" spans="1:10" ht="15.75" customHeight="1">
      <c r="A51" s="119"/>
      <c r="B51" s="119"/>
      <c r="C51" s="126"/>
      <c r="E51" s="125"/>
      <c r="F51" s="125"/>
      <c r="G51" s="126"/>
      <c r="H51" s="126"/>
      <c r="I51" s="126"/>
      <c r="J51" s="126"/>
    </row>
    <row r="52" spans="1:10" ht="15.75" customHeight="1">
      <c r="A52" s="119"/>
      <c r="B52" s="119"/>
      <c r="C52" s="126"/>
      <c r="E52" s="125"/>
      <c r="F52" s="125"/>
      <c r="G52" s="126"/>
      <c r="H52" s="126"/>
      <c r="I52" s="126"/>
      <c r="J52" s="126"/>
    </row>
    <row r="53" spans="1:10" ht="15.75" customHeight="1">
      <c r="A53" s="119"/>
      <c r="B53" s="119"/>
      <c r="C53" s="126"/>
      <c r="E53" s="125"/>
      <c r="F53" s="125"/>
      <c r="G53" s="126"/>
      <c r="H53" s="126"/>
      <c r="I53" s="126"/>
      <c r="J53" s="126"/>
    </row>
    <row r="54" spans="1:10" ht="15.75" customHeight="1">
      <c r="A54" s="119"/>
      <c r="B54" s="119"/>
      <c r="C54" s="126"/>
      <c r="E54" s="125"/>
      <c r="F54" s="125"/>
      <c r="G54" s="126"/>
      <c r="H54" s="126"/>
      <c r="I54" s="126"/>
      <c r="J54" s="126"/>
    </row>
    <row r="55" spans="1:10" ht="15.75" customHeight="1">
      <c r="A55" s="119"/>
      <c r="B55" s="119"/>
      <c r="C55" s="126"/>
      <c r="E55" s="125"/>
      <c r="F55" s="125"/>
      <c r="G55" s="126"/>
      <c r="H55" s="126"/>
      <c r="I55" s="126"/>
      <c r="J55" s="126"/>
    </row>
    <row r="56" spans="1:10" ht="15.75" customHeight="1">
      <c r="A56" s="119"/>
      <c r="B56" s="119"/>
      <c r="C56" s="126"/>
      <c r="E56" s="125"/>
      <c r="F56" s="125"/>
      <c r="G56" s="126"/>
      <c r="H56" s="126"/>
      <c r="I56" s="126"/>
      <c r="J56" s="126"/>
    </row>
    <row r="57" spans="1:10" ht="15.75" customHeight="1">
      <c r="B57" s="125"/>
      <c r="C57" s="126"/>
      <c r="E57" s="125"/>
      <c r="F57" s="125"/>
      <c r="G57" s="126"/>
      <c r="H57" s="126"/>
      <c r="I57" s="126"/>
      <c r="J57" s="126"/>
    </row>
    <row r="58" spans="1:10" ht="15.75" customHeight="1">
      <c r="B58" s="125"/>
      <c r="C58" s="126"/>
      <c r="E58" s="125"/>
      <c r="F58" s="125"/>
      <c r="G58" s="126"/>
      <c r="H58" s="126"/>
      <c r="I58" s="126"/>
      <c r="J58" s="126"/>
    </row>
    <row r="59" spans="1:10" ht="15.75" customHeight="1">
      <c r="B59" s="125"/>
      <c r="C59" s="126"/>
      <c r="E59" s="125"/>
      <c r="F59" s="125"/>
      <c r="G59" s="126"/>
      <c r="H59" s="126"/>
      <c r="I59" s="126"/>
      <c r="J59" s="126"/>
    </row>
    <row r="60" spans="1:10" ht="15.75" customHeight="1">
      <c r="B60" s="125"/>
      <c r="C60" s="126"/>
      <c r="E60" s="125"/>
      <c r="F60" s="125"/>
      <c r="G60" s="126"/>
      <c r="H60" s="126"/>
      <c r="I60" s="126"/>
      <c r="J60" s="126"/>
    </row>
    <row r="61" spans="1:10" ht="15.75" customHeight="1">
      <c r="B61" s="125"/>
      <c r="C61" s="126"/>
      <c r="E61" s="125"/>
      <c r="F61" s="125"/>
      <c r="G61" s="126"/>
      <c r="H61" s="126"/>
      <c r="I61" s="126"/>
      <c r="J61" s="126"/>
    </row>
    <row r="62" spans="1:10" ht="15.75" customHeight="1">
      <c r="B62" s="125"/>
      <c r="C62" s="126"/>
      <c r="E62" s="125"/>
      <c r="F62" s="125"/>
      <c r="G62" s="126"/>
      <c r="H62" s="126"/>
      <c r="I62" s="126"/>
      <c r="J62" s="126"/>
    </row>
    <row r="63" spans="1:10" ht="15.75" customHeight="1">
      <c r="B63" s="125"/>
      <c r="C63" s="126"/>
      <c r="E63" s="125"/>
      <c r="F63" s="125"/>
      <c r="G63" s="126"/>
      <c r="H63" s="126"/>
      <c r="I63" s="126"/>
      <c r="J63" s="126"/>
    </row>
    <row r="64" spans="1:10" ht="15.75" customHeight="1">
      <c r="B64" s="125"/>
      <c r="C64" s="126"/>
      <c r="E64" s="125"/>
      <c r="F64" s="125"/>
      <c r="G64" s="126"/>
      <c r="H64" s="126"/>
      <c r="I64" s="126"/>
      <c r="J64" s="126"/>
    </row>
    <row r="65" spans="2:10" ht="13">
      <c r="B65" s="125"/>
      <c r="C65" s="126"/>
      <c r="E65" s="125"/>
      <c r="F65" s="125"/>
      <c r="G65" s="126"/>
      <c r="H65" s="126"/>
      <c r="I65" s="126"/>
      <c r="J65" s="126"/>
    </row>
    <row r="66" spans="2:10" ht="13">
      <c r="B66" s="125"/>
      <c r="C66" s="126"/>
      <c r="E66" s="125"/>
      <c r="F66" s="125"/>
      <c r="G66" s="126"/>
      <c r="H66" s="126"/>
      <c r="I66" s="126"/>
      <c r="J66" s="126"/>
    </row>
    <row r="67" spans="2:10" ht="13">
      <c r="B67" s="125"/>
      <c r="C67" s="126"/>
      <c r="E67" s="125"/>
      <c r="F67" s="125"/>
      <c r="G67" s="126"/>
      <c r="H67" s="126"/>
      <c r="I67" s="126"/>
      <c r="J67" s="126"/>
    </row>
    <row r="68" spans="2:10" ht="13">
      <c r="B68" s="125"/>
      <c r="C68" s="126"/>
      <c r="E68" s="125"/>
      <c r="F68" s="125"/>
      <c r="G68" s="126"/>
      <c r="H68" s="126"/>
      <c r="I68" s="126"/>
      <c r="J68" s="126"/>
    </row>
    <row r="69" spans="2:10" ht="13">
      <c r="B69" s="125"/>
      <c r="C69" s="126"/>
      <c r="E69" s="125"/>
      <c r="F69" s="125"/>
      <c r="G69" s="126"/>
      <c r="H69" s="126"/>
      <c r="I69" s="126"/>
      <c r="J69" s="126"/>
    </row>
    <row r="70" spans="2:10" ht="13">
      <c r="B70" s="125"/>
      <c r="C70" s="126"/>
      <c r="E70" s="125"/>
      <c r="F70" s="125"/>
      <c r="G70" s="126"/>
      <c r="H70" s="126"/>
      <c r="I70" s="126"/>
      <c r="J70" s="126"/>
    </row>
    <row r="71" spans="2:10" ht="13">
      <c r="B71" s="125"/>
      <c r="C71" s="126"/>
      <c r="E71" s="125"/>
      <c r="F71" s="125"/>
      <c r="G71" s="126"/>
      <c r="H71" s="126"/>
      <c r="I71" s="126"/>
      <c r="J71" s="126"/>
    </row>
    <row r="72" spans="2:10" ht="13">
      <c r="B72" s="125"/>
      <c r="C72" s="126"/>
      <c r="E72" s="125"/>
      <c r="F72" s="125"/>
      <c r="G72" s="126"/>
      <c r="H72" s="126"/>
      <c r="I72" s="126"/>
      <c r="J72" s="126"/>
    </row>
    <row r="73" spans="2:10" ht="13">
      <c r="B73" s="125"/>
      <c r="C73" s="126"/>
      <c r="E73" s="125"/>
      <c r="F73" s="125"/>
      <c r="G73" s="126"/>
      <c r="H73" s="126"/>
      <c r="I73" s="126"/>
      <c r="J73" s="126"/>
    </row>
    <row r="74" spans="2:10" ht="13">
      <c r="B74" s="125"/>
      <c r="C74" s="126"/>
      <c r="E74" s="125"/>
      <c r="F74" s="125"/>
      <c r="G74" s="126"/>
      <c r="H74" s="126"/>
      <c r="I74" s="126"/>
      <c r="J74" s="126"/>
    </row>
    <row r="75" spans="2:10" ht="13">
      <c r="B75" s="125"/>
      <c r="C75" s="126"/>
      <c r="E75" s="125"/>
      <c r="F75" s="125"/>
      <c r="G75" s="126"/>
      <c r="H75" s="126"/>
      <c r="I75" s="126"/>
      <c r="J75" s="126"/>
    </row>
    <row r="76" spans="2:10" ht="13">
      <c r="B76" s="125"/>
      <c r="C76" s="126"/>
      <c r="E76" s="125"/>
      <c r="F76" s="125"/>
      <c r="G76" s="126"/>
      <c r="H76" s="126"/>
      <c r="I76" s="126"/>
      <c r="J76" s="126"/>
    </row>
    <row r="77" spans="2:10" ht="13">
      <c r="B77" s="125"/>
      <c r="C77" s="126"/>
      <c r="E77" s="125"/>
      <c r="F77" s="125"/>
      <c r="G77" s="126"/>
      <c r="H77" s="126"/>
      <c r="I77" s="126"/>
      <c r="J77" s="126"/>
    </row>
    <row r="78" spans="2:10" ht="13">
      <c r="B78" s="125"/>
      <c r="C78" s="126"/>
      <c r="E78" s="125"/>
      <c r="F78" s="125"/>
      <c r="G78" s="126"/>
      <c r="H78" s="126"/>
      <c r="I78" s="126"/>
      <c r="J78" s="126"/>
    </row>
    <row r="79" spans="2:10" ht="13">
      <c r="B79" s="125"/>
      <c r="C79" s="126"/>
      <c r="E79" s="125"/>
      <c r="F79" s="125"/>
      <c r="G79" s="126"/>
      <c r="H79" s="126"/>
      <c r="I79" s="126"/>
      <c r="J79" s="126"/>
    </row>
    <row r="80" spans="2:10" ht="13">
      <c r="B80" s="125"/>
      <c r="C80" s="126"/>
      <c r="E80" s="125"/>
      <c r="F80" s="125"/>
      <c r="G80" s="126"/>
      <c r="H80" s="126"/>
      <c r="I80" s="126"/>
      <c r="J80" s="126"/>
    </row>
    <row r="81" spans="2:10" ht="13">
      <c r="B81" s="125"/>
      <c r="C81" s="126"/>
      <c r="E81" s="125"/>
      <c r="F81" s="125"/>
      <c r="G81" s="126"/>
      <c r="H81" s="126"/>
      <c r="I81" s="126"/>
      <c r="J81" s="126"/>
    </row>
    <row r="82" spans="2:10" ht="13">
      <c r="B82" s="125"/>
      <c r="C82" s="126"/>
      <c r="E82" s="125"/>
      <c r="F82" s="125"/>
      <c r="G82" s="126"/>
      <c r="H82" s="126"/>
      <c r="I82" s="126"/>
      <c r="J82" s="126"/>
    </row>
    <row r="83" spans="2:10" ht="13">
      <c r="B83" s="125"/>
      <c r="C83" s="126"/>
      <c r="E83" s="125"/>
      <c r="F83" s="125"/>
      <c r="G83" s="126"/>
      <c r="H83" s="126"/>
      <c r="I83" s="126"/>
      <c r="J83" s="126"/>
    </row>
    <row r="84" spans="2:10" ht="13">
      <c r="B84" s="125"/>
      <c r="C84" s="126"/>
      <c r="E84" s="125"/>
      <c r="F84" s="125"/>
      <c r="G84" s="126"/>
      <c r="H84" s="126"/>
      <c r="I84" s="126"/>
      <c r="J84" s="126"/>
    </row>
    <row r="85" spans="2:10" ht="13">
      <c r="B85" s="125"/>
      <c r="C85" s="126"/>
      <c r="E85" s="125"/>
      <c r="F85" s="125"/>
      <c r="G85" s="126"/>
      <c r="H85" s="126"/>
      <c r="I85" s="126"/>
      <c r="J85" s="126"/>
    </row>
    <row r="86" spans="2:10" ht="13">
      <c r="B86" s="125"/>
      <c r="C86" s="126"/>
      <c r="E86" s="125"/>
      <c r="F86" s="125"/>
      <c r="G86" s="126"/>
      <c r="H86" s="126"/>
      <c r="I86" s="126"/>
      <c r="J86" s="126"/>
    </row>
    <row r="87" spans="2:10" ht="13">
      <c r="B87" s="125"/>
      <c r="C87" s="126"/>
      <c r="E87" s="125"/>
      <c r="F87" s="125"/>
      <c r="G87" s="126"/>
      <c r="H87" s="126"/>
      <c r="I87" s="126"/>
      <c r="J87" s="126"/>
    </row>
    <row r="88" spans="2:10" ht="13">
      <c r="B88" s="125"/>
      <c r="C88" s="126"/>
      <c r="E88" s="125"/>
      <c r="F88" s="125"/>
      <c r="G88" s="126"/>
      <c r="H88" s="126"/>
      <c r="I88" s="126"/>
      <c r="J88" s="126"/>
    </row>
    <row r="89" spans="2:10" ht="13">
      <c r="B89" s="125"/>
      <c r="C89" s="126"/>
      <c r="E89" s="125"/>
      <c r="F89" s="125"/>
      <c r="G89" s="126"/>
      <c r="H89" s="126"/>
      <c r="I89" s="126"/>
      <c r="J89" s="126"/>
    </row>
    <row r="90" spans="2:10" ht="13">
      <c r="B90" s="125"/>
      <c r="C90" s="126"/>
      <c r="E90" s="125"/>
      <c r="F90" s="125"/>
      <c r="G90" s="126"/>
      <c r="H90" s="126"/>
      <c r="I90" s="126"/>
      <c r="J90" s="126"/>
    </row>
    <row r="91" spans="2:10" ht="13">
      <c r="B91" s="125"/>
      <c r="C91" s="126"/>
      <c r="E91" s="125"/>
      <c r="F91" s="125"/>
      <c r="G91" s="126"/>
      <c r="H91" s="126"/>
      <c r="I91" s="126"/>
      <c r="J91" s="126"/>
    </row>
    <row r="92" spans="2:10" ht="13">
      <c r="B92" s="125"/>
      <c r="C92" s="126"/>
      <c r="E92" s="125"/>
      <c r="F92" s="125"/>
      <c r="G92" s="126"/>
      <c r="H92" s="126"/>
      <c r="I92" s="126"/>
      <c r="J92" s="126"/>
    </row>
    <row r="93" spans="2:10" ht="13">
      <c r="B93" s="125"/>
      <c r="C93" s="126"/>
      <c r="E93" s="125"/>
      <c r="F93" s="125"/>
      <c r="G93" s="126"/>
      <c r="H93" s="126"/>
      <c r="I93" s="126"/>
      <c r="J93" s="126"/>
    </row>
    <row r="94" spans="2:10" ht="13">
      <c r="B94" s="125"/>
      <c r="C94" s="126"/>
      <c r="E94" s="125"/>
      <c r="F94" s="125"/>
      <c r="G94" s="126"/>
      <c r="H94" s="126"/>
      <c r="I94" s="126"/>
      <c r="J94" s="126"/>
    </row>
    <row r="95" spans="2:10" ht="13">
      <c r="B95" s="125"/>
      <c r="C95" s="126"/>
      <c r="E95" s="125"/>
      <c r="F95" s="125"/>
      <c r="G95" s="126"/>
      <c r="H95" s="126"/>
      <c r="I95" s="126"/>
      <c r="J95" s="126"/>
    </row>
    <row r="96" spans="2:10" ht="13">
      <c r="B96" s="125"/>
      <c r="C96" s="126"/>
      <c r="E96" s="125"/>
      <c r="F96" s="125"/>
      <c r="G96" s="126"/>
      <c r="H96" s="126"/>
      <c r="I96" s="126"/>
      <c r="J96" s="126"/>
    </row>
    <row r="97" spans="2:10" ht="13">
      <c r="B97" s="125"/>
      <c r="C97" s="126"/>
      <c r="E97" s="125"/>
      <c r="F97" s="125"/>
      <c r="G97" s="126"/>
      <c r="H97" s="126"/>
      <c r="I97" s="126"/>
      <c r="J97" s="126"/>
    </row>
    <row r="98" spans="2:10" ht="13">
      <c r="B98" s="125"/>
      <c r="C98" s="126"/>
      <c r="E98" s="125"/>
      <c r="F98" s="125"/>
      <c r="G98" s="126"/>
      <c r="H98" s="126"/>
      <c r="I98" s="126"/>
      <c r="J98" s="126"/>
    </row>
    <row r="99" spans="2:10" ht="13">
      <c r="B99" s="125"/>
      <c r="C99" s="126"/>
      <c r="E99" s="125"/>
      <c r="F99" s="125"/>
      <c r="G99" s="126"/>
      <c r="H99" s="126"/>
      <c r="I99" s="126"/>
      <c r="J99" s="126"/>
    </row>
    <row r="100" spans="2:10" ht="13">
      <c r="B100" s="125"/>
      <c r="C100" s="126"/>
      <c r="E100" s="125"/>
      <c r="F100" s="125"/>
      <c r="G100" s="126"/>
      <c r="H100" s="126"/>
      <c r="I100" s="126"/>
      <c r="J100" s="126"/>
    </row>
    <row r="101" spans="2:10" ht="13">
      <c r="B101" s="125"/>
      <c r="C101" s="126"/>
      <c r="E101" s="125"/>
      <c r="F101" s="125"/>
      <c r="G101" s="126"/>
      <c r="H101" s="126"/>
      <c r="I101" s="126"/>
      <c r="J101" s="126"/>
    </row>
    <row r="102" spans="2:10" ht="13">
      <c r="B102" s="125"/>
      <c r="C102" s="126"/>
      <c r="E102" s="125"/>
      <c r="F102" s="125"/>
      <c r="G102" s="126"/>
      <c r="H102" s="126"/>
      <c r="I102" s="126"/>
      <c r="J102" s="126"/>
    </row>
    <row r="103" spans="2:10" ht="13">
      <c r="B103" s="125"/>
      <c r="C103" s="126"/>
      <c r="E103" s="125"/>
      <c r="F103" s="125"/>
      <c r="G103" s="126"/>
      <c r="H103" s="126"/>
      <c r="I103" s="126"/>
      <c r="J103" s="126"/>
    </row>
    <row r="104" spans="2:10" ht="13">
      <c r="B104" s="125"/>
      <c r="C104" s="126"/>
      <c r="E104" s="125"/>
      <c r="F104" s="125"/>
      <c r="G104" s="126"/>
      <c r="H104" s="126"/>
      <c r="I104" s="126"/>
      <c r="J104" s="126"/>
    </row>
    <row r="105" spans="2:10" ht="13">
      <c r="B105" s="125"/>
      <c r="C105" s="126"/>
      <c r="E105" s="125"/>
      <c r="F105" s="125"/>
      <c r="G105" s="126"/>
      <c r="H105" s="126"/>
      <c r="I105" s="126"/>
      <c r="J105" s="126"/>
    </row>
    <row r="106" spans="2:10" ht="13">
      <c r="B106" s="125"/>
      <c r="C106" s="126"/>
      <c r="E106" s="125"/>
      <c r="F106" s="125"/>
      <c r="G106" s="126"/>
      <c r="H106" s="126"/>
      <c r="I106" s="126"/>
      <c r="J106" s="126"/>
    </row>
    <row r="107" spans="2:10" ht="13">
      <c r="B107" s="125"/>
      <c r="C107" s="126"/>
      <c r="E107" s="125"/>
      <c r="F107" s="125"/>
      <c r="G107" s="126"/>
      <c r="H107" s="126"/>
      <c r="I107" s="126"/>
      <c r="J107" s="126"/>
    </row>
    <row r="108" spans="2:10" ht="13">
      <c r="B108" s="125"/>
      <c r="C108" s="126"/>
      <c r="E108" s="125"/>
      <c r="F108" s="125"/>
      <c r="G108" s="126"/>
      <c r="H108" s="126"/>
      <c r="I108" s="126"/>
      <c r="J108" s="126"/>
    </row>
    <row r="109" spans="2:10" ht="13">
      <c r="B109" s="125"/>
      <c r="C109" s="126"/>
      <c r="E109" s="125"/>
      <c r="F109" s="125"/>
      <c r="G109" s="126"/>
      <c r="H109" s="126"/>
      <c r="I109" s="126"/>
      <c r="J109" s="126"/>
    </row>
    <row r="110" spans="2:10" ht="13">
      <c r="B110" s="125"/>
      <c r="C110" s="126"/>
      <c r="E110" s="125"/>
      <c r="F110" s="125"/>
      <c r="G110" s="126"/>
      <c r="H110" s="126"/>
      <c r="I110" s="126"/>
      <c r="J110" s="126"/>
    </row>
    <row r="111" spans="2:10" ht="13">
      <c r="B111" s="125"/>
      <c r="C111" s="126"/>
      <c r="E111" s="125"/>
      <c r="F111" s="125"/>
      <c r="G111" s="126"/>
      <c r="H111" s="126"/>
      <c r="I111" s="126"/>
      <c r="J111" s="126"/>
    </row>
    <row r="112" spans="2:10" ht="13">
      <c r="B112" s="125"/>
      <c r="C112" s="126"/>
      <c r="E112" s="125"/>
      <c r="F112" s="125"/>
      <c r="G112" s="126"/>
      <c r="H112" s="126"/>
      <c r="I112" s="126"/>
      <c r="J112" s="126"/>
    </row>
    <row r="113" spans="2:10" ht="13">
      <c r="B113" s="125"/>
      <c r="C113" s="126"/>
      <c r="E113" s="125"/>
      <c r="F113" s="125"/>
      <c r="G113" s="126"/>
      <c r="H113" s="126"/>
      <c r="I113" s="126"/>
      <c r="J113" s="126"/>
    </row>
    <row r="114" spans="2:10" ht="13">
      <c r="B114" s="125"/>
      <c r="C114" s="126"/>
      <c r="E114" s="125"/>
      <c r="F114" s="125"/>
      <c r="G114" s="126"/>
      <c r="H114" s="126"/>
      <c r="I114" s="126"/>
      <c r="J114" s="126"/>
    </row>
    <row r="115" spans="2:10" ht="13">
      <c r="B115" s="125"/>
      <c r="C115" s="126"/>
      <c r="E115" s="125"/>
      <c r="F115" s="125"/>
      <c r="G115" s="126"/>
      <c r="H115" s="126"/>
      <c r="I115" s="126"/>
      <c r="J115" s="126"/>
    </row>
    <row r="116" spans="2:10" ht="13">
      <c r="B116" s="125"/>
      <c r="C116" s="126"/>
      <c r="E116" s="125"/>
      <c r="F116" s="125"/>
      <c r="G116" s="126"/>
      <c r="H116" s="126"/>
      <c r="I116" s="126"/>
      <c r="J116" s="126"/>
    </row>
    <row r="117" spans="2:10" ht="13">
      <c r="B117" s="125"/>
      <c r="C117" s="126"/>
      <c r="E117" s="125"/>
      <c r="F117" s="125"/>
      <c r="G117" s="126"/>
      <c r="H117" s="126"/>
      <c r="I117" s="126"/>
      <c r="J117" s="126"/>
    </row>
    <row r="118" spans="2:10" ht="13">
      <c r="B118" s="125"/>
      <c r="C118" s="126"/>
      <c r="E118" s="125"/>
      <c r="F118" s="125"/>
      <c r="G118" s="126"/>
      <c r="H118" s="126"/>
      <c r="I118" s="126"/>
      <c r="J118" s="126"/>
    </row>
    <row r="119" spans="2:10" ht="13">
      <c r="B119" s="125"/>
      <c r="C119" s="126"/>
      <c r="E119" s="125"/>
      <c r="F119" s="125"/>
      <c r="G119" s="126"/>
      <c r="H119" s="126"/>
      <c r="I119" s="126"/>
      <c r="J119" s="126"/>
    </row>
    <row r="120" spans="2:10" ht="13">
      <c r="B120" s="125"/>
      <c r="C120" s="126"/>
      <c r="E120" s="125"/>
      <c r="F120" s="125"/>
      <c r="G120" s="126"/>
      <c r="H120" s="126"/>
      <c r="I120" s="126"/>
      <c r="J120" s="126"/>
    </row>
    <row r="121" spans="2:10" ht="13">
      <c r="B121" s="125"/>
      <c r="C121" s="126"/>
      <c r="E121" s="125"/>
      <c r="F121" s="125"/>
      <c r="G121" s="126"/>
      <c r="H121" s="126"/>
      <c r="I121" s="126"/>
      <c r="J121" s="126"/>
    </row>
    <row r="122" spans="2:10" ht="13">
      <c r="B122" s="125"/>
      <c r="C122" s="126"/>
      <c r="E122" s="125"/>
      <c r="F122" s="125"/>
      <c r="G122" s="126"/>
      <c r="H122" s="126"/>
      <c r="I122" s="126"/>
      <c r="J122" s="126"/>
    </row>
    <row r="123" spans="2:10" ht="13">
      <c r="B123" s="125"/>
      <c r="C123" s="126"/>
      <c r="E123" s="125"/>
      <c r="F123" s="125"/>
      <c r="G123" s="126"/>
      <c r="H123" s="126"/>
      <c r="I123" s="126"/>
      <c r="J123" s="126"/>
    </row>
    <row r="124" spans="2:10" ht="13">
      <c r="B124" s="125"/>
      <c r="C124" s="126"/>
      <c r="E124" s="125"/>
      <c r="F124" s="125"/>
      <c r="G124" s="126"/>
      <c r="H124" s="126"/>
      <c r="I124" s="126"/>
      <c r="J124" s="126"/>
    </row>
    <row r="125" spans="2:10" ht="13">
      <c r="B125" s="125"/>
      <c r="C125" s="126"/>
      <c r="E125" s="125"/>
      <c r="F125" s="125"/>
      <c r="G125" s="126"/>
      <c r="H125" s="126"/>
      <c r="I125" s="126"/>
      <c r="J125" s="126"/>
    </row>
    <row r="126" spans="2:10" ht="13">
      <c r="B126" s="125"/>
      <c r="C126" s="126"/>
      <c r="E126" s="125"/>
      <c r="F126" s="125"/>
      <c r="G126" s="126"/>
      <c r="H126" s="126"/>
      <c r="I126" s="126"/>
      <c r="J126" s="126"/>
    </row>
    <row r="127" spans="2:10" ht="13">
      <c r="B127" s="125"/>
      <c r="C127" s="126"/>
      <c r="E127" s="125"/>
      <c r="F127" s="125"/>
      <c r="G127" s="126"/>
      <c r="H127" s="126"/>
      <c r="I127" s="126"/>
      <c r="J127" s="126"/>
    </row>
    <row r="128" spans="2:10" ht="13">
      <c r="B128" s="125"/>
      <c r="C128" s="126"/>
      <c r="E128" s="125"/>
      <c r="F128" s="125"/>
      <c r="G128" s="126"/>
      <c r="H128" s="126"/>
      <c r="I128" s="126"/>
      <c r="J128" s="126"/>
    </row>
    <row r="129" spans="2:10" ht="13">
      <c r="B129" s="125"/>
      <c r="C129" s="126"/>
      <c r="E129" s="125"/>
      <c r="F129" s="125"/>
      <c r="G129" s="126"/>
      <c r="H129" s="126"/>
      <c r="I129" s="126"/>
      <c r="J129" s="126"/>
    </row>
    <row r="130" spans="2:10" ht="13">
      <c r="B130" s="125"/>
      <c r="C130" s="126"/>
      <c r="E130" s="125"/>
      <c r="F130" s="125"/>
      <c r="G130" s="126"/>
      <c r="H130" s="126"/>
      <c r="I130" s="126"/>
      <c r="J130" s="126"/>
    </row>
    <row r="131" spans="2:10" ht="13">
      <c r="B131" s="125"/>
      <c r="C131" s="126"/>
      <c r="E131" s="125"/>
      <c r="F131" s="125"/>
      <c r="G131" s="126"/>
      <c r="H131" s="126"/>
      <c r="I131" s="126"/>
      <c r="J131" s="126"/>
    </row>
    <row r="132" spans="2:10" ht="13">
      <c r="B132" s="125"/>
      <c r="C132" s="126"/>
      <c r="E132" s="125"/>
      <c r="F132" s="125"/>
      <c r="G132" s="126"/>
      <c r="H132" s="126"/>
      <c r="I132" s="126"/>
      <c r="J132" s="126"/>
    </row>
    <row r="133" spans="2:10" ht="13">
      <c r="B133" s="125"/>
      <c r="C133" s="126"/>
      <c r="E133" s="125"/>
      <c r="F133" s="125"/>
      <c r="G133" s="126"/>
      <c r="H133" s="126"/>
      <c r="I133" s="126"/>
      <c r="J133" s="126"/>
    </row>
    <row r="134" spans="2:10" ht="13">
      <c r="B134" s="125"/>
      <c r="C134" s="126"/>
      <c r="E134" s="125"/>
      <c r="F134" s="125"/>
      <c r="G134" s="126"/>
      <c r="H134" s="126"/>
      <c r="I134" s="126"/>
      <c r="J134" s="126"/>
    </row>
    <row r="135" spans="2:10" ht="13">
      <c r="B135" s="125"/>
      <c r="C135" s="126"/>
      <c r="E135" s="125"/>
      <c r="F135" s="125"/>
      <c r="G135" s="126"/>
      <c r="H135" s="126"/>
      <c r="I135" s="126"/>
      <c r="J135" s="126"/>
    </row>
    <row r="136" spans="2:10" ht="13">
      <c r="B136" s="125"/>
      <c r="C136" s="126"/>
      <c r="E136" s="125"/>
      <c r="F136" s="125"/>
      <c r="G136" s="126"/>
      <c r="H136" s="126"/>
      <c r="I136" s="126"/>
      <c r="J136" s="126"/>
    </row>
    <row r="137" spans="2:10" ht="13">
      <c r="B137" s="125"/>
      <c r="C137" s="126"/>
      <c r="E137" s="125"/>
      <c r="F137" s="125"/>
      <c r="G137" s="126"/>
      <c r="H137" s="126"/>
      <c r="I137" s="126"/>
      <c r="J137" s="126"/>
    </row>
    <row r="138" spans="2:10" ht="13">
      <c r="B138" s="125"/>
      <c r="C138" s="126"/>
      <c r="E138" s="125"/>
      <c r="F138" s="125"/>
      <c r="G138" s="126"/>
      <c r="H138" s="126"/>
      <c r="I138" s="126"/>
      <c r="J138" s="126"/>
    </row>
    <row r="139" spans="2:10" ht="13">
      <c r="B139" s="125"/>
      <c r="C139" s="126"/>
      <c r="E139" s="125"/>
      <c r="F139" s="125"/>
      <c r="G139" s="126"/>
      <c r="H139" s="126"/>
      <c r="I139" s="126"/>
      <c r="J139" s="126"/>
    </row>
    <row r="140" spans="2:10" ht="13">
      <c r="B140" s="125"/>
      <c r="C140" s="126"/>
      <c r="E140" s="125"/>
      <c r="F140" s="125"/>
      <c r="G140" s="126"/>
      <c r="H140" s="126"/>
      <c r="I140" s="126"/>
      <c r="J140" s="126"/>
    </row>
    <row r="141" spans="2:10" ht="13">
      <c r="B141" s="125"/>
      <c r="C141" s="126"/>
      <c r="E141" s="125"/>
      <c r="F141" s="125"/>
      <c r="G141" s="126"/>
      <c r="H141" s="126"/>
      <c r="I141" s="126"/>
      <c r="J141" s="126"/>
    </row>
    <row r="142" spans="2:10" ht="13">
      <c r="B142" s="125"/>
      <c r="C142" s="126"/>
      <c r="E142" s="125"/>
      <c r="F142" s="125"/>
      <c r="G142" s="126"/>
      <c r="H142" s="126"/>
      <c r="I142" s="126"/>
      <c r="J142" s="126"/>
    </row>
    <row r="143" spans="2:10" ht="13">
      <c r="B143" s="125"/>
      <c r="C143" s="126"/>
      <c r="E143" s="125"/>
      <c r="F143" s="125"/>
      <c r="G143" s="126"/>
      <c r="H143" s="126"/>
      <c r="I143" s="126"/>
      <c r="J143" s="126"/>
    </row>
    <row r="144" spans="2:10" ht="13">
      <c r="B144" s="125"/>
      <c r="C144" s="126"/>
      <c r="E144" s="125"/>
      <c r="F144" s="125"/>
      <c r="G144" s="126"/>
      <c r="H144" s="126"/>
      <c r="I144" s="126"/>
      <c r="J144" s="126"/>
    </row>
    <row r="145" spans="2:10" ht="13">
      <c r="B145" s="125"/>
      <c r="C145" s="126"/>
      <c r="E145" s="125"/>
      <c r="F145" s="125"/>
      <c r="G145" s="126"/>
      <c r="H145" s="126"/>
      <c r="I145" s="126"/>
      <c r="J145" s="126"/>
    </row>
    <row r="146" spans="2:10" ht="13">
      <c r="B146" s="125"/>
      <c r="C146" s="126"/>
      <c r="E146" s="125"/>
      <c r="F146" s="125"/>
      <c r="G146" s="126"/>
      <c r="H146" s="126"/>
      <c r="I146" s="126"/>
      <c r="J146" s="126"/>
    </row>
    <row r="147" spans="2:10" ht="13">
      <c r="B147" s="125"/>
      <c r="C147" s="126"/>
      <c r="E147" s="125"/>
      <c r="F147" s="125"/>
      <c r="G147" s="126"/>
      <c r="H147" s="126"/>
      <c r="I147" s="126"/>
      <c r="J147" s="126"/>
    </row>
    <row r="148" spans="2:10" ht="13">
      <c r="B148" s="125"/>
      <c r="C148" s="126"/>
      <c r="E148" s="125"/>
      <c r="F148" s="125"/>
      <c r="G148" s="126"/>
      <c r="H148" s="126"/>
      <c r="I148" s="126"/>
      <c r="J148" s="126"/>
    </row>
    <row r="149" spans="2:10" ht="13">
      <c r="B149" s="125"/>
      <c r="C149" s="126"/>
      <c r="E149" s="125"/>
      <c r="F149" s="125"/>
      <c r="G149" s="126"/>
      <c r="H149" s="126"/>
      <c r="I149" s="126"/>
      <c r="J149" s="126"/>
    </row>
    <row r="150" spans="2:10" ht="13">
      <c r="B150" s="125"/>
      <c r="C150" s="126"/>
      <c r="E150" s="125"/>
      <c r="F150" s="125"/>
      <c r="G150" s="126"/>
      <c r="H150" s="126"/>
      <c r="I150" s="126"/>
      <c r="J150" s="126"/>
    </row>
    <row r="151" spans="2:10" ht="13">
      <c r="B151" s="125"/>
      <c r="C151" s="126"/>
      <c r="E151" s="125"/>
      <c r="F151" s="125"/>
      <c r="G151" s="126"/>
      <c r="H151" s="126"/>
      <c r="I151" s="126"/>
      <c r="J151" s="126"/>
    </row>
    <row r="152" spans="2:10" ht="13">
      <c r="B152" s="125"/>
      <c r="C152" s="126"/>
      <c r="E152" s="125"/>
      <c r="F152" s="125"/>
      <c r="G152" s="126"/>
      <c r="H152" s="126"/>
      <c r="I152" s="126"/>
      <c r="J152" s="126"/>
    </row>
    <row r="153" spans="2:10" ht="13">
      <c r="B153" s="125"/>
      <c r="C153" s="126"/>
      <c r="E153" s="125"/>
      <c r="F153" s="125"/>
      <c r="G153" s="126"/>
      <c r="H153" s="126"/>
      <c r="I153" s="126"/>
      <c r="J153" s="126"/>
    </row>
    <row r="154" spans="2:10" ht="13">
      <c r="B154" s="125"/>
      <c r="C154" s="126"/>
      <c r="E154" s="125"/>
      <c r="F154" s="125"/>
      <c r="G154" s="126"/>
      <c r="H154" s="126"/>
      <c r="I154" s="126"/>
      <c r="J154" s="126"/>
    </row>
    <row r="155" spans="2:10" ht="13">
      <c r="B155" s="125"/>
      <c r="C155" s="126"/>
      <c r="E155" s="125"/>
      <c r="F155" s="125"/>
      <c r="G155" s="126"/>
      <c r="H155" s="126"/>
      <c r="I155" s="126"/>
      <c r="J155" s="126"/>
    </row>
    <row r="156" spans="2:10" ht="13">
      <c r="B156" s="125"/>
      <c r="C156" s="126"/>
      <c r="E156" s="125"/>
      <c r="F156" s="125"/>
      <c r="G156" s="126"/>
      <c r="H156" s="126"/>
      <c r="I156" s="126"/>
      <c r="J156" s="126"/>
    </row>
    <row r="157" spans="2:10" ht="13">
      <c r="B157" s="125"/>
      <c r="C157" s="126"/>
      <c r="E157" s="125"/>
      <c r="F157" s="125"/>
      <c r="G157" s="126"/>
      <c r="H157" s="126"/>
      <c r="I157" s="126"/>
      <c r="J157" s="126"/>
    </row>
    <row r="158" spans="2:10" ht="13">
      <c r="B158" s="125"/>
      <c r="C158" s="126"/>
      <c r="E158" s="125"/>
      <c r="F158" s="125"/>
      <c r="G158" s="126"/>
      <c r="H158" s="126"/>
      <c r="I158" s="126"/>
      <c r="J158" s="126"/>
    </row>
    <row r="159" spans="2:10" ht="13">
      <c r="B159" s="125"/>
      <c r="C159" s="126"/>
      <c r="E159" s="125"/>
      <c r="F159" s="125"/>
      <c r="G159" s="126"/>
      <c r="H159" s="126"/>
      <c r="I159" s="126"/>
      <c r="J159" s="126"/>
    </row>
    <row r="160" spans="2:10" ht="13">
      <c r="B160" s="125"/>
      <c r="C160" s="126"/>
      <c r="E160" s="125"/>
      <c r="F160" s="125"/>
      <c r="G160" s="126"/>
      <c r="H160" s="126"/>
      <c r="I160" s="126"/>
      <c r="J160" s="126"/>
    </row>
    <row r="161" spans="2:10" ht="13">
      <c r="B161" s="125"/>
      <c r="C161" s="126"/>
      <c r="E161" s="125"/>
      <c r="F161" s="125"/>
      <c r="G161" s="126"/>
      <c r="H161" s="126"/>
      <c r="I161" s="126"/>
      <c r="J161" s="126"/>
    </row>
    <row r="162" spans="2:10" ht="13">
      <c r="B162" s="125"/>
      <c r="C162" s="126"/>
      <c r="E162" s="125"/>
      <c r="F162" s="125"/>
      <c r="G162" s="126"/>
      <c r="H162" s="126"/>
      <c r="I162" s="126"/>
      <c r="J162" s="126"/>
    </row>
    <row r="163" spans="2:10" ht="13">
      <c r="B163" s="125"/>
      <c r="C163" s="126"/>
      <c r="E163" s="125"/>
      <c r="F163" s="125"/>
      <c r="G163" s="126"/>
      <c r="H163" s="126"/>
      <c r="I163" s="126"/>
      <c r="J163" s="126"/>
    </row>
    <row r="164" spans="2:10" ht="13">
      <c r="B164" s="125"/>
      <c r="C164" s="126"/>
      <c r="E164" s="125"/>
      <c r="F164" s="125"/>
      <c r="G164" s="126"/>
      <c r="H164" s="126"/>
      <c r="I164" s="126"/>
      <c r="J164" s="126"/>
    </row>
    <row r="165" spans="2:10" ht="13">
      <c r="B165" s="125"/>
      <c r="C165" s="126"/>
      <c r="E165" s="125"/>
      <c r="F165" s="125"/>
      <c r="G165" s="126"/>
      <c r="H165" s="126"/>
      <c r="I165" s="126"/>
      <c r="J165" s="126"/>
    </row>
    <row r="166" spans="2:10" ht="13">
      <c r="B166" s="125"/>
      <c r="C166" s="126"/>
      <c r="E166" s="125"/>
      <c r="F166" s="125"/>
      <c r="G166" s="126"/>
      <c r="H166" s="126"/>
      <c r="I166" s="126"/>
      <c r="J166" s="126"/>
    </row>
    <row r="167" spans="2:10" ht="13">
      <c r="B167" s="125"/>
      <c r="C167" s="126"/>
      <c r="E167" s="125"/>
      <c r="F167" s="125"/>
      <c r="G167" s="126"/>
      <c r="H167" s="126"/>
      <c r="I167" s="126"/>
      <c r="J167" s="126"/>
    </row>
    <row r="168" spans="2:10" ht="13">
      <c r="B168" s="125"/>
      <c r="C168" s="126"/>
      <c r="E168" s="125"/>
      <c r="F168" s="125"/>
      <c r="G168" s="126"/>
      <c r="H168" s="126"/>
      <c r="I168" s="126"/>
      <c r="J168" s="126"/>
    </row>
    <row r="169" spans="2:10" ht="13">
      <c r="B169" s="125"/>
      <c r="C169" s="126"/>
      <c r="E169" s="125"/>
      <c r="F169" s="125"/>
      <c r="G169" s="126"/>
      <c r="H169" s="126"/>
      <c r="I169" s="126"/>
      <c r="J169" s="126"/>
    </row>
    <row r="170" spans="2:10" ht="13">
      <c r="B170" s="125"/>
      <c r="C170" s="126"/>
      <c r="E170" s="125"/>
      <c r="F170" s="125"/>
      <c r="G170" s="126"/>
      <c r="H170" s="126"/>
      <c r="I170" s="126"/>
      <c r="J170" s="126"/>
    </row>
    <row r="171" spans="2:10" ht="13">
      <c r="B171" s="125"/>
      <c r="C171" s="126"/>
      <c r="E171" s="125"/>
      <c r="F171" s="125"/>
      <c r="G171" s="126"/>
      <c r="H171" s="126"/>
      <c r="I171" s="126"/>
      <c r="J171" s="126"/>
    </row>
    <row r="172" spans="2:10" ht="13">
      <c r="B172" s="125"/>
      <c r="C172" s="126"/>
      <c r="E172" s="125"/>
      <c r="F172" s="125"/>
      <c r="G172" s="126"/>
      <c r="H172" s="126"/>
      <c r="I172" s="126"/>
      <c r="J172" s="126"/>
    </row>
    <row r="173" spans="2:10" ht="13">
      <c r="B173" s="125"/>
      <c r="C173" s="126"/>
      <c r="E173" s="125"/>
      <c r="F173" s="125"/>
      <c r="G173" s="126"/>
      <c r="H173" s="126"/>
      <c r="I173" s="126"/>
      <c r="J173" s="126"/>
    </row>
    <row r="174" spans="2:10" ht="13">
      <c r="B174" s="125"/>
      <c r="C174" s="126"/>
      <c r="E174" s="125"/>
      <c r="F174" s="125"/>
      <c r="G174" s="126"/>
      <c r="H174" s="126"/>
      <c r="I174" s="126"/>
      <c r="J174" s="126"/>
    </row>
    <row r="175" spans="2:10" ht="13">
      <c r="B175" s="125"/>
      <c r="C175" s="126"/>
      <c r="E175" s="125"/>
      <c r="F175" s="125"/>
      <c r="G175" s="126"/>
      <c r="H175" s="126"/>
      <c r="I175" s="126"/>
      <c r="J175" s="126"/>
    </row>
    <row r="176" spans="2:10" ht="13">
      <c r="B176" s="125"/>
      <c r="C176" s="126"/>
      <c r="E176" s="125"/>
      <c r="F176" s="125"/>
      <c r="G176" s="126"/>
      <c r="H176" s="126"/>
      <c r="I176" s="126"/>
      <c r="J176" s="126"/>
    </row>
    <row r="177" spans="2:10" ht="13">
      <c r="B177" s="125"/>
      <c r="C177" s="126"/>
      <c r="E177" s="125"/>
      <c r="F177" s="125"/>
      <c r="G177" s="126"/>
      <c r="H177" s="126"/>
      <c r="I177" s="126"/>
      <c r="J177" s="126"/>
    </row>
    <row r="178" spans="2:10" ht="13">
      <c r="B178" s="125"/>
      <c r="C178" s="126"/>
      <c r="E178" s="125"/>
      <c r="F178" s="125"/>
      <c r="G178" s="126"/>
      <c r="H178" s="126"/>
      <c r="I178" s="126"/>
      <c r="J178" s="126"/>
    </row>
    <row r="179" spans="2:10" ht="13">
      <c r="B179" s="125"/>
      <c r="C179" s="126"/>
      <c r="E179" s="125"/>
      <c r="F179" s="125"/>
      <c r="G179" s="126"/>
      <c r="H179" s="126"/>
      <c r="I179" s="126"/>
      <c r="J179" s="126"/>
    </row>
    <row r="180" spans="2:10" ht="13">
      <c r="B180" s="125"/>
      <c r="C180" s="126"/>
      <c r="E180" s="125"/>
      <c r="F180" s="125"/>
      <c r="G180" s="126"/>
      <c r="H180" s="126"/>
      <c r="I180" s="126"/>
      <c r="J180" s="126"/>
    </row>
    <row r="181" spans="2:10" ht="13">
      <c r="B181" s="125"/>
      <c r="C181" s="126"/>
      <c r="E181" s="125"/>
      <c r="F181" s="125"/>
      <c r="G181" s="126"/>
      <c r="H181" s="126"/>
      <c r="I181" s="126"/>
      <c r="J181" s="126"/>
    </row>
    <row r="182" spans="2:10" ht="13">
      <c r="B182" s="125"/>
      <c r="C182" s="126"/>
      <c r="E182" s="125"/>
      <c r="F182" s="125"/>
      <c r="G182" s="126"/>
      <c r="H182" s="126"/>
      <c r="I182" s="126"/>
      <c r="J182" s="126"/>
    </row>
    <row r="183" spans="2:10" ht="13">
      <c r="B183" s="125"/>
      <c r="C183" s="126"/>
      <c r="E183" s="125"/>
      <c r="F183" s="125"/>
      <c r="G183" s="126"/>
      <c r="H183" s="126"/>
      <c r="I183" s="126"/>
      <c r="J183" s="126"/>
    </row>
    <row r="184" spans="2:10" ht="13">
      <c r="B184" s="125"/>
      <c r="C184" s="126"/>
      <c r="E184" s="125"/>
      <c r="F184" s="125"/>
      <c r="G184" s="126"/>
      <c r="H184" s="126"/>
      <c r="I184" s="126"/>
      <c r="J184" s="126"/>
    </row>
    <row r="185" spans="2:10" ht="13">
      <c r="B185" s="125"/>
      <c r="C185" s="126"/>
      <c r="E185" s="125"/>
      <c r="F185" s="125"/>
      <c r="G185" s="126"/>
      <c r="H185" s="126"/>
      <c r="I185" s="126"/>
      <c r="J185" s="126"/>
    </row>
    <row r="186" spans="2:10" ht="13">
      <c r="B186" s="125"/>
      <c r="C186" s="126"/>
      <c r="E186" s="125"/>
      <c r="F186" s="125"/>
      <c r="G186" s="126"/>
      <c r="H186" s="126"/>
      <c r="I186" s="126"/>
      <c r="J186" s="126"/>
    </row>
    <row r="187" spans="2:10" ht="13">
      <c r="B187" s="125"/>
      <c r="C187" s="126"/>
      <c r="E187" s="125"/>
      <c r="F187" s="125"/>
      <c r="G187" s="126"/>
      <c r="H187" s="126"/>
      <c r="I187" s="126"/>
      <c r="J187" s="126"/>
    </row>
    <row r="188" spans="2:10" ht="13">
      <c r="B188" s="125"/>
      <c r="C188" s="126"/>
      <c r="E188" s="125"/>
      <c r="F188" s="125"/>
      <c r="G188" s="126"/>
      <c r="H188" s="126"/>
      <c r="I188" s="126"/>
      <c r="J188" s="126"/>
    </row>
    <row r="189" spans="2:10" ht="13">
      <c r="B189" s="125"/>
      <c r="C189" s="126"/>
      <c r="E189" s="125"/>
      <c r="F189" s="125"/>
      <c r="G189" s="126"/>
      <c r="H189" s="126"/>
      <c r="I189" s="126"/>
      <c r="J189" s="126"/>
    </row>
    <row r="190" spans="2:10" ht="13">
      <c r="B190" s="125"/>
      <c r="C190" s="126"/>
      <c r="E190" s="125"/>
      <c r="F190" s="125"/>
      <c r="G190" s="126"/>
      <c r="H190" s="126"/>
      <c r="I190" s="126"/>
      <c r="J190" s="126"/>
    </row>
    <row r="191" spans="2:10" ht="13">
      <c r="B191" s="125"/>
      <c r="C191" s="126"/>
      <c r="E191" s="125"/>
      <c r="F191" s="125"/>
      <c r="G191" s="126"/>
      <c r="H191" s="126"/>
      <c r="I191" s="126"/>
      <c r="J191" s="126"/>
    </row>
    <row r="192" spans="2:10" ht="13">
      <c r="B192" s="125"/>
      <c r="C192" s="126"/>
      <c r="E192" s="125"/>
      <c r="F192" s="125"/>
      <c r="G192" s="126"/>
      <c r="H192" s="126"/>
      <c r="I192" s="126"/>
      <c r="J192" s="126"/>
    </row>
    <row r="193" spans="2:10" ht="13">
      <c r="B193" s="125"/>
      <c r="C193" s="126"/>
      <c r="E193" s="125"/>
      <c r="F193" s="125"/>
      <c r="G193" s="126"/>
      <c r="H193" s="126"/>
      <c r="I193" s="126"/>
      <c r="J193" s="126"/>
    </row>
    <row r="194" spans="2:10" ht="13">
      <c r="B194" s="125"/>
      <c r="C194" s="126"/>
      <c r="E194" s="125"/>
      <c r="F194" s="125"/>
      <c r="G194" s="126"/>
      <c r="H194" s="126"/>
      <c r="I194" s="126"/>
      <c r="J194" s="126"/>
    </row>
    <row r="195" spans="2:10" ht="13">
      <c r="B195" s="125"/>
      <c r="C195" s="126"/>
      <c r="E195" s="125"/>
      <c r="F195" s="125"/>
      <c r="G195" s="126"/>
      <c r="H195" s="126"/>
      <c r="I195" s="126"/>
      <c r="J195" s="126"/>
    </row>
    <row r="196" spans="2:10" ht="13">
      <c r="B196" s="125"/>
      <c r="C196" s="126"/>
      <c r="E196" s="125"/>
      <c r="F196" s="125"/>
      <c r="G196" s="126"/>
      <c r="H196" s="126"/>
      <c r="I196" s="126"/>
      <c r="J196" s="126"/>
    </row>
    <row r="197" spans="2:10" ht="13">
      <c r="B197" s="125"/>
      <c r="C197" s="126"/>
      <c r="E197" s="125"/>
      <c r="F197" s="125"/>
      <c r="G197" s="126"/>
      <c r="H197" s="126"/>
      <c r="I197" s="126"/>
      <c r="J197" s="126"/>
    </row>
    <row r="198" spans="2:10" ht="13">
      <c r="B198" s="125"/>
      <c r="C198" s="126"/>
      <c r="E198" s="125"/>
      <c r="F198" s="125"/>
      <c r="G198" s="126"/>
      <c r="H198" s="126"/>
      <c r="I198" s="126"/>
      <c r="J198" s="126"/>
    </row>
    <row r="199" spans="2:10" ht="13">
      <c r="B199" s="125"/>
      <c r="C199" s="126"/>
      <c r="E199" s="125"/>
      <c r="F199" s="125"/>
      <c r="G199" s="126"/>
      <c r="H199" s="126"/>
      <c r="I199" s="126"/>
      <c r="J199" s="126"/>
    </row>
    <row r="200" spans="2:10" ht="13">
      <c r="B200" s="125"/>
      <c r="C200" s="126"/>
      <c r="E200" s="125"/>
      <c r="F200" s="125"/>
      <c r="G200" s="126"/>
      <c r="H200" s="126"/>
      <c r="I200" s="126"/>
      <c r="J200" s="126"/>
    </row>
    <row r="201" spans="2:10" ht="13">
      <c r="B201" s="125"/>
      <c r="C201" s="126"/>
      <c r="E201" s="125"/>
      <c r="F201" s="125"/>
      <c r="G201" s="126"/>
      <c r="H201" s="126"/>
      <c r="I201" s="126"/>
      <c r="J201" s="126"/>
    </row>
    <row r="202" spans="2:10" ht="13">
      <c r="B202" s="125"/>
      <c r="C202" s="126"/>
      <c r="E202" s="125"/>
      <c r="F202" s="125"/>
      <c r="G202" s="126"/>
      <c r="H202" s="126"/>
      <c r="I202" s="126"/>
      <c r="J202" s="126"/>
    </row>
    <row r="203" spans="2:10" ht="13">
      <c r="B203" s="125"/>
      <c r="C203" s="126"/>
      <c r="E203" s="125"/>
      <c r="F203" s="125"/>
      <c r="G203" s="126"/>
      <c r="H203" s="126"/>
      <c r="I203" s="126"/>
      <c r="J203" s="126"/>
    </row>
    <row r="204" spans="2:10" ht="13">
      <c r="B204" s="125"/>
      <c r="C204" s="126"/>
      <c r="E204" s="125"/>
      <c r="F204" s="125"/>
      <c r="G204" s="126"/>
      <c r="H204" s="126"/>
      <c r="I204" s="126"/>
      <c r="J204" s="126"/>
    </row>
    <row r="205" spans="2:10" ht="13">
      <c r="B205" s="125"/>
      <c r="C205" s="126"/>
      <c r="E205" s="125"/>
      <c r="F205" s="125"/>
      <c r="G205" s="126"/>
      <c r="H205" s="126"/>
      <c r="I205" s="126"/>
      <c r="J205" s="126"/>
    </row>
    <row r="206" spans="2:10" ht="13">
      <c r="B206" s="125"/>
      <c r="C206" s="126"/>
      <c r="E206" s="125"/>
      <c r="F206" s="125"/>
      <c r="G206" s="126"/>
      <c r="H206" s="126"/>
      <c r="I206" s="126"/>
      <c r="J206" s="126"/>
    </row>
    <row r="207" spans="2:10" ht="13">
      <c r="B207" s="125"/>
      <c r="C207" s="126"/>
      <c r="E207" s="125"/>
      <c r="F207" s="125"/>
      <c r="G207" s="126"/>
      <c r="H207" s="126"/>
      <c r="I207" s="126"/>
      <c r="J207" s="126"/>
    </row>
    <row r="208" spans="2:10" ht="13">
      <c r="B208" s="125"/>
      <c r="C208" s="126"/>
      <c r="E208" s="125"/>
      <c r="F208" s="125"/>
      <c r="G208" s="126"/>
      <c r="H208" s="126"/>
      <c r="I208" s="126"/>
      <c r="J208" s="126"/>
    </row>
    <row r="209" spans="2:10" ht="13">
      <c r="B209" s="125"/>
      <c r="C209" s="126"/>
      <c r="E209" s="125"/>
      <c r="F209" s="125"/>
      <c r="G209" s="126"/>
      <c r="H209" s="126"/>
      <c r="I209" s="126"/>
      <c r="J209" s="126"/>
    </row>
    <row r="210" spans="2:10" ht="13">
      <c r="B210" s="125"/>
      <c r="C210" s="126"/>
      <c r="E210" s="125"/>
      <c r="F210" s="125"/>
      <c r="G210" s="126"/>
      <c r="H210" s="126"/>
      <c r="I210" s="126"/>
      <c r="J210" s="126"/>
    </row>
    <row r="211" spans="2:10" ht="13">
      <c r="B211" s="125"/>
      <c r="C211" s="126"/>
      <c r="E211" s="125"/>
      <c r="F211" s="125"/>
      <c r="G211" s="126"/>
      <c r="H211" s="126"/>
      <c r="I211" s="126"/>
      <c r="J211" s="126"/>
    </row>
    <row r="212" spans="2:10" ht="13">
      <c r="B212" s="125"/>
      <c r="C212" s="126"/>
      <c r="E212" s="125"/>
      <c r="F212" s="125"/>
      <c r="G212" s="126"/>
      <c r="H212" s="126"/>
      <c r="I212" s="126"/>
      <c r="J212" s="126"/>
    </row>
    <row r="213" spans="2:10" ht="13">
      <c r="B213" s="125"/>
      <c r="C213" s="126"/>
      <c r="E213" s="125"/>
      <c r="F213" s="125"/>
      <c r="G213" s="126"/>
      <c r="H213" s="126"/>
      <c r="I213" s="126"/>
      <c r="J213" s="126"/>
    </row>
    <row r="214" spans="2:10" ht="13">
      <c r="B214" s="125"/>
      <c r="C214" s="126"/>
      <c r="E214" s="125"/>
      <c r="F214" s="125"/>
      <c r="G214" s="126"/>
      <c r="H214" s="126"/>
      <c r="I214" s="126"/>
      <c r="J214" s="126"/>
    </row>
    <row r="215" spans="2:10" ht="13">
      <c r="B215" s="125"/>
      <c r="C215" s="126"/>
      <c r="E215" s="125"/>
      <c r="F215" s="125"/>
      <c r="G215" s="126"/>
      <c r="H215" s="126"/>
      <c r="I215" s="126"/>
      <c r="J215" s="126"/>
    </row>
    <row r="216" spans="2:10" ht="13">
      <c r="B216" s="125"/>
      <c r="C216" s="126"/>
      <c r="E216" s="125"/>
      <c r="F216" s="125"/>
      <c r="G216" s="126"/>
      <c r="H216" s="126"/>
      <c r="I216" s="126"/>
      <c r="J216" s="126"/>
    </row>
    <row r="217" spans="2:10" ht="13">
      <c r="B217" s="125"/>
      <c r="C217" s="126"/>
      <c r="E217" s="125"/>
      <c r="F217" s="125"/>
      <c r="G217" s="126"/>
      <c r="H217" s="126"/>
      <c r="I217" s="126"/>
      <c r="J217" s="126"/>
    </row>
    <row r="218" spans="2:10" ht="13">
      <c r="B218" s="125"/>
      <c r="C218" s="126"/>
      <c r="E218" s="125"/>
      <c r="F218" s="125"/>
      <c r="G218" s="126"/>
      <c r="H218" s="126"/>
      <c r="I218" s="126"/>
      <c r="J218" s="126"/>
    </row>
    <row r="219" spans="2:10" ht="13">
      <c r="B219" s="125"/>
      <c r="C219" s="126"/>
      <c r="E219" s="125"/>
      <c r="F219" s="125"/>
      <c r="G219" s="126"/>
      <c r="H219" s="126"/>
      <c r="I219" s="126"/>
      <c r="J219" s="126"/>
    </row>
    <row r="220" spans="2:10" ht="13">
      <c r="B220" s="125"/>
      <c r="C220" s="126"/>
      <c r="E220" s="125"/>
      <c r="F220" s="125"/>
      <c r="G220" s="126"/>
      <c r="H220" s="126"/>
      <c r="I220" s="126"/>
      <c r="J220" s="126"/>
    </row>
    <row r="221" spans="2:10" ht="13">
      <c r="B221" s="125"/>
      <c r="C221" s="126"/>
      <c r="E221" s="125"/>
      <c r="F221" s="125"/>
      <c r="G221" s="126"/>
      <c r="H221" s="126"/>
      <c r="I221" s="126"/>
      <c r="J221" s="126"/>
    </row>
    <row r="222" spans="2:10" ht="13">
      <c r="B222" s="125"/>
      <c r="C222" s="126"/>
      <c r="E222" s="125"/>
      <c r="F222" s="125"/>
      <c r="G222" s="126"/>
      <c r="H222" s="126"/>
      <c r="I222" s="126"/>
      <c r="J222" s="126"/>
    </row>
    <row r="223" spans="2:10" ht="13">
      <c r="B223" s="125"/>
      <c r="C223" s="126"/>
      <c r="E223" s="125"/>
      <c r="F223" s="125"/>
      <c r="G223" s="126"/>
      <c r="H223" s="126"/>
      <c r="I223" s="126"/>
      <c r="J223" s="126"/>
    </row>
    <row r="224" spans="2:10" ht="13">
      <c r="B224" s="125"/>
      <c r="C224" s="126"/>
      <c r="E224" s="125"/>
      <c r="F224" s="125"/>
      <c r="G224" s="126"/>
      <c r="H224" s="126"/>
      <c r="I224" s="126"/>
      <c r="J224" s="126"/>
    </row>
    <row r="225" spans="2:10" ht="13">
      <c r="B225" s="125"/>
      <c r="C225" s="126"/>
      <c r="E225" s="125"/>
      <c r="F225" s="125"/>
      <c r="G225" s="126"/>
      <c r="H225" s="126"/>
      <c r="I225" s="126"/>
      <c r="J225" s="126"/>
    </row>
    <row r="226" spans="2:10" ht="13">
      <c r="B226" s="125"/>
      <c r="C226" s="126"/>
      <c r="E226" s="125"/>
      <c r="F226" s="125"/>
      <c r="G226" s="126"/>
      <c r="H226" s="126"/>
      <c r="I226" s="126"/>
      <c r="J226" s="126"/>
    </row>
    <row r="227" spans="2:10" ht="13">
      <c r="B227" s="125"/>
      <c r="C227" s="126"/>
      <c r="E227" s="125"/>
      <c r="F227" s="125"/>
      <c r="G227" s="126"/>
      <c r="H227" s="126"/>
      <c r="I227" s="126"/>
      <c r="J227" s="126"/>
    </row>
    <row r="228" spans="2:10" ht="13">
      <c r="B228" s="125"/>
      <c r="C228" s="126"/>
      <c r="E228" s="125"/>
      <c r="F228" s="125"/>
      <c r="G228" s="126"/>
      <c r="H228" s="126"/>
      <c r="I228" s="126"/>
      <c r="J228" s="126"/>
    </row>
    <row r="229" spans="2:10" ht="13">
      <c r="B229" s="125"/>
      <c r="C229" s="126"/>
      <c r="E229" s="125"/>
      <c r="F229" s="125"/>
      <c r="G229" s="126"/>
      <c r="H229" s="126"/>
      <c r="I229" s="126"/>
      <c r="J229" s="126"/>
    </row>
    <row r="230" spans="2:10" ht="13">
      <c r="B230" s="125"/>
      <c r="C230" s="126"/>
      <c r="E230" s="125"/>
      <c r="F230" s="125"/>
      <c r="G230" s="126"/>
      <c r="H230" s="126"/>
      <c r="I230" s="126"/>
      <c r="J230" s="126"/>
    </row>
    <row r="231" spans="2:10" ht="13">
      <c r="B231" s="125"/>
      <c r="C231" s="126"/>
      <c r="E231" s="125"/>
      <c r="F231" s="125"/>
      <c r="G231" s="126"/>
      <c r="H231" s="126"/>
      <c r="I231" s="126"/>
      <c r="J231" s="126"/>
    </row>
    <row r="232" spans="2:10" ht="13">
      <c r="B232" s="125"/>
      <c r="C232" s="126"/>
      <c r="E232" s="125"/>
      <c r="F232" s="125"/>
      <c r="G232" s="126"/>
      <c r="H232" s="126"/>
      <c r="I232" s="126"/>
      <c r="J232" s="126"/>
    </row>
    <row r="233" spans="2:10" ht="13">
      <c r="B233" s="125"/>
      <c r="C233" s="126"/>
      <c r="E233" s="125"/>
      <c r="F233" s="125"/>
      <c r="G233" s="126"/>
      <c r="H233" s="126"/>
      <c r="I233" s="126"/>
      <c r="J233" s="126"/>
    </row>
    <row r="234" spans="2:10" ht="13">
      <c r="B234" s="125"/>
      <c r="C234" s="126"/>
      <c r="E234" s="125"/>
      <c r="F234" s="125"/>
      <c r="G234" s="126"/>
      <c r="H234" s="126"/>
      <c r="I234" s="126"/>
      <c r="J234" s="126"/>
    </row>
    <row r="235" spans="2:10" ht="13">
      <c r="B235" s="125"/>
      <c r="C235" s="126"/>
      <c r="E235" s="125"/>
      <c r="F235" s="125"/>
      <c r="G235" s="126"/>
      <c r="H235" s="126"/>
      <c r="I235" s="126"/>
      <c r="J235" s="126"/>
    </row>
    <row r="236" spans="2:10" ht="13">
      <c r="B236" s="125"/>
      <c r="C236" s="126"/>
      <c r="E236" s="125"/>
      <c r="F236" s="125"/>
      <c r="G236" s="126"/>
      <c r="H236" s="126"/>
      <c r="I236" s="126"/>
      <c r="J236" s="126"/>
    </row>
    <row r="237" spans="2:10" ht="13">
      <c r="B237" s="125"/>
      <c r="C237" s="126"/>
      <c r="E237" s="125"/>
      <c r="F237" s="125"/>
      <c r="G237" s="126"/>
      <c r="H237" s="126"/>
      <c r="I237" s="126"/>
      <c r="J237" s="126"/>
    </row>
    <row r="238" spans="2:10" ht="13">
      <c r="B238" s="125"/>
      <c r="C238" s="126"/>
      <c r="E238" s="125"/>
      <c r="F238" s="125"/>
      <c r="G238" s="126"/>
      <c r="H238" s="126"/>
      <c r="I238" s="126"/>
      <c r="J238" s="126"/>
    </row>
    <row r="239" spans="2:10" ht="13">
      <c r="B239" s="125"/>
      <c r="C239" s="126"/>
      <c r="E239" s="125"/>
      <c r="F239" s="125"/>
      <c r="G239" s="126"/>
      <c r="H239" s="126"/>
      <c r="I239" s="126"/>
      <c r="J239" s="126"/>
    </row>
    <row r="240" spans="2:10" ht="13">
      <c r="B240" s="125"/>
      <c r="C240" s="126"/>
      <c r="E240" s="125"/>
      <c r="F240" s="125"/>
      <c r="G240" s="126"/>
      <c r="H240" s="126"/>
      <c r="I240" s="126"/>
      <c r="J240" s="126"/>
    </row>
    <row r="241" spans="2:10" ht="13">
      <c r="B241" s="125"/>
      <c r="C241" s="126"/>
      <c r="E241" s="125"/>
      <c r="F241" s="125"/>
      <c r="G241" s="126"/>
      <c r="H241" s="126"/>
      <c r="I241" s="126"/>
      <c r="J241" s="126"/>
    </row>
    <row r="242" spans="2:10" ht="13">
      <c r="B242" s="125"/>
      <c r="C242" s="126"/>
      <c r="E242" s="125"/>
      <c r="F242" s="125"/>
      <c r="G242" s="126"/>
      <c r="H242" s="126"/>
      <c r="I242" s="126"/>
      <c r="J242" s="126"/>
    </row>
    <row r="243" spans="2:10" ht="13">
      <c r="B243" s="125"/>
      <c r="C243" s="126"/>
      <c r="E243" s="125"/>
      <c r="F243" s="125"/>
      <c r="G243" s="126"/>
      <c r="H243" s="126"/>
      <c r="I243" s="126"/>
      <c r="J243" s="126"/>
    </row>
    <row r="244" spans="2:10" ht="13">
      <c r="B244" s="125"/>
      <c r="C244" s="126"/>
      <c r="E244" s="125"/>
      <c r="F244" s="125"/>
      <c r="G244" s="126"/>
      <c r="H244" s="126"/>
      <c r="I244" s="126"/>
      <c r="J244" s="126"/>
    </row>
    <row r="245" spans="2:10" ht="13">
      <c r="B245" s="125"/>
      <c r="C245" s="126"/>
      <c r="E245" s="125"/>
      <c r="F245" s="125"/>
      <c r="G245" s="126"/>
      <c r="H245" s="126"/>
      <c r="I245" s="126"/>
      <c r="J245" s="126"/>
    </row>
    <row r="246" spans="2:10" ht="13">
      <c r="B246" s="125"/>
      <c r="C246" s="126"/>
      <c r="E246" s="125"/>
      <c r="F246" s="125"/>
      <c r="G246" s="126"/>
      <c r="H246" s="126"/>
      <c r="I246" s="126"/>
      <c r="J246" s="126"/>
    </row>
    <row r="247" spans="2:10" ht="13">
      <c r="B247" s="125"/>
      <c r="C247" s="126"/>
      <c r="E247" s="125"/>
      <c r="F247" s="125"/>
      <c r="G247" s="126"/>
      <c r="H247" s="126"/>
      <c r="I247" s="126"/>
      <c r="J247" s="126"/>
    </row>
    <row r="248" spans="2:10" ht="13">
      <c r="B248" s="125"/>
      <c r="C248" s="126"/>
      <c r="E248" s="125"/>
      <c r="F248" s="125"/>
      <c r="G248" s="126"/>
      <c r="H248" s="126"/>
      <c r="I248" s="126"/>
      <c r="J248" s="126"/>
    </row>
    <row r="249" spans="2:10" ht="13">
      <c r="B249" s="125"/>
      <c r="C249" s="126"/>
      <c r="E249" s="125"/>
      <c r="F249" s="125"/>
      <c r="G249" s="126"/>
      <c r="H249" s="126"/>
      <c r="I249" s="126"/>
      <c r="J249" s="126"/>
    </row>
    <row r="250" spans="2:10" ht="13">
      <c r="B250" s="125"/>
      <c r="C250" s="126"/>
      <c r="E250" s="125"/>
      <c r="F250" s="125"/>
      <c r="G250" s="126"/>
      <c r="H250" s="126"/>
      <c r="I250" s="126"/>
      <c r="J250" s="126"/>
    </row>
    <row r="251" spans="2:10" ht="13">
      <c r="B251" s="125"/>
      <c r="C251" s="126"/>
      <c r="E251" s="125"/>
      <c r="F251" s="125"/>
      <c r="G251" s="126"/>
      <c r="H251" s="126"/>
      <c r="I251" s="126"/>
      <c r="J251" s="126"/>
    </row>
    <row r="252" spans="2:10" ht="13">
      <c r="B252" s="125"/>
      <c r="C252" s="126"/>
      <c r="E252" s="125"/>
      <c r="F252" s="125"/>
      <c r="G252" s="126"/>
      <c r="H252" s="126"/>
      <c r="I252" s="126"/>
      <c r="J252" s="126"/>
    </row>
    <row r="253" spans="2:10" ht="13">
      <c r="B253" s="125"/>
      <c r="C253" s="126"/>
      <c r="E253" s="125"/>
      <c r="F253" s="125"/>
      <c r="G253" s="126"/>
      <c r="H253" s="126"/>
      <c r="I253" s="126"/>
      <c r="J253" s="126"/>
    </row>
    <row r="254" spans="2:10" ht="13">
      <c r="B254" s="125"/>
      <c r="C254" s="126"/>
      <c r="E254" s="125"/>
      <c r="F254" s="125"/>
      <c r="G254" s="126"/>
      <c r="H254" s="126"/>
      <c r="I254" s="126"/>
      <c r="J254" s="126"/>
    </row>
    <row r="255" spans="2:10" ht="13">
      <c r="B255" s="125"/>
      <c r="C255" s="126"/>
      <c r="E255" s="125"/>
      <c r="F255" s="125"/>
      <c r="G255" s="126"/>
      <c r="H255" s="126"/>
      <c r="I255" s="126"/>
      <c r="J255" s="126"/>
    </row>
    <row r="256" spans="2:10" ht="13">
      <c r="B256" s="125"/>
      <c r="C256" s="126"/>
      <c r="E256" s="125"/>
      <c r="F256" s="125"/>
      <c r="G256" s="126"/>
      <c r="H256" s="126"/>
      <c r="I256" s="126"/>
      <c r="J256" s="126"/>
    </row>
    <row r="257" spans="2:10" ht="13">
      <c r="B257" s="125"/>
      <c r="C257" s="126"/>
      <c r="E257" s="125"/>
      <c r="F257" s="125"/>
      <c r="G257" s="126"/>
      <c r="H257" s="126"/>
      <c r="I257" s="126"/>
      <c r="J257" s="126"/>
    </row>
    <row r="258" spans="2:10" ht="13">
      <c r="B258" s="125"/>
      <c r="C258" s="126"/>
      <c r="E258" s="125"/>
      <c r="F258" s="125"/>
      <c r="G258" s="126"/>
      <c r="H258" s="126"/>
      <c r="I258" s="126"/>
      <c r="J258" s="126"/>
    </row>
    <row r="259" spans="2:10" ht="13">
      <c r="B259" s="125"/>
      <c r="C259" s="126"/>
      <c r="E259" s="125"/>
      <c r="F259" s="125"/>
      <c r="G259" s="126"/>
      <c r="H259" s="126"/>
      <c r="I259" s="126"/>
      <c r="J259" s="126"/>
    </row>
    <row r="260" spans="2:10" ht="13">
      <c r="B260" s="125"/>
      <c r="C260" s="126"/>
      <c r="E260" s="125"/>
      <c r="F260" s="125"/>
      <c r="G260" s="126"/>
      <c r="H260" s="126"/>
      <c r="I260" s="126"/>
      <c r="J260" s="126"/>
    </row>
    <row r="261" spans="2:10" ht="13">
      <c r="B261" s="125"/>
      <c r="C261" s="126"/>
      <c r="E261" s="125"/>
      <c r="F261" s="125"/>
      <c r="G261" s="126"/>
      <c r="H261" s="126"/>
      <c r="I261" s="126"/>
      <c r="J261" s="126"/>
    </row>
    <row r="262" spans="2:10" ht="13">
      <c r="B262" s="125"/>
      <c r="C262" s="126"/>
      <c r="E262" s="125"/>
      <c r="F262" s="125"/>
      <c r="G262" s="126"/>
      <c r="H262" s="126"/>
      <c r="I262" s="126"/>
      <c r="J262" s="126"/>
    </row>
    <row r="263" spans="2:10" ht="13">
      <c r="B263" s="125"/>
      <c r="C263" s="126"/>
      <c r="E263" s="125"/>
      <c r="F263" s="125"/>
      <c r="G263" s="126"/>
      <c r="H263" s="126"/>
      <c r="I263" s="126"/>
      <c r="J263" s="126"/>
    </row>
    <row r="264" spans="2:10" ht="13">
      <c r="B264" s="125"/>
      <c r="C264" s="126"/>
      <c r="E264" s="125"/>
      <c r="F264" s="125"/>
      <c r="G264" s="126"/>
      <c r="H264" s="126"/>
      <c r="I264" s="126"/>
      <c r="J264" s="126"/>
    </row>
    <row r="265" spans="2:10" ht="13">
      <c r="B265" s="125"/>
      <c r="C265" s="126"/>
      <c r="E265" s="125"/>
      <c r="F265" s="125"/>
      <c r="G265" s="126"/>
      <c r="H265" s="126"/>
      <c r="I265" s="126"/>
      <c r="J265" s="126"/>
    </row>
    <row r="266" spans="2:10" ht="13">
      <c r="B266" s="125"/>
      <c r="C266" s="126"/>
      <c r="E266" s="125"/>
      <c r="F266" s="125"/>
      <c r="G266" s="126"/>
      <c r="H266" s="126"/>
      <c r="I266" s="126"/>
      <c r="J266" s="126"/>
    </row>
    <row r="267" spans="2:10" ht="13">
      <c r="B267" s="125"/>
      <c r="C267" s="126"/>
      <c r="E267" s="125"/>
      <c r="F267" s="125"/>
      <c r="G267" s="126"/>
      <c r="H267" s="126"/>
      <c r="I267" s="126"/>
      <c r="J267" s="126"/>
    </row>
    <row r="268" spans="2:10" ht="13">
      <c r="B268" s="125"/>
      <c r="C268" s="126"/>
      <c r="E268" s="125"/>
      <c r="F268" s="125"/>
      <c r="G268" s="126"/>
      <c r="H268" s="126"/>
      <c r="I268" s="126"/>
      <c r="J268" s="126"/>
    </row>
    <row r="269" spans="2:10" ht="13">
      <c r="B269" s="125"/>
      <c r="C269" s="126"/>
      <c r="E269" s="125"/>
      <c r="F269" s="125"/>
      <c r="G269" s="126"/>
      <c r="H269" s="126"/>
      <c r="I269" s="126"/>
      <c r="J269" s="126"/>
    </row>
    <row r="270" spans="2:10" ht="13">
      <c r="B270" s="125"/>
      <c r="C270" s="126"/>
      <c r="E270" s="125"/>
      <c r="F270" s="125"/>
      <c r="G270" s="126"/>
      <c r="H270" s="126"/>
      <c r="I270" s="126"/>
      <c r="J270" s="126"/>
    </row>
    <row r="271" spans="2:10" ht="13">
      <c r="B271" s="125"/>
      <c r="C271" s="126"/>
      <c r="E271" s="125"/>
      <c r="F271" s="125"/>
      <c r="G271" s="126"/>
      <c r="H271" s="126"/>
      <c r="I271" s="126"/>
      <c r="J271" s="126"/>
    </row>
    <row r="272" spans="2:10" ht="13">
      <c r="B272" s="125"/>
      <c r="C272" s="126"/>
      <c r="E272" s="125"/>
      <c r="F272" s="125"/>
      <c r="G272" s="126"/>
      <c r="H272" s="126"/>
      <c r="I272" s="126"/>
      <c r="J272" s="126"/>
    </row>
    <row r="273" spans="2:10" ht="13">
      <c r="B273" s="125"/>
      <c r="C273" s="126"/>
      <c r="E273" s="125"/>
      <c r="F273" s="125"/>
      <c r="G273" s="126"/>
      <c r="H273" s="126"/>
      <c r="I273" s="126"/>
      <c r="J273" s="126"/>
    </row>
    <row r="274" spans="2:10" ht="13">
      <c r="B274" s="125"/>
      <c r="C274" s="126"/>
      <c r="E274" s="125"/>
      <c r="F274" s="125"/>
      <c r="G274" s="126"/>
      <c r="H274" s="126"/>
      <c r="I274" s="126"/>
      <c r="J274" s="126"/>
    </row>
    <row r="275" spans="2:10" ht="13">
      <c r="B275" s="125"/>
      <c r="C275" s="126"/>
      <c r="E275" s="125"/>
      <c r="F275" s="125"/>
      <c r="G275" s="126"/>
      <c r="H275" s="126"/>
      <c r="I275" s="126"/>
      <c r="J275" s="126"/>
    </row>
    <row r="276" spans="2:10" ht="13">
      <c r="B276" s="125"/>
      <c r="C276" s="126"/>
      <c r="E276" s="125"/>
      <c r="F276" s="125"/>
      <c r="G276" s="126"/>
      <c r="H276" s="126"/>
      <c r="I276" s="126"/>
      <c r="J276" s="126"/>
    </row>
    <row r="277" spans="2:10" ht="13">
      <c r="B277" s="125"/>
      <c r="C277" s="126"/>
      <c r="E277" s="125"/>
      <c r="F277" s="125"/>
      <c r="G277" s="126"/>
      <c r="H277" s="126"/>
      <c r="I277" s="126"/>
      <c r="J277" s="126"/>
    </row>
    <row r="278" spans="2:10" ht="13">
      <c r="B278" s="125"/>
      <c r="C278" s="126"/>
      <c r="E278" s="125"/>
      <c r="F278" s="125"/>
      <c r="G278" s="126"/>
      <c r="H278" s="126"/>
      <c r="I278" s="126"/>
      <c r="J278" s="126"/>
    </row>
    <row r="279" spans="2:10" ht="13">
      <c r="B279" s="125"/>
      <c r="C279" s="126"/>
      <c r="E279" s="125"/>
      <c r="F279" s="125"/>
      <c r="G279" s="126"/>
      <c r="H279" s="126"/>
      <c r="I279" s="126"/>
      <c r="J279" s="126"/>
    </row>
    <row r="280" spans="2:10" ht="13">
      <c r="B280" s="125"/>
      <c r="C280" s="126"/>
      <c r="E280" s="125"/>
      <c r="F280" s="125"/>
      <c r="G280" s="126"/>
      <c r="H280" s="126"/>
      <c r="I280" s="126"/>
      <c r="J280" s="126"/>
    </row>
    <row r="281" spans="2:10" ht="13">
      <c r="B281" s="125"/>
      <c r="C281" s="126"/>
      <c r="E281" s="125"/>
      <c r="F281" s="125"/>
      <c r="G281" s="126"/>
      <c r="H281" s="126"/>
      <c r="I281" s="126"/>
      <c r="J281" s="126"/>
    </row>
    <row r="282" spans="2:10" ht="13">
      <c r="B282" s="125"/>
      <c r="C282" s="126"/>
      <c r="E282" s="125"/>
      <c r="F282" s="125"/>
      <c r="G282" s="126"/>
      <c r="H282" s="126"/>
      <c r="I282" s="126"/>
      <c r="J282" s="126"/>
    </row>
    <row r="283" spans="2:10" ht="13">
      <c r="B283" s="125"/>
      <c r="C283" s="126"/>
      <c r="E283" s="125"/>
      <c r="F283" s="125"/>
      <c r="G283" s="126"/>
      <c r="H283" s="126"/>
      <c r="I283" s="126"/>
      <c r="J283" s="126"/>
    </row>
    <row r="284" spans="2:10" ht="13">
      <c r="B284" s="125"/>
      <c r="C284" s="126"/>
      <c r="E284" s="125"/>
      <c r="F284" s="125"/>
      <c r="G284" s="126"/>
      <c r="H284" s="126"/>
      <c r="I284" s="126"/>
      <c r="J284" s="126"/>
    </row>
    <row r="285" spans="2:10" ht="13">
      <c r="B285" s="125"/>
      <c r="C285" s="126"/>
      <c r="E285" s="125"/>
      <c r="F285" s="125"/>
      <c r="G285" s="126"/>
      <c r="H285" s="126"/>
      <c r="I285" s="126"/>
      <c r="J285" s="126"/>
    </row>
    <row r="286" spans="2:10" ht="13">
      <c r="B286" s="125"/>
      <c r="C286" s="126"/>
      <c r="E286" s="125"/>
      <c r="F286" s="125"/>
      <c r="G286" s="126"/>
      <c r="H286" s="126"/>
      <c r="I286" s="126"/>
      <c r="J286" s="126"/>
    </row>
    <row r="287" spans="2:10" ht="13">
      <c r="B287" s="125"/>
      <c r="C287" s="126"/>
      <c r="E287" s="125"/>
      <c r="F287" s="125"/>
      <c r="G287" s="126"/>
      <c r="H287" s="126"/>
      <c r="I287" s="126"/>
      <c r="J287" s="126"/>
    </row>
    <row r="288" spans="2:10" ht="13">
      <c r="B288" s="125"/>
      <c r="C288" s="126"/>
      <c r="E288" s="125"/>
      <c r="F288" s="125"/>
      <c r="G288" s="126"/>
      <c r="H288" s="126"/>
      <c r="I288" s="126"/>
      <c r="J288" s="126"/>
    </row>
    <row r="289" spans="2:10" ht="13">
      <c r="B289" s="125"/>
      <c r="C289" s="126"/>
      <c r="E289" s="125"/>
      <c r="F289" s="125"/>
      <c r="G289" s="126"/>
      <c r="H289" s="126"/>
      <c r="I289" s="126"/>
      <c r="J289" s="126"/>
    </row>
    <row r="290" spans="2:10" ht="13">
      <c r="B290" s="125"/>
      <c r="C290" s="126"/>
      <c r="E290" s="125"/>
      <c r="F290" s="125"/>
      <c r="G290" s="126"/>
      <c r="H290" s="126"/>
      <c r="I290" s="126"/>
      <c r="J290" s="126"/>
    </row>
    <row r="291" spans="2:10" ht="13">
      <c r="B291" s="125"/>
      <c r="C291" s="126"/>
      <c r="E291" s="125"/>
      <c r="F291" s="125"/>
      <c r="G291" s="126"/>
      <c r="H291" s="126"/>
      <c r="I291" s="126"/>
      <c r="J291" s="126"/>
    </row>
    <row r="292" spans="2:10" ht="13">
      <c r="B292" s="125"/>
      <c r="C292" s="126"/>
      <c r="E292" s="125"/>
      <c r="F292" s="125"/>
      <c r="G292" s="126"/>
      <c r="H292" s="126"/>
      <c r="I292" s="126"/>
      <c r="J292" s="126"/>
    </row>
    <row r="293" spans="2:10" ht="13">
      <c r="B293" s="125"/>
      <c r="C293" s="126"/>
      <c r="E293" s="125"/>
      <c r="F293" s="125"/>
      <c r="G293" s="126"/>
      <c r="H293" s="126"/>
      <c r="I293" s="126"/>
      <c r="J293" s="126"/>
    </row>
    <row r="294" spans="2:10" ht="13">
      <c r="B294" s="125"/>
      <c r="C294" s="126"/>
      <c r="E294" s="125"/>
      <c r="F294" s="125"/>
      <c r="G294" s="126"/>
      <c r="H294" s="126"/>
      <c r="I294" s="126"/>
      <c r="J294" s="126"/>
    </row>
    <row r="295" spans="2:10" ht="13">
      <c r="B295" s="125"/>
      <c r="C295" s="126"/>
      <c r="E295" s="125"/>
      <c r="F295" s="125"/>
      <c r="G295" s="126"/>
      <c r="H295" s="126"/>
      <c r="I295" s="126"/>
      <c r="J295" s="126"/>
    </row>
    <row r="296" spans="2:10" ht="13">
      <c r="B296" s="125"/>
      <c r="C296" s="126"/>
      <c r="E296" s="125"/>
      <c r="F296" s="125"/>
      <c r="G296" s="126"/>
      <c r="H296" s="126"/>
      <c r="I296" s="126"/>
      <c r="J296" s="126"/>
    </row>
    <row r="297" spans="2:10" ht="13">
      <c r="B297" s="125"/>
      <c r="C297" s="126"/>
      <c r="E297" s="125"/>
      <c r="F297" s="125"/>
      <c r="G297" s="126"/>
      <c r="H297" s="126"/>
      <c r="I297" s="126"/>
      <c r="J297" s="126"/>
    </row>
    <row r="298" spans="2:10" ht="13">
      <c r="B298" s="125"/>
      <c r="C298" s="126"/>
      <c r="E298" s="125"/>
      <c r="F298" s="125"/>
      <c r="G298" s="126"/>
      <c r="H298" s="126"/>
      <c r="I298" s="126"/>
      <c r="J298" s="126"/>
    </row>
    <row r="299" spans="2:10" ht="13">
      <c r="B299" s="125"/>
      <c r="C299" s="126"/>
      <c r="E299" s="125"/>
      <c r="F299" s="125"/>
      <c r="G299" s="126"/>
      <c r="H299" s="126"/>
      <c r="I299" s="126"/>
      <c r="J299" s="126"/>
    </row>
    <row r="300" spans="2:10" ht="13">
      <c r="B300" s="125"/>
      <c r="C300" s="126"/>
      <c r="E300" s="125"/>
      <c r="F300" s="125"/>
      <c r="G300" s="126"/>
      <c r="H300" s="126"/>
      <c r="I300" s="126"/>
      <c r="J300" s="126"/>
    </row>
    <row r="301" spans="2:10" ht="13">
      <c r="B301" s="125"/>
      <c r="C301" s="126"/>
      <c r="E301" s="125"/>
      <c r="F301" s="125"/>
      <c r="G301" s="126"/>
      <c r="H301" s="126"/>
      <c r="I301" s="126"/>
      <c r="J301" s="126"/>
    </row>
    <row r="302" spans="2:10" ht="13">
      <c r="B302" s="125"/>
      <c r="C302" s="126"/>
      <c r="E302" s="125"/>
      <c r="F302" s="125"/>
      <c r="G302" s="126"/>
      <c r="H302" s="126"/>
      <c r="I302" s="126"/>
      <c r="J302" s="126"/>
    </row>
    <row r="303" spans="2:10" ht="13">
      <c r="B303" s="125"/>
      <c r="C303" s="126"/>
      <c r="E303" s="125"/>
      <c r="F303" s="125"/>
      <c r="G303" s="126"/>
      <c r="H303" s="126"/>
      <c r="I303" s="126"/>
      <c r="J303" s="126"/>
    </row>
    <row r="304" spans="2:10" ht="13">
      <c r="B304" s="125"/>
      <c r="C304" s="126"/>
      <c r="E304" s="125"/>
      <c r="F304" s="125"/>
      <c r="G304" s="126"/>
      <c r="H304" s="126"/>
      <c r="I304" s="126"/>
      <c r="J304" s="126"/>
    </row>
    <row r="305" spans="2:10" ht="13">
      <c r="B305" s="125"/>
      <c r="C305" s="126"/>
      <c r="E305" s="125"/>
      <c r="F305" s="125"/>
      <c r="G305" s="126"/>
      <c r="H305" s="126"/>
      <c r="I305" s="126"/>
      <c r="J305" s="126"/>
    </row>
    <row r="306" spans="2:10" ht="13">
      <c r="B306" s="125"/>
      <c r="C306" s="126"/>
      <c r="E306" s="125"/>
      <c r="F306" s="125"/>
      <c r="G306" s="126"/>
      <c r="H306" s="126"/>
      <c r="I306" s="126"/>
      <c r="J306" s="126"/>
    </row>
    <row r="307" spans="2:10" ht="13">
      <c r="B307" s="125"/>
      <c r="C307" s="126"/>
      <c r="E307" s="125"/>
      <c r="F307" s="125"/>
      <c r="G307" s="126"/>
      <c r="H307" s="126"/>
      <c r="I307" s="126"/>
      <c r="J307" s="126"/>
    </row>
    <row r="308" spans="2:10" ht="13">
      <c r="B308" s="125"/>
      <c r="C308" s="126"/>
      <c r="E308" s="125"/>
      <c r="F308" s="125"/>
      <c r="G308" s="126"/>
      <c r="H308" s="126"/>
      <c r="I308" s="126"/>
      <c r="J308" s="126"/>
    </row>
    <row r="309" spans="2:10" ht="13">
      <c r="B309" s="125"/>
      <c r="C309" s="126"/>
      <c r="E309" s="125"/>
      <c r="F309" s="125"/>
      <c r="G309" s="126"/>
      <c r="H309" s="126"/>
      <c r="I309" s="126"/>
      <c r="J309" s="126"/>
    </row>
    <row r="310" spans="2:10" ht="13">
      <c r="B310" s="125"/>
      <c r="C310" s="126"/>
      <c r="E310" s="125"/>
      <c r="F310" s="125"/>
      <c r="G310" s="126"/>
      <c r="H310" s="126"/>
      <c r="I310" s="126"/>
      <c r="J310" s="126"/>
    </row>
    <row r="311" spans="2:10" ht="13">
      <c r="B311" s="125"/>
      <c r="C311" s="126"/>
      <c r="E311" s="125"/>
      <c r="F311" s="125"/>
      <c r="G311" s="126"/>
      <c r="H311" s="126"/>
      <c r="I311" s="126"/>
      <c r="J311" s="126"/>
    </row>
    <row r="312" spans="2:10" ht="13">
      <c r="B312" s="125"/>
      <c r="C312" s="126"/>
      <c r="E312" s="125"/>
      <c r="F312" s="125"/>
      <c r="G312" s="126"/>
      <c r="H312" s="126"/>
      <c r="I312" s="126"/>
      <c r="J312" s="126"/>
    </row>
    <row r="313" spans="2:10" ht="13">
      <c r="B313" s="125"/>
      <c r="C313" s="126"/>
      <c r="E313" s="125"/>
      <c r="F313" s="125"/>
      <c r="G313" s="126"/>
      <c r="H313" s="126"/>
      <c r="I313" s="126"/>
      <c r="J313" s="126"/>
    </row>
    <row r="314" spans="2:10" ht="13">
      <c r="B314" s="125"/>
      <c r="C314" s="126"/>
      <c r="E314" s="125"/>
      <c r="F314" s="125"/>
      <c r="G314" s="126"/>
      <c r="H314" s="126"/>
      <c r="I314" s="126"/>
      <c r="J314" s="126"/>
    </row>
    <row r="315" spans="2:10" ht="13">
      <c r="B315" s="125"/>
      <c r="C315" s="126"/>
      <c r="E315" s="125"/>
      <c r="F315" s="125"/>
      <c r="G315" s="126"/>
      <c r="H315" s="126"/>
      <c r="I315" s="126"/>
      <c r="J315" s="126"/>
    </row>
    <row r="316" spans="2:10" ht="13">
      <c r="B316" s="125"/>
      <c r="C316" s="126"/>
      <c r="E316" s="125"/>
      <c r="F316" s="125"/>
      <c r="G316" s="126"/>
      <c r="H316" s="126"/>
      <c r="I316" s="126"/>
      <c r="J316" s="126"/>
    </row>
    <row r="317" spans="2:10" ht="13">
      <c r="B317" s="125"/>
      <c r="C317" s="126"/>
      <c r="E317" s="125"/>
      <c r="F317" s="125"/>
      <c r="G317" s="126"/>
      <c r="H317" s="126"/>
      <c r="I317" s="126"/>
      <c r="J317" s="126"/>
    </row>
    <row r="318" spans="2:10" ht="13">
      <c r="B318" s="125"/>
      <c r="C318" s="126"/>
      <c r="E318" s="125"/>
      <c r="F318" s="125"/>
      <c r="G318" s="126"/>
      <c r="H318" s="126"/>
      <c r="I318" s="126"/>
      <c r="J318" s="126"/>
    </row>
    <row r="319" spans="2:10" ht="13">
      <c r="B319" s="125"/>
      <c r="C319" s="126"/>
      <c r="E319" s="125"/>
      <c r="F319" s="125"/>
      <c r="G319" s="126"/>
      <c r="H319" s="126"/>
      <c r="I319" s="126"/>
      <c r="J319" s="126"/>
    </row>
    <row r="320" spans="2:10" ht="13">
      <c r="B320" s="125"/>
      <c r="C320" s="126"/>
      <c r="E320" s="125"/>
      <c r="F320" s="125"/>
      <c r="G320" s="126"/>
      <c r="H320" s="126"/>
      <c r="I320" s="126"/>
      <c r="J320" s="126"/>
    </row>
    <row r="321" spans="2:10" ht="13">
      <c r="B321" s="125"/>
      <c r="C321" s="126"/>
      <c r="E321" s="125"/>
      <c r="F321" s="125"/>
      <c r="G321" s="126"/>
      <c r="H321" s="126"/>
      <c r="I321" s="126"/>
      <c r="J321" s="126"/>
    </row>
    <row r="322" spans="2:10" ht="13">
      <c r="B322" s="125"/>
      <c r="C322" s="126"/>
      <c r="E322" s="125"/>
      <c r="F322" s="125"/>
      <c r="G322" s="126"/>
      <c r="H322" s="126"/>
      <c r="I322" s="126"/>
      <c r="J322" s="126"/>
    </row>
    <row r="323" spans="2:10" ht="13">
      <c r="B323" s="125"/>
      <c r="C323" s="126"/>
      <c r="E323" s="125"/>
      <c r="F323" s="125"/>
      <c r="G323" s="126"/>
      <c r="H323" s="126"/>
      <c r="I323" s="126"/>
      <c r="J323" s="126"/>
    </row>
    <row r="324" spans="2:10" ht="13">
      <c r="B324" s="125"/>
      <c r="C324" s="126"/>
      <c r="E324" s="125"/>
      <c r="F324" s="125"/>
      <c r="G324" s="126"/>
      <c r="H324" s="126"/>
      <c r="I324" s="126"/>
      <c r="J324" s="126"/>
    </row>
    <row r="325" spans="2:10" ht="13">
      <c r="B325" s="125"/>
      <c r="C325" s="126"/>
      <c r="E325" s="125"/>
      <c r="F325" s="125"/>
      <c r="G325" s="126"/>
      <c r="H325" s="126"/>
      <c r="I325" s="126"/>
      <c r="J325" s="126"/>
    </row>
    <row r="326" spans="2:10" ht="13">
      <c r="B326" s="125"/>
      <c r="C326" s="126"/>
      <c r="E326" s="125"/>
      <c r="F326" s="125"/>
      <c r="G326" s="126"/>
      <c r="H326" s="126"/>
      <c r="I326" s="126"/>
      <c r="J326" s="126"/>
    </row>
    <row r="327" spans="2:10" ht="13">
      <c r="B327" s="125"/>
      <c r="C327" s="126"/>
      <c r="E327" s="125"/>
      <c r="F327" s="125"/>
      <c r="G327" s="126"/>
      <c r="H327" s="126"/>
      <c r="I327" s="126"/>
      <c r="J327" s="126"/>
    </row>
    <row r="328" spans="2:10" ht="13">
      <c r="B328" s="125"/>
      <c r="C328" s="126"/>
      <c r="E328" s="125"/>
      <c r="F328" s="125"/>
      <c r="G328" s="126"/>
      <c r="H328" s="126"/>
      <c r="I328" s="126"/>
      <c r="J328" s="126"/>
    </row>
    <row r="329" spans="2:10" ht="13">
      <c r="B329" s="125"/>
      <c r="C329" s="126"/>
      <c r="E329" s="125"/>
      <c r="F329" s="125"/>
      <c r="G329" s="126"/>
      <c r="H329" s="126"/>
      <c r="I329" s="126"/>
      <c r="J329" s="126"/>
    </row>
    <row r="330" spans="2:10" ht="13">
      <c r="B330" s="125"/>
      <c r="C330" s="126"/>
      <c r="E330" s="125"/>
      <c r="F330" s="125"/>
      <c r="G330" s="126"/>
      <c r="H330" s="126"/>
      <c r="I330" s="126"/>
      <c r="J330" s="126"/>
    </row>
    <row r="331" spans="2:10" ht="13">
      <c r="B331" s="125"/>
      <c r="C331" s="126"/>
      <c r="E331" s="125"/>
      <c r="F331" s="125"/>
      <c r="G331" s="126"/>
      <c r="H331" s="126"/>
      <c r="I331" s="126"/>
      <c r="J331" s="126"/>
    </row>
    <row r="332" spans="2:10" ht="13">
      <c r="B332" s="125"/>
      <c r="C332" s="126"/>
      <c r="E332" s="125"/>
      <c r="F332" s="125"/>
      <c r="G332" s="126"/>
      <c r="H332" s="126"/>
      <c r="I332" s="126"/>
      <c r="J332" s="126"/>
    </row>
    <row r="333" spans="2:10" ht="13">
      <c r="B333" s="125"/>
      <c r="C333" s="126"/>
      <c r="E333" s="125"/>
      <c r="F333" s="125"/>
      <c r="G333" s="126"/>
      <c r="H333" s="126"/>
      <c r="I333" s="126"/>
      <c r="J333" s="126"/>
    </row>
    <row r="334" spans="2:10" ht="13">
      <c r="B334" s="125"/>
      <c r="C334" s="126"/>
      <c r="E334" s="125"/>
      <c r="F334" s="125"/>
      <c r="G334" s="126"/>
      <c r="H334" s="126"/>
      <c r="I334" s="126"/>
      <c r="J334" s="126"/>
    </row>
    <row r="335" spans="2:10" ht="13">
      <c r="B335" s="125"/>
      <c r="C335" s="126"/>
      <c r="E335" s="125"/>
      <c r="F335" s="125"/>
      <c r="G335" s="126"/>
      <c r="H335" s="126"/>
      <c r="I335" s="126"/>
      <c r="J335" s="126"/>
    </row>
    <row r="336" spans="2:10" ht="13">
      <c r="B336" s="125"/>
      <c r="C336" s="126"/>
      <c r="E336" s="125"/>
      <c r="F336" s="125"/>
      <c r="G336" s="126"/>
      <c r="H336" s="126"/>
      <c r="I336" s="126"/>
      <c r="J336" s="126"/>
    </row>
    <row r="337" spans="2:10" ht="13">
      <c r="B337" s="125"/>
      <c r="C337" s="126"/>
      <c r="E337" s="125"/>
      <c r="F337" s="125"/>
      <c r="G337" s="126"/>
      <c r="H337" s="126"/>
      <c r="I337" s="126"/>
      <c r="J337" s="126"/>
    </row>
    <row r="338" spans="2:10" ht="13">
      <c r="B338" s="125"/>
      <c r="C338" s="126"/>
      <c r="E338" s="125"/>
      <c r="F338" s="125"/>
      <c r="G338" s="126"/>
      <c r="H338" s="126"/>
      <c r="I338" s="126"/>
      <c r="J338" s="126"/>
    </row>
    <row r="339" spans="2:10" ht="13">
      <c r="B339" s="125"/>
      <c r="C339" s="126"/>
      <c r="E339" s="125"/>
      <c r="F339" s="125"/>
      <c r="G339" s="126"/>
      <c r="H339" s="126"/>
      <c r="I339" s="126"/>
      <c r="J339" s="126"/>
    </row>
    <row r="340" spans="2:10" ht="13">
      <c r="B340" s="125"/>
      <c r="C340" s="126"/>
      <c r="E340" s="125"/>
      <c r="F340" s="125"/>
      <c r="G340" s="126"/>
      <c r="H340" s="126"/>
      <c r="I340" s="126"/>
      <c r="J340" s="126"/>
    </row>
    <row r="341" spans="2:10" ht="13">
      <c r="B341" s="125"/>
      <c r="C341" s="126"/>
      <c r="E341" s="125"/>
      <c r="F341" s="125"/>
      <c r="G341" s="126"/>
      <c r="H341" s="126"/>
      <c r="I341" s="126"/>
      <c r="J341" s="126"/>
    </row>
    <row r="342" spans="2:10" ht="13">
      <c r="B342" s="125"/>
      <c r="C342" s="126"/>
      <c r="E342" s="125"/>
      <c r="F342" s="125"/>
      <c r="G342" s="126"/>
      <c r="H342" s="126"/>
      <c r="I342" s="126"/>
      <c r="J342" s="126"/>
    </row>
    <row r="343" spans="2:10" ht="13">
      <c r="B343" s="125"/>
      <c r="C343" s="126"/>
      <c r="E343" s="125"/>
      <c r="F343" s="125"/>
      <c r="G343" s="126"/>
      <c r="H343" s="126"/>
      <c r="I343" s="126"/>
      <c r="J343" s="126"/>
    </row>
    <row r="344" spans="2:10" ht="13">
      <c r="B344" s="125"/>
      <c r="C344" s="126"/>
      <c r="E344" s="125"/>
      <c r="F344" s="125"/>
      <c r="G344" s="126"/>
      <c r="H344" s="126"/>
      <c r="I344" s="126"/>
      <c r="J344" s="126"/>
    </row>
    <row r="345" spans="2:10" ht="13">
      <c r="B345" s="125"/>
      <c r="C345" s="126"/>
      <c r="E345" s="125"/>
      <c r="F345" s="125"/>
      <c r="G345" s="126"/>
      <c r="H345" s="126"/>
      <c r="I345" s="126"/>
      <c r="J345" s="126"/>
    </row>
    <row r="346" spans="2:10" ht="13">
      <c r="B346" s="125"/>
      <c r="C346" s="126"/>
      <c r="E346" s="125"/>
      <c r="F346" s="125"/>
      <c r="G346" s="126"/>
      <c r="H346" s="126"/>
      <c r="I346" s="126"/>
      <c r="J346" s="126"/>
    </row>
    <row r="347" spans="2:10" ht="13">
      <c r="B347" s="125"/>
      <c r="C347" s="126"/>
      <c r="E347" s="125"/>
      <c r="F347" s="125"/>
      <c r="G347" s="126"/>
      <c r="H347" s="126"/>
      <c r="I347" s="126"/>
      <c r="J347" s="126"/>
    </row>
    <row r="348" spans="2:10" ht="13">
      <c r="B348" s="125"/>
      <c r="C348" s="126"/>
      <c r="E348" s="125"/>
      <c r="F348" s="125"/>
      <c r="G348" s="126"/>
      <c r="H348" s="126"/>
      <c r="I348" s="126"/>
      <c r="J348" s="126"/>
    </row>
    <row r="349" spans="2:10" ht="13">
      <c r="B349" s="125"/>
      <c r="C349" s="126"/>
      <c r="E349" s="125"/>
      <c r="F349" s="125"/>
      <c r="G349" s="126"/>
      <c r="H349" s="126"/>
      <c r="I349" s="126"/>
      <c r="J349" s="126"/>
    </row>
    <row r="350" spans="2:10" ht="13">
      <c r="B350" s="125"/>
      <c r="C350" s="126"/>
      <c r="E350" s="125"/>
      <c r="F350" s="125"/>
      <c r="G350" s="126"/>
      <c r="H350" s="126"/>
      <c r="I350" s="126"/>
      <c r="J350" s="126"/>
    </row>
    <row r="351" spans="2:10" ht="13">
      <c r="B351" s="125"/>
      <c r="C351" s="126"/>
      <c r="E351" s="125"/>
      <c r="F351" s="125"/>
      <c r="G351" s="126"/>
      <c r="H351" s="126"/>
      <c r="I351" s="126"/>
      <c r="J351" s="126"/>
    </row>
    <row r="352" spans="2:10" ht="13">
      <c r="B352" s="125"/>
      <c r="C352" s="126"/>
      <c r="E352" s="125"/>
      <c r="F352" s="125"/>
      <c r="G352" s="126"/>
      <c r="H352" s="126"/>
      <c r="I352" s="126"/>
      <c r="J352" s="126"/>
    </row>
    <row r="353" spans="2:10" ht="13">
      <c r="B353" s="125"/>
      <c r="C353" s="126"/>
      <c r="E353" s="125"/>
      <c r="F353" s="125"/>
      <c r="G353" s="126"/>
      <c r="H353" s="126"/>
      <c r="I353" s="126"/>
      <c r="J353" s="126"/>
    </row>
    <row r="354" spans="2:10" ht="13">
      <c r="B354" s="125"/>
      <c r="C354" s="126"/>
      <c r="E354" s="125"/>
      <c r="F354" s="125"/>
      <c r="G354" s="126"/>
      <c r="H354" s="126"/>
      <c r="I354" s="126"/>
      <c r="J354" s="126"/>
    </row>
    <row r="355" spans="2:10" ht="13">
      <c r="B355" s="125"/>
      <c r="C355" s="126"/>
      <c r="E355" s="125"/>
      <c r="F355" s="125"/>
      <c r="G355" s="126"/>
      <c r="H355" s="126"/>
      <c r="I355" s="126"/>
      <c r="J355" s="126"/>
    </row>
    <row r="356" spans="2:10" ht="13">
      <c r="B356" s="125"/>
      <c r="C356" s="126"/>
      <c r="E356" s="125"/>
      <c r="F356" s="125"/>
      <c r="G356" s="126"/>
      <c r="H356" s="126"/>
      <c r="I356" s="126"/>
      <c r="J356" s="126"/>
    </row>
    <row r="357" spans="2:10" ht="13">
      <c r="B357" s="125"/>
      <c r="C357" s="126"/>
      <c r="E357" s="125"/>
      <c r="F357" s="125"/>
      <c r="G357" s="126"/>
      <c r="H357" s="126"/>
      <c r="I357" s="126"/>
      <c r="J357" s="126"/>
    </row>
    <row r="358" spans="2:10" ht="13">
      <c r="B358" s="125"/>
      <c r="C358" s="126"/>
      <c r="E358" s="125"/>
      <c r="F358" s="125"/>
      <c r="G358" s="126"/>
      <c r="H358" s="126"/>
      <c r="I358" s="126"/>
      <c r="J358" s="126"/>
    </row>
    <row r="359" spans="2:10" ht="13">
      <c r="B359" s="125"/>
      <c r="C359" s="126"/>
      <c r="E359" s="125"/>
      <c r="F359" s="125"/>
      <c r="G359" s="126"/>
      <c r="H359" s="126"/>
      <c r="I359" s="126"/>
      <c r="J359" s="126"/>
    </row>
    <row r="360" spans="2:10" ht="13">
      <c r="B360" s="125"/>
      <c r="C360" s="126"/>
      <c r="E360" s="125"/>
      <c r="F360" s="125"/>
      <c r="G360" s="126"/>
      <c r="H360" s="126"/>
      <c r="I360" s="126"/>
      <c r="J360" s="126"/>
    </row>
    <row r="361" spans="2:10" ht="13">
      <c r="B361" s="125"/>
      <c r="C361" s="126"/>
      <c r="E361" s="125"/>
      <c r="F361" s="125"/>
      <c r="G361" s="126"/>
      <c r="H361" s="126"/>
      <c r="I361" s="126"/>
      <c r="J361" s="126"/>
    </row>
    <row r="362" spans="2:10" ht="13">
      <c r="B362" s="125"/>
      <c r="C362" s="126"/>
      <c r="E362" s="125"/>
      <c r="F362" s="125"/>
      <c r="G362" s="126"/>
      <c r="H362" s="126"/>
      <c r="I362" s="126"/>
      <c r="J362" s="126"/>
    </row>
    <row r="363" spans="2:10" ht="13">
      <c r="B363" s="125"/>
      <c r="C363" s="126"/>
      <c r="E363" s="125"/>
      <c r="F363" s="125"/>
      <c r="G363" s="126"/>
      <c r="H363" s="126"/>
      <c r="I363" s="126"/>
      <c r="J363" s="126"/>
    </row>
    <row r="364" spans="2:10" ht="13">
      <c r="B364" s="125"/>
      <c r="C364" s="126"/>
      <c r="E364" s="125"/>
      <c r="F364" s="125"/>
      <c r="G364" s="126"/>
      <c r="H364" s="126"/>
      <c r="I364" s="126"/>
      <c r="J364" s="126"/>
    </row>
    <row r="365" spans="2:10" ht="13">
      <c r="B365" s="125"/>
      <c r="C365" s="126"/>
      <c r="E365" s="125"/>
      <c r="F365" s="125"/>
      <c r="G365" s="126"/>
      <c r="H365" s="126"/>
      <c r="I365" s="126"/>
      <c r="J365" s="126"/>
    </row>
    <row r="366" spans="2:10" ht="13">
      <c r="B366" s="125"/>
      <c r="C366" s="126"/>
      <c r="E366" s="125"/>
      <c r="F366" s="125"/>
      <c r="G366" s="126"/>
      <c r="H366" s="126"/>
      <c r="I366" s="126"/>
      <c r="J366" s="126"/>
    </row>
    <row r="367" spans="2:10" ht="13">
      <c r="B367" s="125"/>
      <c r="C367" s="126"/>
      <c r="E367" s="125"/>
      <c r="F367" s="125"/>
      <c r="G367" s="126"/>
      <c r="H367" s="126"/>
      <c r="I367" s="126"/>
      <c r="J367" s="126"/>
    </row>
    <row r="368" spans="2:10" ht="13">
      <c r="B368" s="125"/>
      <c r="C368" s="126"/>
      <c r="E368" s="125"/>
      <c r="F368" s="125"/>
      <c r="G368" s="126"/>
      <c r="H368" s="126"/>
      <c r="I368" s="126"/>
      <c r="J368" s="126"/>
    </row>
    <row r="369" spans="2:10" ht="13">
      <c r="B369" s="125"/>
      <c r="C369" s="126"/>
      <c r="E369" s="125"/>
      <c r="F369" s="125"/>
      <c r="G369" s="126"/>
      <c r="H369" s="126"/>
      <c r="I369" s="126"/>
      <c r="J369" s="126"/>
    </row>
    <row r="370" spans="2:10" ht="13">
      <c r="B370" s="125"/>
      <c r="C370" s="126"/>
      <c r="E370" s="125"/>
      <c r="F370" s="125"/>
      <c r="G370" s="126"/>
      <c r="H370" s="126"/>
      <c r="I370" s="126"/>
      <c r="J370" s="126"/>
    </row>
    <row r="371" spans="2:10" ht="13">
      <c r="B371" s="125"/>
      <c r="C371" s="126"/>
      <c r="E371" s="125"/>
      <c r="F371" s="125"/>
      <c r="G371" s="126"/>
      <c r="H371" s="126"/>
      <c r="I371" s="126"/>
      <c r="J371" s="126"/>
    </row>
    <row r="372" spans="2:10" ht="13">
      <c r="B372" s="125"/>
      <c r="C372" s="126"/>
      <c r="E372" s="125"/>
      <c r="F372" s="125"/>
      <c r="G372" s="126"/>
      <c r="H372" s="126"/>
      <c r="I372" s="126"/>
      <c r="J372" s="126"/>
    </row>
    <row r="373" spans="2:10" ht="13">
      <c r="B373" s="125"/>
      <c r="C373" s="126"/>
      <c r="E373" s="125"/>
      <c r="F373" s="125"/>
      <c r="G373" s="126"/>
      <c r="H373" s="126"/>
      <c r="I373" s="126"/>
      <c r="J373" s="126"/>
    </row>
    <row r="374" spans="2:10" ht="13">
      <c r="B374" s="125"/>
      <c r="C374" s="126"/>
      <c r="E374" s="125"/>
      <c r="F374" s="125"/>
      <c r="G374" s="126"/>
      <c r="H374" s="126"/>
      <c r="I374" s="126"/>
      <c r="J374" s="126"/>
    </row>
    <row r="375" spans="2:10" ht="13">
      <c r="B375" s="125"/>
      <c r="C375" s="126"/>
      <c r="E375" s="125"/>
      <c r="F375" s="125"/>
      <c r="G375" s="126"/>
      <c r="H375" s="126"/>
      <c r="I375" s="126"/>
      <c r="J375" s="126"/>
    </row>
    <row r="376" spans="2:10" ht="13">
      <c r="B376" s="125"/>
      <c r="C376" s="126"/>
      <c r="E376" s="125"/>
      <c r="F376" s="125"/>
      <c r="G376" s="126"/>
      <c r="H376" s="126"/>
      <c r="I376" s="126"/>
      <c r="J376" s="126"/>
    </row>
    <row r="377" spans="2:10" ht="13">
      <c r="B377" s="125"/>
      <c r="C377" s="126"/>
      <c r="E377" s="125"/>
      <c r="F377" s="125"/>
      <c r="G377" s="126"/>
      <c r="H377" s="126"/>
      <c r="I377" s="126"/>
      <c r="J377" s="126"/>
    </row>
    <row r="378" spans="2:10" ht="13">
      <c r="B378" s="125"/>
      <c r="C378" s="126"/>
      <c r="E378" s="125"/>
      <c r="F378" s="125"/>
      <c r="G378" s="126"/>
      <c r="H378" s="126"/>
      <c r="I378" s="126"/>
      <c r="J378" s="126"/>
    </row>
    <row r="379" spans="2:10" ht="13">
      <c r="B379" s="125"/>
      <c r="C379" s="126"/>
      <c r="E379" s="125"/>
      <c r="F379" s="125"/>
      <c r="G379" s="126"/>
      <c r="H379" s="126"/>
      <c r="I379" s="126"/>
      <c r="J379" s="126"/>
    </row>
    <row r="380" spans="2:10" ht="13">
      <c r="B380" s="125"/>
      <c r="C380" s="126"/>
      <c r="E380" s="125"/>
      <c r="F380" s="125"/>
      <c r="G380" s="126"/>
      <c r="H380" s="126"/>
      <c r="I380" s="126"/>
      <c r="J380" s="126"/>
    </row>
    <row r="381" spans="2:10" ht="13">
      <c r="B381" s="125"/>
      <c r="C381" s="126"/>
      <c r="E381" s="125"/>
      <c r="F381" s="125"/>
      <c r="G381" s="126"/>
      <c r="H381" s="126"/>
      <c r="I381" s="126"/>
      <c r="J381" s="126"/>
    </row>
    <row r="382" spans="2:10" ht="13">
      <c r="B382" s="125"/>
      <c r="C382" s="126"/>
      <c r="E382" s="125"/>
      <c r="F382" s="125"/>
      <c r="G382" s="126"/>
      <c r="H382" s="126"/>
      <c r="I382" s="126"/>
      <c r="J382" s="126"/>
    </row>
    <row r="383" spans="2:10" ht="13">
      <c r="B383" s="125"/>
      <c r="C383" s="126"/>
      <c r="E383" s="125"/>
      <c r="F383" s="125"/>
      <c r="G383" s="126"/>
      <c r="H383" s="126"/>
      <c r="I383" s="126"/>
      <c r="J383" s="126"/>
    </row>
    <row r="384" spans="2:10" ht="13">
      <c r="B384" s="125"/>
      <c r="C384" s="126"/>
      <c r="E384" s="125"/>
      <c r="F384" s="125"/>
      <c r="G384" s="126"/>
      <c r="H384" s="126"/>
      <c r="I384" s="126"/>
      <c r="J384" s="126"/>
    </row>
    <row r="385" spans="2:10" ht="13">
      <c r="B385" s="125"/>
      <c r="C385" s="126"/>
      <c r="E385" s="125"/>
      <c r="F385" s="125"/>
      <c r="G385" s="126"/>
      <c r="H385" s="126"/>
      <c r="I385" s="126"/>
      <c r="J385" s="126"/>
    </row>
    <row r="386" spans="2:10" ht="13">
      <c r="B386" s="125"/>
      <c r="C386" s="126"/>
      <c r="E386" s="125"/>
      <c r="F386" s="125"/>
      <c r="G386" s="126"/>
      <c r="H386" s="126"/>
      <c r="I386" s="126"/>
      <c r="J386" s="126"/>
    </row>
    <row r="387" spans="2:10" ht="13">
      <c r="B387" s="125"/>
      <c r="C387" s="126"/>
      <c r="E387" s="125"/>
      <c r="F387" s="125"/>
      <c r="G387" s="126"/>
      <c r="H387" s="126"/>
      <c r="I387" s="126"/>
      <c r="J387" s="126"/>
    </row>
    <row r="388" spans="2:10" ht="13">
      <c r="B388" s="125"/>
      <c r="C388" s="126"/>
      <c r="E388" s="125"/>
      <c r="F388" s="125"/>
      <c r="G388" s="126"/>
      <c r="H388" s="126"/>
      <c r="I388" s="126"/>
      <c r="J388" s="126"/>
    </row>
    <row r="389" spans="2:10" ht="13">
      <c r="B389" s="125"/>
      <c r="C389" s="126"/>
      <c r="E389" s="125"/>
      <c r="F389" s="125"/>
      <c r="G389" s="126"/>
      <c r="H389" s="126"/>
      <c r="I389" s="126"/>
      <c r="J389" s="126"/>
    </row>
    <row r="390" spans="2:10" ht="13">
      <c r="B390" s="125"/>
      <c r="C390" s="126"/>
      <c r="E390" s="125"/>
      <c r="F390" s="125"/>
      <c r="G390" s="126"/>
      <c r="H390" s="126"/>
      <c r="I390" s="126"/>
      <c r="J390" s="126"/>
    </row>
    <row r="391" spans="2:10" ht="13">
      <c r="B391" s="125"/>
      <c r="C391" s="126"/>
      <c r="E391" s="125"/>
      <c r="F391" s="125"/>
      <c r="G391" s="126"/>
      <c r="H391" s="126"/>
      <c r="I391" s="126"/>
      <c r="J391" s="126"/>
    </row>
    <row r="392" spans="2:10" ht="13">
      <c r="B392" s="125"/>
      <c r="C392" s="126"/>
      <c r="E392" s="125"/>
      <c r="F392" s="125"/>
      <c r="G392" s="126"/>
      <c r="H392" s="126"/>
      <c r="I392" s="126"/>
      <c r="J392" s="126"/>
    </row>
    <row r="393" spans="2:10" ht="13">
      <c r="B393" s="125"/>
      <c r="C393" s="126"/>
      <c r="E393" s="125"/>
      <c r="F393" s="125"/>
      <c r="G393" s="126"/>
      <c r="H393" s="126"/>
      <c r="I393" s="126"/>
      <c r="J393" s="126"/>
    </row>
    <row r="394" spans="2:10" ht="13">
      <c r="B394" s="125"/>
      <c r="C394" s="126"/>
      <c r="E394" s="125"/>
      <c r="F394" s="125"/>
      <c r="G394" s="126"/>
      <c r="H394" s="126"/>
      <c r="I394" s="126"/>
      <c r="J394" s="126"/>
    </row>
    <row r="395" spans="2:10" ht="13">
      <c r="B395" s="125"/>
      <c r="C395" s="126"/>
      <c r="E395" s="125"/>
      <c r="F395" s="125"/>
      <c r="G395" s="126"/>
      <c r="H395" s="126"/>
      <c r="I395" s="126"/>
      <c r="J395" s="126"/>
    </row>
    <row r="396" spans="2:10" ht="13">
      <c r="B396" s="125"/>
      <c r="C396" s="126"/>
      <c r="E396" s="125"/>
      <c r="F396" s="125"/>
      <c r="G396" s="126"/>
      <c r="H396" s="126"/>
      <c r="I396" s="126"/>
      <c r="J396" s="126"/>
    </row>
    <row r="397" spans="2:10" ht="13">
      <c r="B397" s="125"/>
      <c r="C397" s="126"/>
      <c r="E397" s="125"/>
      <c r="F397" s="125"/>
      <c r="G397" s="126"/>
      <c r="H397" s="126"/>
      <c r="I397" s="126"/>
      <c r="J397" s="126"/>
    </row>
    <row r="398" spans="2:10" ht="13">
      <c r="B398" s="125"/>
      <c r="C398" s="126"/>
      <c r="E398" s="125"/>
      <c r="F398" s="125"/>
      <c r="G398" s="126"/>
      <c r="H398" s="126"/>
      <c r="I398" s="126"/>
      <c r="J398" s="126"/>
    </row>
    <row r="399" spans="2:10" ht="13">
      <c r="B399" s="125"/>
      <c r="C399" s="126"/>
      <c r="E399" s="125"/>
      <c r="F399" s="125"/>
      <c r="G399" s="126"/>
      <c r="H399" s="126"/>
      <c r="I399" s="126"/>
      <c r="J399" s="126"/>
    </row>
    <row r="400" spans="2:10" ht="13">
      <c r="B400" s="125"/>
      <c r="C400" s="126"/>
      <c r="E400" s="125"/>
      <c r="F400" s="125"/>
      <c r="G400" s="126"/>
      <c r="H400" s="126"/>
      <c r="I400" s="126"/>
      <c r="J400" s="126"/>
    </row>
    <row r="401" spans="2:10" ht="13">
      <c r="B401" s="125"/>
      <c r="C401" s="126"/>
      <c r="E401" s="125"/>
      <c r="F401" s="125"/>
      <c r="G401" s="126"/>
      <c r="H401" s="126"/>
      <c r="I401" s="126"/>
      <c r="J401" s="126"/>
    </row>
    <row r="402" spans="2:10" ht="13">
      <c r="B402" s="125"/>
      <c r="C402" s="126"/>
      <c r="E402" s="125"/>
      <c r="F402" s="125"/>
      <c r="G402" s="126"/>
      <c r="H402" s="126"/>
      <c r="I402" s="126"/>
      <c r="J402" s="126"/>
    </row>
    <row r="403" spans="2:10" ht="13">
      <c r="B403" s="125"/>
      <c r="C403" s="126"/>
      <c r="E403" s="125"/>
      <c r="F403" s="125"/>
      <c r="G403" s="126"/>
      <c r="H403" s="126"/>
      <c r="I403" s="126"/>
      <c r="J403" s="126"/>
    </row>
    <row r="404" spans="2:10" ht="13">
      <c r="B404" s="125"/>
      <c r="C404" s="126"/>
      <c r="E404" s="125"/>
      <c r="F404" s="125"/>
      <c r="G404" s="126"/>
      <c r="H404" s="126"/>
      <c r="I404" s="126"/>
      <c r="J404" s="126"/>
    </row>
    <row r="405" spans="2:10" ht="13">
      <c r="B405" s="125"/>
      <c r="C405" s="126"/>
      <c r="E405" s="125"/>
      <c r="F405" s="125"/>
      <c r="G405" s="126"/>
      <c r="H405" s="126"/>
      <c r="I405" s="126"/>
      <c r="J405" s="126"/>
    </row>
    <row r="406" spans="2:10" ht="13">
      <c r="B406" s="125"/>
      <c r="C406" s="126"/>
      <c r="E406" s="125"/>
      <c r="F406" s="125"/>
      <c r="G406" s="126"/>
      <c r="H406" s="126"/>
      <c r="I406" s="126"/>
      <c r="J406" s="126"/>
    </row>
    <row r="407" spans="2:10" ht="13">
      <c r="B407" s="125"/>
      <c r="C407" s="126"/>
      <c r="E407" s="125"/>
      <c r="F407" s="125"/>
      <c r="G407" s="126"/>
      <c r="H407" s="126"/>
      <c r="I407" s="126"/>
      <c r="J407" s="126"/>
    </row>
    <row r="408" spans="2:10" ht="13">
      <c r="B408" s="125"/>
      <c r="C408" s="126"/>
      <c r="E408" s="125"/>
      <c r="F408" s="125"/>
      <c r="G408" s="126"/>
      <c r="H408" s="126"/>
      <c r="I408" s="126"/>
      <c r="J408" s="126"/>
    </row>
    <row r="409" spans="2:10" ht="13">
      <c r="B409" s="125"/>
      <c r="C409" s="126"/>
      <c r="E409" s="125"/>
      <c r="F409" s="125"/>
      <c r="G409" s="126"/>
      <c r="H409" s="126"/>
      <c r="I409" s="126"/>
      <c r="J409" s="126"/>
    </row>
    <row r="410" spans="2:10" ht="13">
      <c r="B410" s="125"/>
      <c r="C410" s="126"/>
      <c r="E410" s="125"/>
      <c r="F410" s="125"/>
      <c r="G410" s="126"/>
      <c r="H410" s="126"/>
      <c r="I410" s="126"/>
      <c r="J410" s="126"/>
    </row>
    <row r="411" spans="2:10" ht="13">
      <c r="B411" s="125"/>
      <c r="C411" s="126"/>
      <c r="E411" s="125"/>
      <c r="F411" s="125"/>
      <c r="G411" s="126"/>
      <c r="H411" s="126"/>
      <c r="I411" s="126"/>
      <c r="J411" s="126"/>
    </row>
    <row r="412" spans="2:10" ht="13">
      <c r="B412" s="125"/>
      <c r="C412" s="126"/>
      <c r="E412" s="125"/>
      <c r="F412" s="125"/>
      <c r="G412" s="126"/>
      <c r="H412" s="126"/>
      <c r="I412" s="126"/>
      <c r="J412" s="126"/>
    </row>
    <row r="413" spans="2:10" ht="13">
      <c r="B413" s="125"/>
      <c r="C413" s="126"/>
      <c r="E413" s="125"/>
      <c r="F413" s="125"/>
      <c r="G413" s="126"/>
      <c r="H413" s="126"/>
      <c r="I413" s="126"/>
      <c r="J413" s="126"/>
    </row>
    <row r="414" spans="2:10" ht="13">
      <c r="B414" s="125"/>
      <c r="C414" s="126"/>
      <c r="E414" s="125"/>
      <c r="F414" s="125"/>
      <c r="G414" s="126"/>
      <c r="H414" s="126"/>
      <c r="I414" s="126"/>
      <c r="J414" s="126"/>
    </row>
    <row r="415" spans="2:10" ht="13">
      <c r="B415" s="125"/>
      <c r="C415" s="126"/>
      <c r="E415" s="125"/>
      <c r="F415" s="125"/>
      <c r="G415" s="126"/>
      <c r="H415" s="126"/>
      <c r="I415" s="126"/>
      <c r="J415" s="126"/>
    </row>
    <row r="416" spans="2:10" ht="13">
      <c r="B416" s="125"/>
      <c r="C416" s="126"/>
      <c r="E416" s="125"/>
      <c r="F416" s="125"/>
      <c r="G416" s="126"/>
      <c r="H416" s="126"/>
      <c r="I416" s="126"/>
      <c r="J416" s="126"/>
    </row>
    <row r="417" spans="2:10" ht="13">
      <c r="B417" s="125"/>
      <c r="C417" s="126"/>
      <c r="E417" s="125"/>
      <c r="F417" s="125"/>
      <c r="G417" s="126"/>
      <c r="H417" s="126"/>
      <c r="I417" s="126"/>
      <c r="J417" s="126"/>
    </row>
    <row r="418" spans="2:10" ht="13">
      <c r="B418" s="125"/>
      <c r="C418" s="126"/>
      <c r="E418" s="125"/>
      <c r="F418" s="125"/>
      <c r="G418" s="126"/>
      <c r="H418" s="126"/>
      <c r="I418" s="126"/>
      <c r="J418" s="126"/>
    </row>
    <row r="419" spans="2:10" ht="13">
      <c r="B419" s="125"/>
      <c r="C419" s="126"/>
      <c r="E419" s="125"/>
      <c r="F419" s="125"/>
      <c r="G419" s="126"/>
      <c r="H419" s="126"/>
      <c r="I419" s="126"/>
      <c r="J419" s="126"/>
    </row>
    <row r="420" spans="2:10" ht="13">
      <c r="B420" s="125"/>
      <c r="C420" s="126"/>
      <c r="E420" s="125"/>
      <c r="F420" s="125"/>
      <c r="G420" s="126"/>
      <c r="H420" s="126"/>
      <c r="I420" s="126"/>
      <c r="J420" s="126"/>
    </row>
    <row r="421" spans="2:10" ht="13">
      <c r="B421" s="125"/>
      <c r="C421" s="126"/>
      <c r="E421" s="125"/>
      <c r="F421" s="125"/>
      <c r="G421" s="126"/>
      <c r="H421" s="126"/>
      <c r="I421" s="126"/>
      <c r="J421" s="126"/>
    </row>
    <row r="422" spans="2:10" ht="13">
      <c r="B422" s="125"/>
      <c r="C422" s="126"/>
      <c r="E422" s="125"/>
      <c r="F422" s="125"/>
      <c r="G422" s="126"/>
      <c r="H422" s="126"/>
      <c r="I422" s="126"/>
      <c r="J422" s="126"/>
    </row>
    <row r="423" spans="2:10" ht="13">
      <c r="B423" s="125"/>
      <c r="C423" s="126"/>
      <c r="E423" s="125"/>
      <c r="F423" s="125"/>
      <c r="G423" s="126"/>
      <c r="H423" s="126"/>
      <c r="I423" s="126"/>
      <c r="J423" s="126"/>
    </row>
    <row r="424" spans="2:10" ht="13">
      <c r="B424" s="125"/>
      <c r="C424" s="126"/>
      <c r="E424" s="125"/>
      <c r="F424" s="125"/>
      <c r="G424" s="126"/>
      <c r="H424" s="126"/>
      <c r="I424" s="126"/>
      <c r="J424" s="126"/>
    </row>
    <row r="425" spans="2:10" ht="13">
      <c r="B425" s="125"/>
      <c r="C425" s="126"/>
      <c r="E425" s="125"/>
      <c r="F425" s="125"/>
      <c r="G425" s="126"/>
      <c r="H425" s="126"/>
      <c r="I425" s="126"/>
      <c r="J425" s="126"/>
    </row>
    <row r="426" spans="2:10" ht="13">
      <c r="B426" s="125"/>
      <c r="C426" s="126"/>
      <c r="E426" s="125"/>
      <c r="F426" s="125"/>
      <c r="G426" s="126"/>
      <c r="H426" s="126"/>
      <c r="I426" s="126"/>
      <c r="J426" s="126"/>
    </row>
    <row r="427" spans="2:10" ht="13">
      <c r="B427" s="125"/>
      <c r="C427" s="126"/>
      <c r="E427" s="125"/>
      <c r="F427" s="125"/>
      <c r="G427" s="126"/>
      <c r="H427" s="126"/>
      <c r="I427" s="126"/>
      <c r="J427" s="126"/>
    </row>
    <row r="428" spans="2:10" ht="13">
      <c r="B428" s="125"/>
      <c r="C428" s="126"/>
      <c r="E428" s="125"/>
      <c r="F428" s="125"/>
      <c r="G428" s="126"/>
      <c r="H428" s="126"/>
      <c r="I428" s="126"/>
      <c r="J428" s="126"/>
    </row>
    <row r="429" spans="2:10" ht="13">
      <c r="B429" s="125"/>
      <c r="C429" s="126"/>
      <c r="E429" s="125"/>
      <c r="F429" s="125"/>
      <c r="G429" s="126"/>
      <c r="H429" s="126"/>
      <c r="I429" s="126"/>
      <c r="J429" s="126"/>
    </row>
    <row r="430" spans="2:10" ht="13">
      <c r="B430" s="125"/>
      <c r="C430" s="126"/>
      <c r="E430" s="125"/>
      <c r="F430" s="125"/>
      <c r="G430" s="126"/>
      <c r="H430" s="126"/>
      <c r="I430" s="126"/>
      <c r="J430" s="126"/>
    </row>
    <row r="431" spans="2:10" ht="13">
      <c r="B431" s="125"/>
      <c r="C431" s="126"/>
      <c r="E431" s="125"/>
      <c r="F431" s="125"/>
      <c r="G431" s="126"/>
      <c r="H431" s="126"/>
      <c r="I431" s="126"/>
      <c r="J431" s="126"/>
    </row>
    <row r="432" spans="2:10" ht="13">
      <c r="B432" s="125"/>
      <c r="C432" s="126"/>
      <c r="E432" s="125"/>
      <c r="F432" s="125"/>
      <c r="G432" s="126"/>
      <c r="H432" s="126"/>
      <c r="I432" s="126"/>
      <c r="J432" s="126"/>
    </row>
    <row r="433" spans="2:10" ht="13">
      <c r="B433" s="125"/>
      <c r="C433" s="126"/>
      <c r="E433" s="125"/>
      <c r="F433" s="125"/>
      <c r="G433" s="126"/>
      <c r="H433" s="126"/>
      <c r="I433" s="126"/>
      <c r="J433" s="126"/>
    </row>
    <row r="434" spans="2:10" ht="13">
      <c r="B434" s="125"/>
      <c r="C434" s="126"/>
      <c r="E434" s="125"/>
      <c r="F434" s="125"/>
      <c r="G434" s="126"/>
      <c r="H434" s="126"/>
      <c r="I434" s="126"/>
      <c r="J434" s="126"/>
    </row>
    <row r="435" spans="2:10" ht="13">
      <c r="B435" s="125"/>
      <c r="C435" s="126"/>
      <c r="E435" s="125"/>
      <c r="F435" s="125"/>
      <c r="G435" s="126"/>
      <c r="H435" s="126"/>
      <c r="I435" s="126"/>
      <c r="J435" s="126"/>
    </row>
    <row r="436" spans="2:10" ht="13">
      <c r="B436" s="125"/>
      <c r="C436" s="126"/>
      <c r="E436" s="125"/>
      <c r="F436" s="125"/>
      <c r="G436" s="126"/>
      <c r="H436" s="126"/>
      <c r="I436" s="126"/>
      <c r="J436" s="126"/>
    </row>
    <row r="437" spans="2:10" ht="13">
      <c r="B437" s="125"/>
      <c r="C437" s="126"/>
      <c r="E437" s="125"/>
      <c r="F437" s="125"/>
      <c r="G437" s="126"/>
      <c r="H437" s="126"/>
      <c r="I437" s="126"/>
      <c r="J437" s="126"/>
    </row>
    <row r="438" spans="2:10" ht="13">
      <c r="B438" s="125"/>
      <c r="C438" s="126"/>
      <c r="E438" s="125"/>
      <c r="F438" s="125"/>
      <c r="G438" s="126"/>
      <c r="H438" s="126"/>
      <c r="I438" s="126"/>
      <c r="J438" s="126"/>
    </row>
    <row r="439" spans="2:10" ht="13">
      <c r="B439" s="125"/>
      <c r="C439" s="126"/>
      <c r="E439" s="125"/>
      <c r="F439" s="125"/>
      <c r="G439" s="126"/>
      <c r="H439" s="126"/>
      <c r="I439" s="126"/>
      <c r="J439" s="126"/>
    </row>
    <row r="440" spans="2:10" ht="13">
      <c r="B440" s="125"/>
      <c r="C440" s="126"/>
      <c r="E440" s="125"/>
      <c r="F440" s="125"/>
      <c r="G440" s="126"/>
      <c r="H440" s="126"/>
      <c r="I440" s="126"/>
      <c r="J440" s="126"/>
    </row>
    <row r="441" spans="2:10" ht="13">
      <c r="B441" s="125"/>
      <c r="C441" s="126"/>
      <c r="E441" s="125"/>
      <c r="F441" s="125"/>
      <c r="G441" s="126"/>
      <c r="H441" s="126"/>
      <c r="I441" s="126"/>
      <c r="J441" s="126"/>
    </row>
    <row r="442" spans="2:10" ht="13">
      <c r="B442" s="125"/>
      <c r="C442" s="126"/>
      <c r="E442" s="125"/>
      <c r="F442" s="125"/>
      <c r="G442" s="126"/>
      <c r="H442" s="126"/>
      <c r="I442" s="126"/>
      <c r="J442" s="126"/>
    </row>
    <row r="443" spans="2:10" ht="13">
      <c r="B443" s="125"/>
      <c r="C443" s="126"/>
      <c r="E443" s="125"/>
      <c r="F443" s="125"/>
      <c r="G443" s="126"/>
      <c r="H443" s="126"/>
      <c r="I443" s="126"/>
      <c r="J443" s="126"/>
    </row>
    <row r="444" spans="2:10" ht="13">
      <c r="B444" s="125"/>
      <c r="C444" s="126"/>
      <c r="E444" s="125"/>
      <c r="F444" s="125"/>
      <c r="G444" s="126"/>
      <c r="H444" s="126"/>
      <c r="I444" s="126"/>
      <c r="J444" s="126"/>
    </row>
    <row r="445" spans="2:10" ht="13">
      <c r="B445" s="125"/>
      <c r="C445" s="126"/>
      <c r="E445" s="125"/>
      <c r="F445" s="125"/>
      <c r="G445" s="126"/>
      <c r="H445" s="126"/>
      <c r="I445" s="126"/>
      <c r="J445" s="126"/>
    </row>
    <row r="446" spans="2:10" ht="13">
      <c r="B446" s="125"/>
      <c r="C446" s="126"/>
      <c r="E446" s="125"/>
      <c r="F446" s="125"/>
      <c r="G446" s="126"/>
      <c r="H446" s="126"/>
      <c r="I446" s="126"/>
      <c r="J446" s="126"/>
    </row>
    <row r="447" spans="2:10" ht="13">
      <c r="B447" s="125"/>
      <c r="C447" s="126"/>
      <c r="E447" s="125"/>
      <c r="F447" s="125"/>
      <c r="G447" s="126"/>
      <c r="H447" s="126"/>
      <c r="I447" s="126"/>
      <c r="J447" s="126"/>
    </row>
    <row r="448" spans="2:10" ht="13">
      <c r="B448" s="125"/>
      <c r="C448" s="126"/>
      <c r="E448" s="125"/>
      <c r="F448" s="125"/>
      <c r="G448" s="126"/>
      <c r="H448" s="126"/>
      <c r="I448" s="126"/>
      <c r="J448" s="126"/>
    </row>
    <row r="449" spans="2:10" ht="13">
      <c r="B449" s="125"/>
      <c r="C449" s="126"/>
      <c r="E449" s="125"/>
      <c r="F449" s="125"/>
      <c r="G449" s="126"/>
      <c r="H449" s="126"/>
      <c r="I449" s="126"/>
      <c r="J449" s="126"/>
    </row>
    <row r="450" spans="2:10" ht="13">
      <c r="B450" s="125"/>
      <c r="C450" s="126"/>
      <c r="E450" s="125"/>
      <c r="F450" s="125"/>
      <c r="G450" s="126"/>
      <c r="H450" s="126"/>
      <c r="I450" s="126"/>
      <c r="J450" s="126"/>
    </row>
    <row r="451" spans="2:10" ht="13">
      <c r="B451" s="125"/>
      <c r="C451" s="126"/>
      <c r="E451" s="125"/>
      <c r="F451" s="125"/>
      <c r="G451" s="126"/>
      <c r="H451" s="126"/>
      <c r="I451" s="126"/>
      <c r="J451" s="126"/>
    </row>
    <row r="452" spans="2:10" ht="13">
      <c r="B452" s="125"/>
      <c r="C452" s="126"/>
      <c r="E452" s="125"/>
      <c r="F452" s="125"/>
      <c r="G452" s="126"/>
      <c r="H452" s="126"/>
      <c r="I452" s="126"/>
      <c r="J452" s="126"/>
    </row>
    <row r="453" spans="2:10" ht="13">
      <c r="B453" s="125"/>
      <c r="C453" s="126"/>
      <c r="E453" s="125"/>
      <c r="F453" s="125"/>
      <c r="G453" s="126"/>
      <c r="H453" s="126"/>
      <c r="I453" s="126"/>
      <c r="J453" s="126"/>
    </row>
    <row r="454" spans="2:10" ht="13">
      <c r="B454" s="125"/>
      <c r="C454" s="126"/>
      <c r="E454" s="125"/>
      <c r="F454" s="125"/>
      <c r="G454" s="126"/>
      <c r="H454" s="126"/>
      <c r="I454" s="126"/>
      <c r="J454" s="126"/>
    </row>
    <row r="455" spans="2:10" ht="13">
      <c r="B455" s="125"/>
      <c r="C455" s="126"/>
      <c r="E455" s="125"/>
      <c r="F455" s="125"/>
      <c r="G455" s="126"/>
      <c r="H455" s="126"/>
      <c r="I455" s="126"/>
      <c r="J455" s="126"/>
    </row>
    <row r="456" spans="2:10" ht="13">
      <c r="B456" s="125"/>
      <c r="C456" s="126"/>
      <c r="E456" s="125"/>
      <c r="F456" s="125"/>
      <c r="G456" s="126"/>
      <c r="H456" s="126"/>
      <c r="I456" s="126"/>
      <c r="J456" s="126"/>
    </row>
    <row r="457" spans="2:10" ht="13">
      <c r="B457" s="125"/>
      <c r="C457" s="126"/>
      <c r="E457" s="125"/>
      <c r="F457" s="125"/>
      <c r="G457" s="126"/>
      <c r="H457" s="126"/>
      <c r="I457" s="126"/>
      <c r="J457" s="126"/>
    </row>
    <row r="458" spans="2:10" ht="13">
      <c r="B458" s="125"/>
      <c r="C458" s="126"/>
      <c r="E458" s="125"/>
      <c r="F458" s="125"/>
      <c r="G458" s="126"/>
      <c r="H458" s="126"/>
      <c r="I458" s="126"/>
      <c r="J458" s="126"/>
    </row>
    <row r="459" spans="2:10" ht="13">
      <c r="B459" s="125"/>
      <c r="C459" s="126"/>
      <c r="E459" s="125"/>
      <c r="F459" s="125"/>
      <c r="G459" s="126"/>
      <c r="H459" s="126"/>
      <c r="I459" s="126"/>
      <c r="J459" s="126"/>
    </row>
    <row r="460" spans="2:10" ht="13">
      <c r="B460" s="125"/>
      <c r="C460" s="126"/>
      <c r="E460" s="125"/>
      <c r="F460" s="125"/>
      <c r="G460" s="126"/>
      <c r="H460" s="126"/>
      <c r="I460" s="126"/>
      <c r="J460" s="126"/>
    </row>
    <row r="461" spans="2:10" ht="13">
      <c r="B461" s="125"/>
      <c r="C461" s="126"/>
      <c r="E461" s="125"/>
      <c r="F461" s="125"/>
      <c r="G461" s="126"/>
      <c r="H461" s="126"/>
      <c r="I461" s="126"/>
      <c r="J461" s="126"/>
    </row>
    <row r="462" spans="2:10" ht="13">
      <c r="B462" s="125"/>
      <c r="C462" s="126"/>
      <c r="E462" s="125"/>
      <c r="F462" s="125"/>
      <c r="G462" s="126"/>
      <c r="H462" s="126"/>
      <c r="I462" s="126"/>
      <c r="J462" s="126"/>
    </row>
    <row r="463" spans="2:10" ht="13">
      <c r="B463" s="125"/>
      <c r="C463" s="126"/>
      <c r="E463" s="125"/>
      <c r="F463" s="125"/>
      <c r="G463" s="126"/>
      <c r="H463" s="126"/>
      <c r="I463" s="126"/>
      <c r="J463" s="126"/>
    </row>
    <row r="464" spans="2:10" ht="13">
      <c r="B464" s="125"/>
      <c r="C464" s="126"/>
      <c r="E464" s="125"/>
      <c r="F464" s="125"/>
      <c r="G464" s="126"/>
      <c r="H464" s="126"/>
      <c r="I464" s="126"/>
      <c r="J464" s="126"/>
    </row>
    <row r="465" spans="2:10" ht="13">
      <c r="B465" s="125"/>
      <c r="C465" s="126"/>
      <c r="E465" s="125"/>
      <c r="F465" s="125"/>
      <c r="G465" s="126"/>
      <c r="H465" s="126"/>
      <c r="I465" s="126"/>
      <c r="J465" s="126"/>
    </row>
    <row r="466" spans="2:10" ht="13">
      <c r="B466" s="125"/>
      <c r="C466" s="126"/>
      <c r="E466" s="125"/>
      <c r="F466" s="125"/>
      <c r="G466" s="126"/>
      <c r="H466" s="126"/>
      <c r="I466" s="126"/>
      <c r="J466" s="126"/>
    </row>
    <row r="467" spans="2:10" ht="13">
      <c r="B467" s="125"/>
      <c r="C467" s="126"/>
      <c r="E467" s="125"/>
      <c r="F467" s="125"/>
      <c r="G467" s="126"/>
      <c r="H467" s="126"/>
      <c r="I467" s="126"/>
      <c r="J467" s="126"/>
    </row>
    <row r="468" spans="2:10" ht="13">
      <c r="B468" s="125"/>
      <c r="C468" s="126"/>
      <c r="E468" s="125"/>
      <c r="F468" s="125"/>
      <c r="G468" s="126"/>
      <c r="H468" s="126"/>
      <c r="I468" s="126"/>
      <c r="J468" s="126"/>
    </row>
    <row r="469" spans="2:10" ht="13">
      <c r="B469" s="125"/>
      <c r="C469" s="126"/>
      <c r="E469" s="125"/>
      <c r="F469" s="125"/>
      <c r="G469" s="126"/>
      <c r="H469" s="126"/>
      <c r="I469" s="126"/>
      <c r="J469" s="126"/>
    </row>
    <row r="470" spans="2:10" ht="13">
      <c r="B470" s="125"/>
      <c r="C470" s="126"/>
      <c r="E470" s="125"/>
      <c r="F470" s="125"/>
      <c r="G470" s="126"/>
      <c r="H470" s="126"/>
      <c r="I470" s="126"/>
      <c r="J470" s="126"/>
    </row>
    <row r="471" spans="2:10" ht="13">
      <c r="B471" s="125"/>
      <c r="C471" s="126"/>
      <c r="E471" s="125"/>
      <c r="F471" s="125"/>
      <c r="G471" s="126"/>
      <c r="H471" s="126"/>
      <c r="I471" s="126"/>
      <c r="J471" s="126"/>
    </row>
    <row r="472" spans="2:10" ht="13">
      <c r="B472" s="125"/>
      <c r="C472" s="126"/>
      <c r="E472" s="125"/>
      <c r="F472" s="125"/>
      <c r="G472" s="126"/>
      <c r="H472" s="126"/>
      <c r="I472" s="126"/>
      <c r="J472" s="126"/>
    </row>
    <row r="473" spans="2:10" ht="13">
      <c r="B473" s="125"/>
      <c r="C473" s="126"/>
      <c r="E473" s="125"/>
      <c r="F473" s="125"/>
      <c r="G473" s="126"/>
      <c r="H473" s="126"/>
      <c r="I473" s="126"/>
      <c r="J473" s="126"/>
    </row>
    <row r="474" spans="2:10" ht="13">
      <c r="B474" s="125"/>
      <c r="C474" s="126"/>
      <c r="E474" s="125"/>
      <c r="F474" s="125"/>
      <c r="G474" s="126"/>
      <c r="H474" s="126"/>
      <c r="I474" s="126"/>
      <c r="J474" s="126"/>
    </row>
    <row r="475" spans="2:10" ht="13">
      <c r="B475" s="125"/>
      <c r="C475" s="126"/>
      <c r="E475" s="125"/>
      <c r="F475" s="125"/>
      <c r="G475" s="126"/>
      <c r="H475" s="126"/>
      <c r="I475" s="126"/>
      <c r="J475" s="126"/>
    </row>
    <row r="476" spans="2:10" ht="13">
      <c r="B476" s="125"/>
      <c r="C476" s="126"/>
      <c r="E476" s="125"/>
      <c r="F476" s="125"/>
      <c r="G476" s="126"/>
      <c r="H476" s="126"/>
      <c r="I476" s="126"/>
      <c r="J476" s="126"/>
    </row>
    <row r="477" spans="2:10" ht="13">
      <c r="B477" s="125"/>
      <c r="C477" s="126"/>
      <c r="E477" s="125"/>
      <c r="F477" s="125"/>
      <c r="G477" s="126"/>
      <c r="H477" s="126"/>
      <c r="I477" s="126"/>
      <c r="J477" s="126"/>
    </row>
    <row r="478" spans="2:10" ht="13">
      <c r="B478" s="125"/>
      <c r="C478" s="126"/>
      <c r="E478" s="125"/>
      <c r="F478" s="125"/>
      <c r="G478" s="126"/>
      <c r="H478" s="126"/>
      <c r="I478" s="126"/>
      <c r="J478" s="126"/>
    </row>
    <row r="479" spans="2:10" ht="13">
      <c r="B479" s="125"/>
      <c r="C479" s="126"/>
      <c r="E479" s="125"/>
      <c r="F479" s="125"/>
      <c r="G479" s="126"/>
      <c r="H479" s="126"/>
      <c r="I479" s="126"/>
      <c r="J479" s="126"/>
    </row>
    <row r="480" spans="2:10" ht="13">
      <c r="B480" s="125"/>
      <c r="C480" s="126"/>
      <c r="E480" s="125"/>
      <c r="F480" s="125"/>
      <c r="G480" s="126"/>
      <c r="H480" s="126"/>
      <c r="I480" s="126"/>
      <c r="J480" s="126"/>
    </row>
    <row r="481" spans="2:10" ht="13">
      <c r="B481" s="125"/>
      <c r="C481" s="126"/>
      <c r="E481" s="125"/>
      <c r="F481" s="125"/>
      <c r="G481" s="126"/>
      <c r="H481" s="126"/>
      <c r="I481" s="126"/>
      <c r="J481" s="126"/>
    </row>
    <row r="482" spans="2:10" ht="13">
      <c r="B482" s="125"/>
      <c r="C482" s="126"/>
      <c r="E482" s="125"/>
      <c r="F482" s="125"/>
      <c r="G482" s="126"/>
      <c r="H482" s="126"/>
      <c r="I482" s="126"/>
      <c r="J482" s="126"/>
    </row>
    <row r="483" spans="2:10" ht="13">
      <c r="B483" s="125"/>
      <c r="C483" s="126"/>
      <c r="E483" s="125"/>
      <c r="F483" s="125"/>
      <c r="G483" s="126"/>
      <c r="H483" s="126"/>
      <c r="I483" s="126"/>
      <c r="J483" s="126"/>
    </row>
    <row r="484" spans="2:10" ht="13">
      <c r="B484" s="125"/>
      <c r="C484" s="126"/>
      <c r="E484" s="125"/>
      <c r="F484" s="125"/>
      <c r="G484" s="126"/>
      <c r="H484" s="126"/>
      <c r="I484" s="126"/>
      <c r="J484" s="126"/>
    </row>
    <row r="485" spans="2:10" ht="13">
      <c r="B485" s="125"/>
      <c r="C485" s="126"/>
      <c r="E485" s="125"/>
      <c r="F485" s="125"/>
      <c r="G485" s="126"/>
      <c r="H485" s="126"/>
      <c r="I485" s="126"/>
      <c r="J485" s="126"/>
    </row>
    <row r="486" spans="2:10" ht="13">
      <c r="B486" s="125"/>
      <c r="C486" s="126"/>
      <c r="E486" s="125"/>
      <c r="F486" s="125"/>
      <c r="G486" s="126"/>
      <c r="H486" s="126"/>
      <c r="I486" s="126"/>
      <c r="J486" s="126"/>
    </row>
    <row r="487" spans="2:10" ht="13">
      <c r="B487" s="125"/>
      <c r="C487" s="126"/>
      <c r="E487" s="125"/>
      <c r="F487" s="125"/>
      <c r="G487" s="126"/>
      <c r="H487" s="126"/>
      <c r="I487" s="126"/>
      <c r="J487" s="126"/>
    </row>
    <row r="488" spans="2:10" ht="13">
      <c r="B488" s="125"/>
      <c r="C488" s="126"/>
      <c r="E488" s="125"/>
      <c r="F488" s="125"/>
      <c r="G488" s="126"/>
      <c r="H488" s="126"/>
      <c r="I488" s="126"/>
      <c r="J488" s="126"/>
    </row>
    <row r="489" spans="2:10" ht="13">
      <c r="B489" s="125"/>
      <c r="C489" s="126"/>
      <c r="E489" s="125"/>
      <c r="F489" s="125"/>
      <c r="G489" s="126"/>
      <c r="H489" s="126"/>
      <c r="I489" s="126"/>
      <c r="J489" s="126"/>
    </row>
    <row r="490" spans="2:10" ht="13">
      <c r="B490" s="125"/>
      <c r="C490" s="126"/>
      <c r="E490" s="125"/>
      <c r="F490" s="125"/>
      <c r="G490" s="126"/>
      <c r="H490" s="126"/>
      <c r="I490" s="126"/>
      <c r="J490" s="126"/>
    </row>
    <row r="491" spans="2:10" ht="13">
      <c r="B491" s="125"/>
      <c r="C491" s="126"/>
      <c r="E491" s="125"/>
      <c r="F491" s="125"/>
      <c r="G491" s="126"/>
      <c r="H491" s="126"/>
      <c r="I491" s="126"/>
      <c r="J491" s="126"/>
    </row>
    <row r="492" spans="2:10" ht="13">
      <c r="B492" s="125"/>
      <c r="C492" s="126"/>
      <c r="E492" s="125"/>
      <c r="F492" s="125"/>
      <c r="G492" s="126"/>
      <c r="H492" s="126"/>
      <c r="I492" s="126"/>
      <c r="J492" s="126"/>
    </row>
    <row r="493" spans="2:10" ht="13">
      <c r="B493" s="125"/>
      <c r="C493" s="126"/>
      <c r="E493" s="125"/>
      <c r="F493" s="125"/>
      <c r="G493" s="126"/>
      <c r="H493" s="126"/>
      <c r="I493" s="126"/>
      <c r="J493" s="126"/>
    </row>
    <row r="494" spans="2:10" ht="13">
      <c r="B494" s="125"/>
      <c r="C494" s="126"/>
      <c r="E494" s="125"/>
      <c r="F494" s="125"/>
      <c r="G494" s="126"/>
      <c r="H494" s="126"/>
      <c r="I494" s="126"/>
      <c r="J494" s="126"/>
    </row>
    <row r="495" spans="2:10" ht="13">
      <c r="B495" s="125"/>
      <c r="C495" s="126"/>
      <c r="E495" s="125"/>
      <c r="F495" s="125"/>
      <c r="G495" s="126"/>
      <c r="H495" s="126"/>
      <c r="I495" s="126"/>
      <c r="J495" s="126"/>
    </row>
    <row r="496" spans="2:10" ht="13">
      <c r="B496" s="125"/>
      <c r="C496" s="126"/>
      <c r="E496" s="125"/>
      <c r="F496" s="125"/>
      <c r="G496" s="126"/>
      <c r="H496" s="126"/>
      <c r="I496" s="126"/>
      <c r="J496" s="126"/>
    </row>
    <row r="497" spans="2:10" ht="13">
      <c r="B497" s="125"/>
      <c r="C497" s="126"/>
      <c r="E497" s="125"/>
      <c r="F497" s="125"/>
      <c r="G497" s="126"/>
      <c r="H497" s="126"/>
      <c r="I497" s="126"/>
      <c r="J497" s="126"/>
    </row>
    <row r="498" spans="2:10" ht="13">
      <c r="B498" s="125"/>
      <c r="C498" s="126"/>
      <c r="E498" s="125"/>
      <c r="F498" s="125"/>
      <c r="G498" s="126"/>
      <c r="H498" s="126"/>
      <c r="I498" s="126"/>
      <c r="J498" s="126"/>
    </row>
    <row r="499" spans="2:10" ht="13">
      <c r="B499" s="125"/>
      <c r="C499" s="126"/>
      <c r="E499" s="125"/>
      <c r="F499" s="125"/>
      <c r="G499" s="126"/>
      <c r="H499" s="126"/>
      <c r="I499" s="126"/>
      <c r="J499" s="126"/>
    </row>
    <row r="500" spans="2:10" ht="13">
      <c r="B500" s="125"/>
      <c r="C500" s="126"/>
      <c r="E500" s="125"/>
      <c r="F500" s="125"/>
      <c r="G500" s="126"/>
      <c r="H500" s="126"/>
      <c r="I500" s="126"/>
      <c r="J500" s="126"/>
    </row>
    <row r="501" spans="2:10" ht="13">
      <c r="B501" s="125"/>
      <c r="C501" s="126"/>
      <c r="E501" s="125"/>
      <c r="F501" s="125"/>
      <c r="G501" s="126"/>
      <c r="H501" s="126"/>
      <c r="I501" s="126"/>
      <c r="J501" s="126"/>
    </row>
    <row r="502" spans="2:10" ht="13">
      <c r="B502" s="125"/>
      <c r="C502" s="126"/>
      <c r="E502" s="125"/>
      <c r="F502" s="125"/>
      <c r="G502" s="126"/>
      <c r="H502" s="126"/>
      <c r="I502" s="126"/>
      <c r="J502" s="126"/>
    </row>
    <row r="503" spans="2:10" ht="13">
      <c r="B503" s="125"/>
      <c r="C503" s="126"/>
      <c r="E503" s="125"/>
      <c r="F503" s="125"/>
      <c r="G503" s="126"/>
      <c r="H503" s="126"/>
      <c r="I503" s="126"/>
      <c r="J503" s="126"/>
    </row>
    <row r="504" spans="2:10" ht="13">
      <c r="B504" s="125"/>
      <c r="C504" s="126"/>
      <c r="E504" s="125"/>
      <c r="F504" s="125"/>
      <c r="G504" s="126"/>
      <c r="H504" s="126"/>
      <c r="I504" s="126"/>
      <c r="J504" s="126"/>
    </row>
    <row r="505" spans="2:10" ht="13">
      <c r="B505" s="125"/>
      <c r="C505" s="126"/>
      <c r="E505" s="125"/>
      <c r="F505" s="125"/>
      <c r="G505" s="126"/>
      <c r="H505" s="126"/>
      <c r="I505" s="126"/>
      <c r="J505" s="126"/>
    </row>
    <row r="506" spans="2:10" ht="13">
      <c r="B506" s="125"/>
      <c r="C506" s="126"/>
      <c r="E506" s="125"/>
      <c r="F506" s="125"/>
      <c r="G506" s="126"/>
      <c r="H506" s="126"/>
      <c r="I506" s="126"/>
      <c r="J506" s="126"/>
    </row>
    <row r="507" spans="2:10" ht="13">
      <c r="B507" s="125"/>
      <c r="C507" s="126"/>
      <c r="E507" s="125"/>
      <c r="F507" s="125"/>
      <c r="G507" s="126"/>
      <c r="H507" s="126"/>
      <c r="I507" s="126"/>
      <c r="J507" s="126"/>
    </row>
    <row r="508" spans="2:10" ht="13">
      <c r="B508" s="125"/>
      <c r="C508" s="126"/>
      <c r="E508" s="125"/>
      <c r="F508" s="125"/>
      <c r="G508" s="126"/>
      <c r="H508" s="126"/>
      <c r="I508" s="126"/>
      <c r="J508" s="126"/>
    </row>
    <row r="509" spans="2:10" ht="13">
      <c r="B509" s="125"/>
      <c r="C509" s="126"/>
      <c r="E509" s="125"/>
      <c r="F509" s="125"/>
      <c r="G509" s="126"/>
      <c r="H509" s="126"/>
      <c r="I509" s="126"/>
      <c r="J509" s="126"/>
    </row>
    <row r="510" spans="2:10" ht="13">
      <c r="B510" s="125"/>
      <c r="C510" s="126"/>
      <c r="E510" s="125"/>
      <c r="F510" s="125"/>
      <c r="G510" s="126"/>
      <c r="H510" s="126"/>
      <c r="I510" s="126"/>
      <c r="J510" s="126"/>
    </row>
    <row r="511" spans="2:10" ht="13">
      <c r="B511" s="125"/>
      <c r="C511" s="126"/>
      <c r="E511" s="125"/>
      <c r="F511" s="125"/>
      <c r="G511" s="126"/>
      <c r="H511" s="126"/>
      <c r="I511" s="126"/>
      <c r="J511" s="126"/>
    </row>
    <row r="512" spans="2:10" ht="13">
      <c r="B512" s="125"/>
      <c r="C512" s="126"/>
      <c r="E512" s="125"/>
      <c r="F512" s="125"/>
      <c r="G512" s="126"/>
      <c r="H512" s="126"/>
      <c r="I512" s="126"/>
      <c r="J512" s="126"/>
    </row>
    <row r="513" spans="2:10" ht="13">
      <c r="B513" s="125"/>
      <c r="C513" s="126"/>
      <c r="E513" s="125"/>
      <c r="F513" s="125"/>
      <c r="G513" s="126"/>
      <c r="H513" s="126"/>
      <c r="I513" s="126"/>
      <c r="J513" s="126"/>
    </row>
    <row r="514" spans="2:10" ht="13">
      <c r="B514" s="125"/>
      <c r="C514" s="126"/>
      <c r="E514" s="125"/>
      <c r="F514" s="125"/>
      <c r="G514" s="126"/>
      <c r="H514" s="126"/>
      <c r="I514" s="126"/>
      <c r="J514" s="126"/>
    </row>
    <row r="515" spans="2:10" ht="13">
      <c r="B515" s="125"/>
      <c r="C515" s="126"/>
      <c r="E515" s="125"/>
      <c r="F515" s="125"/>
      <c r="G515" s="126"/>
      <c r="H515" s="126"/>
      <c r="I515" s="126"/>
      <c r="J515" s="126"/>
    </row>
    <row r="516" spans="2:10" ht="13">
      <c r="B516" s="125"/>
      <c r="C516" s="126"/>
      <c r="E516" s="125"/>
      <c r="F516" s="125"/>
      <c r="G516" s="126"/>
      <c r="H516" s="126"/>
      <c r="I516" s="126"/>
      <c r="J516" s="126"/>
    </row>
    <row r="517" spans="2:10" ht="13">
      <c r="B517" s="125"/>
      <c r="C517" s="126"/>
      <c r="E517" s="125"/>
      <c r="F517" s="125"/>
      <c r="G517" s="126"/>
      <c r="H517" s="126"/>
      <c r="I517" s="126"/>
      <c r="J517" s="126"/>
    </row>
    <row r="518" spans="2:10" ht="13">
      <c r="B518" s="125"/>
      <c r="C518" s="126"/>
      <c r="E518" s="125"/>
      <c r="F518" s="125"/>
      <c r="G518" s="126"/>
      <c r="H518" s="126"/>
      <c r="I518" s="126"/>
      <c r="J518" s="126"/>
    </row>
    <row r="519" spans="2:10" ht="13">
      <c r="B519" s="125"/>
      <c r="C519" s="126"/>
      <c r="E519" s="125"/>
      <c r="F519" s="125"/>
      <c r="G519" s="126"/>
      <c r="H519" s="126"/>
      <c r="I519" s="126"/>
      <c r="J519" s="126"/>
    </row>
    <row r="520" spans="2:10" ht="13">
      <c r="B520" s="125"/>
      <c r="C520" s="126"/>
      <c r="E520" s="125"/>
      <c r="F520" s="125"/>
      <c r="G520" s="126"/>
      <c r="H520" s="126"/>
      <c r="I520" s="126"/>
      <c r="J520" s="126"/>
    </row>
    <row r="521" spans="2:10" ht="13">
      <c r="B521" s="125"/>
      <c r="C521" s="126"/>
      <c r="E521" s="125"/>
      <c r="F521" s="125"/>
      <c r="G521" s="126"/>
      <c r="H521" s="126"/>
      <c r="I521" s="126"/>
      <c r="J521" s="126"/>
    </row>
    <row r="522" spans="2:10" ht="13">
      <c r="B522" s="125"/>
      <c r="C522" s="126"/>
      <c r="E522" s="125"/>
      <c r="F522" s="125"/>
      <c r="G522" s="126"/>
      <c r="H522" s="126"/>
      <c r="I522" s="126"/>
      <c r="J522" s="126"/>
    </row>
    <row r="523" spans="2:10" ht="13">
      <c r="B523" s="125"/>
      <c r="C523" s="126"/>
      <c r="E523" s="125"/>
      <c r="F523" s="125"/>
      <c r="G523" s="126"/>
      <c r="H523" s="126"/>
      <c r="I523" s="126"/>
      <c r="J523" s="126"/>
    </row>
    <row r="524" spans="2:10" ht="13">
      <c r="B524" s="125"/>
      <c r="C524" s="126"/>
      <c r="E524" s="125"/>
      <c r="F524" s="125"/>
      <c r="G524" s="126"/>
      <c r="H524" s="126"/>
      <c r="I524" s="126"/>
      <c r="J524" s="126"/>
    </row>
    <row r="525" spans="2:10" ht="13">
      <c r="B525" s="125"/>
      <c r="C525" s="126"/>
      <c r="E525" s="125"/>
      <c r="F525" s="125"/>
      <c r="G525" s="126"/>
      <c r="H525" s="126"/>
      <c r="I525" s="126"/>
      <c r="J525" s="126"/>
    </row>
    <row r="526" spans="2:10" ht="13">
      <c r="B526" s="125"/>
      <c r="C526" s="126"/>
      <c r="E526" s="125"/>
      <c r="F526" s="125"/>
      <c r="G526" s="126"/>
      <c r="H526" s="126"/>
      <c r="I526" s="126"/>
      <c r="J526" s="126"/>
    </row>
    <row r="527" spans="2:10" ht="13">
      <c r="B527" s="125"/>
      <c r="C527" s="126"/>
      <c r="E527" s="125"/>
      <c r="F527" s="125"/>
      <c r="G527" s="126"/>
      <c r="H527" s="126"/>
      <c r="I527" s="126"/>
      <c r="J527" s="126"/>
    </row>
    <row r="528" spans="2:10" ht="13">
      <c r="B528" s="125"/>
      <c r="C528" s="126"/>
      <c r="E528" s="125"/>
      <c r="F528" s="125"/>
      <c r="G528" s="126"/>
      <c r="H528" s="126"/>
      <c r="I528" s="126"/>
      <c r="J528" s="126"/>
    </row>
    <row r="529" spans="2:10" ht="13">
      <c r="B529" s="125"/>
      <c r="C529" s="126"/>
      <c r="E529" s="125"/>
      <c r="F529" s="125"/>
      <c r="G529" s="126"/>
      <c r="H529" s="126"/>
      <c r="I529" s="126"/>
      <c r="J529" s="126"/>
    </row>
    <row r="530" spans="2:10" ht="13">
      <c r="B530" s="125"/>
      <c r="C530" s="126"/>
      <c r="E530" s="125"/>
      <c r="F530" s="125"/>
      <c r="G530" s="126"/>
      <c r="H530" s="126"/>
      <c r="I530" s="126"/>
      <c r="J530" s="126"/>
    </row>
    <row r="531" spans="2:10" ht="13">
      <c r="B531" s="125"/>
      <c r="C531" s="126"/>
      <c r="E531" s="125"/>
      <c r="F531" s="125"/>
      <c r="G531" s="126"/>
      <c r="H531" s="126"/>
      <c r="I531" s="126"/>
      <c r="J531" s="126"/>
    </row>
    <row r="532" spans="2:10" ht="13">
      <c r="B532" s="125"/>
      <c r="C532" s="126"/>
      <c r="E532" s="125"/>
      <c r="F532" s="125"/>
      <c r="G532" s="126"/>
      <c r="H532" s="126"/>
      <c r="I532" s="126"/>
      <c r="J532" s="126"/>
    </row>
    <row r="533" spans="2:10" ht="13">
      <c r="B533" s="125"/>
      <c r="C533" s="126"/>
      <c r="E533" s="125"/>
      <c r="F533" s="125"/>
      <c r="G533" s="126"/>
      <c r="H533" s="126"/>
      <c r="I533" s="126"/>
      <c r="J533" s="126"/>
    </row>
    <row r="534" spans="2:10" ht="13">
      <c r="B534" s="125"/>
      <c r="C534" s="126"/>
      <c r="E534" s="125"/>
      <c r="F534" s="125"/>
      <c r="G534" s="126"/>
      <c r="H534" s="126"/>
      <c r="I534" s="126"/>
      <c r="J534" s="126"/>
    </row>
    <row r="535" spans="2:10" ht="13">
      <c r="B535" s="125"/>
      <c r="C535" s="126"/>
      <c r="E535" s="125"/>
      <c r="F535" s="125"/>
      <c r="G535" s="126"/>
      <c r="H535" s="126"/>
      <c r="I535" s="126"/>
      <c r="J535" s="126"/>
    </row>
    <row r="536" spans="2:10" ht="13">
      <c r="B536" s="125"/>
      <c r="C536" s="126"/>
      <c r="E536" s="125"/>
      <c r="F536" s="125"/>
      <c r="G536" s="126"/>
      <c r="H536" s="126"/>
      <c r="I536" s="126"/>
      <c r="J536" s="126"/>
    </row>
    <row r="537" spans="2:10" ht="13">
      <c r="B537" s="125"/>
      <c r="C537" s="126"/>
      <c r="E537" s="125"/>
      <c r="F537" s="125"/>
      <c r="G537" s="126"/>
      <c r="H537" s="126"/>
      <c r="I537" s="126"/>
      <c r="J537" s="126"/>
    </row>
    <row r="538" spans="2:10" ht="13">
      <c r="B538" s="125"/>
      <c r="C538" s="126"/>
      <c r="E538" s="125"/>
      <c r="F538" s="125"/>
      <c r="G538" s="126"/>
      <c r="H538" s="126"/>
      <c r="I538" s="126"/>
      <c r="J538" s="126"/>
    </row>
    <row r="539" spans="2:10" ht="13">
      <c r="B539" s="125"/>
      <c r="C539" s="126"/>
      <c r="E539" s="125"/>
      <c r="F539" s="125"/>
      <c r="G539" s="126"/>
      <c r="H539" s="126"/>
      <c r="I539" s="126"/>
      <c r="J539" s="126"/>
    </row>
    <row r="540" spans="2:10" ht="13">
      <c r="B540" s="125"/>
      <c r="C540" s="126"/>
      <c r="E540" s="125"/>
      <c r="F540" s="125"/>
      <c r="G540" s="126"/>
      <c r="H540" s="126"/>
      <c r="I540" s="126"/>
      <c r="J540" s="126"/>
    </row>
    <row r="541" spans="2:10" ht="13">
      <c r="B541" s="125"/>
      <c r="C541" s="126"/>
      <c r="E541" s="125"/>
      <c r="F541" s="125"/>
      <c r="G541" s="126"/>
      <c r="H541" s="126"/>
      <c r="I541" s="126"/>
      <c r="J541" s="126"/>
    </row>
    <row r="542" spans="2:10" ht="13">
      <c r="B542" s="125"/>
      <c r="C542" s="126"/>
      <c r="E542" s="125"/>
      <c r="F542" s="125"/>
      <c r="G542" s="126"/>
      <c r="H542" s="126"/>
      <c r="I542" s="126"/>
      <c r="J542" s="126"/>
    </row>
    <row r="543" spans="2:10" ht="13">
      <c r="B543" s="125"/>
      <c r="C543" s="126"/>
      <c r="E543" s="125"/>
      <c r="F543" s="125"/>
      <c r="G543" s="126"/>
      <c r="H543" s="126"/>
      <c r="I543" s="126"/>
      <c r="J543" s="126"/>
    </row>
    <row r="544" spans="2:10" ht="13">
      <c r="B544" s="125"/>
      <c r="C544" s="126"/>
      <c r="E544" s="125"/>
      <c r="F544" s="125"/>
      <c r="G544" s="126"/>
      <c r="H544" s="126"/>
      <c r="I544" s="126"/>
      <c r="J544" s="126"/>
    </row>
    <row r="545" spans="2:10" ht="13">
      <c r="B545" s="125"/>
      <c r="C545" s="126"/>
      <c r="E545" s="125"/>
      <c r="F545" s="125"/>
      <c r="G545" s="126"/>
      <c r="H545" s="126"/>
      <c r="I545" s="126"/>
      <c r="J545" s="126"/>
    </row>
    <row r="546" spans="2:10" ht="13">
      <c r="B546" s="125"/>
      <c r="C546" s="126"/>
      <c r="E546" s="125"/>
      <c r="F546" s="125"/>
      <c r="G546" s="126"/>
      <c r="H546" s="126"/>
      <c r="I546" s="126"/>
      <c r="J546" s="126"/>
    </row>
    <row r="547" spans="2:10" ht="13">
      <c r="B547" s="125"/>
      <c r="C547" s="126"/>
      <c r="E547" s="125"/>
      <c r="F547" s="125"/>
      <c r="G547" s="126"/>
      <c r="H547" s="126"/>
      <c r="I547" s="126"/>
      <c r="J547" s="126"/>
    </row>
    <row r="548" spans="2:10" ht="13">
      <c r="B548" s="125"/>
      <c r="C548" s="126"/>
      <c r="E548" s="125"/>
      <c r="F548" s="125"/>
      <c r="G548" s="126"/>
      <c r="H548" s="126"/>
      <c r="I548" s="126"/>
      <c r="J548" s="126"/>
    </row>
    <row r="549" spans="2:10" ht="13">
      <c r="B549" s="125"/>
      <c r="C549" s="126"/>
      <c r="E549" s="125"/>
      <c r="F549" s="125"/>
      <c r="G549" s="126"/>
      <c r="H549" s="126"/>
      <c r="I549" s="126"/>
      <c r="J549" s="126"/>
    </row>
    <row r="550" spans="2:10" ht="13">
      <c r="B550" s="125"/>
      <c r="C550" s="126"/>
      <c r="E550" s="125"/>
      <c r="F550" s="125"/>
      <c r="G550" s="126"/>
      <c r="H550" s="126"/>
      <c r="I550" s="126"/>
      <c r="J550" s="126"/>
    </row>
    <row r="551" spans="2:10" ht="13">
      <c r="B551" s="125"/>
      <c r="C551" s="126"/>
      <c r="E551" s="125"/>
      <c r="F551" s="125"/>
      <c r="G551" s="126"/>
      <c r="H551" s="126"/>
      <c r="I551" s="126"/>
      <c r="J551" s="126"/>
    </row>
    <row r="552" spans="2:10" ht="13">
      <c r="B552" s="125"/>
      <c r="C552" s="126"/>
      <c r="E552" s="125"/>
      <c r="F552" s="125"/>
      <c r="G552" s="126"/>
      <c r="H552" s="126"/>
      <c r="I552" s="126"/>
      <c r="J552" s="126"/>
    </row>
    <row r="553" spans="2:10" ht="13">
      <c r="B553" s="125"/>
      <c r="C553" s="126"/>
      <c r="E553" s="125"/>
      <c r="F553" s="125"/>
      <c r="G553" s="126"/>
      <c r="H553" s="126"/>
      <c r="I553" s="126"/>
      <c r="J553" s="126"/>
    </row>
    <row r="554" spans="2:10" ht="13">
      <c r="B554" s="125"/>
      <c r="C554" s="126"/>
      <c r="E554" s="125"/>
      <c r="F554" s="125"/>
      <c r="G554" s="126"/>
      <c r="H554" s="126"/>
      <c r="I554" s="126"/>
      <c r="J554" s="126"/>
    </row>
    <row r="555" spans="2:10" ht="13">
      <c r="B555" s="125"/>
      <c r="C555" s="126"/>
      <c r="E555" s="125"/>
      <c r="F555" s="125"/>
      <c r="G555" s="126"/>
      <c r="H555" s="126"/>
      <c r="I555" s="126"/>
      <c r="J555" s="126"/>
    </row>
    <row r="556" spans="2:10" ht="13">
      <c r="B556" s="125"/>
      <c r="C556" s="126"/>
      <c r="E556" s="125"/>
      <c r="F556" s="125"/>
      <c r="G556" s="126"/>
      <c r="H556" s="126"/>
      <c r="I556" s="126"/>
      <c r="J556" s="126"/>
    </row>
    <row r="557" spans="2:10" ht="13">
      <c r="B557" s="125"/>
      <c r="C557" s="126"/>
      <c r="E557" s="125"/>
      <c r="F557" s="125"/>
      <c r="G557" s="126"/>
      <c r="H557" s="126"/>
      <c r="I557" s="126"/>
      <c r="J557" s="126"/>
    </row>
    <row r="558" spans="2:10" ht="13">
      <c r="B558" s="125"/>
      <c r="C558" s="126"/>
      <c r="E558" s="125"/>
      <c r="F558" s="125"/>
      <c r="G558" s="126"/>
      <c r="H558" s="126"/>
      <c r="I558" s="126"/>
      <c r="J558" s="126"/>
    </row>
    <row r="559" spans="2:10" ht="13">
      <c r="B559" s="125"/>
      <c r="C559" s="126"/>
      <c r="E559" s="125"/>
      <c r="F559" s="125"/>
      <c r="G559" s="126"/>
      <c r="H559" s="126"/>
      <c r="I559" s="126"/>
      <c r="J559" s="126"/>
    </row>
    <row r="560" spans="2:10" ht="13">
      <c r="B560" s="125"/>
      <c r="C560" s="126"/>
      <c r="E560" s="125"/>
      <c r="F560" s="125"/>
      <c r="G560" s="126"/>
      <c r="H560" s="126"/>
      <c r="I560" s="126"/>
      <c r="J560" s="126"/>
    </row>
    <row r="561" spans="2:10" ht="13">
      <c r="B561" s="125"/>
      <c r="C561" s="126"/>
      <c r="E561" s="125"/>
      <c r="F561" s="125"/>
      <c r="G561" s="126"/>
      <c r="H561" s="126"/>
      <c r="I561" s="126"/>
      <c r="J561" s="126"/>
    </row>
    <row r="562" spans="2:10" ht="13">
      <c r="B562" s="125"/>
      <c r="C562" s="126"/>
      <c r="E562" s="125"/>
      <c r="F562" s="125"/>
      <c r="G562" s="126"/>
      <c r="H562" s="126"/>
      <c r="I562" s="126"/>
      <c r="J562" s="126"/>
    </row>
    <row r="563" spans="2:10" ht="13">
      <c r="B563" s="125"/>
      <c r="C563" s="126"/>
      <c r="E563" s="125"/>
      <c r="F563" s="125"/>
      <c r="G563" s="126"/>
      <c r="H563" s="126"/>
      <c r="I563" s="126"/>
      <c r="J563" s="126"/>
    </row>
    <row r="564" spans="2:10" ht="13">
      <c r="B564" s="125"/>
      <c r="C564" s="126"/>
      <c r="E564" s="125"/>
      <c r="F564" s="125"/>
      <c r="G564" s="126"/>
      <c r="H564" s="126"/>
      <c r="I564" s="126"/>
      <c r="J564" s="126"/>
    </row>
    <row r="565" spans="2:10" ht="13">
      <c r="B565" s="125"/>
      <c r="C565" s="126"/>
      <c r="E565" s="125"/>
      <c r="F565" s="125"/>
      <c r="G565" s="126"/>
      <c r="H565" s="126"/>
      <c r="I565" s="126"/>
      <c r="J565" s="126"/>
    </row>
    <row r="566" spans="2:10" ht="13">
      <c r="B566" s="125"/>
      <c r="C566" s="126"/>
      <c r="E566" s="125"/>
      <c r="F566" s="125"/>
      <c r="G566" s="126"/>
      <c r="H566" s="126"/>
      <c r="I566" s="126"/>
      <c r="J566" s="126"/>
    </row>
    <row r="567" spans="2:10" ht="13">
      <c r="B567" s="125"/>
      <c r="C567" s="126"/>
      <c r="E567" s="125"/>
      <c r="F567" s="125"/>
      <c r="G567" s="126"/>
      <c r="H567" s="126"/>
      <c r="I567" s="126"/>
      <c r="J567" s="126"/>
    </row>
    <row r="568" spans="2:10" ht="13">
      <c r="B568" s="125"/>
      <c r="C568" s="126"/>
      <c r="E568" s="125"/>
      <c r="F568" s="125"/>
      <c r="G568" s="126"/>
      <c r="H568" s="126"/>
      <c r="I568" s="126"/>
      <c r="J568" s="126"/>
    </row>
    <row r="569" spans="2:10" ht="13">
      <c r="B569" s="125"/>
      <c r="C569" s="126"/>
      <c r="E569" s="125"/>
      <c r="F569" s="125"/>
      <c r="G569" s="126"/>
      <c r="H569" s="126"/>
      <c r="I569" s="126"/>
      <c r="J569" s="126"/>
    </row>
    <row r="570" spans="2:10" ht="13">
      <c r="B570" s="125"/>
      <c r="C570" s="126"/>
      <c r="E570" s="125"/>
      <c r="F570" s="125"/>
      <c r="G570" s="126"/>
      <c r="H570" s="126"/>
      <c r="I570" s="126"/>
      <c r="J570" s="126"/>
    </row>
    <row r="571" spans="2:10" ht="13">
      <c r="B571" s="125"/>
      <c r="C571" s="126"/>
      <c r="E571" s="125"/>
      <c r="F571" s="125"/>
      <c r="G571" s="126"/>
      <c r="H571" s="126"/>
      <c r="I571" s="126"/>
      <c r="J571" s="126"/>
    </row>
    <row r="572" spans="2:10" ht="13">
      <c r="B572" s="125"/>
      <c r="C572" s="126"/>
      <c r="E572" s="125"/>
      <c r="F572" s="125"/>
      <c r="G572" s="126"/>
      <c r="H572" s="126"/>
      <c r="I572" s="126"/>
      <c r="J572" s="126"/>
    </row>
    <row r="573" spans="2:10" ht="13">
      <c r="B573" s="125"/>
      <c r="C573" s="126"/>
      <c r="E573" s="125"/>
      <c r="F573" s="125"/>
      <c r="G573" s="126"/>
      <c r="H573" s="126"/>
      <c r="I573" s="126"/>
      <c r="J573" s="126"/>
    </row>
    <row r="574" spans="2:10" ht="13">
      <c r="B574" s="125"/>
      <c r="C574" s="126"/>
      <c r="E574" s="125"/>
      <c r="F574" s="125"/>
      <c r="G574" s="126"/>
      <c r="H574" s="126"/>
      <c r="I574" s="126"/>
      <c r="J574" s="126"/>
    </row>
    <row r="575" spans="2:10" ht="13">
      <c r="B575" s="125"/>
      <c r="C575" s="126"/>
      <c r="E575" s="125"/>
      <c r="F575" s="125"/>
      <c r="G575" s="126"/>
      <c r="H575" s="126"/>
      <c r="I575" s="126"/>
      <c r="J575" s="126"/>
    </row>
    <row r="576" spans="2:10" ht="13">
      <c r="B576" s="125"/>
      <c r="C576" s="126"/>
      <c r="E576" s="125"/>
      <c r="F576" s="125"/>
      <c r="G576" s="126"/>
      <c r="H576" s="126"/>
      <c r="I576" s="126"/>
      <c r="J576" s="126"/>
    </row>
    <row r="577" spans="2:10" ht="13">
      <c r="B577" s="125"/>
      <c r="C577" s="126"/>
      <c r="E577" s="125"/>
      <c r="F577" s="125"/>
      <c r="G577" s="126"/>
      <c r="H577" s="126"/>
      <c r="I577" s="126"/>
      <c r="J577" s="126"/>
    </row>
    <row r="578" spans="2:10" ht="13">
      <c r="B578" s="125"/>
      <c r="C578" s="126"/>
      <c r="E578" s="125"/>
      <c r="F578" s="125"/>
      <c r="G578" s="126"/>
      <c r="H578" s="126"/>
      <c r="I578" s="126"/>
      <c r="J578" s="126"/>
    </row>
    <row r="579" spans="2:10" ht="13">
      <c r="B579" s="125"/>
      <c r="C579" s="126"/>
      <c r="E579" s="125"/>
      <c r="F579" s="125"/>
      <c r="G579" s="126"/>
      <c r="H579" s="126"/>
      <c r="I579" s="126"/>
      <c r="J579" s="126"/>
    </row>
    <row r="580" spans="2:10" ht="13">
      <c r="B580" s="125"/>
      <c r="C580" s="126"/>
      <c r="E580" s="125"/>
      <c r="F580" s="125"/>
      <c r="G580" s="126"/>
      <c r="H580" s="126"/>
      <c r="I580" s="126"/>
      <c r="J580" s="126"/>
    </row>
    <row r="581" spans="2:10" ht="13">
      <c r="B581" s="125"/>
      <c r="C581" s="126"/>
      <c r="E581" s="125"/>
      <c r="F581" s="125"/>
      <c r="G581" s="126"/>
      <c r="H581" s="126"/>
      <c r="I581" s="126"/>
      <c r="J581" s="126"/>
    </row>
    <row r="582" spans="2:10" ht="13">
      <c r="B582" s="125"/>
      <c r="C582" s="126"/>
      <c r="E582" s="125"/>
      <c r="F582" s="125"/>
      <c r="G582" s="126"/>
      <c r="H582" s="126"/>
      <c r="I582" s="126"/>
      <c r="J582" s="126"/>
    </row>
    <row r="583" spans="2:10" ht="13">
      <c r="B583" s="125"/>
      <c r="C583" s="126"/>
      <c r="E583" s="125"/>
      <c r="F583" s="125"/>
      <c r="G583" s="126"/>
      <c r="H583" s="126"/>
      <c r="I583" s="126"/>
      <c r="J583" s="126"/>
    </row>
    <row r="584" spans="2:10" ht="13">
      <c r="B584" s="125"/>
      <c r="C584" s="126"/>
      <c r="E584" s="125"/>
      <c r="F584" s="125"/>
      <c r="G584" s="126"/>
      <c r="H584" s="126"/>
      <c r="I584" s="126"/>
      <c r="J584" s="126"/>
    </row>
    <row r="585" spans="2:10" ht="13">
      <c r="B585" s="125"/>
      <c r="C585" s="126"/>
      <c r="E585" s="125"/>
      <c r="F585" s="125"/>
      <c r="G585" s="126"/>
      <c r="H585" s="126"/>
      <c r="I585" s="126"/>
      <c r="J585" s="126"/>
    </row>
    <row r="586" spans="2:10" ht="13">
      <c r="B586" s="125"/>
      <c r="C586" s="126"/>
      <c r="E586" s="125"/>
      <c r="F586" s="125"/>
      <c r="G586" s="126"/>
      <c r="H586" s="126"/>
      <c r="I586" s="126"/>
      <c r="J586" s="126"/>
    </row>
    <row r="587" spans="2:10" ht="13">
      <c r="B587" s="125"/>
      <c r="C587" s="126"/>
      <c r="E587" s="125"/>
      <c r="F587" s="125"/>
      <c r="G587" s="126"/>
      <c r="H587" s="126"/>
      <c r="I587" s="126"/>
      <c r="J587" s="126"/>
    </row>
    <row r="588" spans="2:10" ht="13">
      <c r="B588" s="125"/>
      <c r="C588" s="126"/>
      <c r="E588" s="125"/>
      <c r="F588" s="125"/>
      <c r="G588" s="126"/>
      <c r="H588" s="126"/>
      <c r="I588" s="126"/>
      <c r="J588" s="126"/>
    </row>
    <row r="589" spans="2:10" ht="13">
      <c r="B589" s="125"/>
      <c r="C589" s="126"/>
      <c r="E589" s="125"/>
      <c r="F589" s="125"/>
      <c r="G589" s="126"/>
      <c r="H589" s="126"/>
      <c r="I589" s="126"/>
      <c r="J589" s="126"/>
    </row>
    <row r="590" spans="2:10" ht="13">
      <c r="B590" s="125"/>
      <c r="C590" s="126"/>
      <c r="E590" s="125"/>
      <c r="F590" s="125"/>
      <c r="G590" s="126"/>
      <c r="H590" s="126"/>
      <c r="I590" s="126"/>
      <c r="J590" s="126"/>
    </row>
    <row r="591" spans="2:10" ht="13">
      <c r="B591" s="125"/>
      <c r="C591" s="126"/>
      <c r="E591" s="125"/>
      <c r="F591" s="125"/>
      <c r="G591" s="126"/>
      <c r="H591" s="126"/>
      <c r="I591" s="126"/>
      <c r="J591" s="126"/>
    </row>
    <row r="592" spans="2:10" ht="13">
      <c r="B592" s="125"/>
      <c r="C592" s="126"/>
      <c r="E592" s="125"/>
      <c r="F592" s="125"/>
      <c r="G592" s="126"/>
      <c r="H592" s="126"/>
      <c r="I592" s="126"/>
      <c r="J592" s="126"/>
    </row>
    <row r="593" spans="2:10" ht="13">
      <c r="B593" s="125"/>
      <c r="C593" s="126"/>
      <c r="E593" s="125"/>
      <c r="F593" s="125"/>
      <c r="G593" s="126"/>
      <c r="H593" s="126"/>
      <c r="I593" s="126"/>
      <c r="J593" s="126"/>
    </row>
    <row r="594" spans="2:10" ht="13">
      <c r="B594" s="125"/>
      <c r="C594" s="126"/>
      <c r="E594" s="125"/>
      <c r="F594" s="125"/>
      <c r="G594" s="126"/>
      <c r="H594" s="126"/>
      <c r="I594" s="126"/>
      <c r="J594" s="126"/>
    </row>
    <row r="595" spans="2:10" ht="13">
      <c r="B595" s="125"/>
      <c r="C595" s="126"/>
      <c r="E595" s="125"/>
      <c r="F595" s="125"/>
      <c r="G595" s="126"/>
      <c r="H595" s="126"/>
      <c r="I595" s="126"/>
      <c r="J595" s="126"/>
    </row>
    <row r="596" spans="2:10" ht="13">
      <c r="B596" s="125"/>
      <c r="C596" s="126"/>
      <c r="E596" s="125"/>
      <c r="F596" s="125"/>
      <c r="G596" s="126"/>
      <c r="H596" s="126"/>
      <c r="I596" s="126"/>
      <c r="J596" s="126"/>
    </row>
    <row r="597" spans="2:10" ht="13">
      <c r="B597" s="125"/>
      <c r="C597" s="126"/>
      <c r="E597" s="125"/>
      <c r="F597" s="125"/>
      <c r="G597" s="126"/>
      <c r="H597" s="126"/>
      <c r="I597" s="126"/>
      <c r="J597" s="126"/>
    </row>
    <row r="598" spans="2:10" ht="13">
      <c r="B598" s="125"/>
      <c r="C598" s="126"/>
      <c r="E598" s="125"/>
      <c r="F598" s="125"/>
      <c r="G598" s="126"/>
      <c r="H598" s="126"/>
      <c r="I598" s="126"/>
      <c r="J598" s="126"/>
    </row>
    <row r="599" spans="2:10" ht="13">
      <c r="B599" s="125"/>
      <c r="C599" s="126"/>
      <c r="E599" s="125"/>
      <c r="F599" s="125"/>
      <c r="G599" s="126"/>
      <c r="H599" s="126"/>
      <c r="I599" s="126"/>
      <c r="J599" s="126"/>
    </row>
    <row r="600" spans="2:10" ht="13">
      <c r="B600" s="125"/>
      <c r="C600" s="126"/>
      <c r="E600" s="125"/>
      <c r="F600" s="125"/>
      <c r="G600" s="126"/>
      <c r="H600" s="126"/>
      <c r="I600" s="126"/>
      <c r="J600" s="126"/>
    </row>
    <row r="601" spans="2:10" ht="13">
      <c r="B601" s="125"/>
      <c r="C601" s="126"/>
      <c r="E601" s="125"/>
      <c r="F601" s="125"/>
      <c r="G601" s="126"/>
      <c r="H601" s="126"/>
      <c r="I601" s="126"/>
      <c r="J601" s="126"/>
    </row>
    <row r="602" spans="2:10" ht="13">
      <c r="B602" s="125"/>
      <c r="C602" s="126"/>
      <c r="E602" s="125"/>
      <c r="F602" s="125"/>
      <c r="G602" s="126"/>
      <c r="H602" s="126"/>
      <c r="I602" s="126"/>
      <c r="J602" s="126"/>
    </row>
    <row r="603" spans="2:10" ht="13">
      <c r="B603" s="125"/>
      <c r="C603" s="126"/>
      <c r="E603" s="125"/>
      <c r="F603" s="125"/>
      <c r="G603" s="126"/>
      <c r="H603" s="126"/>
      <c r="I603" s="126"/>
      <c r="J603" s="126"/>
    </row>
    <row r="604" spans="2:10" ht="13">
      <c r="B604" s="125"/>
      <c r="C604" s="126"/>
      <c r="E604" s="125"/>
      <c r="F604" s="125"/>
      <c r="G604" s="126"/>
      <c r="H604" s="126"/>
      <c r="I604" s="126"/>
      <c r="J604" s="126"/>
    </row>
    <row r="605" spans="2:10" ht="13">
      <c r="B605" s="125"/>
      <c r="C605" s="126"/>
      <c r="E605" s="125"/>
      <c r="F605" s="125"/>
      <c r="G605" s="126"/>
      <c r="H605" s="126"/>
      <c r="I605" s="126"/>
      <c r="J605" s="126"/>
    </row>
    <row r="606" spans="2:10" ht="13">
      <c r="B606" s="125"/>
      <c r="C606" s="126"/>
      <c r="E606" s="125"/>
      <c r="F606" s="125"/>
      <c r="G606" s="126"/>
      <c r="H606" s="126"/>
      <c r="I606" s="126"/>
      <c r="J606" s="126"/>
    </row>
    <row r="607" spans="2:10" ht="13">
      <c r="B607" s="125"/>
      <c r="C607" s="126"/>
      <c r="E607" s="125"/>
      <c r="F607" s="125"/>
      <c r="G607" s="126"/>
      <c r="H607" s="126"/>
      <c r="I607" s="126"/>
      <c r="J607" s="126"/>
    </row>
    <row r="608" spans="2:10" ht="13">
      <c r="B608" s="125"/>
      <c r="C608" s="126"/>
      <c r="E608" s="125"/>
      <c r="F608" s="125"/>
      <c r="G608" s="126"/>
      <c r="H608" s="126"/>
      <c r="I608" s="126"/>
      <c r="J608" s="126"/>
    </row>
    <row r="609" spans="2:10" ht="13">
      <c r="B609" s="125"/>
      <c r="C609" s="126"/>
      <c r="E609" s="125"/>
      <c r="F609" s="125"/>
      <c r="G609" s="126"/>
      <c r="H609" s="126"/>
      <c r="I609" s="126"/>
      <c r="J609" s="126"/>
    </row>
    <row r="610" spans="2:10" ht="13">
      <c r="B610" s="125"/>
      <c r="C610" s="126"/>
      <c r="E610" s="125"/>
      <c r="F610" s="125"/>
      <c r="G610" s="126"/>
      <c r="H610" s="126"/>
      <c r="I610" s="126"/>
      <c r="J610" s="126"/>
    </row>
    <row r="611" spans="2:10" ht="13">
      <c r="B611" s="125"/>
      <c r="C611" s="126"/>
      <c r="E611" s="125"/>
      <c r="F611" s="125"/>
      <c r="G611" s="126"/>
      <c r="H611" s="126"/>
      <c r="I611" s="126"/>
      <c r="J611" s="126"/>
    </row>
    <row r="612" spans="2:10" ht="13">
      <c r="B612" s="125"/>
      <c r="C612" s="126"/>
      <c r="E612" s="125"/>
      <c r="F612" s="125"/>
      <c r="G612" s="126"/>
      <c r="H612" s="126"/>
      <c r="I612" s="126"/>
      <c r="J612" s="126"/>
    </row>
    <row r="613" spans="2:10" ht="13">
      <c r="B613" s="125"/>
      <c r="C613" s="126"/>
      <c r="E613" s="125"/>
      <c r="F613" s="125"/>
      <c r="G613" s="126"/>
      <c r="H613" s="126"/>
      <c r="I613" s="126"/>
      <c r="J613" s="126"/>
    </row>
    <row r="614" spans="2:10" ht="13">
      <c r="B614" s="125"/>
      <c r="C614" s="126"/>
      <c r="E614" s="125"/>
      <c r="F614" s="125"/>
      <c r="G614" s="126"/>
      <c r="H614" s="126"/>
      <c r="I614" s="126"/>
      <c r="J614" s="126"/>
    </row>
    <row r="615" spans="2:10" ht="13">
      <c r="B615" s="125"/>
      <c r="C615" s="126"/>
      <c r="E615" s="125"/>
      <c r="F615" s="125"/>
      <c r="G615" s="126"/>
      <c r="H615" s="126"/>
      <c r="I615" s="126"/>
      <c r="J615" s="126"/>
    </row>
    <row r="616" spans="2:10" ht="13">
      <c r="B616" s="125"/>
      <c r="C616" s="126"/>
      <c r="E616" s="125"/>
      <c r="F616" s="125"/>
      <c r="G616" s="126"/>
      <c r="H616" s="126"/>
      <c r="I616" s="126"/>
      <c r="J616" s="126"/>
    </row>
    <row r="617" spans="2:10" ht="13">
      <c r="B617" s="125"/>
      <c r="C617" s="126"/>
      <c r="E617" s="125"/>
      <c r="F617" s="125"/>
      <c r="G617" s="126"/>
      <c r="H617" s="126"/>
      <c r="I617" s="126"/>
      <c r="J617" s="126"/>
    </row>
    <row r="618" spans="2:10" ht="13">
      <c r="B618" s="125"/>
      <c r="C618" s="126"/>
      <c r="E618" s="125"/>
      <c r="F618" s="125"/>
      <c r="G618" s="126"/>
      <c r="H618" s="126"/>
      <c r="I618" s="126"/>
      <c r="J618" s="126"/>
    </row>
    <row r="619" spans="2:10" ht="13">
      <c r="B619" s="125"/>
      <c r="C619" s="126"/>
      <c r="E619" s="125"/>
      <c r="F619" s="125"/>
      <c r="G619" s="126"/>
      <c r="H619" s="126"/>
      <c r="I619" s="126"/>
      <c r="J619" s="126"/>
    </row>
    <row r="620" spans="2:10" ht="13">
      <c r="B620" s="125"/>
      <c r="C620" s="126"/>
      <c r="E620" s="125"/>
      <c r="F620" s="125"/>
      <c r="G620" s="126"/>
      <c r="H620" s="126"/>
      <c r="I620" s="126"/>
      <c r="J620" s="126"/>
    </row>
    <row r="621" spans="2:10" ht="13">
      <c r="B621" s="125"/>
      <c r="C621" s="126"/>
      <c r="E621" s="125"/>
      <c r="F621" s="125"/>
      <c r="G621" s="126"/>
      <c r="H621" s="126"/>
      <c r="I621" s="126"/>
      <c r="J621" s="126"/>
    </row>
    <row r="622" spans="2:10" ht="13">
      <c r="B622" s="125"/>
      <c r="C622" s="126"/>
      <c r="E622" s="125"/>
      <c r="F622" s="125"/>
      <c r="G622" s="126"/>
      <c r="H622" s="126"/>
      <c r="I622" s="126"/>
      <c r="J622" s="126"/>
    </row>
    <row r="623" spans="2:10" ht="13">
      <c r="B623" s="125"/>
      <c r="C623" s="126"/>
      <c r="E623" s="125"/>
      <c r="F623" s="125"/>
      <c r="G623" s="126"/>
      <c r="H623" s="126"/>
      <c r="I623" s="126"/>
      <c r="J623" s="126"/>
    </row>
    <row r="624" spans="2:10" ht="13">
      <c r="B624" s="125"/>
      <c r="C624" s="126"/>
      <c r="E624" s="125"/>
      <c r="F624" s="125"/>
      <c r="G624" s="126"/>
      <c r="H624" s="126"/>
      <c r="I624" s="126"/>
      <c r="J624" s="126"/>
    </row>
    <row r="625" spans="2:10" ht="13">
      <c r="B625" s="125"/>
      <c r="C625" s="126"/>
      <c r="E625" s="125"/>
      <c r="F625" s="125"/>
      <c r="G625" s="126"/>
      <c r="H625" s="126"/>
      <c r="I625" s="126"/>
      <c r="J625" s="126"/>
    </row>
    <row r="626" spans="2:10" ht="13">
      <c r="B626" s="125"/>
      <c r="C626" s="126"/>
      <c r="E626" s="125"/>
      <c r="F626" s="125"/>
      <c r="G626" s="126"/>
      <c r="H626" s="126"/>
      <c r="I626" s="126"/>
      <c r="J626" s="126"/>
    </row>
    <row r="627" spans="2:10" ht="13">
      <c r="B627" s="125"/>
      <c r="C627" s="126"/>
      <c r="E627" s="125"/>
      <c r="F627" s="125"/>
      <c r="G627" s="126"/>
      <c r="H627" s="126"/>
      <c r="I627" s="126"/>
      <c r="J627" s="126"/>
    </row>
    <row r="628" spans="2:10" ht="13">
      <c r="B628" s="125"/>
      <c r="C628" s="126"/>
      <c r="E628" s="125"/>
      <c r="F628" s="125"/>
      <c r="G628" s="126"/>
      <c r="H628" s="126"/>
      <c r="I628" s="126"/>
      <c r="J628" s="126"/>
    </row>
    <row r="629" spans="2:10" ht="13">
      <c r="B629" s="125"/>
      <c r="C629" s="126"/>
      <c r="E629" s="125"/>
      <c r="F629" s="125"/>
      <c r="G629" s="126"/>
      <c r="H629" s="126"/>
      <c r="I629" s="126"/>
      <c r="J629" s="126"/>
    </row>
    <row r="630" spans="2:10" ht="13">
      <c r="B630" s="125"/>
      <c r="C630" s="126"/>
      <c r="E630" s="125"/>
      <c r="F630" s="125"/>
      <c r="G630" s="126"/>
      <c r="H630" s="126"/>
      <c r="I630" s="126"/>
      <c r="J630" s="126"/>
    </row>
    <row r="631" spans="2:10" ht="13">
      <c r="B631" s="125"/>
      <c r="C631" s="126"/>
      <c r="E631" s="125"/>
      <c r="F631" s="125"/>
      <c r="G631" s="126"/>
      <c r="H631" s="126"/>
      <c r="I631" s="126"/>
      <c r="J631" s="126"/>
    </row>
    <row r="632" spans="2:10" ht="13">
      <c r="B632" s="125"/>
      <c r="C632" s="126"/>
      <c r="E632" s="125"/>
      <c r="F632" s="125"/>
      <c r="G632" s="126"/>
      <c r="H632" s="126"/>
      <c r="I632" s="126"/>
      <c r="J632" s="126"/>
    </row>
    <row r="633" spans="2:10" ht="13">
      <c r="B633" s="125"/>
      <c r="C633" s="126"/>
      <c r="E633" s="125"/>
      <c r="F633" s="125"/>
      <c r="G633" s="126"/>
      <c r="H633" s="126"/>
      <c r="I633" s="126"/>
      <c r="J633" s="126"/>
    </row>
    <row r="634" spans="2:10" ht="13">
      <c r="B634" s="125"/>
      <c r="C634" s="126"/>
      <c r="E634" s="125"/>
      <c r="F634" s="125"/>
      <c r="G634" s="126"/>
      <c r="H634" s="126"/>
      <c r="I634" s="126"/>
      <c r="J634" s="126"/>
    </row>
    <row r="635" spans="2:10" ht="13">
      <c r="B635" s="125"/>
      <c r="C635" s="126"/>
      <c r="E635" s="125"/>
      <c r="F635" s="125"/>
      <c r="G635" s="126"/>
      <c r="H635" s="126"/>
      <c r="I635" s="126"/>
      <c r="J635" s="126"/>
    </row>
    <row r="636" spans="2:10" ht="13">
      <c r="B636" s="125"/>
      <c r="C636" s="126"/>
      <c r="E636" s="125"/>
      <c r="F636" s="125"/>
      <c r="G636" s="126"/>
      <c r="H636" s="126"/>
      <c r="I636" s="126"/>
      <c r="J636" s="126"/>
    </row>
    <row r="637" spans="2:10" ht="13">
      <c r="B637" s="125"/>
      <c r="C637" s="126"/>
      <c r="E637" s="125"/>
      <c r="F637" s="125"/>
      <c r="G637" s="126"/>
      <c r="H637" s="126"/>
      <c r="I637" s="126"/>
      <c r="J637" s="126"/>
    </row>
    <row r="638" spans="2:10" ht="13">
      <c r="B638" s="125"/>
      <c r="C638" s="126"/>
      <c r="E638" s="125"/>
      <c r="F638" s="125"/>
      <c r="G638" s="126"/>
      <c r="H638" s="126"/>
      <c r="I638" s="126"/>
      <c r="J638" s="126"/>
    </row>
    <row r="639" spans="2:10" ht="13">
      <c r="B639" s="125"/>
      <c r="C639" s="126"/>
      <c r="E639" s="125"/>
      <c r="F639" s="125"/>
      <c r="G639" s="126"/>
      <c r="H639" s="126"/>
      <c r="I639" s="126"/>
      <c r="J639" s="126"/>
    </row>
    <row r="640" spans="2:10" ht="13">
      <c r="B640" s="125"/>
      <c r="C640" s="126"/>
      <c r="E640" s="125"/>
      <c r="F640" s="125"/>
      <c r="G640" s="126"/>
      <c r="H640" s="126"/>
      <c r="I640" s="126"/>
      <c r="J640" s="126"/>
    </row>
    <row r="641" spans="2:10" ht="13">
      <c r="B641" s="125"/>
      <c r="C641" s="126"/>
      <c r="E641" s="125"/>
      <c r="F641" s="125"/>
      <c r="G641" s="126"/>
      <c r="H641" s="126"/>
      <c r="I641" s="126"/>
      <c r="J641" s="126"/>
    </row>
    <row r="642" spans="2:10" ht="13">
      <c r="B642" s="125"/>
      <c r="C642" s="126"/>
      <c r="E642" s="125"/>
      <c r="F642" s="125"/>
      <c r="G642" s="126"/>
      <c r="H642" s="126"/>
      <c r="I642" s="126"/>
      <c r="J642" s="126"/>
    </row>
    <row r="643" spans="2:10" ht="13">
      <c r="B643" s="125"/>
      <c r="C643" s="126"/>
      <c r="E643" s="125"/>
      <c r="F643" s="125"/>
      <c r="G643" s="126"/>
      <c r="H643" s="126"/>
      <c r="I643" s="126"/>
      <c r="J643" s="126"/>
    </row>
    <row r="644" spans="2:10" ht="13">
      <c r="B644" s="125"/>
      <c r="C644" s="126"/>
      <c r="E644" s="125"/>
      <c r="F644" s="125"/>
      <c r="G644" s="126"/>
      <c r="H644" s="126"/>
      <c r="I644" s="126"/>
      <c r="J644" s="126"/>
    </row>
    <row r="645" spans="2:10" ht="13">
      <c r="B645" s="125"/>
      <c r="C645" s="126"/>
      <c r="E645" s="125"/>
      <c r="F645" s="125"/>
      <c r="G645" s="126"/>
      <c r="H645" s="126"/>
      <c r="I645" s="126"/>
      <c r="J645" s="126"/>
    </row>
    <row r="646" spans="2:10" ht="13">
      <c r="B646" s="125"/>
      <c r="C646" s="126"/>
      <c r="E646" s="125"/>
      <c r="F646" s="125"/>
      <c r="G646" s="126"/>
      <c r="H646" s="126"/>
      <c r="I646" s="126"/>
      <c r="J646" s="126"/>
    </row>
    <row r="647" spans="2:10" ht="13">
      <c r="B647" s="125"/>
      <c r="C647" s="126"/>
      <c r="E647" s="125"/>
      <c r="F647" s="125"/>
      <c r="G647" s="126"/>
      <c r="H647" s="126"/>
      <c r="I647" s="126"/>
      <c r="J647" s="126"/>
    </row>
    <row r="648" spans="2:10" ht="13">
      <c r="B648" s="125"/>
      <c r="C648" s="126"/>
      <c r="E648" s="125"/>
      <c r="F648" s="125"/>
      <c r="G648" s="126"/>
      <c r="H648" s="126"/>
      <c r="I648" s="126"/>
      <c r="J648" s="126"/>
    </row>
    <row r="649" spans="2:10" ht="13">
      <c r="B649" s="125"/>
      <c r="C649" s="126"/>
      <c r="E649" s="125"/>
      <c r="F649" s="125"/>
      <c r="G649" s="126"/>
      <c r="H649" s="126"/>
      <c r="I649" s="126"/>
      <c r="J649" s="126"/>
    </row>
    <row r="650" spans="2:10" ht="13">
      <c r="B650" s="125"/>
      <c r="C650" s="126"/>
      <c r="E650" s="125"/>
      <c r="F650" s="125"/>
      <c r="G650" s="126"/>
      <c r="H650" s="126"/>
      <c r="I650" s="126"/>
      <c r="J650" s="126"/>
    </row>
    <row r="651" spans="2:10" ht="13">
      <c r="B651" s="125"/>
      <c r="C651" s="126"/>
      <c r="E651" s="125"/>
      <c r="F651" s="125"/>
      <c r="G651" s="126"/>
      <c r="H651" s="126"/>
      <c r="I651" s="126"/>
      <c r="J651" s="126"/>
    </row>
    <row r="652" spans="2:10" ht="13">
      <c r="B652" s="125"/>
      <c r="C652" s="126"/>
      <c r="E652" s="125"/>
      <c r="F652" s="125"/>
      <c r="G652" s="126"/>
      <c r="H652" s="126"/>
      <c r="I652" s="126"/>
      <c r="J652" s="126"/>
    </row>
    <row r="653" spans="2:10" ht="13">
      <c r="B653" s="125"/>
      <c r="C653" s="126"/>
      <c r="E653" s="125"/>
      <c r="F653" s="125"/>
      <c r="G653" s="126"/>
      <c r="H653" s="126"/>
      <c r="I653" s="126"/>
      <c r="J653" s="126"/>
    </row>
    <row r="654" spans="2:10" ht="13">
      <c r="B654" s="125"/>
      <c r="C654" s="126"/>
      <c r="E654" s="125"/>
      <c r="F654" s="125"/>
      <c r="G654" s="126"/>
      <c r="H654" s="126"/>
      <c r="I654" s="126"/>
      <c r="J654" s="126"/>
    </row>
    <row r="655" spans="2:10" ht="13">
      <c r="B655" s="125"/>
      <c r="C655" s="126"/>
      <c r="E655" s="125"/>
      <c r="F655" s="125"/>
      <c r="G655" s="126"/>
      <c r="H655" s="126"/>
      <c r="I655" s="126"/>
      <c r="J655" s="126"/>
    </row>
    <row r="656" spans="2:10" ht="13">
      <c r="B656" s="125"/>
      <c r="C656" s="126"/>
      <c r="E656" s="125"/>
      <c r="F656" s="125"/>
      <c r="G656" s="126"/>
      <c r="H656" s="126"/>
      <c r="I656" s="126"/>
      <c r="J656" s="126"/>
    </row>
    <row r="657" spans="2:10" ht="13">
      <c r="B657" s="125"/>
      <c r="C657" s="126"/>
      <c r="E657" s="125"/>
      <c r="F657" s="125"/>
      <c r="G657" s="126"/>
      <c r="H657" s="126"/>
      <c r="I657" s="126"/>
      <c r="J657" s="126"/>
    </row>
    <row r="658" spans="2:10" ht="13">
      <c r="B658" s="125"/>
      <c r="C658" s="126"/>
      <c r="E658" s="125"/>
      <c r="F658" s="125"/>
      <c r="G658" s="126"/>
      <c r="H658" s="126"/>
      <c r="I658" s="126"/>
      <c r="J658" s="126"/>
    </row>
    <row r="659" spans="2:10" ht="13">
      <c r="B659" s="125"/>
      <c r="C659" s="126"/>
      <c r="E659" s="125"/>
      <c r="F659" s="125"/>
      <c r="G659" s="126"/>
      <c r="H659" s="126"/>
      <c r="I659" s="126"/>
      <c r="J659" s="126"/>
    </row>
    <row r="660" spans="2:10" ht="13">
      <c r="B660" s="125"/>
      <c r="C660" s="126"/>
      <c r="E660" s="125"/>
      <c r="F660" s="125"/>
      <c r="G660" s="126"/>
      <c r="H660" s="126"/>
      <c r="I660" s="126"/>
      <c r="J660" s="126"/>
    </row>
    <row r="661" spans="2:10" ht="13">
      <c r="B661" s="125"/>
      <c r="C661" s="126"/>
      <c r="E661" s="125"/>
      <c r="F661" s="125"/>
      <c r="G661" s="126"/>
      <c r="H661" s="126"/>
      <c r="I661" s="126"/>
      <c r="J661" s="126"/>
    </row>
    <row r="662" spans="2:10" ht="13">
      <c r="B662" s="125"/>
      <c r="C662" s="126"/>
      <c r="E662" s="125"/>
      <c r="F662" s="125"/>
      <c r="G662" s="126"/>
      <c r="H662" s="126"/>
      <c r="I662" s="126"/>
      <c r="J662" s="126"/>
    </row>
    <row r="663" spans="2:10" ht="13">
      <c r="B663" s="125"/>
      <c r="C663" s="126"/>
      <c r="E663" s="125"/>
      <c r="F663" s="125"/>
      <c r="G663" s="126"/>
      <c r="H663" s="126"/>
      <c r="I663" s="126"/>
      <c r="J663" s="126"/>
    </row>
    <row r="664" spans="2:10" ht="13">
      <c r="B664" s="125"/>
      <c r="C664" s="126"/>
      <c r="E664" s="125"/>
      <c r="F664" s="125"/>
      <c r="G664" s="126"/>
      <c r="H664" s="126"/>
      <c r="I664" s="126"/>
      <c r="J664" s="126"/>
    </row>
    <row r="665" spans="2:10" ht="13">
      <c r="B665" s="125"/>
      <c r="C665" s="126"/>
      <c r="E665" s="125"/>
      <c r="F665" s="125"/>
      <c r="G665" s="126"/>
      <c r="H665" s="126"/>
      <c r="I665" s="126"/>
      <c r="J665" s="126"/>
    </row>
    <row r="666" spans="2:10" ht="13">
      <c r="B666" s="125"/>
      <c r="C666" s="126"/>
      <c r="E666" s="125"/>
      <c r="F666" s="125"/>
      <c r="G666" s="126"/>
      <c r="H666" s="126"/>
      <c r="I666" s="126"/>
      <c r="J666" s="126"/>
    </row>
    <row r="667" spans="2:10" ht="13">
      <c r="B667" s="125"/>
      <c r="C667" s="126"/>
      <c r="E667" s="125"/>
      <c r="F667" s="125"/>
      <c r="G667" s="126"/>
      <c r="H667" s="126"/>
      <c r="I667" s="126"/>
      <c r="J667" s="126"/>
    </row>
    <row r="668" spans="2:10" ht="13">
      <c r="B668" s="125"/>
      <c r="C668" s="126"/>
      <c r="E668" s="125"/>
      <c r="F668" s="125"/>
      <c r="G668" s="126"/>
      <c r="H668" s="126"/>
      <c r="I668" s="126"/>
      <c r="J668" s="126"/>
    </row>
    <row r="669" spans="2:10" ht="13">
      <c r="B669" s="125"/>
      <c r="C669" s="126"/>
      <c r="E669" s="125"/>
      <c r="F669" s="125"/>
      <c r="G669" s="126"/>
      <c r="H669" s="126"/>
      <c r="I669" s="126"/>
      <c r="J669" s="126"/>
    </row>
    <row r="670" spans="2:10" ht="13">
      <c r="B670" s="125"/>
      <c r="C670" s="126"/>
      <c r="E670" s="125"/>
      <c r="F670" s="125"/>
      <c r="G670" s="126"/>
      <c r="H670" s="126"/>
      <c r="I670" s="126"/>
      <c r="J670" s="126"/>
    </row>
    <row r="671" spans="2:10" ht="13">
      <c r="B671" s="125"/>
      <c r="C671" s="126"/>
      <c r="E671" s="125"/>
      <c r="F671" s="125"/>
      <c r="G671" s="126"/>
      <c r="H671" s="126"/>
      <c r="I671" s="126"/>
      <c r="J671" s="126"/>
    </row>
    <row r="672" spans="2:10" ht="13">
      <c r="B672" s="125"/>
      <c r="C672" s="126"/>
      <c r="E672" s="125"/>
      <c r="F672" s="125"/>
      <c r="G672" s="126"/>
      <c r="H672" s="126"/>
      <c r="I672" s="126"/>
      <c r="J672" s="126"/>
    </row>
    <row r="673" spans="2:10" ht="13">
      <c r="B673" s="125"/>
      <c r="C673" s="126"/>
      <c r="E673" s="125"/>
      <c r="F673" s="125"/>
      <c r="G673" s="126"/>
      <c r="H673" s="126"/>
      <c r="I673" s="126"/>
      <c r="J673" s="126"/>
    </row>
    <row r="674" spans="2:10" ht="13">
      <c r="B674" s="125"/>
      <c r="C674" s="126"/>
      <c r="E674" s="125"/>
      <c r="F674" s="125"/>
      <c r="G674" s="126"/>
      <c r="H674" s="126"/>
      <c r="I674" s="126"/>
      <c r="J674" s="126"/>
    </row>
    <row r="675" spans="2:10" ht="13">
      <c r="B675" s="125"/>
      <c r="C675" s="126"/>
      <c r="E675" s="125"/>
      <c r="F675" s="125"/>
      <c r="G675" s="126"/>
      <c r="H675" s="126"/>
      <c r="I675" s="126"/>
      <c r="J675" s="126"/>
    </row>
    <row r="676" spans="2:10" ht="13">
      <c r="B676" s="125"/>
      <c r="C676" s="126"/>
      <c r="E676" s="125"/>
      <c r="F676" s="125"/>
      <c r="G676" s="126"/>
      <c r="H676" s="126"/>
      <c r="I676" s="126"/>
      <c r="J676" s="126"/>
    </row>
    <row r="677" spans="2:10" ht="13">
      <c r="B677" s="125"/>
      <c r="C677" s="126"/>
      <c r="E677" s="125"/>
      <c r="F677" s="125"/>
      <c r="G677" s="126"/>
      <c r="H677" s="126"/>
      <c r="I677" s="126"/>
      <c r="J677" s="126"/>
    </row>
    <row r="678" spans="2:10" ht="13">
      <c r="B678" s="125"/>
      <c r="C678" s="126"/>
      <c r="E678" s="125"/>
      <c r="F678" s="125"/>
      <c r="G678" s="126"/>
      <c r="H678" s="126"/>
      <c r="I678" s="126"/>
      <c r="J678" s="126"/>
    </row>
    <row r="679" spans="2:10" ht="13">
      <c r="B679" s="125"/>
      <c r="C679" s="126"/>
      <c r="E679" s="125"/>
      <c r="F679" s="125"/>
      <c r="G679" s="126"/>
      <c r="H679" s="126"/>
      <c r="I679" s="126"/>
      <c r="J679" s="126"/>
    </row>
    <row r="680" spans="2:10" ht="13">
      <c r="B680" s="125"/>
      <c r="C680" s="126"/>
      <c r="E680" s="125"/>
      <c r="F680" s="125"/>
      <c r="G680" s="126"/>
      <c r="H680" s="126"/>
      <c r="I680" s="126"/>
      <c r="J680" s="126"/>
    </row>
    <row r="681" spans="2:10" ht="13">
      <c r="B681" s="125"/>
      <c r="C681" s="126"/>
      <c r="E681" s="125"/>
      <c r="F681" s="125"/>
      <c r="G681" s="126"/>
      <c r="H681" s="126"/>
      <c r="I681" s="126"/>
      <c r="J681" s="126"/>
    </row>
    <row r="682" spans="2:10" ht="13">
      <c r="B682" s="125"/>
      <c r="C682" s="126"/>
      <c r="E682" s="125"/>
      <c r="F682" s="125"/>
      <c r="G682" s="126"/>
      <c r="H682" s="126"/>
      <c r="I682" s="126"/>
      <c r="J682" s="126"/>
    </row>
    <row r="683" spans="2:10" ht="13">
      <c r="B683" s="125"/>
      <c r="C683" s="126"/>
      <c r="E683" s="125"/>
      <c r="F683" s="125"/>
      <c r="G683" s="126"/>
      <c r="H683" s="126"/>
      <c r="I683" s="126"/>
      <c r="J683" s="126"/>
    </row>
    <row r="684" spans="2:10" ht="13">
      <c r="B684" s="125"/>
      <c r="C684" s="126"/>
      <c r="E684" s="125"/>
      <c r="F684" s="125"/>
      <c r="G684" s="126"/>
      <c r="H684" s="126"/>
      <c r="I684" s="126"/>
      <c r="J684" s="126"/>
    </row>
    <row r="685" spans="2:10" ht="13">
      <c r="B685" s="125"/>
      <c r="C685" s="126"/>
      <c r="E685" s="125"/>
      <c r="F685" s="125"/>
      <c r="G685" s="126"/>
      <c r="H685" s="126"/>
      <c r="I685" s="126"/>
      <c r="J685" s="126"/>
    </row>
    <row r="686" spans="2:10" ht="13">
      <c r="B686" s="125"/>
      <c r="C686" s="126"/>
      <c r="E686" s="125"/>
      <c r="F686" s="125"/>
      <c r="G686" s="126"/>
      <c r="H686" s="126"/>
      <c r="I686" s="126"/>
      <c r="J686" s="126"/>
    </row>
    <row r="687" spans="2:10" ht="13">
      <c r="B687" s="125"/>
      <c r="C687" s="126"/>
      <c r="E687" s="125"/>
      <c r="F687" s="125"/>
      <c r="G687" s="126"/>
      <c r="H687" s="126"/>
      <c r="I687" s="126"/>
      <c r="J687" s="126"/>
    </row>
    <row r="688" spans="2:10" ht="13">
      <c r="B688" s="125"/>
      <c r="C688" s="126"/>
      <c r="E688" s="125"/>
      <c r="F688" s="125"/>
      <c r="G688" s="126"/>
      <c r="H688" s="126"/>
      <c r="I688" s="126"/>
      <c r="J688" s="126"/>
    </row>
    <row r="689" spans="2:10" ht="13">
      <c r="B689" s="125"/>
      <c r="C689" s="126"/>
      <c r="E689" s="125"/>
      <c r="F689" s="125"/>
      <c r="G689" s="126"/>
      <c r="H689" s="126"/>
      <c r="I689" s="126"/>
      <c r="J689" s="126"/>
    </row>
    <row r="690" spans="2:10" ht="13">
      <c r="B690" s="125"/>
      <c r="C690" s="126"/>
      <c r="E690" s="125"/>
      <c r="F690" s="125"/>
      <c r="G690" s="126"/>
      <c r="H690" s="126"/>
      <c r="I690" s="126"/>
      <c r="J690" s="126"/>
    </row>
    <row r="691" spans="2:10" ht="13">
      <c r="B691" s="125"/>
      <c r="C691" s="126"/>
      <c r="E691" s="125"/>
      <c r="F691" s="125"/>
      <c r="G691" s="126"/>
      <c r="H691" s="126"/>
      <c r="I691" s="126"/>
      <c r="J691" s="126"/>
    </row>
    <row r="692" spans="2:10" ht="13">
      <c r="B692" s="125"/>
      <c r="C692" s="126"/>
      <c r="E692" s="125"/>
      <c r="F692" s="125"/>
      <c r="G692" s="126"/>
      <c r="H692" s="126"/>
      <c r="I692" s="126"/>
      <c r="J692" s="126"/>
    </row>
    <row r="693" spans="2:10" ht="13">
      <c r="B693" s="125"/>
      <c r="C693" s="126"/>
      <c r="E693" s="125"/>
      <c r="F693" s="125"/>
      <c r="G693" s="126"/>
      <c r="H693" s="126"/>
      <c r="I693" s="126"/>
      <c r="J693" s="126"/>
    </row>
    <row r="694" spans="2:10" ht="13">
      <c r="B694" s="125"/>
      <c r="C694" s="126"/>
      <c r="E694" s="125"/>
      <c r="F694" s="125"/>
      <c r="G694" s="126"/>
      <c r="H694" s="126"/>
      <c r="I694" s="126"/>
      <c r="J694" s="126"/>
    </row>
    <row r="695" spans="2:10" ht="13">
      <c r="B695" s="125"/>
      <c r="C695" s="126"/>
      <c r="E695" s="125"/>
      <c r="F695" s="125"/>
      <c r="G695" s="126"/>
      <c r="H695" s="126"/>
      <c r="I695" s="126"/>
      <c r="J695" s="126"/>
    </row>
    <row r="696" spans="2:10" ht="13">
      <c r="B696" s="125"/>
      <c r="C696" s="126"/>
      <c r="E696" s="125"/>
      <c r="F696" s="125"/>
      <c r="G696" s="126"/>
      <c r="H696" s="126"/>
      <c r="I696" s="126"/>
      <c r="J696" s="126"/>
    </row>
    <row r="697" spans="2:10" ht="13">
      <c r="B697" s="125"/>
      <c r="C697" s="126"/>
      <c r="E697" s="125"/>
      <c r="F697" s="125"/>
      <c r="G697" s="126"/>
      <c r="H697" s="126"/>
      <c r="I697" s="126"/>
      <c r="J697" s="126"/>
    </row>
    <row r="698" spans="2:10" ht="13">
      <c r="B698" s="125"/>
      <c r="C698" s="126"/>
      <c r="E698" s="125"/>
      <c r="F698" s="125"/>
      <c r="G698" s="126"/>
      <c r="H698" s="126"/>
      <c r="I698" s="126"/>
      <c r="J698" s="126"/>
    </row>
    <row r="699" spans="2:10" ht="13">
      <c r="B699" s="125"/>
      <c r="C699" s="126"/>
      <c r="E699" s="125"/>
      <c r="F699" s="125"/>
      <c r="G699" s="126"/>
      <c r="H699" s="126"/>
      <c r="I699" s="126"/>
      <c r="J699" s="126"/>
    </row>
    <row r="700" spans="2:10" ht="13">
      <c r="B700" s="125"/>
      <c r="C700" s="126"/>
      <c r="E700" s="125"/>
      <c r="F700" s="125"/>
      <c r="G700" s="126"/>
      <c r="H700" s="126"/>
      <c r="I700" s="126"/>
      <c r="J700" s="126"/>
    </row>
    <row r="701" spans="2:10" ht="13">
      <c r="B701" s="125"/>
      <c r="C701" s="126"/>
      <c r="E701" s="125"/>
      <c r="F701" s="125"/>
      <c r="G701" s="126"/>
      <c r="H701" s="126"/>
      <c r="I701" s="126"/>
      <c r="J701" s="126"/>
    </row>
    <row r="702" spans="2:10" ht="13">
      <c r="B702" s="125"/>
      <c r="C702" s="126"/>
      <c r="E702" s="125"/>
      <c r="F702" s="125"/>
      <c r="G702" s="126"/>
      <c r="H702" s="126"/>
      <c r="I702" s="126"/>
      <c r="J702" s="126"/>
    </row>
    <row r="703" spans="2:10" ht="13">
      <c r="B703" s="125"/>
      <c r="C703" s="126"/>
      <c r="E703" s="125"/>
      <c r="F703" s="125"/>
      <c r="G703" s="126"/>
      <c r="H703" s="126"/>
      <c r="I703" s="126"/>
      <c r="J703" s="126"/>
    </row>
    <row r="704" spans="2:10" ht="13">
      <c r="B704" s="125"/>
      <c r="C704" s="126"/>
      <c r="E704" s="125"/>
      <c r="F704" s="125"/>
      <c r="G704" s="126"/>
      <c r="H704" s="126"/>
      <c r="I704" s="126"/>
      <c r="J704" s="126"/>
    </row>
    <row r="705" spans="2:10" ht="13">
      <c r="B705" s="125"/>
      <c r="C705" s="126"/>
      <c r="E705" s="125"/>
      <c r="F705" s="125"/>
      <c r="G705" s="126"/>
      <c r="H705" s="126"/>
      <c r="I705" s="126"/>
      <c r="J705" s="126"/>
    </row>
    <row r="706" spans="2:10" ht="13">
      <c r="B706" s="125"/>
      <c r="C706" s="126"/>
      <c r="E706" s="125"/>
      <c r="F706" s="125"/>
      <c r="G706" s="126"/>
      <c r="H706" s="126"/>
      <c r="I706" s="126"/>
      <c r="J706" s="126"/>
    </row>
    <row r="707" spans="2:10" ht="13">
      <c r="B707" s="125"/>
      <c r="C707" s="126"/>
      <c r="E707" s="125"/>
      <c r="F707" s="125"/>
      <c r="G707" s="126"/>
      <c r="H707" s="126"/>
      <c r="I707" s="126"/>
      <c r="J707" s="126"/>
    </row>
    <row r="708" spans="2:10" ht="13">
      <c r="B708" s="125"/>
      <c r="C708" s="126"/>
      <c r="E708" s="125"/>
      <c r="F708" s="125"/>
      <c r="G708" s="126"/>
      <c r="H708" s="126"/>
      <c r="I708" s="126"/>
      <c r="J708" s="126"/>
    </row>
    <row r="709" spans="2:10" ht="13">
      <c r="B709" s="125"/>
      <c r="C709" s="126"/>
      <c r="E709" s="125"/>
      <c r="F709" s="125"/>
      <c r="G709" s="126"/>
      <c r="H709" s="126"/>
      <c r="I709" s="126"/>
      <c r="J709" s="126"/>
    </row>
    <row r="710" spans="2:10" ht="13">
      <c r="B710" s="125"/>
      <c r="C710" s="126"/>
      <c r="E710" s="125"/>
      <c r="F710" s="125"/>
      <c r="G710" s="126"/>
      <c r="H710" s="126"/>
      <c r="I710" s="126"/>
      <c r="J710" s="126"/>
    </row>
    <row r="711" spans="2:10" ht="13">
      <c r="B711" s="125"/>
      <c r="C711" s="126"/>
      <c r="E711" s="125"/>
      <c r="F711" s="125"/>
      <c r="G711" s="126"/>
      <c r="H711" s="126"/>
      <c r="I711" s="126"/>
      <c r="J711" s="126"/>
    </row>
    <row r="712" spans="2:10" ht="13">
      <c r="B712" s="125"/>
      <c r="C712" s="126"/>
      <c r="E712" s="125"/>
      <c r="F712" s="125"/>
      <c r="G712" s="126"/>
      <c r="H712" s="126"/>
      <c r="I712" s="126"/>
      <c r="J712" s="126"/>
    </row>
    <row r="713" spans="2:10" ht="13">
      <c r="B713" s="125"/>
      <c r="C713" s="126"/>
      <c r="E713" s="125"/>
      <c r="F713" s="125"/>
      <c r="G713" s="126"/>
      <c r="H713" s="126"/>
      <c r="I713" s="126"/>
      <c r="J713" s="126"/>
    </row>
    <row r="714" spans="2:10" ht="13">
      <c r="B714" s="125"/>
      <c r="C714" s="126"/>
      <c r="E714" s="125"/>
      <c r="F714" s="125"/>
      <c r="G714" s="126"/>
      <c r="H714" s="126"/>
      <c r="I714" s="126"/>
      <c r="J714" s="126"/>
    </row>
    <row r="715" spans="2:10" ht="13">
      <c r="B715" s="125"/>
      <c r="C715" s="126"/>
      <c r="E715" s="125"/>
      <c r="F715" s="125"/>
      <c r="G715" s="126"/>
      <c r="H715" s="126"/>
      <c r="I715" s="126"/>
      <c r="J715" s="126"/>
    </row>
    <row r="716" spans="2:10" ht="13">
      <c r="B716" s="125"/>
      <c r="C716" s="126"/>
      <c r="E716" s="125"/>
      <c r="F716" s="125"/>
      <c r="G716" s="126"/>
      <c r="H716" s="126"/>
      <c r="I716" s="126"/>
      <c r="J716" s="126"/>
    </row>
    <row r="717" spans="2:10" ht="13">
      <c r="B717" s="125"/>
      <c r="C717" s="126"/>
      <c r="E717" s="125"/>
      <c r="F717" s="125"/>
      <c r="G717" s="126"/>
      <c r="H717" s="126"/>
      <c r="I717" s="126"/>
      <c r="J717" s="126"/>
    </row>
    <row r="718" spans="2:10" ht="13">
      <c r="B718" s="125"/>
      <c r="C718" s="126"/>
      <c r="E718" s="125"/>
      <c r="F718" s="125"/>
      <c r="G718" s="126"/>
      <c r="H718" s="126"/>
      <c r="I718" s="126"/>
      <c r="J718" s="126"/>
    </row>
    <row r="719" spans="2:10" ht="13">
      <c r="B719" s="125"/>
      <c r="C719" s="126"/>
      <c r="E719" s="125"/>
      <c r="F719" s="125"/>
      <c r="G719" s="126"/>
      <c r="H719" s="126"/>
      <c r="I719" s="126"/>
      <c r="J719" s="126"/>
    </row>
    <row r="720" spans="2:10" ht="13">
      <c r="B720" s="125"/>
      <c r="C720" s="126"/>
      <c r="E720" s="125"/>
      <c r="F720" s="125"/>
      <c r="G720" s="126"/>
      <c r="H720" s="126"/>
      <c r="I720" s="126"/>
      <c r="J720" s="126"/>
    </row>
    <row r="721" spans="2:10" ht="13">
      <c r="B721" s="125"/>
      <c r="C721" s="126"/>
      <c r="E721" s="125"/>
      <c r="F721" s="125"/>
      <c r="G721" s="126"/>
      <c r="H721" s="126"/>
      <c r="I721" s="126"/>
      <c r="J721" s="126"/>
    </row>
    <row r="722" spans="2:10" ht="13">
      <c r="B722" s="125"/>
      <c r="C722" s="126"/>
      <c r="E722" s="125"/>
      <c r="F722" s="125"/>
      <c r="G722" s="126"/>
      <c r="H722" s="126"/>
      <c r="I722" s="126"/>
      <c r="J722" s="126"/>
    </row>
    <row r="723" spans="2:10" ht="13">
      <c r="B723" s="125"/>
      <c r="C723" s="126"/>
      <c r="E723" s="125"/>
      <c r="F723" s="125"/>
      <c r="G723" s="126"/>
      <c r="H723" s="126"/>
      <c r="I723" s="126"/>
      <c r="J723" s="126"/>
    </row>
    <row r="724" spans="2:10" ht="13">
      <c r="B724" s="125"/>
      <c r="C724" s="126"/>
      <c r="E724" s="125"/>
      <c r="F724" s="125"/>
      <c r="G724" s="126"/>
      <c r="H724" s="126"/>
      <c r="I724" s="126"/>
      <c r="J724" s="126"/>
    </row>
    <row r="725" spans="2:10" ht="13">
      <c r="B725" s="125"/>
      <c r="C725" s="126"/>
      <c r="E725" s="125"/>
      <c r="F725" s="125"/>
      <c r="G725" s="126"/>
      <c r="H725" s="126"/>
      <c r="I725" s="126"/>
      <c r="J725" s="126"/>
    </row>
    <row r="726" spans="2:10" ht="13">
      <c r="B726" s="125"/>
      <c r="C726" s="126"/>
      <c r="E726" s="125"/>
      <c r="F726" s="125"/>
      <c r="G726" s="126"/>
      <c r="H726" s="126"/>
      <c r="I726" s="126"/>
      <c r="J726" s="126"/>
    </row>
    <row r="727" spans="2:10" ht="13">
      <c r="B727" s="125"/>
      <c r="C727" s="126"/>
      <c r="E727" s="125"/>
      <c r="F727" s="125"/>
      <c r="G727" s="126"/>
      <c r="H727" s="126"/>
      <c r="I727" s="126"/>
      <c r="J727" s="126"/>
    </row>
    <row r="728" spans="2:10" ht="13">
      <c r="B728" s="125"/>
      <c r="C728" s="126"/>
      <c r="E728" s="125"/>
      <c r="F728" s="125"/>
      <c r="G728" s="126"/>
      <c r="H728" s="126"/>
      <c r="I728" s="126"/>
      <c r="J728" s="126"/>
    </row>
    <row r="729" spans="2:10" ht="13">
      <c r="B729" s="125"/>
      <c r="C729" s="126"/>
      <c r="E729" s="125"/>
      <c r="F729" s="125"/>
      <c r="G729" s="126"/>
      <c r="H729" s="126"/>
      <c r="I729" s="126"/>
      <c r="J729" s="126"/>
    </row>
    <row r="730" spans="2:10" ht="13">
      <c r="B730" s="125"/>
      <c r="C730" s="126"/>
      <c r="E730" s="125"/>
      <c r="F730" s="125"/>
      <c r="G730" s="126"/>
      <c r="H730" s="126"/>
      <c r="I730" s="126"/>
      <c r="J730" s="126"/>
    </row>
    <row r="731" spans="2:10" ht="13">
      <c r="B731" s="125"/>
      <c r="C731" s="126"/>
      <c r="E731" s="125"/>
      <c r="F731" s="125"/>
      <c r="G731" s="126"/>
      <c r="H731" s="126"/>
      <c r="I731" s="126"/>
      <c r="J731" s="126"/>
    </row>
    <row r="732" spans="2:10" ht="13">
      <c r="B732" s="125"/>
      <c r="C732" s="126"/>
      <c r="E732" s="125"/>
      <c r="F732" s="125"/>
      <c r="G732" s="126"/>
      <c r="H732" s="126"/>
      <c r="I732" s="126"/>
      <c r="J732" s="126"/>
    </row>
    <row r="733" spans="2:10" ht="13">
      <c r="B733" s="125"/>
      <c r="C733" s="126"/>
      <c r="E733" s="125"/>
      <c r="F733" s="125"/>
      <c r="G733" s="126"/>
      <c r="H733" s="126"/>
      <c r="I733" s="126"/>
      <c r="J733" s="126"/>
    </row>
    <row r="734" spans="2:10" ht="13">
      <c r="B734" s="125"/>
      <c r="C734" s="126"/>
      <c r="E734" s="125"/>
      <c r="F734" s="125"/>
      <c r="G734" s="126"/>
      <c r="H734" s="126"/>
      <c r="I734" s="126"/>
      <c r="J734" s="126"/>
    </row>
    <row r="735" spans="2:10" ht="13">
      <c r="B735" s="125"/>
      <c r="C735" s="126"/>
      <c r="E735" s="125"/>
      <c r="F735" s="125"/>
      <c r="G735" s="126"/>
      <c r="H735" s="126"/>
      <c r="I735" s="126"/>
      <c r="J735" s="126"/>
    </row>
    <row r="736" spans="2:10" ht="13">
      <c r="B736" s="125"/>
      <c r="C736" s="126"/>
      <c r="E736" s="125"/>
      <c r="F736" s="125"/>
      <c r="G736" s="126"/>
      <c r="H736" s="126"/>
      <c r="I736" s="126"/>
      <c r="J736" s="126"/>
    </row>
    <row r="737" spans="2:10" ht="13">
      <c r="B737" s="125"/>
      <c r="C737" s="126"/>
      <c r="E737" s="125"/>
      <c r="F737" s="125"/>
      <c r="G737" s="126"/>
      <c r="H737" s="126"/>
      <c r="I737" s="126"/>
      <c r="J737" s="126"/>
    </row>
    <row r="738" spans="2:10" ht="13">
      <c r="B738" s="125"/>
      <c r="C738" s="126"/>
      <c r="E738" s="125"/>
      <c r="F738" s="125"/>
      <c r="G738" s="126"/>
      <c r="H738" s="126"/>
      <c r="I738" s="126"/>
      <c r="J738" s="126"/>
    </row>
    <row r="739" spans="2:10" ht="13">
      <c r="B739" s="125"/>
      <c r="C739" s="126"/>
      <c r="E739" s="125"/>
      <c r="F739" s="125"/>
      <c r="G739" s="126"/>
      <c r="H739" s="126"/>
      <c r="I739" s="126"/>
      <c r="J739" s="126"/>
    </row>
    <row r="740" spans="2:10" ht="13">
      <c r="B740" s="125"/>
      <c r="C740" s="126"/>
      <c r="E740" s="125"/>
      <c r="F740" s="125"/>
      <c r="G740" s="126"/>
      <c r="H740" s="126"/>
      <c r="I740" s="126"/>
      <c r="J740" s="126"/>
    </row>
    <row r="741" spans="2:10" ht="13">
      <c r="B741" s="125"/>
      <c r="C741" s="126"/>
      <c r="E741" s="125"/>
      <c r="F741" s="125"/>
      <c r="G741" s="126"/>
      <c r="H741" s="126"/>
      <c r="I741" s="126"/>
      <c r="J741" s="126"/>
    </row>
    <row r="742" spans="2:10" ht="13">
      <c r="B742" s="125"/>
      <c r="C742" s="126"/>
      <c r="E742" s="125"/>
      <c r="F742" s="125"/>
      <c r="G742" s="126"/>
      <c r="H742" s="126"/>
      <c r="I742" s="126"/>
      <c r="J742" s="126"/>
    </row>
    <row r="743" spans="2:10" ht="13">
      <c r="B743" s="125"/>
      <c r="C743" s="126"/>
      <c r="E743" s="125"/>
      <c r="F743" s="125"/>
      <c r="G743" s="126"/>
      <c r="H743" s="126"/>
      <c r="I743" s="126"/>
      <c r="J743" s="126"/>
    </row>
    <row r="744" spans="2:10" ht="13">
      <c r="B744" s="125"/>
      <c r="C744" s="126"/>
      <c r="E744" s="125"/>
      <c r="F744" s="125"/>
      <c r="G744" s="126"/>
      <c r="H744" s="126"/>
      <c r="I744" s="126"/>
      <c r="J744" s="126"/>
    </row>
    <row r="745" spans="2:10" ht="13">
      <c r="B745" s="125"/>
      <c r="C745" s="126"/>
      <c r="E745" s="125"/>
      <c r="F745" s="125"/>
      <c r="G745" s="126"/>
      <c r="H745" s="126"/>
      <c r="I745" s="126"/>
      <c r="J745" s="126"/>
    </row>
    <row r="746" spans="2:10" ht="13">
      <c r="B746" s="125"/>
      <c r="C746" s="126"/>
      <c r="E746" s="125"/>
      <c r="F746" s="125"/>
      <c r="G746" s="126"/>
      <c r="H746" s="126"/>
      <c r="I746" s="126"/>
      <c r="J746" s="126"/>
    </row>
    <row r="747" spans="2:10" ht="13">
      <c r="B747" s="125"/>
      <c r="C747" s="126"/>
      <c r="E747" s="125"/>
      <c r="F747" s="125"/>
      <c r="G747" s="126"/>
      <c r="H747" s="126"/>
      <c r="I747" s="126"/>
      <c r="J747" s="126"/>
    </row>
    <row r="748" spans="2:10" ht="13">
      <c r="B748" s="125"/>
      <c r="C748" s="126"/>
      <c r="E748" s="125"/>
      <c r="F748" s="125"/>
      <c r="G748" s="126"/>
      <c r="H748" s="126"/>
      <c r="I748" s="126"/>
      <c r="J748" s="126"/>
    </row>
    <row r="749" spans="2:10" ht="13">
      <c r="B749" s="125"/>
      <c r="C749" s="126"/>
      <c r="E749" s="125"/>
      <c r="F749" s="125"/>
      <c r="G749" s="126"/>
      <c r="H749" s="126"/>
      <c r="I749" s="126"/>
      <c r="J749" s="126"/>
    </row>
    <row r="750" spans="2:10" ht="13">
      <c r="B750" s="125"/>
      <c r="C750" s="126"/>
      <c r="E750" s="125"/>
      <c r="F750" s="125"/>
      <c r="G750" s="126"/>
      <c r="H750" s="126"/>
      <c r="I750" s="126"/>
      <c r="J750" s="126"/>
    </row>
    <row r="751" spans="2:10" ht="13">
      <c r="B751" s="125"/>
      <c r="C751" s="126"/>
      <c r="E751" s="125"/>
      <c r="F751" s="125"/>
      <c r="G751" s="126"/>
      <c r="H751" s="126"/>
      <c r="I751" s="126"/>
      <c r="J751" s="126"/>
    </row>
    <row r="752" spans="2:10" ht="13">
      <c r="B752" s="125"/>
      <c r="C752" s="126"/>
      <c r="E752" s="125"/>
      <c r="F752" s="125"/>
      <c r="G752" s="126"/>
      <c r="H752" s="126"/>
      <c r="I752" s="126"/>
      <c r="J752" s="126"/>
    </row>
    <row r="753" spans="2:10" ht="13">
      <c r="B753" s="125"/>
      <c r="C753" s="126"/>
      <c r="E753" s="125"/>
      <c r="F753" s="125"/>
      <c r="G753" s="126"/>
      <c r="H753" s="126"/>
      <c r="I753" s="126"/>
      <c r="J753" s="126"/>
    </row>
    <row r="754" spans="2:10" ht="13">
      <c r="B754" s="125"/>
      <c r="C754" s="126"/>
      <c r="E754" s="125"/>
      <c r="F754" s="125"/>
      <c r="G754" s="126"/>
      <c r="H754" s="126"/>
      <c r="I754" s="126"/>
      <c r="J754" s="126"/>
    </row>
    <row r="755" spans="2:10" ht="13">
      <c r="B755" s="125"/>
      <c r="C755" s="126"/>
      <c r="E755" s="125"/>
      <c r="F755" s="125"/>
      <c r="G755" s="126"/>
      <c r="H755" s="126"/>
      <c r="I755" s="126"/>
      <c r="J755" s="126"/>
    </row>
    <row r="756" spans="2:10" ht="13">
      <c r="B756" s="125"/>
      <c r="C756" s="126"/>
      <c r="E756" s="125"/>
      <c r="F756" s="125"/>
      <c r="G756" s="126"/>
      <c r="H756" s="126"/>
      <c r="I756" s="126"/>
      <c r="J756" s="126"/>
    </row>
    <row r="757" spans="2:10" ht="13">
      <c r="B757" s="125"/>
      <c r="C757" s="126"/>
      <c r="E757" s="125"/>
      <c r="F757" s="125"/>
      <c r="G757" s="126"/>
      <c r="H757" s="126"/>
      <c r="I757" s="126"/>
      <c r="J757" s="126"/>
    </row>
    <row r="758" spans="2:10" ht="13">
      <c r="B758" s="125"/>
      <c r="C758" s="126"/>
      <c r="E758" s="125"/>
      <c r="F758" s="125"/>
      <c r="G758" s="126"/>
      <c r="H758" s="126"/>
      <c r="I758" s="126"/>
      <c r="J758" s="126"/>
    </row>
    <row r="759" spans="2:10" ht="13">
      <c r="B759" s="125"/>
      <c r="C759" s="126"/>
      <c r="E759" s="125"/>
      <c r="F759" s="125"/>
      <c r="G759" s="126"/>
      <c r="H759" s="126"/>
      <c r="I759" s="126"/>
      <c r="J759" s="126"/>
    </row>
    <row r="760" spans="2:10" ht="13">
      <c r="B760" s="125"/>
      <c r="C760" s="126"/>
      <c r="E760" s="125"/>
      <c r="F760" s="125"/>
      <c r="G760" s="126"/>
      <c r="H760" s="126"/>
      <c r="I760" s="126"/>
      <c r="J760" s="126"/>
    </row>
    <row r="761" spans="2:10" ht="13">
      <c r="B761" s="125"/>
      <c r="C761" s="126"/>
      <c r="E761" s="125"/>
      <c r="F761" s="125"/>
      <c r="G761" s="126"/>
      <c r="H761" s="126"/>
      <c r="I761" s="126"/>
      <c r="J761" s="126"/>
    </row>
    <row r="762" spans="2:10" ht="13">
      <c r="B762" s="125"/>
      <c r="C762" s="126"/>
      <c r="E762" s="125"/>
      <c r="F762" s="125"/>
      <c r="G762" s="126"/>
      <c r="H762" s="126"/>
      <c r="I762" s="126"/>
      <c r="J762" s="126"/>
    </row>
    <row r="763" spans="2:10" ht="13">
      <c r="B763" s="125"/>
      <c r="C763" s="126"/>
      <c r="E763" s="125"/>
      <c r="F763" s="125"/>
      <c r="G763" s="126"/>
      <c r="H763" s="126"/>
      <c r="I763" s="126"/>
      <c r="J763" s="126"/>
    </row>
    <row r="764" spans="2:10" ht="13">
      <c r="B764" s="125"/>
      <c r="C764" s="126"/>
      <c r="E764" s="125"/>
      <c r="F764" s="125"/>
      <c r="G764" s="126"/>
      <c r="H764" s="126"/>
      <c r="I764" s="126"/>
      <c r="J764" s="126"/>
    </row>
    <row r="765" spans="2:10" ht="13">
      <c r="B765" s="125"/>
      <c r="C765" s="126"/>
      <c r="E765" s="125"/>
      <c r="F765" s="125"/>
      <c r="G765" s="126"/>
      <c r="H765" s="126"/>
      <c r="I765" s="126"/>
      <c r="J765" s="126"/>
    </row>
    <row r="766" spans="2:10" ht="13">
      <c r="B766" s="125"/>
      <c r="C766" s="126"/>
      <c r="E766" s="125"/>
      <c r="F766" s="125"/>
      <c r="G766" s="126"/>
      <c r="H766" s="126"/>
      <c r="I766" s="126"/>
      <c r="J766" s="126"/>
    </row>
    <row r="767" spans="2:10" ht="13">
      <c r="B767" s="125"/>
      <c r="C767" s="126"/>
      <c r="E767" s="125"/>
      <c r="F767" s="125"/>
      <c r="G767" s="126"/>
      <c r="H767" s="126"/>
      <c r="I767" s="126"/>
      <c r="J767" s="126"/>
    </row>
    <row r="768" spans="2:10" ht="13">
      <c r="B768" s="125"/>
      <c r="C768" s="126"/>
      <c r="E768" s="125"/>
      <c r="F768" s="125"/>
      <c r="G768" s="126"/>
      <c r="H768" s="126"/>
      <c r="I768" s="126"/>
      <c r="J768" s="126"/>
    </row>
    <row r="769" spans="2:10" ht="13">
      <c r="B769" s="125"/>
      <c r="C769" s="126"/>
      <c r="E769" s="125"/>
      <c r="F769" s="125"/>
      <c r="G769" s="126"/>
      <c r="H769" s="126"/>
      <c r="I769" s="126"/>
      <c r="J769" s="126"/>
    </row>
    <row r="770" spans="2:10" ht="13">
      <c r="B770" s="125"/>
      <c r="C770" s="126"/>
      <c r="E770" s="125"/>
      <c r="F770" s="125"/>
      <c r="G770" s="126"/>
      <c r="H770" s="126"/>
      <c r="I770" s="126"/>
      <c r="J770" s="126"/>
    </row>
    <row r="771" spans="2:10" ht="13">
      <c r="B771" s="125"/>
      <c r="C771" s="126"/>
      <c r="E771" s="125"/>
      <c r="F771" s="125"/>
      <c r="G771" s="126"/>
      <c r="H771" s="126"/>
      <c r="I771" s="126"/>
      <c r="J771" s="126"/>
    </row>
    <row r="772" spans="2:10" ht="13">
      <c r="B772" s="125"/>
      <c r="C772" s="126"/>
      <c r="E772" s="125"/>
      <c r="F772" s="125"/>
      <c r="G772" s="126"/>
      <c r="H772" s="126"/>
      <c r="I772" s="126"/>
      <c r="J772" s="126"/>
    </row>
    <row r="773" spans="2:10" ht="13">
      <c r="B773" s="125"/>
      <c r="C773" s="126"/>
      <c r="E773" s="125"/>
      <c r="F773" s="125"/>
      <c r="G773" s="126"/>
      <c r="H773" s="126"/>
      <c r="I773" s="126"/>
      <c r="J773" s="126"/>
    </row>
    <row r="774" spans="2:10" ht="13">
      <c r="B774" s="125"/>
      <c r="C774" s="126"/>
      <c r="E774" s="125"/>
      <c r="F774" s="125"/>
      <c r="G774" s="126"/>
      <c r="H774" s="126"/>
      <c r="I774" s="126"/>
      <c r="J774" s="126"/>
    </row>
    <row r="775" spans="2:10" ht="13">
      <c r="B775" s="125"/>
      <c r="C775" s="126"/>
      <c r="E775" s="125"/>
      <c r="F775" s="125"/>
      <c r="G775" s="126"/>
      <c r="H775" s="126"/>
      <c r="I775" s="126"/>
      <c r="J775" s="126"/>
    </row>
    <row r="776" spans="2:10" ht="13">
      <c r="B776" s="125"/>
      <c r="C776" s="126"/>
      <c r="E776" s="125"/>
      <c r="F776" s="125"/>
      <c r="G776" s="126"/>
      <c r="H776" s="126"/>
      <c r="I776" s="126"/>
      <c r="J776" s="126"/>
    </row>
    <row r="777" spans="2:10" ht="13">
      <c r="B777" s="125"/>
      <c r="C777" s="126"/>
      <c r="E777" s="125"/>
      <c r="F777" s="125"/>
      <c r="G777" s="126"/>
      <c r="H777" s="126"/>
      <c r="I777" s="126"/>
      <c r="J777" s="126"/>
    </row>
    <row r="778" spans="2:10" ht="13">
      <c r="B778" s="125"/>
      <c r="C778" s="126"/>
      <c r="E778" s="125"/>
      <c r="F778" s="125"/>
      <c r="G778" s="126"/>
      <c r="H778" s="126"/>
      <c r="I778" s="126"/>
      <c r="J778" s="126"/>
    </row>
    <row r="779" spans="2:10" ht="13">
      <c r="B779" s="125"/>
      <c r="C779" s="126"/>
      <c r="E779" s="125"/>
      <c r="F779" s="125"/>
      <c r="G779" s="126"/>
      <c r="H779" s="126"/>
      <c r="I779" s="126"/>
      <c r="J779" s="126"/>
    </row>
    <row r="780" spans="2:10" ht="13">
      <c r="B780" s="125"/>
      <c r="C780" s="126"/>
      <c r="E780" s="125"/>
      <c r="F780" s="125"/>
      <c r="G780" s="126"/>
      <c r="H780" s="126"/>
      <c r="I780" s="126"/>
      <c r="J780" s="126"/>
    </row>
    <row r="781" spans="2:10" ht="13">
      <c r="B781" s="125"/>
      <c r="C781" s="126"/>
      <c r="E781" s="125"/>
      <c r="F781" s="125"/>
      <c r="G781" s="126"/>
      <c r="H781" s="126"/>
      <c r="I781" s="126"/>
      <c r="J781" s="126"/>
    </row>
    <row r="782" spans="2:10" ht="13">
      <c r="B782" s="125"/>
      <c r="C782" s="126"/>
      <c r="E782" s="125"/>
      <c r="F782" s="125"/>
      <c r="G782" s="126"/>
      <c r="H782" s="126"/>
      <c r="I782" s="126"/>
      <c r="J782" s="126"/>
    </row>
    <row r="783" spans="2:10" ht="13">
      <c r="B783" s="125"/>
      <c r="C783" s="126"/>
      <c r="E783" s="125"/>
      <c r="F783" s="125"/>
      <c r="G783" s="126"/>
      <c r="H783" s="126"/>
      <c r="I783" s="126"/>
      <c r="J783" s="126"/>
    </row>
    <row r="784" spans="2:10" ht="13">
      <c r="B784" s="125"/>
      <c r="C784" s="126"/>
      <c r="E784" s="125"/>
      <c r="F784" s="125"/>
      <c r="G784" s="126"/>
      <c r="H784" s="126"/>
      <c r="I784" s="126"/>
      <c r="J784" s="126"/>
    </row>
    <row r="785" spans="2:10" ht="13">
      <c r="B785" s="125"/>
      <c r="C785" s="126"/>
      <c r="E785" s="125"/>
      <c r="F785" s="125"/>
      <c r="G785" s="126"/>
      <c r="H785" s="126"/>
      <c r="I785" s="126"/>
      <c r="J785" s="126"/>
    </row>
    <row r="786" spans="2:10" ht="13">
      <c r="B786" s="125"/>
      <c r="C786" s="126"/>
      <c r="E786" s="125"/>
      <c r="F786" s="125"/>
      <c r="G786" s="126"/>
      <c r="H786" s="126"/>
      <c r="I786" s="126"/>
      <c r="J786" s="126"/>
    </row>
    <row r="787" spans="2:10" ht="13">
      <c r="B787" s="125"/>
      <c r="C787" s="126"/>
      <c r="E787" s="125"/>
      <c r="F787" s="125"/>
      <c r="G787" s="126"/>
      <c r="H787" s="126"/>
      <c r="I787" s="126"/>
      <c r="J787" s="126"/>
    </row>
    <row r="788" spans="2:10" ht="13">
      <c r="B788" s="125"/>
      <c r="C788" s="126"/>
      <c r="E788" s="125"/>
      <c r="F788" s="125"/>
      <c r="G788" s="126"/>
      <c r="H788" s="126"/>
      <c r="I788" s="126"/>
      <c r="J788" s="126"/>
    </row>
    <row r="789" spans="2:10" ht="13">
      <c r="B789" s="125"/>
      <c r="C789" s="126"/>
      <c r="E789" s="125"/>
      <c r="F789" s="125"/>
      <c r="G789" s="126"/>
      <c r="H789" s="126"/>
      <c r="I789" s="126"/>
      <c r="J789" s="126"/>
    </row>
    <row r="790" spans="2:10" ht="13">
      <c r="B790" s="125"/>
      <c r="C790" s="126"/>
      <c r="E790" s="125"/>
      <c r="F790" s="125"/>
      <c r="G790" s="126"/>
      <c r="H790" s="126"/>
      <c r="I790" s="126"/>
      <c r="J790" s="126"/>
    </row>
    <row r="791" spans="2:10" ht="13">
      <c r="B791" s="125"/>
      <c r="C791" s="126"/>
      <c r="E791" s="125"/>
      <c r="F791" s="125"/>
      <c r="G791" s="126"/>
      <c r="H791" s="126"/>
      <c r="I791" s="126"/>
      <c r="J791" s="126"/>
    </row>
    <row r="792" spans="2:10" ht="13">
      <c r="B792" s="125"/>
      <c r="C792" s="126"/>
      <c r="E792" s="125"/>
      <c r="F792" s="125"/>
      <c r="G792" s="126"/>
      <c r="H792" s="126"/>
      <c r="I792" s="126"/>
      <c r="J792" s="126"/>
    </row>
    <row r="793" spans="2:10" ht="13">
      <c r="B793" s="125"/>
      <c r="C793" s="126"/>
      <c r="E793" s="125"/>
      <c r="F793" s="125"/>
      <c r="G793" s="126"/>
      <c r="H793" s="126"/>
      <c r="I793" s="126"/>
      <c r="J793" s="126"/>
    </row>
    <row r="794" spans="2:10" ht="13">
      <c r="B794" s="125"/>
      <c r="C794" s="126"/>
      <c r="E794" s="125"/>
      <c r="F794" s="125"/>
      <c r="G794" s="126"/>
      <c r="H794" s="126"/>
      <c r="I794" s="126"/>
      <c r="J794" s="126"/>
    </row>
    <row r="795" spans="2:10" ht="13">
      <c r="B795" s="125"/>
      <c r="C795" s="126"/>
      <c r="E795" s="125"/>
      <c r="F795" s="125"/>
      <c r="G795" s="126"/>
      <c r="H795" s="126"/>
      <c r="I795" s="126"/>
      <c r="J795" s="126"/>
    </row>
    <row r="796" spans="2:10" ht="13">
      <c r="B796" s="125"/>
      <c r="C796" s="126"/>
      <c r="E796" s="125"/>
      <c r="F796" s="125"/>
      <c r="G796" s="126"/>
      <c r="H796" s="126"/>
      <c r="I796" s="126"/>
      <c r="J796" s="126"/>
    </row>
    <row r="797" spans="2:10" ht="13">
      <c r="B797" s="125"/>
      <c r="C797" s="126"/>
      <c r="E797" s="125"/>
      <c r="F797" s="125"/>
      <c r="G797" s="126"/>
      <c r="H797" s="126"/>
      <c r="I797" s="126"/>
      <c r="J797" s="126"/>
    </row>
    <row r="798" spans="2:10" ht="13">
      <c r="B798" s="125"/>
      <c r="C798" s="126"/>
      <c r="E798" s="125"/>
      <c r="F798" s="125"/>
      <c r="G798" s="126"/>
      <c r="H798" s="126"/>
      <c r="I798" s="126"/>
      <c r="J798" s="126"/>
    </row>
    <row r="799" spans="2:10" ht="13">
      <c r="B799" s="125"/>
      <c r="C799" s="126"/>
      <c r="E799" s="125"/>
      <c r="F799" s="125"/>
      <c r="G799" s="126"/>
      <c r="H799" s="126"/>
      <c r="I799" s="126"/>
      <c r="J799" s="126"/>
    </row>
    <row r="800" spans="2:10" ht="13">
      <c r="B800" s="125"/>
      <c r="C800" s="126"/>
      <c r="E800" s="125"/>
      <c r="F800" s="125"/>
      <c r="G800" s="126"/>
      <c r="H800" s="126"/>
      <c r="I800" s="126"/>
      <c r="J800" s="126"/>
    </row>
    <row r="801" spans="2:10" ht="13">
      <c r="B801" s="125"/>
      <c r="C801" s="126"/>
      <c r="E801" s="125"/>
      <c r="F801" s="125"/>
      <c r="G801" s="126"/>
      <c r="H801" s="126"/>
      <c r="I801" s="126"/>
      <c r="J801" s="126"/>
    </row>
    <row r="802" spans="2:10" ht="13">
      <c r="B802" s="125"/>
      <c r="C802" s="126"/>
      <c r="E802" s="125"/>
      <c r="F802" s="125"/>
      <c r="G802" s="126"/>
      <c r="H802" s="126"/>
      <c r="I802" s="126"/>
      <c r="J802" s="126"/>
    </row>
    <row r="803" spans="2:10" ht="13">
      <c r="B803" s="125"/>
      <c r="C803" s="126"/>
      <c r="E803" s="125"/>
      <c r="F803" s="125"/>
      <c r="G803" s="126"/>
      <c r="H803" s="126"/>
      <c r="I803" s="126"/>
      <c r="J803" s="126"/>
    </row>
    <row r="804" spans="2:10" ht="13">
      <c r="B804" s="125"/>
      <c r="C804" s="126"/>
      <c r="E804" s="125"/>
      <c r="F804" s="125"/>
      <c r="G804" s="126"/>
      <c r="H804" s="126"/>
      <c r="I804" s="126"/>
      <c r="J804" s="126"/>
    </row>
    <row r="805" spans="2:10" ht="13">
      <c r="B805" s="125"/>
      <c r="C805" s="126"/>
      <c r="E805" s="125"/>
      <c r="F805" s="125"/>
      <c r="G805" s="126"/>
      <c r="H805" s="126"/>
      <c r="I805" s="126"/>
      <c r="J805" s="126"/>
    </row>
    <row r="806" spans="2:10" ht="13">
      <c r="B806" s="125"/>
      <c r="C806" s="126"/>
      <c r="E806" s="125"/>
      <c r="F806" s="125"/>
      <c r="G806" s="126"/>
      <c r="H806" s="126"/>
      <c r="I806" s="126"/>
      <c r="J806" s="126"/>
    </row>
    <row r="807" spans="2:10" ht="13">
      <c r="B807" s="125"/>
      <c r="C807" s="126"/>
      <c r="E807" s="125"/>
      <c r="F807" s="125"/>
      <c r="G807" s="126"/>
      <c r="H807" s="126"/>
      <c r="I807" s="126"/>
      <c r="J807" s="126"/>
    </row>
    <row r="808" spans="2:10" ht="13">
      <c r="B808" s="125"/>
      <c r="C808" s="126"/>
      <c r="E808" s="125"/>
      <c r="F808" s="125"/>
      <c r="G808" s="126"/>
      <c r="H808" s="126"/>
      <c r="I808" s="126"/>
      <c r="J808" s="126"/>
    </row>
    <row r="809" spans="2:10" ht="13">
      <c r="B809" s="125"/>
      <c r="C809" s="126"/>
      <c r="E809" s="125"/>
      <c r="F809" s="125"/>
      <c r="G809" s="126"/>
      <c r="H809" s="126"/>
      <c r="I809" s="126"/>
      <c r="J809" s="126"/>
    </row>
    <row r="810" spans="2:10" ht="13">
      <c r="B810" s="125"/>
      <c r="C810" s="126"/>
      <c r="E810" s="125"/>
      <c r="F810" s="125"/>
      <c r="G810" s="126"/>
      <c r="H810" s="126"/>
      <c r="I810" s="126"/>
      <c r="J810" s="126"/>
    </row>
    <row r="811" spans="2:10" ht="13">
      <c r="B811" s="125"/>
      <c r="C811" s="126"/>
      <c r="E811" s="125"/>
      <c r="F811" s="125"/>
      <c r="G811" s="126"/>
      <c r="H811" s="126"/>
      <c r="I811" s="126"/>
      <c r="J811" s="126"/>
    </row>
    <row r="812" spans="2:10" ht="13">
      <c r="B812" s="125"/>
      <c r="C812" s="126"/>
      <c r="E812" s="125"/>
      <c r="F812" s="125"/>
      <c r="G812" s="126"/>
      <c r="H812" s="126"/>
      <c r="I812" s="126"/>
      <c r="J812" s="126"/>
    </row>
    <row r="813" spans="2:10" ht="13">
      <c r="B813" s="125"/>
      <c r="C813" s="126"/>
      <c r="E813" s="125"/>
      <c r="F813" s="125"/>
      <c r="G813" s="126"/>
      <c r="H813" s="126"/>
      <c r="I813" s="126"/>
      <c r="J813" s="126"/>
    </row>
    <row r="814" spans="2:10" ht="13">
      <c r="B814" s="125"/>
      <c r="C814" s="126"/>
      <c r="E814" s="125"/>
      <c r="F814" s="125"/>
      <c r="G814" s="126"/>
      <c r="H814" s="126"/>
      <c r="I814" s="126"/>
      <c r="J814" s="126"/>
    </row>
    <row r="815" spans="2:10" ht="13">
      <c r="B815" s="125"/>
      <c r="C815" s="126"/>
      <c r="E815" s="125"/>
      <c r="F815" s="125"/>
      <c r="G815" s="126"/>
      <c r="H815" s="126"/>
      <c r="I815" s="126"/>
      <c r="J815" s="126"/>
    </row>
    <row r="816" spans="2:10" ht="13">
      <c r="B816" s="125"/>
      <c r="C816" s="126"/>
      <c r="E816" s="125"/>
      <c r="F816" s="125"/>
      <c r="G816" s="126"/>
      <c r="H816" s="126"/>
      <c r="I816" s="126"/>
      <c r="J816" s="126"/>
    </row>
    <row r="817" spans="2:10" ht="13">
      <c r="B817" s="125"/>
      <c r="C817" s="126"/>
      <c r="E817" s="125"/>
      <c r="F817" s="125"/>
      <c r="G817" s="126"/>
      <c r="H817" s="126"/>
      <c r="I817" s="126"/>
      <c r="J817" s="126"/>
    </row>
    <row r="818" spans="2:10" ht="13">
      <c r="B818" s="125"/>
      <c r="C818" s="126"/>
      <c r="E818" s="125"/>
      <c r="F818" s="125"/>
      <c r="G818" s="126"/>
      <c r="H818" s="126"/>
      <c r="I818" s="126"/>
      <c r="J818" s="126"/>
    </row>
    <row r="819" spans="2:10" ht="13">
      <c r="B819" s="125"/>
      <c r="C819" s="126"/>
      <c r="E819" s="125"/>
      <c r="F819" s="125"/>
      <c r="G819" s="126"/>
      <c r="H819" s="126"/>
      <c r="I819" s="126"/>
      <c r="J819" s="126"/>
    </row>
    <row r="820" spans="2:10" ht="13">
      <c r="B820" s="125"/>
      <c r="C820" s="126"/>
      <c r="E820" s="125"/>
      <c r="F820" s="125"/>
      <c r="G820" s="126"/>
      <c r="H820" s="126"/>
      <c r="I820" s="126"/>
      <c r="J820" s="126"/>
    </row>
    <row r="821" spans="2:10" ht="13">
      <c r="B821" s="125"/>
      <c r="C821" s="126"/>
      <c r="E821" s="125"/>
      <c r="F821" s="125"/>
      <c r="G821" s="126"/>
      <c r="H821" s="126"/>
      <c r="I821" s="126"/>
      <c r="J821" s="126"/>
    </row>
    <row r="822" spans="2:10" ht="13">
      <c r="B822" s="125"/>
      <c r="C822" s="126"/>
      <c r="E822" s="125"/>
      <c r="F822" s="125"/>
      <c r="G822" s="126"/>
      <c r="H822" s="126"/>
      <c r="I822" s="126"/>
      <c r="J822" s="126"/>
    </row>
    <row r="823" spans="2:10" ht="13">
      <c r="B823" s="125"/>
      <c r="C823" s="126"/>
      <c r="E823" s="125"/>
      <c r="F823" s="125"/>
      <c r="G823" s="126"/>
      <c r="H823" s="126"/>
      <c r="I823" s="126"/>
      <c r="J823" s="126"/>
    </row>
    <row r="824" spans="2:10" ht="13">
      <c r="B824" s="125"/>
      <c r="C824" s="126"/>
      <c r="E824" s="125"/>
      <c r="F824" s="125"/>
      <c r="G824" s="126"/>
      <c r="H824" s="126"/>
      <c r="I824" s="126"/>
      <c r="J824" s="126"/>
    </row>
    <row r="825" spans="2:10" ht="13">
      <c r="B825" s="125"/>
      <c r="C825" s="126"/>
      <c r="E825" s="125"/>
      <c r="F825" s="125"/>
      <c r="G825" s="126"/>
      <c r="H825" s="126"/>
      <c r="I825" s="126"/>
      <c r="J825" s="126"/>
    </row>
    <row r="826" spans="2:10" ht="13">
      <c r="B826" s="125"/>
      <c r="C826" s="126"/>
      <c r="E826" s="125"/>
      <c r="F826" s="125"/>
      <c r="G826" s="126"/>
      <c r="H826" s="126"/>
      <c r="I826" s="126"/>
      <c r="J826" s="126"/>
    </row>
    <row r="827" spans="2:10" ht="13">
      <c r="B827" s="125"/>
      <c r="C827" s="126"/>
      <c r="E827" s="125"/>
      <c r="F827" s="125"/>
      <c r="G827" s="126"/>
      <c r="H827" s="126"/>
      <c r="I827" s="126"/>
      <c r="J827" s="126"/>
    </row>
    <row r="828" spans="2:10" ht="13">
      <c r="B828" s="125"/>
      <c r="C828" s="126"/>
      <c r="E828" s="125"/>
      <c r="F828" s="125"/>
      <c r="G828" s="126"/>
      <c r="H828" s="126"/>
      <c r="I828" s="126"/>
      <c r="J828" s="126"/>
    </row>
    <row r="829" spans="2:10" ht="13">
      <c r="B829" s="125"/>
      <c r="C829" s="126"/>
      <c r="E829" s="125"/>
      <c r="F829" s="125"/>
      <c r="G829" s="126"/>
      <c r="H829" s="126"/>
      <c r="I829" s="126"/>
      <c r="J829" s="126"/>
    </row>
    <row r="830" spans="2:10" ht="13">
      <c r="B830" s="125"/>
      <c r="C830" s="126"/>
      <c r="E830" s="125"/>
      <c r="F830" s="125"/>
      <c r="G830" s="126"/>
      <c r="H830" s="126"/>
      <c r="I830" s="126"/>
      <c r="J830" s="126"/>
    </row>
    <row r="831" spans="2:10" ht="13">
      <c r="B831" s="125"/>
      <c r="C831" s="126"/>
      <c r="E831" s="125"/>
      <c r="F831" s="125"/>
      <c r="G831" s="126"/>
      <c r="H831" s="126"/>
      <c r="I831" s="126"/>
      <c r="J831" s="126"/>
    </row>
    <row r="832" spans="2:10" ht="13">
      <c r="B832" s="125"/>
      <c r="C832" s="126"/>
      <c r="E832" s="125"/>
      <c r="F832" s="125"/>
      <c r="G832" s="126"/>
      <c r="H832" s="126"/>
      <c r="I832" s="126"/>
      <c r="J832" s="126"/>
    </row>
    <row r="833" spans="2:10" ht="13">
      <c r="B833" s="125"/>
      <c r="C833" s="126"/>
      <c r="E833" s="125"/>
      <c r="F833" s="125"/>
      <c r="G833" s="126"/>
      <c r="H833" s="126"/>
      <c r="I833" s="126"/>
      <c r="J833" s="126"/>
    </row>
    <row r="834" spans="2:10" ht="13">
      <c r="B834" s="125"/>
      <c r="C834" s="126"/>
      <c r="E834" s="125"/>
      <c r="F834" s="125"/>
      <c r="G834" s="126"/>
      <c r="H834" s="126"/>
      <c r="I834" s="126"/>
      <c r="J834" s="126"/>
    </row>
    <row r="835" spans="2:10" ht="13">
      <c r="B835" s="125"/>
      <c r="C835" s="126"/>
      <c r="E835" s="125"/>
      <c r="F835" s="125"/>
      <c r="G835" s="126"/>
      <c r="H835" s="126"/>
      <c r="I835" s="126"/>
      <c r="J835" s="126"/>
    </row>
    <row r="836" spans="2:10" ht="13">
      <c r="B836" s="125"/>
      <c r="C836" s="126"/>
      <c r="E836" s="125"/>
      <c r="F836" s="125"/>
      <c r="G836" s="126"/>
      <c r="H836" s="126"/>
      <c r="I836" s="126"/>
      <c r="J836" s="126"/>
    </row>
    <row r="837" spans="2:10" ht="13">
      <c r="B837" s="125"/>
      <c r="C837" s="126"/>
      <c r="E837" s="125"/>
      <c r="F837" s="125"/>
      <c r="G837" s="126"/>
      <c r="H837" s="126"/>
      <c r="I837" s="126"/>
      <c r="J837" s="126"/>
    </row>
    <row r="838" spans="2:10" ht="13">
      <c r="B838" s="125"/>
      <c r="C838" s="126"/>
      <c r="E838" s="125"/>
      <c r="F838" s="125"/>
      <c r="G838" s="126"/>
      <c r="H838" s="126"/>
      <c r="I838" s="126"/>
      <c r="J838" s="126"/>
    </row>
    <row r="839" spans="2:10" ht="13">
      <c r="B839" s="125"/>
      <c r="C839" s="126"/>
      <c r="E839" s="125"/>
      <c r="F839" s="125"/>
      <c r="G839" s="126"/>
      <c r="H839" s="126"/>
      <c r="I839" s="126"/>
      <c r="J839" s="126"/>
    </row>
    <row r="840" spans="2:10" ht="13">
      <c r="B840" s="125"/>
      <c r="C840" s="126"/>
      <c r="E840" s="125"/>
      <c r="F840" s="125"/>
      <c r="G840" s="126"/>
      <c r="H840" s="126"/>
      <c r="I840" s="126"/>
      <c r="J840" s="126"/>
    </row>
    <row r="841" spans="2:10" ht="13">
      <c r="B841" s="125"/>
      <c r="C841" s="126"/>
      <c r="E841" s="125"/>
      <c r="F841" s="125"/>
      <c r="G841" s="126"/>
      <c r="H841" s="126"/>
      <c r="I841" s="126"/>
      <c r="J841" s="126"/>
    </row>
    <row r="842" spans="2:10" ht="13">
      <c r="B842" s="125"/>
      <c r="C842" s="126"/>
      <c r="E842" s="125"/>
      <c r="F842" s="125"/>
      <c r="G842" s="126"/>
      <c r="H842" s="126"/>
      <c r="I842" s="126"/>
      <c r="J842" s="126"/>
    </row>
    <row r="843" spans="2:10" ht="13">
      <c r="B843" s="125"/>
      <c r="C843" s="126"/>
      <c r="E843" s="125"/>
      <c r="F843" s="125"/>
      <c r="G843" s="126"/>
      <c r="H843" s="126"/>
      <c r="I843" s="126"/>
      <c r="J843" s="126"/>
    </row>
    <row r="844" spans="2:10" ht="13">
      <c r="B844" s="125"/>
      <c r="C844" s="126"/>
      <c r="E844" s="125"/>
      <c r="F844" s="125"/>
      <c r="G844" s="126"/>
      <c r="H844" s="126"/>
      <c r="I844" s="126"/>
      <c r="J844" s="126"/>
    </row>
    <row r="845" spans="2:10" ht="13">
      <c r="B845" s="125"/>
      <c r="C845" s="126"/>
      <c r="E845" s="125"/>
      <c r="F845" s="125"/>
      <c r="G845" s="126"/>
      <c r="H845" s="126"/>
      <c r="I845" s="126"/>
      <c r="J845" s="126"/>
    </row>
    <row r="846" spans="2:10" ht="13">
      <c r="B846" s="125"/>
      <c r="C846" s="126"/>
      <c r="E846" s="125"/>
      <c r="F846" s="125"/>
      <c r="G846" s="126"/>
      <c r="H846" s="126"/>
      <c r="I846" s="126"/>
      <c r="J846" s="126"/>
    </row>
    <row r="847" spans="2:10" ht="13">
      <c r="B847" s="125"/>
      <c r="C847" s="126"/>
      <c r="E847" s="125"/>
      <c r="F847" s="125"/>
      <c r="G847" s="126"/>
      <c r="H847" s="126"/>
      <c r="I847" s="126"/>
      <c r="J847" s="126"/>
    </row>
    <row r="848" spans="2:10" ht="13">
      <c r="B848" s="125"/>
      <c r="C848" s="126"/>
      <c r="E848" s="125"/>
      <c r="F848" s="125"/>
      <c r="G848" s="126"/>
      <c r="H848" s="126"/>
      <c r="I848" s="126"/>
      <c r="J848" s="126"/>
    </row>
    <row r="849" spans="2:10" ht="13">
      <c r="B849" s="125"/>
      <c r="C849" s="126"/>
      <c r="E849" s="125"/>
      <c r="F849" s="125"/>
      <c r="G849" s="126"/>
      <c r="H849" s="126"/>
      <c r="I849" s="126"/>
      <c r="J849" s="126"/>
    </row>
    <row r="850" spans="2:10" ht="13">
      <c r="B850" s="125"/>
      <c r="C850" s="126"/>
      <c r="E850" s="125"/>
      <c r="F850" s="125"/>
      <c r="G850" s="126"/>
      <c r="H850" s="126"/>
      <c r="I850" s="126"/>
      <c r="J850" s="126"/>
    </row>
    <row r="851" spans="2:10" ht="13">
      <c r="B851" s="125"/>
      <c r="C851" s="126"/>
      <c r="E851" s="125"/>
      <c r="F851" s="125"/>
      <c r="G851" s="126"/>
      <c r="H851" s="126"/>
      <c r="I851" s="126"/>
      <c r="J851" s="126"/>
    </row>
    <row r="852" spans="2:10" ht="13">
      <c r="B852" s="125"/>
      <c r="C852" s="126"/>
      <c r="E852" s="125"/>
      <c r="F852" s="125"/>
      <c r="G852" s="126"/>
      <c r="H852" s="126"/>
      <c r="I852" s="126"/>
      <c r="J852" s="126"/>
    </row>
    <row r="853" spans="2:10" ht="13">
      <c r="B853" s="125"/>
      <c r="C853" s="126"/>
      <c r="E853" s="125"/>
      <c r="F853" s="125"/>
      <c r="G853" s="126"/>
      <c r="H853" s="126"/>
      <c r="I853" s="126"/>
      <c r="J853" s="126"/>
    </row>
    <row r="854" spans="2:10" ht="13">
      <c r="B854" s="125"/>
      <c r="C854" s="126"/>
      <c r="E854" s="125"/>
      <c r="F854" s="125"/>
      <c r="G854" s="126"/>
      <c r="H854" s="126"/>
      <c r="I854" s="126"/>
      <c r="J854" s="126"/>
    </row>
    <row r="855" spans="2:10" ht="13">
      <c r="B855" s="125"/>
      <c r="C855" s="126"/>
      <c r="E855" s="125"/>
      <c r="F855" s="125"/>
      <c r="G855" s="126"/>
      <c r="H855" s="126"/>
      <c r="I855" s="126"/>
      <c r="J855" s="126"/>
    </row>
    <row r="856" spans="2:10" ht="13">
      <c r="B856" s="125"/>
      <c r="C856" s="126"/>
      <c r="E856" s="125"/>
      <c r="F856" s="125"/>
      <c r="G856" s="126"/>
      <c r="H856" s="126"/>
      <c r="I856" s="126"/>
      <c r="J856" s="126"/>
    </row>
    <row r="857" spans="2:10" ht="13">
      <c r="B857" s="125"/>
      <c r="C857" s="126"/>
      <c r="E857" s="125"/>
      <c r="F857" s="125"/>
      <c r="G857" s="126"/>
      <c r="H857" s="126"/>
      <c r="I857" s="126"/>
      <c r="J857" s="126"/>
    </row>
    <row r="858" spans="2:10" ht="13">
      <c r="B858" s="125"/>
      <c r="C858" s="126"/>
      <c r="E858" s="125"/>
      <c r="F858" s="125"/>
      <c r="G858" s="126"/>
      <c r="H858" s="126"/>
      <c r="I858" s="126"/>
      <c r="J858" s="126"/>
    </row>
    <row r="859" spans="2:10" ht="13">
      <c r="B859" s="125"/>
      <c r="C859" s="126"/>
      <c r="E859" s="125"/>
      <c r="F859" s="125"/>
      <c r="G859" s="126"/>
      <c r="H859" s="126"/>
      <c r="I859" s="126"/>
      <c r="J859" s="126"/>
    </row>
    <row r="860" spans="2:10" ht="13">
      <c r="B860" s="125"/>
      <c r="C860" s="126"/>
      <c r="E860" s="125"/>
      <c r="F860" s="125"/>
      <c r="G860" s="126"/>
      <c r="H860" s="126"/>
      <c r="I860" s="126"/>
      <c r="J860" s="126"/>
    </row>
    <row r="861" spans="2:10" ht="13">
      <c r="B861" s="125"/>
      <c r="C861" s="126"/>
      <c r="E861" s="125"/>
      <c r="F861" s="125"/>
      <c r="G861" s="126"/>
      <c r="H861" s="126"/>
      <c r="I861" s="126"/>
      <c r="J861" s="126"/>
    </row>
    <row r="862" spans="2:10" ht="13">
      <c r="B862" s="125"/>
      <c r="C862" s="126"/>
      <c r="E862" s="125"/>
      <c r="F862" s="125"/>
      <c r="G862" s="126"/>
      <c r="H862" s="126"/>
      <c r="I862" s="126"/>
      <c r="J862" s="126"/>
    </row>
    <row r="863" spans="2:10" ht="13">
      <c r="B863" s="125"/>
      <c r="C863" s="126"/>
      <c r="E863" s="125"/>
      <c r="F863" s="125"/>
      <c r="G863" s="126"/>
      <c r="H863" s="126"/>
      <c r="I863" s="126"/>
      <c r="J863" s="126"/>
    </row>
    <row r="864" spans="2:10" ht="13">
      <c r="B864" s="125"/>
      <c r="C864" s="126"/>
      <c r="E864" s="125"/>
      <c r="F864" s="125"/>
      <c r="G864" s="126"/>
      <c r="H864" s="126"/>
      <c r="I864" s="126"/>
      <c r="J864" s="126"/>
    </row>
    <row r="865" spans="2:10" ht="13">
      <c r="B865" s="125"/>
      <c r="C865" s="126"/>
      <c r="E865" s="125"/>
      <c r="F865" s="125"/>
      <c r="G865" s="126"/>
      <c r="H865" s="126"/>
      <c r="I865" s="126"/>
      <c r="J865" s="126"/>
    </row>
    <row r="866" spans="2:10" ht="13">
      <c r="B866" s="125"/>
      <c r="C866" s="126"/>
      <c r="E866" s="125"/>
      <c r="F866" s="125"/>
      <c r="G866" s="126"/>
      <c r="H866" s="126"/>
      <c r="I866" s="126"/>
      <c r="J866" s="126"/>
    </row>
    <row r="867" spans="2:10" ht="13">
      <c r="B867" s="125"/>
      <c r="C867" s="126"/>
      <c r="E867" s="125"/>
      <c r="F867" s="125"/>
      <c r="G867" s="126"/>
      <c r="H867" s="126"/>
      <c r="I867" s="126"/>
      <c r="J867" s="126"/>
    </row>
    <row r="868" spans="2:10" ht="13">
      <c r="B868" s="125"/>
      <c r="C868" s="126"/>
      <c r="E868" s="125"/>
      <c r="F868" s="125"/>
      <c r="G868" s="126"/>
      <c r="H868" s="126"/>
      <c r="I868" s="126"/>
      <c r="J868" s="126"/>
    </row>
    <row r="869" spans="2:10" ht="13">
      <c r="B869" s="125"/>
      <c r="C869" s="126"/>
      <c r="E869" s="125"/>
      <c r="F869" s="125"/>
      <c r="G869" s="126"/>
      <c r="H869" s="126"/>
      <c r="I869" s="126"/>
      <c r="J869" s="126"/>
    </row>
    <row r="870" spans="2:10" ht="13">
      <c r="B870" s="125"/>
      <c r="C870" s="126"/>
      <c r="E870" s="125"/>
      <c r="F870" s="125"/>
      <c r="G870" s="126"/>
      <c r="H870" s="126"/>
      <c r="I870" s="126"/>
      <c r="J870" s="126"/>
    </row>
    <row r="871" spans="2:10" ht="13">
      <c r="B871" s="125"/>
      <c r="C871" s="126"/>
      <c r="E871" s="125"/>
      <c r="F871" s="125"/>
      <c r="G871" s="126"/>
      <c r="H871" s="126"/>
      <c r="I871" s="126"/>
      <c r="J871" s="126"/>
    </row>
    <row r="872" spans="2:10" ht="13">
      <c r="B872" s="125"/>
      <c r="C872" s="126"/>
      <c r="E872" s="125"/>
      <c r="F872" s="125"/>
      <c r="G872" s="126"/>
      <c r="H872" s="126"/>
      <c r="I872" s="126"/>
      <c r="J872" s="126"/>
    </row>
    <row r="873" spans="2:10" ht="13">
      <c r="B873" s="125"/>
      <c r="C873" s="126"/>
      <c r="E873" s="125"/>
      <c r="F873" s="125"/>
      <c r="G873" s="126"/>
      <c r="H873" s="126"/>
      <c r="I873" s="126"/>
      <c r="J873" s="126"/>
    </row>
    <row r="874" spans="2:10" ht="13">
      <c r="B874" s="125"/>
      <c r="C874" s="126"/>
      <c r="E874" s="125"/>
      <c r="F874" s="125"/>
      <c r="G874" s="126"/>
      <c r="H874" s="126"/>
      <c r="I874" s="126"/>
      <c r="J874" s="126"/>
    </row>
    <row r="875" spans="2:10" ht="13">
      <c r="B875" s="125"/>
      <c r="C875" s="126"/>
      <c r="E875" s="125"/>
      <c r="F875" s="125"/>
      <c r="G875" s="126"/>
      <c r="H875" s="126"/>
      <c r="I875" s="126"/>
      <c r="J875" s="126"/>
    </row>
    <row r="876" spans="2:10" ht="13">
      <c r="B876" s="125"/>
      <c r="C876" s="126"/>
      <c r="E876" s="125"/>
      <c r="F876" s="125"/>
      <c r="G876" s="126"/>
      <c r="H876" s="126"/>
      <c r="I876" s="126"/>
      <c r="J876" s="126"/>
    </row>
    <row r="877" spans="2:10" ht="13">
      <c r="B877" s="125"/>
      <c r="C877" s="126"/>
      <c r="E877" s="125"/>
      <c r="F877" s="125"/>
      <c r="G877" s="126"/>
      <c r="H877" s="126"/>
      <c r="I877" s="126"/>
      <c r="J877" s="126"/>
    </row>
    <row r="878" spans="2:10" ht="13">
      <c r="B878" s="125"/>
      <c r="C878" s="126"/>
      <c r="E878" s="125"/>
      <c r="F878" s="125"/>
      <c r="G878" s="126"/>
      <c r="H878" s="126"/>
      <c r="I878" s="126"/>
      <c r="J878" s="126"/>
    </row>
    <row r="879" spans="2:10" ht="13">
      <c r="B879" s="125"/>
      <c r="C879" s="126"/>
      <c r="E879" s="125"/>
      <c r="F879" s="125"/>
      <c r="G879" s="126"/>
      <c r="H879" s="126"/>
      <c r="I879" s="126"/>
      <c r="J879" s="126"/>
    </row>
    <row r="880" spans="2:10" ht="13">
      <c r="B880" s="125"/>
      <c r="C880" s="126"/>
      <c r="E880" s="125"/>
      <c r="F880" s="125"/>
      <c r="G880" s="126"/>
      <c r="H880" s="126"/>
      <c r="I880" s="126"/>
      <c r="J880" s="126"/>
    </row>
    <row r="881" spans="2:10" ht="13">
      <c r="B881" s="125"/>
      <c r="C881" s="126"/>
      <c r="E881" s="125"/>
      <c r="F881" s="125"/>
      <c r="G881" s="126"/>
      <c r="H881" s="126"/>
      <c r="I881" s="126"/>
      <c r="J881" s="126"/>
    </row>
    <row r="882" spans="2:10" ht="13">
      <c r="B882" s="125"/>
      <c r="C882" s="126"/>
      <c r="E882" s="125"/>
      <c r="F882" s="125"/>
      <c r="G882" s="126"/>
      <c r="H882" s="126"/>
      <c r="I882" s="126"/>
      <c r="J882" s="126"/>
    </row>
    <row r="883" spans="2:10" ht="13">
      <c r="B883" s="125"/>
      <c r="C883" s="126"/>
      <c r="E883" s="125"/>
      <c r="F883" s="125"/>
      <c r="G883" s="126"/>
      <c r="H883" s="126"/>
      <c r="I883" s="126"/>
      <c r="J883" s="126"/>
    </row>
    <row r="884" spans="2:10" ht="13">
      <c r="B884" s="125"/>
      <c r="C884" s="126"/>
      <c r="E884" s="125"/>
      <c r="F884" s="125"/>
      <c r="G884" s="126"/>
      <c r="H884" s="126"/>
      <c r="I884" s="126"/>
      <c r="J884" s="126"/>
    </row>
    <row r="885" spans="2:10" ht="13">
      <c r="B885" s="125"/>
      <c r="C885" s="126"/>
      <c r="E885" s="125"/>
      <c r="F885" s="125"/>
      <c r="G885" s="126"/>
      <c r="H885" s="126"/>
      <c r="I885" s="126"/>
      <c r="J885" s="126"/>
    </row>
    <row r="886" spans="2:10" ht="13">
      <c r="B886" s="125"/>
      <c r="C886" s="126"/>
      <c r="E886" s="125"/>
      <c r="F886" s="125"/>
      <c r="G886" s="126"/>
      <c r="H886" s="126"/>
      <c r="I886" s="126"/>
      <c r="J886" s="126"/>
    </row>
    <row r="887" spans="2:10" ht="13">
      <c r="B887" s="125"/>
      <c r="C887" s="126"/>
      <c r="E887" s="125"/>
      <c r="F887" s="125"/>
      <c r="G887" s="126"/>
      <c r="H887" s="126"/>
      <c r="I887" s="126"/>
      <c r="J887" s="126"/>
    </row>
    <row r="888" spans="2:10" ht="13">
      <c r="B888" s="125"/>
      <c r="C888" s="126"/>
      <c r="E888" s="125"/>
      <c r="F888" s="125"/>
      <c r="G888" s="126"/>
      <c r="H888" s="126"/>
      <c r="I888" s="126"/>
      <c r="J888" s="126"/>
    </row>
    <row r="889" spans="2:10" ht="13">
      <c r="B889" s="125"/>
      <c r="C889" s="126"/>
      <c r="E889" s="125"/>
      <c r="F889" s="125"/>
      <c r="G889" s="126"/>
      <c r="H889" s="126"/>
      <c r="I889" s="126"/>
      <c r="J889" s="126"/>
    </row>
    <row r="890" spans="2:10" ht="13">
      <c r="B890" s="125"/>
      <c r="C890" s="126"/>
      <c r="E890" s="125"/>
      <c r="F890" s="125"/>
      <c r="G890" s="126"/>
      <c r="H890" s="126"/>
      <c r="I890" s="126"/>
      <c r="J890" s="126"/>
    </row>
    <row r="891" spans="2:10" ht="13">
      <c r="B891" s="125"/>
      <c r="C891" s="126"/>
      <c r="E891" s="125"/>
      <c r="F891" s="125"/>
      <c r="G891" s="126"/>
      <c r="H891" s="126"/>
      <c r="I891" s="126"/>
      <c r="J891" s="126"/>
    </row>
    <row r="892" spans="2:10" ht="13">
      <c r="B892" s="125"/>
      <c r="C892" s="126"/>
      <c r="E892" s="125"/>
      <c r="F892" s="125"/>
      <c r="G892" s="126"/>
      <c r="H892" s="126"/>
      <c r="I892" s="126"/>
      <c r="J892" s="126"/>
    </row>
    <row r="893" spans="2:10" ht="13">
      <c r="B893" s="125"/>
      <c r="C893" s="126"/>
      <c r="E893" s="125"/>
      <c r="F893" s="125"/>
      <c r="G893" s="126"/>
      <c r="H893" s="126"/>
      <c r="I893" s="126"/>
      <c r="J893" s="126"/>
    </row>
    <row r="894" spans="2:10" ht="13">
      <c r="B894" s="125"/>
      <c r="C894" s="126"/>
      <c r="E894" s="125"/>
      <c r="F894" s="125"/>
      <c r="G894" s="126"/>
      <c r="H894" s="126"/>
      <c r="I894" s="126"/>
      <c r="J894" s="126"/>
    </row>
    <row r="895" spans="2:10" ht="13">
      <c r="B895" s="125"/>
      <c r="C895" s="126"/>
      <c r="E895" s="125"/>
      <c r="F895" s="125"/>
      <c r="G895" s="126"/>
      <c r="H895" s="126"/>
      <c r="I895" s="126"/>
      <c r="J895" s="126"/>
    </row>
    <row r="896" spans="2:10" ht="13">
      <c r="B896" s="125"/>
      <c r="C896" s="126"/>
      <c r="E896" s="125"/>
      <c r="F896" s="125"/>
      <c r="G896" s="126"/>
      <c r="H896" s="126"/>
      <c r="I896" s="126"/>
      <c r="J896" s="126"/>
    </row>
    <row r="897" spans="2:10" ht="13">
      <c r="B897" s="125"/>
      <c r="C897" s="126"/>
      <c r="E897" s="125"/>
      <c r="F897" s="125"/>
      <c r="G897" s="126"/>
      <c r="H897" s="126"/>
      <c r="I897" s="126"/>
      <c r="J897" s="126"/>
    </row>
    <row r="898" spans="2:10" ht="13">
      <c r="B898" s="125"/>
      <c r="C898" s="126"/>
      <c r="E898" s="125"/>
      <c r="F898" s="125"/>
      <c r="G898" s="126"/>
      <c r="H898" s="126"/>
      <c r="I898" s="126"/>
      <c r="J898" s="126"/>
    </row>
    <row r="899" spans="2:10" ht="13">
      <c r="B899" s="125"/>
      <c r="C899" s="126"/>
      <c r="E899" s="125"/>
      <c r="F899" s="125"/>
      <c r="G899" s="126"/>
      <c r="H899" s="126"/>
      <c r="I899" s="126"/>
      <c r="J899" s="126"/>
    </row>
    <row r="900" spans="2:10" ht="13">
      <c r="B900" s="125"/>
      <c r="C900" s="126"/>
      <c r="E900" s="125"/>
      <c r="F900" s="125"/>
      <c r="G900" s="126"/>
      <c r="H900" s="126"/>
      <c r="I900" s="126"/>
      <c r="J900" s="126"/>
    </row>
    <row r="901" spans="2:10" ht="13">
      <c r="B901" s="125"/>
      <c r="C901" s="126"/>
      <c r="E901" s="125"/>
      <c r="F901" s="125"/>
      <c r="G901" s="126"/>
      <c r="H901" s="126"/>
      <c r="I901" s="126"/>
      <c r="J901" s="126"/>
    </row>
    <row r="902" spans="2:10" ht="13">
      <c r="B902" s="125"/>
      <c r="C902" s="126"/>
      <c r="E902" s="125"/>
      <c r="F902" s="125"/>
      <c r="G902" s="126"/>
      <c r="H902" s="126"/>
      <c r="I902" s="126"/>
      <c r="J902" s="126"/>
    </row>
    <row r="903" spans="2:10" ht="13">
      <c r="B903" s="125"/>
      <c r="C903" s="126"/>
      <c r="E903" s="125"/>
      <c r="F903" s="125"/>
      <c r="G903" s="126"/>
      <c r="H903" s="126"/>
      <c r="I903" s="126"/>
      <c r="J903" s="126"/>
    </row>
    <row r="904" spans="2:10" ht="13">
      <c r="B904" s="125"/>
      <c r="C904" s="126"/>
      <c r="E904" s="125"/>
      <c r="F904" s="125"/>
      <c r="G904" s="126"/>
      <c r="H904" s="126"/>
      <c r="I904" s="126"/>
      <c r="J904" s="126"/>
    </row>
    <row r="905" spans="2:10" ht="13">
      <c r="B905" s="125"/>
      <c r="C905" s="126"/>
      <c r="E905" s="125"/>
      <c r="F905" s="125"/>
      <c r="G905" s="126"/>
      <c r="H905" s="126"/>
      <c r="I905" s="126"/>
      <c r="J905" s="126"/>
    </row>
    <row r="906" spans="2:10" ht="13">
      <c r="B906" s="125"/>
      <c r="C906" s="126"/>
      <c r="E906" s="125"/>
      <c r="F906" s="125"/>
      <c r="G906" s="126"/>
      <c r="H906" s="126"/>
      <c r="I906" s="126"/>
      <c r="J906" s="126"/>
    </row>
    <row r="907" spans="2:10" ht="13">
      <c r="B907" s="125"/>
      <c r="C907" s="126"/>
      <c r="E907" s="125"/>
      <c r="F907" s="125"/>
      <c r="G907" s="126"/>
      <c r="H907" s="126"/>
      <c r="I907" s="126"/>
      <c r="J907" s="126"/>
    </row>
    <row r="908" spans="2:10" ht="13">
      <c r="B908" s="125"/>
      <c r="C908" s="126"/>
      <c r="E908" s="125"/>
      <c r="F908" s="125"/>
      <c r="G908" s="126"/>
      <c r="H908" s="126"/>
      <c r="I908" s="126"/>
      <c r="J908" s="126"/>
    </row>
    <row r="909" spans="2:10" ht="13">
      <c r="B909" s="125"/>
      <c r="C909" s="126"/>
      <c r="E909" s="125"/>
      <c r="F909" s="125"/>
      <c r="G909" s="126"/>
      <c r="H909" s="126"/>
      <c r="I909" s="126"/>
      <c r="J909" s="126"/>
    </row>
    <row r="910" spans="2:10" ht="13">
      <c r="B910" s="125"/>
      <c r="C910" s="126"/>
      <c r="E910" s="125"/>
      <c r="F910" s="125"/>
      <c r="G910" s="126"/>
      <c r="H910" s="126"/>
      <c r="I910" s="126"/>
      <c r="J910" s="126"/>
    </row>
    <row r="911" spans="2:10" ht="13">
      <c r="B911" s="125"/>
      <c r="C911" s="126"/>
      <c r="E911" s="125"/>
      <c r="F911" s="125"/>
      <c r="G911" s="126"/>
      <c r="H911" s="126"/>
      <c r="I911" s="126"/>
      <c r="J911" s="126"/>
    </row>
    <row r="912" spans="2:10" ht="13">
      <c r="B912" s="125"/>
      <c r="C912" s="126"/>
      <c r="E912" s="125"/>
      <c r="F912" s="125"/>
      <c r="G912" s="126"/>
      <c r="H912" s="126"/>
      <c r="I912" s="126"/>
      <c r="J912" s="126"/>
    </row>
    <row r="913" spans="2:10" ht="13">
      <c r="B913" s="125"/>
      <c r="C913" s="126"/>
      <c r="E913" s="125"/>
      <c r="F913" s="125"/>
      <c r="G913" s="126"/>
      <c r="H913" s="126"/>
      <c r="I913" s="126"/>
      <c r="J913" s="126"/>
    </row>
    <row r="914" spans="2:10" ht="13">
      <c r="B914" s="125"/>
      <c r="C914" s="126"/>
      <c r="E914" s="125"/>
      <c r="F914" s="125"/>
      <c r="G914" s="126"/>
      <c r="H914" s="126"/>
      <c r="I914" s="126"/>
      <c r="J914" s="126"/>
    </row>
    <row r="915" spans="2:10" ht="13">
      <c r="B915" s="125"/>
      <c r="C915" s="126"/>
      <c r="E915" s="125"/>
      <c r="F915" s="125"/>
      <c r="G915" s="126"/>
      <c r="H915" s="126"/>
      <c r="I915" s="126"/>
      <c r="J915" s="126"/>
    </row>
    <row r="916" spans="2:10" ht="13">
      <c r="B916" s="125"/>
      <c r="C916" s="126"/>
      <c r="E916" s="125"/>
      <c r="F916" s="125"/>
      <c r="G916" s="126"/>
      <c r="H916" s="126"/>
      <c r="I916" s="126"/>
      <c r="J916" s="126"/>
    </row>
    <row r="917" spans="2:10" ht="13">
      <c r="B917" s="125"/>
      <c r="C917" s="126"/>
      <c r="E917" s="125"/>
      <c r="F917" s="125"/>
      <c r="G917" s="126"/>
      <c r="H917" s="126"/>
      <c r="I917" s="126"/>
      <c r="J917" s="126"/>
    </row>
    <row r="918" spans="2:10" ht="13">
      <c r="B918" s="125"/>
      <c r="C918" s="126"/>
      <c r="E918" s="125"/>
      <c r="F918" s="125"/>
      <c r="G918" s="126"/>
      <c r="H918" s="126"/>
      <c r="I918" s="126"/>
      <c r="J918" s="126"/>
    </row>
    <row r="919" spans="2:10" ht="13">
      <c r="B919" s="125"/>
      <c r="C919" s="126"/>
      <c r="E919" s="125"/>
      <c r="F919" s="125"/>
      <c r="G919" s="126"/>
      <c r="H919" s="126"/>
      <c r="I919" s="126"/>
      <c r="J919" s="126"/>
    </row>
    <row r="920" spans="2:10" ht="13">
      <c r="B920" s="125"/>
      <c r="C920" s="126"/>
      <c r="E920" s="125"/>
      <c r="F920" s="125"/>
      <c r="G920" s="126"/>
      <c r="H920" s="126"/>
      <c r="I920" s="126"/>
      <c r="J920" s="126"/>
    </row>
    <row r="921" spans="2:10" ht="13">
      <c r="B921" s="125"/>
      <c r="C921" s="126"/>
      <c r="E921" s="125"/>
      <c r="F921" s="125"/>
      <c r="G921" s="126"/>
      <c r="H921" s="126"/>
      <c r="I921" s="126"/>
      <c r="J921" s="126"/>
    </row>
    <row r="922" spans="2:10" ht="13">
      <c r="B922" s="125"/>
      <c r="C922" s="126"/>
      <c r="E922" s="125"/>
      <c r="F922" s="125"/>
      <c r="G922" s="126"/>
      <c r="H922" s="126"/>
      <c r="I922" s="126"/>
      <c r="J922" s="126"/>
    </row>
    <row r="923" spans="2:10" ht="13">
      <c r="B923" s="125"/>
      <c r="C923" s="126"/>
      <c r="E923" s="125"/>
      <c r="F923" s="125"/>
      <c r="G923" s="126"/>
      <c r="H923" s="126"/>
      <c r="I923" s="126"/>
      <c r="J923" s="126"/>
    </row>
    <row r="924" spans="2:10" ht="13">
      <c r="B924" s="125"/>
      <c r="C924" s="126"/>
      <c r="E924" s="125"/>
      <c r="F924" s="125"/>
      <c r="G924" s="126"/>
      <c r="H924" s="126"/>
      <c r="I924" s="126"/>
      <c r="J924" s="126"/>
    </row>
    <row r="925" spans="2:10" ht="13">
      <c r="B925" s="125"/>
      <c r="C925" s="126"/>
      <c r="E925" s="125"/>
      <c r="F925" s="125"/>
      <c r="G925" s="126"/>
      <c r="H925" s="126"/>
      <c r="I925" s="126"/>
      <c r="J925" s="126"/>
    </row>
    <row r="926" spans="2:10" ht="13">
      <c r="B926" s="125"/>
      <c r="C926" s="126"/>
      <c r="E926" s="125"/>
      <c r="F926" s="125"/>
      <c r="G926" s="126"/>
      <c r="H926" s="126"/>
      <c r="I926" s="126"/>
      <c r="J926" s="126"/>
    </row>
    <row r="927" spans="2:10" ht="13">
      <c r="B927" s="125"/>
      <c r="C927" s="126"/>
      <c r="E927" s="125"/>
      <c r="F927" s="125"/>
      <c r="G927" s="126"/>
      <c r="H927" s="126"/>
      <c r="I927" s="126"/>
      <c r="J927" s="126"/>
    </row>
    <row r="928" spans="2:10" ht="13">
      <c r="B928" s="125"/>
      <c r="C928" s="126"/>
      <c r="E928" s="125"/>
      <c r="F928" s="125"/>
      <c r="G928" s="126"/>
      <c r="H928" s="126"/>
      <c r="I928" s="126"/>
      <c r="J928" s="126"/>
    </row>
    <row r="929" spans="2:10" ht="13">
      <c r="B929" s="125"/>
      <c r="C929" s="126"/>
      <c r="E929" s="125"/>
      <c r="F929" s="125"/>
      <c r="G929" s="126"/>
      <c r="H929" s="126"/>
      <c r="I929" s="126"/>
      <c r="J929" s="126"/>
    </row>
    <row r="930" spans="2:10" ht="13">
      <c r="B930" s="125"/>
      <c r="C930" s="126"/>
      <c r="E930" s="125"/>
      <c r="F930" s="125"/>
      <c r="G930" s="126"/>
      <c r="H930" s="126"/>
      <c r="I930" s="126"/>
      <c r="J930" s="126"/>
    </row>
    <row r="931" spans="2:10" ht="13">
      <c r="B931" s="125"/>
      <c r="C931" s="126"/>
      <c r="E931" s="125"/>
      <c r="F931" s="125"/>
      <c r="G931" s="126"/>
      <c r="H931" s="126"/>
      <c r="I931" s="126"/>
      <c r="J931" s="126"/>
    </row>
    <row r="932" spans="2:10" ht="13">
      <c r="B932" s="125"/>
      <c r="C932" s="126"/>
      <c r="E932" s="125"/>
      <c r="F932" s="125"/>
      <c r="G932" s="126"/>
      <c r="H932" s="126"/>
      <c r="I932" s="126"/>
      <c r="J932" s="126"/>
    </row>
    <row r="933" spans="2:10" ht="13">
      <c r="B933" s="125"/>
      <c r="C933" s="126"/>
      <c r="E933" s="125"/>
      <c r="F933" s="125"/>
      <c r="G933" s="126"/>
      <c r="H933" s="126"/>
      <c r="I933" s="126"/>
      <c r="J933" s="126"/>
    </row>
    <row r="934" spans="2:10" ht="13">
      <c r="B934" s="125"/>
      <c r="C934" s="126"/>
      <c r="E934" s="125"/>
      <c r="F934" s="125"/>
      <c r="G934" s="126"/>
      <c r="H934" s="126"/>
      <c r="I934" s="126"/>
      <c r="J934" s="126"/>
    </row>
    <row r="935" spans="2:10" ht="13">
      <c r="B935" s="125"/>
      <c r="C935" s="126"/>
      <c r="E935" s="125"/>
      <c r="F935" s="125"/>
      <c r="G935" s="126"/>
      <c r="H935" s="126"/>
      <c r="I935" s="126"/>
      <c r="J935" s="126"/>
    </row>
    <row r="936" spans="2:10" ht="13">
      <c r="B936" s="125"/>
      <c r="C936" s="126"/>
      <c r="E936" s="125"/>
      <c r="F936" s="125"/>
      <c r="G936" s="126"/>
      <c r="H936" s="126"/>
      <c r="I936" s="126"/>
      <c r="J936" s="126"/>
    </row>
    <row r="937" spans="2:10" ht="13">
      <c r="B937" s="125"/>
      <c r="C937" s="126"/>
      <c r="E937" s="125"/>
      <c r="F937" s="125"/>
      <c r="G937" s="126"/>
      <c r="H937" s="126"/>
      <c r="I937" s="126"/>
      <c r="J937" s="126"/>
    </row>
    <row r="938" spans="2:10" ht="13">
      <c r="B938" s="125"/>
      <c r="C938" s="126"/>
      <c r="E938" s="125"/>
      <c r="F938" s="125"/>
      <c r="G938" s="126"/>
      <c r="H938" s="126"/>
      <c r="I938" s="126"/>
      <c r="J938" s="126"/>
    </row>
    <row r="939" spans="2:10" ht="13">
      <c r="B939" s="125"/>
      <c r="C939" s="126"/>
      <c r="E939" s="125"/>
      <c r="F939" s="125"/>
      <c r="G939" s="126"/>
      <c r="H939" s="126"/>
      <c r="I939" s="126"/>
      <c r="J939" s="126"/>
    </row>
    <row r="940" spans="2:10" ht="13">
      <c r="B940" s="125"/>
      <c r="C940" s="126"/>
      <c r="E940" s="125"/>
      <c r="F940" s="125"/>
      <c r="G940" s="126"/>
      <c r="H940" s="126"/>
      <c r="I940" s="126"/>
      <c r="J940" s="126"/>
    </row>
    <row r="941" spans="2:10" ht="13">
      <c r="B941" s="125"/>
      <c r="C941" s="126"/>
      <c r="E941" s="125"/>
      <c r="F941" s="125"/>
      <c r="G941" s="126"/>
      <c r="H941" s="126"/>
      <c r="I941" s="126"/>
      <c r="J941" s="126"/>
    </row>
    <row r="942" spans="2:10" ht="13">
      <c r="B942" s="125"/>
      <c r="C942" s="126"/>
      <c r="E942" s="125"/>
      <c r="F942" s="125"/>
      <c r="G942" s="126"/>
      <c r="H942" s="126"/>
      <c r="I942" s="126"/>
      <c r="J942" s="126"/>
    </row>
    <row r="943" spans="2:10" ht="13">
      <c r="B943" s="125"/>
      <c r="C943" s="126"/>
      <c r="E943" s="125"/>
      <c r="F943" s="125"/>
      <c r="G943" s="126"/>
      <c r="H943" s="126"/>
      <c r="I943" s="126"/>
      <c r="J943" s="126"/>
    </row>
    <row r="944" spans="2:10" ht="13">
      <c r="B944" s="125"/>
      <c r="C944" s="126"/>
      <c r="E944" s="125"/>
      <c r="F944" s="125"/>
      <c r="G944" s="126"/>
      <c r="H944" s="126"/>
      <c r="I944" s="126"/>
      <c r="J944" s="126"/>
    </row>
    <row r="945" spans="2:10" ht="13">
      <c r="B945" s="125"/>
      <c r="C945" s="126"/>
      <c r="E945" s="125"/>
      <c r="F945" s="125"/>
      <c r="G945" s="126"/>
      <c r="H945" s="126"/>
      <c r="I945" s="126"/>
      <c r="J945" s="126"/>
    </row>
    <row r="946" spans="2:10" ht="13">
      <c r="B946" s="125"/>
      <c r="C946" s="126"/>
      <c r="E946" s="125"/>
      <c r="F946" s="125"/>
      <c r="G946" s="126"/>
      <c r="H946" s="126"/>
      <c r="I946" s="126"/>
      <c r="J946" s="126"/>
    </row>
    <row r="947" spans="2:10" ht="13">
      <c r="B947" s="125"/>
      <c r="C947" s="126"/>
      <c r="E947" s="125"/>
      <c r="F947" s="125"/>
      <c r="G947" s="126"/>
      <c r="H947" s="126"/>
      <c r="I947" s="126"/>
      <c r="J947" s="126"/>
    </row>
    <row r="948" spans="2:10" ht="13">
      <c r="B948" s="125"/>
      <c r="C948" s="126"/>
      <c r="E948" s="125"/>
      <c r="F948" s="125"/>
      <c r="G948" s="126"/>
      <c r="H948" s="126"/>
      <c r="I948" s="126"/>
      <c r="J948" s="126"/>
    </row>
    <row r="949" spans="2:10" ht="13">
      <c r="B949" s="125"/>
      <c r="C949" s="126"/>
      <c r="E949" s="125"/>
      <c r="F949" s="125"/>
      <c r="G949" s="126"/>
      <c r="H949" s="126"/>
      <c r="I949" s="126"/>
      <c r="J949" s="126"/>
    </row>
    <row r="950" spans="2:10" ht="13">
      <c r="B950" s="125"/>
      <c r="C950" s="126"/>
      <c r="E950" s="125"/>
      <c r="F950" s="125"/>
      <c r="G950" s="126"/>
      <c r="H950" s="126"/>
      <c r="I950" s="126"/>
      <c r="J950" s="126"/>
    </row>
    <row r="951" spans="2:10" ht="13">
      <c r="B951" s="125"/>
      <c r="C951" s="126"/>
      <c r="E951" s="125"/>
      <c r="F951" s="125"/>
      <c r="G951" s="126"/>
      <c r="H951" s="126"/>
      <c r="I951" s="126"/>
      <c r="J951" s="126"/>
    </row>
    <row r="952" spans="2:10" ht="13">
      <c r="B952" s="125"/>
      <c r="C952" s="126"/>
      <c r="E952" s="125"/>
      <c r="F952" s="125"/>
      <c r="G952" s="126"/>
      <c r="H952" s="126"/>
      <c r="I952" s="126"/>
      <c r="J952" s="126"/>
    </row>
    <row r="953" spans="2:10" ht="13">
      <c r="B953" s="125"/>
      <c r="C953" s="126"/>
      <c r="E953" s="125"/>
      <c r="F953" s="125"/>
      <c r="G953" s="126"/>
      <c r="H953" s="126"/>
      <c r="I953" s="126"/>
      <c r="J953" s="126"/>
    </row>
    <row r="954" spans="2:10" ht="13">
      <c r="B954" s="125"/>
      <c r="C954" s="126"/>
      <c r="E954" s="125"/>
      <c r="F954" s="125"/>
      <c r="G954" s="126"/>
      <c r="H954" s="126"/>
      <c r="I954" s="126"/>
      <c r="J954" s="126"/>
    </row>
    <row r="955" spans="2:10" ht="13">
      <c r="B955" s="125"/>
      <c r="C955" s="126"/>
      <c r="E955" s="125"/>
      <c r="F955" s="125"/>
      <c r="G955" s="126"/>
      <c r="H955" s="126"/>
      <c r="I955" s="126"/>
      <c r="J955" s="126"/>
    </row>
    <row r="956" spans="2:10" ht="13">
      <c r="B956" s="125"/>
      <c r="C956" s="126"/>
      <c r="E956" s="125"/>
      <c r="F956" s="125"/>
      <c r="G956" s="126"/>
      <c r="H956" s="126"/>
      <c r="I956" s="126"/>
      <c r="J956" s="126"/>
    </row>
    <row r="957" spans="2:10" ht="13">
      <c r="B957" s="125"/>
      <c r="C957" s="126"/>
      <c r="E957" s="125"/>
      <c r="F957" s="125"/>
      <c r="G957" s="126"/>
      <c r="H957" s="126"/>
      <c r="I957" s="126"/>
      <c r="J957" s="126"/>
    </row>
    <row r="958" spans="2:10" ht="13">
      <c r="B958" s="125"/>
      <c r="C958" s="126"/>
      <c r="E958" s="125"/>
      <c r="F958" s="125"/>
      <c r="G958" s="126"/>
      <c r="H958" s="126"/>
      <c r="I958" s="126"/>
      <c r="J958" s="126"/>
    </row>
    <row r="959" spans="2:10" ht="13">
      <c r="B959" s="125"/>
      <c r="C959" s="126"/>
      <c r="E959" s="125"/>
      <c r="F959" s="125"/>
      <c r="G959" s="126"/>
      <c r="H959" s="126"/>
      <c r="I959" s="126"/>
      <c r="J959" s="126"/>
    </row>
    <row r="960" spans="2:10" ht="13">
      <c r="B960" s="125"/>
      <c r="C960" s="126"/>
      <c r="E960" s="125"/>
      <c r="F960" s="125"/>
      <c r="G960" s="126"/>
      <c r="H960" s="126"/>
      <c r="I960" s="126"/>
      <c r="J960" s="126"/>
    </row>
    <row r="961" spans="2:10" ht="13">
      <c r="B961" s="125"/>
      <c r="C961" s="126"/>
      <c r="E961" s="125"/>
      <c r="F961" s="125"/>
      <c r="G961" s="126"/>
      <c r="H961" s="126"/>
      <c r="I961" s="126"/>
      <c r="J961" s="126"/>
    </row>
    <row r="962" spans="2:10" ht="13">
      <c r="B962" s="125"/>
      <c r="C962" s="126"/>
      <c r="E962" s="125"/>
      <c r="F962" s="125"/>
      <c r="G962" s="126"/>
      <c r="H962" s="126"/>
      <c r="I962" s="126"/>
      <c r="J962" s="126"/>
    </row>
    <row r="963" spans="2:10" ht="13">
      <c r="B963" s="125"/>
      <c r="C963" s="126"/>
      <c r="E963" s="125"/>
      <c r="F963" s="125"/>
      <c r="G963" s="126"/>
      <c r="H963" s="126"/>
      <c r="I963" s="126"/>
      <c r="J963" s="126"/>
    </row>
    <row r="964" spans="2:10" ht="13">
      <c r="B964" s="125"/>
      <c r="C964" s="126"/>
      <c r="E964" s="125"/>
      <c r="F964" s="125"/>
      <c r="G964" s="126"/>
      <c r="H964" s="126"/>
      <c r="I964" s="126"/>
      <c r="J964" s="126"/>
    </row>
    <row r="965" spans="2:10" ht="13">
      <c r="B965" s="125"/>
      <c r="C965" s="126"/>
      <c r="E965" s="125"/>
      <c r="F965" s="125"/>
      <c r="G965" s="126"/>
      <c r="H965" s="126"/>
      <c r="I965" s="126"/>
      <c r="J965" s="126"/>
    </row>
    <row r="966" spans="2:10" ht="13">
      <c r="B966" s="125"/>
      <c r="C966" s="126"/>
      <c r="E966" s="125"/>
      <c r="F966" s="125"/>
      <c r="G966" s="126"/>
      <c r="H966" s="126"/>
      <c r="I966" s="126"/>
      <c r="J966" s="126"/>
    </row>
    <row r="967" spans="2:10" ht="13">
      <c r="B967" s="125"/>
      <c r="C967" s="126"/>
      <c r="E967" s="125"/>
      <c r="F967" s="125"/>
      <c r="G967" s="126"/>
      <c r="H967" s="126"/>
      <c r="I967" s="126"/>
      <c r="J967" s="126"/>
    </row>
    <row r="968" spans="2:10" ht="13">
      <c r="B968" s="125"/>
      <c r="C968" s="126"/>
      <c r="E968" s="125"/>
      <c r="F968" s="125"/>
      <c r="G968" s="126"/>
      <c r="H968" s="126"/>
      <c r="I968" s="126"/>
      <c r="J968" s="126"/>
    </row>
    <row r="969" spans="2:10" ht="13">
      <c r="B969" s="125"/>
      <c r="C969" s="126"/>
      <c r="E969" s="125"/>
      <c r="F969" s="125"/>
      <c r="G969" s="126"/>
      <c r="H969" s="126"/>
      <c r="I969" s="126"/>
      <c r="J969" s="126"/>
    </row>
    <row r="970" spans="2:10" ht="13">
      <c r="B970" s="125"/>
      <c r="C970" s="126"/>
      <c r="E970" s="125"/>
      <c r="F970" s="125"/>
      <c r="G970" s="126"/>
      <c r="H970" s="126"/>
      <c r="I970" s="126"/>
      <c r="J970" s="126"/>
    </row>
    <row r="971" spans="2:10" ht="13">
      <c r="B971" s="125"/>
      <c r="C971" s="126"/>
      <c r="E971" s="125"/>
      <c r="F971" s="125"/>
      <c r="G971" s="126"/>
      <c r="H971" s="126"/>
      <c r="I971" s="126"/>
      <c r="J971" s="126"/>
    </row>
    <row r="972" spans="2:10" ht="13">
      <c r="B972" s="125"/>
      <c r="C972" s="126"/>
      <c r="E972" s="125"/>
      <c r="F972" s="125"/>
      <c r="G972" s="126"/>
      <c r="H972" s="126"/>
      <c r="I972" s="126"/>
      <c r="J972" s="126"/>
    </row>
    <row r="973" spans="2:10" ht="13">
      <c r="B973" s="125"/>
      <c r="C973" s="126"/>
      <c r="E973" s="125"/>
      <c r="F973" s="125"/>
      <c r="G973" s="126"/>
      <c r="H973" s="126"/>
      <c r="I973" s="126"/>
      <c r="J973" s="126"/>
    </row>
    <row r="974" spans="2:10" ht="13">
      <c r="B974" s="125"/>
      <c r="C974" s="126"/>
      <c r="E974" s="125"/>
      <c r="F974" s="125"/>
      <c r="G974" s="126"/>
      <c r="H974" s="126"/>
      <c r="I974" s="126"/>
      <c r="J974" s="126"/>
    </row>
    <row r="975" spans="2:10" ht="13">
      <c r="B975" s="125"/>
      <c r="C975" s="126"/>
      <c r="E975" s="125"/>
      <c r="F975" s="125"/>
      <c r="G975" s="126"/>
      <c r="H975" s="126"/>
      <c r="I975" s="126"/>
      <c r="J975" s="126"/>
    </row>
    <row r="976" spans="2:10" ht="13">
      <c r="B976" s="125"/>
      <c r="C976" s="126"/>
      <c r="E976" s="125"/>
      <c r="F976" s="125"/>
      <c r="G976" s="126"/>
      <c r="H976" s="126"/>
      <c r="I976" s="126"/>
      <c r="J976" s="126"/>
    </row>
    <row r="977" spans="2:10" ht="13">
      <c r="B977" s="125"/>
      <c r="C977" s="126"/>
      <c r="E977" s="125"/>
      <c r="F977" s="125"/>
      <c r="G977" s="126"/>
      <c r="H977" s="126"/>
      <c r="I977" s="126"/>
      <c r="J977" s="126"/>
    </row>
    <row r="978" spans="2:10" ht="13">
      <c r="B978" s="125"/>
      <c r="C978" s="126"/>
      <c r="E978" s="125"/>
      <c r="F978" s="125"/>
      <c r="G978" s="126"/>
      <c r="H978" s="126"/>
      <c r="I978" s="126"/>
      <c r="J978" s="126"/>
    </row>
    <row r="979" spans="2:10" ht="13">
      <c r="B979" s="125"/>
      <c r="C979" s="126"/>
      <c r="E979" s="125"/>
      <c r="F979" s="125"/>
      <c r="G979" s="126"/>
      <c r="H979" s="126"/>
      <c r="I979" s="126"/>
      <c r="J979" s="126"/>
    </row>
    <row r="980" spans="2:10" ht="13">
      <c r="B980" s="125"/>
      <c r="C980" s="126"/>
      <c r="E980" s="125"/>
      <c r="F980" s="125"/>
      <c r="G980" s="126"/>
      <c r="H980" s="126"/>
      <c r="I980" s="126"/>
      <c r="J980" s="126"/>
    </row>
    <row r="981" spans="2:10" ht="13">
      <c r="B981" s="125"/>
      <c r="C981" s="126"/>
      <c r="E981" s="125"/>
      <c r="F981" s="125"/>
      <c r="G981" s="126"/>
      <c r="H981" s="126"/>
      <c r="I981" s="126"/>
      <c r="J981" s="126"/>
    </row>
    <row r="982" spans="2:10" ht="13">
      <c r="B982" s="125"/>
      <c r="C982" s="126"/>
      <c r="E982" s="125"/>
      <c r="F982" s="125"/>
      <c r="G982" s="126"/>
      <c r="H982" s="126"/>
      <c r="I982" s="126"/>
      <c r="J982" s="126"/>
    </row>
    <row r="983" spans="2:10" ht="13">
      <c r="B983" s="125"/>
      <c r="C983" s="126"/>
      <c r="E983" s="125"/>
      <c r="F983" s="125"/>
      <c r="G983" s="126"/>
      <c r="H983" s="126"/>
      <c r="I983" s="126"/>
      <c r="J983" s="126"/>
    </row>
    <row r="984" spans="2:10" ht="13">
      <c r="B984" s="125"/>
      <c r="C984" s="126"/>
      <c r="E984" s="125"/>
      <c r="F984" s="125"/>
      <c r="G984" s="126"/>
      <c r="H984" s="126"/>
      <c r="I984" s="126"/>
      <c r="J984" s="126"/>
    </row>
    <row r="985" spans="2:10" ht="13">
      <c r="B985" s="125"/>
      <c r="C985" s="126"/>
      <c r="E985" s="125"/>
      <c r="F985" s="125"/>
      <c r="G985" s="126"/>
      <c r="H985" s="126"/>
      <c r="I985" s="126"/>
      <c r="J985" s="126"/>
    </row>
    <row r="986" spans="2:10" ht="13">
      <c r="B986" s="125"/>
      <c r="C986" s="126"/>
      <c r="E986" s="125"/>
      <c r="F986" s="125"/>
      <c r="G986" s="126"/>
      <c r="H986" s="126"/>
      <c r="I986" s="126"/>
      <c r="J986" s="126"/>
    </row>
    <row r="987" spans="2:10" ht="13">
      <c r="B987" s="125"/>
      <c r="C987" s="126"/>
      <c r="E987" s="125"/>
      <c r="F987" s="125"/>
      <c r="G987" s="126"/>
      <c r="H987" s="126"/>
      <c r="I987" s="126"/>
      <c r="J987" s="126"/>
    </row>
    <row r="988" spans="2:10" ht="13">
      <c r="B988" s="125"/>
      <c r="C988" s="126"/>
      <c r="E988" s="125"/>
      <c r="F988" s="125"/>
      <c r="G988" s="126"/>
      <c r="H988" s="126"/>
      <c r="I988" s="126"/>
      <c r="J988" s="126"/>
    </row>
    <row r="989" spans="2:10" ht="13">
      <c r="B989" s="125"/>
      <c r="C989" s="126"/>
      <c r="E989" s="125"/>
      <c r="F989" s="125"/>
      <c r="G989" s="126"/>
      <c r="H989" s="126"/>
      <c r="I989" s="126"/>
      <c r="J989" s="126"/>
    </row>
    <row r="990" spans="2:10" ht="13">
      <c r="B990" s="125"/>
      <c r="C990" s="126"/>
      <c r="E990" s="125"/>
      <c r="F990" s="125"/>
      <c r="G990" s="126"/>
      <c r="H990" s="126"/>
      <c r="I990" s="126"/>
      <c r="J990" s="126"/>
    </row>
    <row r="991" spans="2:10" ht="13">
      <c r="B991" s="125"/>
      <c r="C991" s="126"/>
      <c r="E991" s="125"/>
      <c r="F991" s="125"/>
      <c r="G991" s="126"/>
      <c r="H991" s="126"/>
      <c r="I991" s="126"/>
      <c r="J991" s="126"/>
    </row>
    <row r="992" spans="2:10" ht="13">
      <c r="B992" s="125"/>
      <c r="C992" s="126"/>
      <c r="E992" s="125"/>
      <c r="F992" s="125"/>
      <c r="G992" s="126"/>
      <c r="H992" s="126"/>
      <c r="I992" s="126"/>
      <c r="J992" s="126"/>
    </row>
    <row r="993" spans="2:10" ht="13">
      <c r="B993" s="125"/>
      <c r="C993" s="126"/>
      <c r="E993" s="125"/>
      <c r="F993" s="125"/>
      <c r="G993" s="126"/>
      <c r="H993" s="126"/>
      <c r="I993" s="126"/>
      <c r="J993" s="126"/>
    </row>
    <row r="994" spans="2:10" ht="13">
      <c r="B994" s="125"/>
      <c r="C994" s="126"/>
      <c r="E994" s="125"/>
      <c r="F994" s="125"/>
      <c r="G994" s="126"/>
      <c r="H994" s="126"/>
      <c r="I994" s="126"/>
      <c r="J994" s="126"/>
    </row>
    <row r="995" spans="2:10" ht="13">
      <c r="B995" s="125"/>
      <c r="C995" s="126"/>
      <c r="E995" s="125"/>
      <c r="F995" s="125"/>
      <c r="G995" s="126"/>
      <c r="H995" s="126"/>
      <c r="I995" s="126"/>
      <c r="J995" s="126"/>
    </row>
    <row r="996" spans="2:10" ht="13">
      <c r="B996" s="125"/>
      <c r="C996" s="126"/>
      <c r="E996" s="125"/>
      <c r="F996" s="125"/>
      <c r="G996" s="126"/>
      <c r="H996" s="126"/>
      <c r="I996" s="126"/>
      <c r="J996" s="126"/>
    </row>
    <row r="997" spans="2:10" ht="13">
      <c r="B997" s="125"/>
      <c r="C997" s="126"/>
      <c r="E997" s="125"/>
      <c r="F997" s="125"/>
      <c r="G997" s="126"/>
      <c r="H997" s="126"/>
      <c r="I997" s="126"/>
      <c r="J997" s="126"/>
    </row>
    <row r="998" spans="2:10" ht="13">
      <c r="B998" s="125"/>
      <c r="C998" s="126"/>
      <c r="E998" s="125"/>
      <c r="F998" s="125"/>
      <c r="G998" s="126"/>
      <c r="H998" s="126"/>
      <c r="I998" s="126"/>
      <c r="J998" s="126"/>
    </row>
    <row r="999" spans="2:10" ht="13">
      <c r="B999" s="125"/>
      <c r="C999" s="126"/>
      <c r="E999" s="125"/>
      <c r="F999" s="125"/>
      <c r="G999" s="126"/>
      <c r="H999" s="126"/>
      <c r="I999" s="126"/>
      <c r="J999" s="126"/>
    </row>
    <row r="1000" spans="2:10" ht="13">
      <c r="B1000" s="125"/>
      <c r="C1000" s="126"/>
      <c r="E1000" s="125"/>
      <c r="F1000" s="125"/>
      <c r="G1000" s="126"/>
      <c r="H1000" s="126"/>
      <c r="I1000" s="126"/>
      <c r="J1000" s="126"/>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Selection_Criteria</vt:lpstr>
      <vt:lpstr>Papers_IEEE</vt:lpstr>
      <vt:lpstr>Papers_ACM</vt:lpstr>
      <vt:lpstr>Papers_SpringerLink</vt:lpstr>
      <vt:lpstr>Papers_Scopus</vt:lpstr>
      <vt:lpstr>Papers_ScienceDirect</vt:lpstr>
      <vt:lpstr>Relevant_Papers</vt:lpstr>
      <vt:lpstr>Options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2019-06-04T08:40:23Z</dcterms:created>
  <dcterms:modified xsi:type="dcterms:W3CDTF">2019-06-04T09:02:32Z</dcterms:modified>
</cp:coreProperties>
</file>