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015"/>
  </bookViews>
  <sheets>
    <sheet name="Help" sheetId="1" r:id="rId1"/>
    <sheet name="Sleep_lover " sheetId="3" r:id="rId2"/>
    <sheet name="Лист1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H4" i="1" s="1"/>
  <c r="N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H19" i="1" l="1"/>
  <c r="N19" i="1" s="1"/>
  <c r="H10" i="1"/>
  <c r="N10" i="1" s="1"/>
  <c r="H2" i="1"/>
  <c r="H11" i="1"/>
  <c r="H7" i="1"/>
  <c r="H3" i="1"/>
  <c r="H16" i="1"/>
  <c r="M16" i="1" s="1"/>
  <c r="H8" i="1"/>
  <c r="H21" i="1"/>
  <c r="N21" i="1" s="1"/>
  <c r="H18" i="1"/>
  <c r="H15" i="1"/>
  <c r="H13" i="1"/>
  <c r="N13" i="1" s="1"/>
  <c r="H5" i="1"/>
  <c r="M5" i="1" s="1"/>
  <c r="H17" i="1"/>
  <c r="M17" i="1" s="1"/>
  <c r="H9" i="1"/>
  <c r="O9" i="1" s="1"/>
  <c r="H14" i="1"/>
  <c r="M14" i="1" s="1"/>
  <c r="H6" i="1"/>
  <c r="M6" i="1" s="1"/>
  <c r="M8" i="1"/>
  <c r="N8" i="1"/>
  <c r="M15" i="1"/>
  <c r="N15" i="1"/>
  <c r="M13" i="1"/>
  <c r="N11" i="1"/>
  <c r="M11" i="1"/>
  <c r="M7" i="1"/>
  <c r="N7" i="1"/>
  <c r="N5" i="1"/>
  <c r="N3" i="1"/>
  <c r="M3" i="1"/>
  <c r="N2" i="1"/>
  <c r="M2" i="1"/>
  <c r="N18" i="1"/>
  <c r="M18" i="1"/>
  <c r="N17" i="1"/>
  <c r="M4" i="1"/>
  <c r="H20" i="1"/>
  <c r="N6" i="1"/>
  <c r="H12" i="1"/>
  <c r="N14" i="1"/>
  <c r="N9" i="1" l="1"/>
  <c r="M9" i="1"/>
  <c r="N16" i="1"/>
  <c r="M21" i="1"/>
  <c r="M19" i="1"/>
  <c r="N20" i="1"/>
  <c r="M20" i="1"/>
  <c r="N12" i="1"/>
  <c r="M12" i="1"/>
</calcChain>
</file>

<file path=xl/sharedStrings.xml><?xml version="1.0" encoding="utf-8"?>
<sst xmlns="http://schemas.openxmlformats.org/spreadsheetml/2006/main" count="404" uniqueCount="66">
  <si>
    <t>ФИО</t>
  </si>
  <si>
    <t>Дата Рождения</t>
  </si>
  <si>
    <t>Подтверждённый диагноз</t>
  </si>
  <si>
    <t>Дата поступления</t>
  </si>
  <si>
    <t>Лечащий врач (ФИО)</t>
  </si>
  <si>
    <t>Лечение</t>
  </si>
  <si>
    <t>Дата выписки</t>
  </si>
  <si>
    <t>№палаты</t>
  </si>
  <si>
    <t>№ Св-во</t>
  </si>
  <si>
    <t>Стоимость</t>
  </si>
  <si>
    <t>Васильев К.А.</t>
  </si>
  <si>
    <t>Вирус 1</t>
  </si>
  <si>
    <t>Табибов А.А.</t>
  </si>
  <si>
    <t>Holy Light</t>
  </si>
  <si>
    <t>Болезнь 3</t>
  </si>
  <si>
    <t>Табибуллин Б.Б.</t>
  </si>
  <si>
    <t>Crusifix touch</t>
  </si>
  <si>
    <t>Василькова Е.А.</t>
  </si>
  <si>
    <t>Вирус 3</t>
  </si>
  <si>
    <t>Ворюгина А.Г.</t>
  </si>
  <si>
    <t>Галимов Д.Д.</t>
  </si>
  <si>
    <t>Болезнь 4</t>
  </si>
  <si>
    <t>-</t>
  </si>
  <si>
    <t>Гаусс К.Ф.</t>
  </si>
  <si>
    <t>Вирус 2</t>
  </si>
  <si>
    <t>Табибова А.А.</t>
  </si>
  <si>
    <t>Holy Water</t>
  </si>
  <si>
    <t>Иванова И.И.</t>
  </si>
  <si>
    <t>Болезнь 1</t>
  </si>
  <si>
    <t>Картон К.А.</t>
  </si>
  <si>
    <t>Картон Х.А.</t>
  </si>
  <si>
    <t>Bible Reading</t>
  </si>
  <si>
    <t>Болезнь 2</t>
  </si>
  <si>
    <t>Крендель У.Я.</t>
  </si>
  <si>
    <t>Мещагин В.Г.</t>
  </si>
  <si>
    <t>Скорцев У.Х.</t>
  </si>
  <si>
    <t>Соловьёва И.П.</t>
  </si>
  <si>
    <t>Сорокет К.Г.</t>
  </si>
  <si>
    <t>Чижиков Н.Д.</t>
  </si>
  <si>
    <t>Предварительный диагноз</t>
  </si>
  <si>
    <t>Номер полиса</t>
  </si>
  <si>
    <t>Стол лечебный</t>
  </si>
  <si>
    <t>Iq</t>
  </si>
  <si>
    <t>2222222222222229</t>
  </si>
  <si>
    <t>2222222222222228</t>
  </si>
  <si>
    <t>2222222222222227</t>
  </si>
  <si>
    <t>2222222222222226</t>
  </si>
  <si>
    <t>2222222222222225</t>
  </si>
  <si>
    <t>2222222222222223</t>
  </si>
  <si>
    <t xml:space="preserve"> Болезнь 4</t>
  </si>
  <si>
    <t>2222222222222224</t>
  </si>
  <si>
    <t>2222222222222211</t>
  </si>
  <si>
    <t>2222222222222212</t>
  </si>
  <si>
    <t>2222222222222213</t>
  </si>
  <si>
    <t>2222222222222214</t>
  </si>
  <si>
    <t>2222222222222215</t>
  </si>
  <si>
    <t>2222222222222216</t>
  </si>
  <si>
    <t>2222222222222220</t>
  </si>
  <si>
    <t>1</t>
  </si>
  <si>
    <t>6</t>
  </si>
  <si>
    <t>3</t>
  </si>
  <si>
    <t>7</t>
  </si>
  <si>
    <t>2</t>
  </si>
  <si>
    <t>4</t>
  </si>
  <si>
    <t>5</t>
  </si>
  <si>
    <t>Кооф опасности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</si>
</sst>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1" x14ac:knownFonts="1">
    <font>
      <sz val="11"/>
      <color theme="1"/>
      <name val="Calibri"/>
      <family val="2"/>
      <scheme val="minor"/>
    </font>
    <font>
      <sz val="11"/>
      <color rgb="FF444444"/>
      <name val="Calibri"/>
      <charset val="1"/>
    </font>
    <font>
      <sz val="11"/>
      <color rgb="FF444444"/>
      <name val="Calibri"/>
      <family val="2"/>
      <charset val="1"/>
    </font>
    <font>
      <b/>
      <i/>
      <sz val="11"/>
      <color theme="1"/>
      <name val="Calibri"/>
      <family val="2"/>
      <scheme val="minor"/>
    </font>
    <font>
      <b/>
      <i/>
      <sz val="11"/>
      <color rgb="FF444444"/>
      <name val="Calibri"/>
      <charset val="1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rgb="FF444444"/>
      <name val="Calibri"/>
      <family val="2"/>
      <charset val="204"/>
    </font>
    <font>
      <b/>
      <sz val="11"/>
      <color rgb="FF444444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2" borderId="0" xfId="0" applyFill="1"/>
    <xf numFmtId="0" fontId="1" fillId="0" borderId="0" xfId="0" applyFont="1"/>
    <xf numFmtId="14" fontId="0" fillId="0" borderId="0" xfId="0" applyNumberFormat="1" applyAlignment="1">
      <alignment horizontal="right"/>
    </xf>
    <xf numFmtId="14" fontId="1" fillId="0" borderId="0" xfId="0" applyNumberFormat="1" applyFont="1"/>
    <xf numFmtId="0" fontId="2" fillId="0" borderId="0" xfId="0" applyFont="1"/>
    <xf numFmtId="0" fontId="2" fillId="0" borderId="0" xfId="0" quotePrefix="1" applyFont="1"/>
    <xf numFmtId="2" fontId="0" fillId="0" borderId="0" xfId="0" applyNumberFormat="1"/>
    <xf numFmtId="164" fontId="0" fillId="0" borderId="0" xfId="0" applyNumberFormat="1"/>
    <xf numFmtId="2" fontId="0" fillId="0" borderId="0" xfId="0" quotePrefix="1" applyNumberFormat="1"/>
    <xf numFmtId="2" fontId="2" fillId="0" borderId="0" xfId="0" quotePrefix="1" applyNumberFormat="1" applyFont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6" fillId="0" borderId="0" xfId="0" applyFont="1" applyFill="1"/>
    <xf numFmtId="0" fontId="5" fillId="0" borderId="0" xfId="0" applyFont="1" applyFill="1"/>
    <xf numFmtId="0" fontId="0" fillId="0" borderId="0" xfId="0" applyFill="1"/>
    <xf numFmtId="2" fontId="0" fillId="5" borderId="0" xfId="0" applyNumberFormat="1" applyFill="1"/>
    <xf numFmtId="2" fontId="6" fillId="0" borderId="0" xfId="0" applyNumberFormat="1" applyFont="1" applyFill="1"/>
    <xf numFmtId="2" fontId="1" fillId="0" borderId="0" xfId="0" applyNumberFormat="1" applyFont="1"/>
    <xf numFmtId="0" fontId="7" fillId="6" borderId="0" xfId="0" applyFont="1" applyFill="1"/>
    <xf numFmtId="14" fontId="7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0" fontId="7" fillId="7" borderId="0" xfId="0" applyFont="1" applyFill="1"/>
    <xf numFmtId="0" fontId="0" fillId="7" borderId="0" xfId="0" applyFill="1"/>
    <xf numFmtId="0" fontId="8" fillId="7" borderId="0" xfId="0" applyFont="1" applyFill="1"/>
    <xf numFmtId="14" fontId="7" fillId="7" borderId="0" xfId="0" applyNumberFormat="1" applyFont="1" applyFill="1"/>
    <xf numFmtId="14" fontId="0" fillId="7" borderId="0" xfId="0" applyNumberFormat="1" applyFill="1"/>
    <xf numFmtId="14" fontId="7" fillId="7" borderId="0" xfId="0" applyNumberFormat="1" applyFont="1" applyFill="1" applyAlignment="1">
      <alignment horizontal="right"/>
    </xf>
    <xf numFmtId="14" fontId="1" fillId="7" borderId="0" xfId="0" applyNumberFormat="1" applyFont="1" applyFill="1"/>
    <xf numFmtId="0" fontId="9" fillId="7" borderId="0" xfId="0" applyFont="1" applyFill="1"/>
    <xf numFmtId="0" fontId="7" fillId="8" borderId="0" xfId="0" applyFont="1" applyFill="1"/>
    <xf numFmtId="0" fontId="0" fillId="8" borderId="0" xfId="0" applyFill="1"/>
    <xf numFmtId="0" fontId="8" fillId="8" borderId="0" xfId="0" applyFont="1" applyFill="1"/>
    <xf numFmtId="14" fontId="7" fillId="8" borderId="0" xfId="0" applyNumberFormat="1" applyFont="1" applyFill="1"/>
    <xf numFmtId="14" fontId="7" fillId="8" borderId="0" xfId="0" applyNumberFormat="1" applyFont="1" applyFill="1" applyAlignment="1">
      <alignment horizontal="right"/>
    </xf>
    <xf numFmtId="0" fontId="9" fillId="8" borderId="0" xfId="0" applyFont="1" applyFill="1"/>
    <xf numFmtId="0" fontId="3" fillId="6" borderId="0" xfId="0" applyFont="1" applyFill="1"/>
    <xf numFmtId="2" fontId="0" fillId="6" borderId="0" xfId="0" applyNumberFormat="1" applyFill="1"/>
    <xf numFmtId="2" fontId="0" fillId="6" borderId="0" xfId="0" quotePrefix="1" applyNumberFormat="1" applyFill="1"/>
    <xf numFmtId="2" fontId="2" fillId="6" borderId="0" xfId="0" quotePrefix="1" applyNumberFormat="1" applyFont="1" applyFill="1"/>
    <xf numFmtId="0" fontId="4" fillId="6" borderId="0" xfId="0" applyFont="1" applyFill="1"/>
    <xf numFmtId="0" fontId="7" fillId="9" borderId="0" xfId="0" applyFont="1" applyFill="1"/>
    <xf numFmtId="0" fontId="0" fillId="9" borderId="0" xfId="0" applyFill="1"/>
    <xf numFmtId="0" fontId="10" fillId="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590550</xdr:colOff>
      <xdr:row>22</xdr:row>
      <xdr:rowOff>9525</xdr:rowOff>
    </xdr:from>
    <xdr:to>
      <xdr:col>23</xdr:col>
      <xdr:colOff>590550</xdr:colOff>
      <xdr:row>42</xdr:row>
      <xdr:rowOff>171450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D4BBA0B7-5F32-407E-9515-80B768D44C99}"/>
            </a:ext>
            <a:ext uri="{147F2762-F138-4A5C-976F-8EAC2B608ADB}">
              <a16:predDERef xmlns:a16="http://schemas.microsoft.com/office/drawing/2014/main" xmlns="" pred="{A7FA8AA3-3A2C-43F7-91D4-9CEF3AD4E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59325" y="4200525"/>
          <a:ext cx="6705600" cy="3971925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1</xdr:row>
      <xdr:rowOff>0</xdr:rowOff>
    </xdr:from>
    <xdr:to>
      <xdr:col>24</xdr:col>
      <xdr:colOff>0</xdr:colOff>
      <xdr:row>21</xdr:row>
      <xdr:rowOff>180975</xdr:rowOff>
    </xdr:to>
    <xdr:pic>
      <xdr:nvPicPr>
        <xdr:cNvPr id="3" name="Рисунок 17">
          <a:extLst>
            <a:ext uri="{FF2B5EF4-FFF2-40B4-BE49-F238E27FC236}">
              <a16:creationId xmlns:a16="http://schemas.microsoft.com/office/drawing/2014/main" xmlns="" id="{D5BE05D4-F454-4310-93DB-CCAC0B12A10E}"/>
            </a:ext>
            <a:ext uri="{147F2762-F138-4A5C-976F-8EAC2B608ADB}">
              <a16:predDERef xmlns:a16="http://schemas.microsoft.com/office/drawing/2014/main" xmlns="" pred="{D4BBA0B7-5F32-407E-9515-80B768D44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6075" y="190500"/>
          <a:ext cx="6724650" cy="399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97"/>
  <sheetViews>
    <sheetView tabSelected="1" topLeftCell="G1" workbookViewId="0">
      <selection activeCell="E36" sqref="E36"/>
    </sheetView>
  </sheetViews>
  <sheetFormatPr defaultRowHeight="15" x14ac:dyDescent="0.25"/>
  <cols>
    <col min="1" max="1" width="31" customWidth="1"/>
    <col min="2" max="2" width="12.85546875" customWidth="1"/>
    <col min="3" max="3" width="19.42578125" customWidth="1"/>
    <col min="4" max="4" width="17.7109375" customWidth="1"/>
    <col min="5" max="5" width="16.7109375" customWidth="1"/>
    <col min="6" max="6" width="15.140625" customWidth="1"/>
    <col min="7" max="7" width="15.7109375" customWidth="1"/>
    <col min="8" max="8" width="14.85546875" style="9" customWidth="1"/>
    <col min="9" max="10" width="15.7109375" customWidth="1"/>
    <col min="12" max="12" width="17.42578125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1" t="s">
        <v>7</v>
      </c>
      <c r="I1" s="17" t="s">
        <v>8</v>
      </c>
      <c r="J1" s="17" t="s">
        <v>9</v>
      </c>
      <c r="L1" s="17" t="s">
        <v>65</v>
      </c>
    </row>
    <row r="2" spans="1:15" x14ac:dyDescent="0.25">
      <c r="A2" t="s">
        <v>10</v>
      </c>
      <c r="B2" s="1">
        <v>29679</v>
      </c>
      <c r="C2" t="s">
        <v>11</v>
      </c>
      <c r="D2" s="1">
        <v>44571</v>
      </c>
      <c r="E2" t="s">
        <v>12</v>
      </c>
      <c r="F2" t="s">
        <v>13</v>
      </c>
      <c r="G2" s="1">
        <v>44936</v>
      </c>
      <c r="H2" s="9" t="str">
        <f>(IF(AND(A2=A3,B2=B3,L2&lt;L3),L3,L2)&amp;(IF(AND(A2=A3,B2=B3,L2&gt;L3),L2,))&amp;(IF(AND(A2=A1,B2=B1,L2&gt;L1),L2,))&amp;(IF(AND(A2=A1,B2=B1,L2&lt;L1),L1,)))</f>
        <v>1</v>
      </c>
      <c r="I2">
        <v>9215</v>
      </c>
      <c r="J2" s="10">
        <v>5000</v>
      </c>
      <c r="L2" t="str">
        <f>IF(C2="Вирус 1",1,)&amp;IF(C2="Вирус 2",2,)&amp;IF(C2="Вирус 3",3,)&amp;IF(C2="Болезнь 1",4,)&amp;IF(C2="Болезнь 2",5,)&amp;IF(C2="Болезнь 3",6,)&amp;IF(C2="Болезнь 4",7,)&amp;IF(C2="-","Выписан",)</f>
        <v>1</v>
      </c>
      <c r="M2" t="str">
        <f>IF(AND(H2&gt;8,ROUNDDOWN(H2*0.1,0)&gt;H2-ROUNDDOWN(H2*0.1,0)),ROUNDDOWN(H2*0.1,0),)&amp;IF(AND(H2&gt;8,ROUNDDOWN(H2*0.1,0)&lt;H2-ROUNDDOWN(H2*0.1,0)),(H2-ROUNDDOWN(H2*0.1,0))/10,)&amp;IF((H2&lt;8),ROUNDDOWN(H2,0),)</f>
        <v>0,1</v>
      </c>
      <c r="N2">
        <f>IF(AND(H2&lt;8), 1, 4)</f>
        <v>4</v>
      </c>
    </row>
    <row r="3" spans="1:15" x14ac:dyDescent="0.25">
      <c r="A3" t="s">
        <v>10</v>
      </c>
      <c r="B3" s="1">
        <v>25573</v>
      </c>
      <c r="C3" t="s">
        <v>14</v>
      </c>
      <c r="D3" s="1">
        <v>44562</v>
      </c>
      <c r="E3" t="s">
        <v>15</v>
      </c>
      <c r="F3" t="s">
        <v>16</v>
      </c>
      <c r="G3" s="1">
        <v>44927</v>
      </c>
      <c r="H3" s="9" t="str">
        <f t="shared" ref="H3:H21" si="0">(IF(AND(A3=A4,B3=B4,L3&lt;L4),L4,L3)&amp;(IF(AND(A3=A4,B3=B4,L3&gt;L4),L3,))&amp;(IF(AND(A3=A2,B3=B2,L3&gt;L2),L3,))&amp;(IF(AND(A3=A2,B3=B2,L3&lt;L2),L2,)))</f>
        <v>6</v>
      </c>
      <c r="I3">
        <v>9216</v>
      </c>
      <c r="J3" s="10">
        <v>5000</v>
      </c>
      <c r="L3" t="str">
        <f t="shared" ref="L3:L21" si="1">IF(C3="Вирус 1",1,)&amp;IF(C3="Вирус 2",2,)&amp;IF(C3="Вирус 3",3,)&amp;IF(C3="Болезнь 1",4,)&amp;IF(C3="Болезнь 2",5,)&amp;IF(C3="Болезнь 3",6,)&amp;IF(C3="Болезнь 4",7,)&amp;IF(C3="-","Выписан",)</f>
        <v>6</v>
      </c>
      <c r="M3" t="str">
        <f t="shared" ref="M3:M21" si="2">IF(AND(H3&gt;8,ROUNDDOWN(H3*0.1,0)&gt;H3-ROUNDDOWN(H3*0.1,0)),ROUNDDOWN(H3*0.1,0),)&amp;IF(AND(H3&gt;8,ROUNDDOWN(H3*0.1,0)&lt;H3-ROUNDDOWN(H3*0.1,0)),(H3-ROUNDDOWN(H3*0.1,0))/10,)&amp;IF(AND(H3&lt;8),ROUNDDOWN(H3*0.1,0),)</f>
        <v>0,6</v>
      </c>
      <c r="N3">
        <f t="shared" ref="N3:N21" si="3">IF(AND(H3&lt;8), 1, 4)</f>
        <v>4</v>
      </c>
    </row>
    <row r="4" spans="1:15" x14ac:dyDescent="0.25">
      <c r="A4" t="s">
        <v>17</v>
      </c>
      <c r="B4" s="1">
        <v>29679</v>
      </c>
      <c r="C4" t="s">
        <v>18</v>
      </c>
      <c r="D4" s="1">
        <v>44597</v>
      </c>
      <c r="E4" t="s">
        <v>12</v>
      </c>
      <c r="F4" t="s">
        <v>13</v>
      </c>
      <c r="G4" s="1">
        <v>44962</v>
      </c>
      <c r="H4" s="9" t="str">
        <f t="shared" si="0"/>
        <v>3</v>
      </c>
      <c r="I4">
        <v>9217</v>
      </c>
      <c r="J4" s="10">
        <v>2000</v>
      </c>
      <c r="L4" t="str">
        <f t="shared" si="1"/>
        <v>3</v>
      </c>
      <c r="M4" t="str">
        <f t="shared" si="2"/>
        <v>0,3</v>
      </c>
      <c r="N4">
        <f t="shared" si="3"/>
        <v>4</v>
      </c>
    </row>
    <row r="5" spans="1:15" x14ac:dyDescent="0.25">
      <c r="A5" t="s">
        <v>19</v>
      </c>
      <c r="B5" s="1">
        <v>34226</v>
      </c>
      <c r="C5" t="s">
        <v>18</v>
      </c>
      <c r="D5" s="1">
        <v>44590</v>
      </c>
      <c r="E5" t="s">
        <v>12</v>
      </c>
      <c r="F5" t="s">
        <v>16</v>
      </c>
      <c r="G5" s="1">
        <v>44955</v>
      </c>
      <c r="H5" s="9" t="str">
        <f t="shared" si="0"/>
        <v>3</v>
      </c>
      <c r="I5">
        <v>9218</v>
      </c>
      <c r="J5" s="10">
        <v>7000</v>
      </c>
      <c r="L5" t="str">
        <f t="shared" si="1"/>
        <v>3</v>
      </c>
      <c r="M5" t="str">
        <f t="shared" si="2"/>
        <v>0,3</v>
      </c>
      <c r="N5">
        <f t="shared" si="3"/>
        <v>4</v>
      </c>
    </row>
    <row r="6" spans="1:15" x14ac:dyDescent="0.25">
      <c r="A6" t="s">
        <v>20</v>
      </c>
      <c r="B6" s="1">
        <v>25574</v>
      </c>
      <c r="C6" t="s">
        <v>21</v>
      </c>
      <c r="D6" s="1">
        <v>44574</v>
      </c>
      <c r="E6" t="s">
        <v>15</v>
      </c>
      <c r="F6" t="s">
        <v>16</v>
      </c>
      <c r="G6" s="1" t="s">
        <v>22</v>
      </c>
      <c r="H6" s="9" t="str">
        <f t="shared" si="0"/>
        <v>7</v>
      </c>
      <c r="I6">
        <v>9219</v>
      </c>
      <c r="J6" s="10">
        <v>8550</v>
      </c>
      <c r="L6" t="str">
        <f t="shared" si="1"/>
        <v>7</v>
      </c>
      <c r="M6" t="str">
        <f t="shared" si="2"/>
        <v>0,7</v>
      </c>
      <c r="N6">
        <f t="shared" si="3"/>
        <v>4</v>
      </c>
    </row>
    <row r="7" spans="1:15" x14ac:dyDescent="0.25">
      <c r="A7" t="s">
        <v>23</v>
      </c>
      <c r="B7" s="5">
        <v>28245</v>
      </c>
      <c r="C7" t="s">
        <v>24</v>
      </c>
      <c r="D7" s="1">
        <v>44625</v>
      </c>
      <c r="E7" t="s">
        <v>25</v>
      </c>
      <c r="F7" t="s">
        <v>26</v>
      </c>
      <c r="G7" s="1">
        <v>44990</v>
      </c>
      <c r="H7" s="9" t="str">
        <f t="shared" si="0"/>
        <v>2</v>
      </c>
      <c r="I7">
        <v>9220</v>
      </c>
      <c r="J7" s="10">
        <v>7890</v>
      </c>
      <c r="L7" t="str">
        <f t="shared" si="1"/>
        <v>2</v>
      </c>
      <c r="M7" t="str">
        <f t="shared" si="2"/>
        <v>0,2</v>
      </c>
      <c r="N7">
        <f t="shared" si="3"/>
        <v>4</v>
      </c>
    </row>
    <row r="8" spans="1:15" x14ac:dyDescent="0.25">
      <c r="A8" t="s">
        <v>27</v>
      </c>
      <c r="B8" s="1">
        <v>36336</v>
      </c>
      <c r="C8" t="s">
        <v>28</v>
      </c>
      <c r="D8" s="6">
        <v>44575</v>
      </c>
      <c r="E8" t="s">
        <v>15</v>
      </c>
      <c r="F8" t="s">
        <v>22</v>
      </c>
      <c r="G8" s="1" t="s">
        <v>22</v>
      </c>
      <c r="H8" s="9" t="str">
        <f t="shared" si="0"/>
        <v>7</v>
      </c>
      <c r="I8">
        <v>9221</v>
      </c>
      <c r="J8" s="10">
        <v>6700</v>
      </c>
      <c r="L8" t="str">
        <f t="shared" si="1"/>
        <v>4</v>
      </c>
      <c r="M8" t="str">
        <f t="shared" si="2"/>
        <v>0,7</v>
      </c>
      <c r="N8">
        <f t="shared" si="3"/>
        <v>4</v>
      </c>
    </row>
    <row r="9" spans="1:15" x14ac:dyDescent="0.25">
      <c r="A9" t="s">
        <v>27</v>
      </c>
      <c r="B9" s="1">
        <v>36336</v>
      </c>
      <c r="C9" t="s">
        <v>21</v>
      </c>
      <c r="D9" s="1">
        <v>44575</v>
      </c>
      <c r="E9" t="s">
        <v>15</v>
      </c>
      <c r="F9" t="s">
        <v>22</v>
      </c>
      <c r="G9" s="1" t="s">
        <v>22</v>
      </c>
      <c r="H9" s="9" t="str">
        <f t="shared" si="0"/>
        <v>77</v>
      </c>
      <c r="I9">
        <v>9221</v>
      </c>
      <c r="J9" s="10">
        <v>6700</v>
      </c>
      <c r="L9" t="str">
        <f t="shared" si="1"/>
        <v>7</v>
      </c>
      <c r="M9" t="str">
        <f t="shared" si="2"/>
        <v>7</v>
      </c>
      <c r="N9">
        <f t="shared" si="3"/>
        <v>4</v>
      </c>
      <c r="O9">
        <f>IF(AND(H9&gt;8), 1, 4)</f>
        <v>1</v>
      </c>
    </row>
    <row r="10" spans="1:15" x14ac:dyDescent="0.25">
      <c r="A10" t="s">
        <v>29</v>
      </c>
      <c r="B10" s="1">
        <v>35923</v>
      </c>
      <c r="C10" t="s">
        <v>22</v>
      </c>
      <c r="D10" s="1">
        <v>44623</v>
      </c>
      <c r="E10" t="s">
        <v>12</v>
      </c>
      <c r="F10" t="s">
        <v>22</v>
      </c>
      <c r="G10" s="1" t="s">
        <v>22</v>
      </c>
      <c r="H10" s="9" t="str">
        <f t="shared" si="0"/>
        <v>Выписан</v>
      </c>
      <c r="I10">
        <v>9110</v>
      </c>
      <c r="J10" s="10">
        <v>2000</v>
      </c>
      <c r="L10" t="str">
        <f t="shared" si="1"/>
        <v>Выписан</v>
      </c>
      <c r="N10">
        <f t="shared" si="3"/>
        <v>4</v>
      </c>
    </row>
    <row r="11" spans="1:15" x14ac:dyDescent="0.25">
      <c r="A11" t="s">
        <v>30</v>
      </c>
      <c r="B11" s="5">
        <v>34988</v>
      </c>
      <c r="C11" t="s">
        <v>14</v>
      </c>
      <c r="D11" s="1">
        <v>44581</v>
      </c>
      <c r="E11" t="s">
        <v>15</v>
      </c>
      <c r="F11" t="s">
        <v>31</v>
      </c>
      <c r="G11" s="1">
        <v>44946</v>
      </c>
      <c r="H11" s="9" t="str">
        <f t="shared" si="0"/>
        <v>66</v>
      </c>
      <c r="I11">
        <v>9111</v>
      </c>
      <c r="J11" s="10">
        <v>5000</v>
      </c>
      <c r="L11" t="str">
        <f t="shared" si="1"/>
        <v>6</v>
      </c>
      <c r="M11" t="str">
        <f t="shared" si="2"/>
        <v>6</v>
      </c>
      <c r="N11">
        <f t="shared" si="3"/>
        <v>4</v>
      </c>
    </row>
    <row r="12" spans="1:15" x14ac:dyDescent="0.25">
      <c r="A12" t="s">
        <v>30</v>
      </c>
      <c r="B12" s="1">
        <v>34988</v>
      </c>
      <c r="C12" t="s">
        <v>32</v>
      </c>
      <c r="D12" s="1">
        <v>44581</v>
      </c>
      <c r="E12" t="s">
        <v>15</v>
      </c>
      <c r="F12" t="s">
        <v>31</v>
      </c>
      <c r="G12" s="1">
        <v>44946</v>
      </c>
      <c r="H12" s="9" t="str">
        <f t="shared" si="0"/>
        <v>56</v>
      </c>
      <c r="I12">
        <v>9111</v>
      </c>
      <c r="J12" s="10">
        <v>5000</v>
      </c>
      <c r="L12" t="str">
        <f t="shared" si="1"/>
        <v>5</v>
      </c>
      <c r="M12" t="str">
        <f t="shared" si="2"/>
        <v>5,1</v>
      </c>
      <c r="N12">
        <f t="shared" si="3"/>
        <v>4</v>
      </c>
    </row>
    <row r="13" spans="1:15" x14ac:dyDescent="0.25">
      <c r="A13" t="s">
        <v>33</v>
      </c>
      <c r="B13" s="1">
        <v>31364</v>
      </c>
      <c r="C13" t="s">
        <v>32</v>
      </c>
      <c r="D13" s="1">
        <v>44620</v>
      </c>
      <c r="E13" t="s">
        <v>15</v>
      </c>
      <c r="F13" t="s">
        <v>26</v>
      </c>
      <c r="G13" s="1">
        <v>44985</v>
      </c>
      <c r="H13" s="9" t="str">
        <f t="shared" si="0"/>
        <v>5</v>
      </c>
      <c r="I13">
        <v>9112</v>
      </c>
      <c r="J13" s="10">
        <v>9090</v>
      </c>
      <c r="L13" t="str">
        <f t="shared" si="1"/>
        <v>5</v>
      </c>
      <c r="M13" t="str">
        <f t="shared" si="2"/>
        <v>0,5</v>
      </c>
      <c r="N13">
        <f t="shared" si="3"/>
        <v>4</v>
      </c>
    </row>
    <row r="14" spans="1:15" x14ac:dyDescent="0.25">
      <c r="A14" t="s">
        <v>34</v>
      </c>
      <c r="B14" s="1">
        <v>32910</v>
      </c>
      <c r="C14" t="s">
        <v>18</v>
      </c>
      <c r="D14" s="1">
        <v>44562</v>
      </c>
      <c r="E14" t="s">
        <v>15</v>
      </c>
      <c r="F14" t="s">
        <v>16</v>
      </c>
      <c r="G14" s="1">
        <v>44927</v>
      </c>
      <c r="H14" s="9" t="str">
        <f t="shared" si="0"/>
        <v>3</v>
      </c>
      <c r="I14">
        <v>9113</v>
      </c>
      <c r="J14" s="10">
        <v>8000</v>
      </c>
      <c r="L14" t="str">
        <f t="shared" si="1"/>
        <v>3</v>
      </c>
      <c r="M14" t="str">
        <f t="shared" si="2"/>
        <v>0,3</v>
      </c>
      <c r="N14">
        <f t="shared" si="3"/>
        <v>4</v>
      </c>
    </row>
    <row r="15" spans="1:15" x14ac:dyDescent="0.25">
      <c r="A15" t="s">
        <v>35</v>
      </c>
      <c r="B15" s="1">
        <v>25573</v>
      </c>
      <c r="C15" t="s">
        <v>28</v>
      </c>
      <c r="D15" s="1">
        <v>44746</v>
      </c>
      <c r="E15" t="s">
        <v>25</v>
      </c>
      <c r="F15" t="s">
        <v>13</v>
      </c>
      <c r="G15" s="1">
        <v>45111</v>
      </c>
      <c r="H15" s="9" t="str">
        <f t="shared" si="0"/>
        <v>4</v>
      </c>
      <c r="I15">
        <v>9114</v>
      </c>
      <c r="J15" s="10">
        <v>5000</v>
      </c>
      <c r="L15" t="str">
        <f t="shared" si="1"/>
        <v>4</v>
      </c>
      <c r="M15" t="str">
        <f t="shared" si="2"/>
        <v>0,4</v>
      </c>
      <c r="N15">
        <f t="shared" si="3"/>
        <v>4</v>
      </c>
    </row>
    <row r="16" spans="1:15" x14ac:dyDescent="0.25">
      <c r="A16" t="s">
        <v>36</v>
      </c>
      <c r="B16" s="1">
        <v>36518</v>
      </c>
      <c r="C16" t="s">
        <v>18</v>
      </c>
      <c r="D16" s="1">
        <v>44575</v>
      </c>
      <c r="E16" t="s">
        <v>25</v>
      </c>
      <c r="F16" t="s">
        <v>31</v>
      </c>
      <c r="G16" s="1">
        <v>44940</v>
      </c>
      <c r="H16" s="9" t="str">
        <f t="shared" si="0"/>
        <v>3</v>
      </c>
      <c r="I16">
        <v>9115</v>
      </c>
      <c r="J16" s="10">
        <v>500</v>
      </c>
      <c r="L16" t="str">
        <f t="shared" si="1"/>
        <v>3</v>
      </c>
      <c r="M16" t="str">
        <f t="shared" si="2"/>
        <v>0,3</v>
      </c>
      <c r="N16">
        <f t="shared" si="3"/>
        <v>4</v>
      </c>
    </row>
    <row r="17" spans="1:14" x14ac:dyDescent="0.25">
      <c r="A17" t="s">
        <v>36</v>
      </c>
      <c r="B17" s="1">
        <v>36518</v>
      </c>
      <c r="C17" s="4" t="s">
        <v>18</v>
      </c>
      <c r="D17" s="1">
        <v>44575</v>
      </c>
      <c r="E17" t="s">
        <v>12</v>
      </c>
      <c r="F17" t="s">
        <v>31</v>
      </c>
      <c r="G17" s="1">
        <v>44940</v>
      </c>
      <c r="H17" s="9" t="str">
        <f t="shared" si="0"/>
        <v>3</v>
      </c>
      <c r="I17">
        <v>9115</v>
      </c>
      <c r="J17" s="10">
        <v>500</v>
      </c>
      <c r="L17" t="str">
        <f t="shared" si="1"/>
        <v>3</v>
      </c>
      <c r="M17" t="str">
        <f t="shared" si="2"/>
        <v>0,3</v>
      </c>
      <c r="N17">
        <f t="shared" si="3"/>
        <v>4</v>
      </c>
    </row>
    <row r="18" spans="1:14" x14ac:dyDescent="0.25">
      <c r="A18" t="s">
        <v>37</v>
      </c>
      <c r="B18" s="1">
        <v>32010</v>
      </c>
      <c r="C18" t="s">
        <v>24</v>
      </c>
      <c r="D18" s="1">
        <v>44618</v>
      </c>
      <c r="E18" t="s">
        <v>25</v>
      </c>
      <c r="F18" t="s">
        <v>13</v>
      </c>
      <c r="G18" s="1">
        <v>44983</v>
      </c>
      <c r="H18" s="9" t="str">
        <f t="shared" si="0"/>
        <v>3</v>
      </c>
      <c r="I18">
        <v>9116</v>
      </c>
      <c r="J18" s="10">
        <v>6500</v>
      </c>
      <c r="L18" t="str">
        <f t="shared" si="1"/>
        <v>2</v>
      </c>
      <c r="M18" t="str">
        <f t="shared" si="2"/>
        <v>0,3</v>
      </c>
      <c r="N18">
        <f t="shared" si="3"/>
        <v>4</v>
      </c>
    </row>
    <row r="19" spans="1:14" x14ac:dyDescent="0.25">
      <c r="A19" s="7" t="s">
        <v>37</v>
      </c>
      <c r="B19" s="1">
        <v>32010</v>
      </c>
      <c r="C19" t="s">
        <v>18</v>
      </c>
      <c r="D19" s="1">
        <v>44618</v>
      </c>
      <c r="E19" t="s">
        <v>25</v>
      </c>
      <c r="F19" t="s">
        <v>13</v>
      </c>
      <c r="G19" s="1">
        <v>44983</v>
      </c>
      <c r="H19" s="9" t="str">
        <f t="shared" si="0"/>
        <v>33</v>
      </c>
      <c r="I19">
        <v>9116</v>
      </c>
      <c r="J19" s="10">
        <v>6500</v>
      </c>
      <c r="L19" t="str">
        <f t="shared" si="1"/>
        <v>3</v>
      </c>
      <c r="M19" t="str">
        <f t="shared" si="2"/>
        <v>3</v>
      </c>
      <c r="N19">
        <f t="shared" si="3"/>
        <v>4</v>
      </c>
    </row>
    <row r="20" spans="1:14" x14ac:dyDescent="0.25">
      <c r="A20" s="4" t="s">
        <v>38</v>
      </c>
      <c r="B20" s="1">
        <v>32764</v>
      </c>
      <c r="C20" t="s">
        <v>11</v>
      </c>
      <c r="D20" s="6">
        <v>44608</v>
      </c>
      <c r="E20" s="6" t="s">
        <v>15</v>
      </c>
      <c r="F20" t="s">
        <v>31</v>
      </c>
      <c r="G20" s="1">
        <v>44973</v>
      </c>
      <c r="H20" s="9" t="str">
        <f t="shared" si="0"/>
        <v>4</v>
      </c>
      <c r="I20">
        <v>9117</v>
      </c>
      <c r="J20" s="10">
        <v>10000</v>
      </c>
      <c r="L20" t="str">
        <f t="shared" si="1"/>
        <v>1</v>
      </c>
      <c r="M20" t="str">
        <f t="shared" si="2"/>
        <v>0,4</v>
      </c>
      <c r="N20">
        <f t="shared" si="3"/>
        <v>4</v>
      </c>
    </row>
    <row r="21" spans="1:14" x14ac:dyDescent="0.25">
      <c r="A21" t="s">
        <v>38</v>
      </c>
      <c r="B21" s="1">
        <v>32764</v>
      </c>
      <c r="C21" t="s">
        <v>28</v>
      </c>
      <c r="D21" s="1">
        <v>44608</v>
      </c>
      <c r="E21" t="s">
        <v>15</v>
      </c>
      <c r="F21" t="s">
        <v>31</v>
      </c>
      <c r="G21" s="1">
        <v>44973</v>
      </c>
      <c r="H21" s="9" t="str">
        <f t="shared" si="0"/>
        <v>44</v>
      </c>
      <c r="I21">
        <v>9117</v>
      </c>
      <c r="J21" s="10">
        <v>10000</v>
      </c>
      <c r="L21" t="str">
        <f t="shared" si="1"/>
        <v>4</v>
      </c>
      <c r="M21" t="str">
        <f t="shared" si="2"/>
        <v>4</v>
      </c>
      <c r="N21">
        <f t="shared" si="3"/>
        <v>4</v>
      </c>
    </row>
    <row r="23" spans="1:14" x14ac:dyDescent="0.25">
      <c r="A23" s="2"/>
    </row>
    <row r="24" spans="1:14" x14ac:dyDescent="0.25">
      <c r="F24" s="9"/>
      <c r="H24"/>
    </row>
    <row r="25" spans="1:14" x14ac:dyDescent="0.25">
      <c r="F25" s="9"/>
      <c r="H25"/>
    </row>
    <row r="26" spans="1:14" x14ac:dyDescent="0.25">
      <c r="F26" s="9"/>
      <c r="H26"/>
    </row>
    <row r="27" spans="1:14" x14ac:dyDescent="0.25">
      <c r="F27" s="9"/>
      <c r="H27"/>
    </row>
    <row r="28" spans="1:14" x14ac:dyDescent="0.25">
      <c r="F28" s="9"/>
      <c r="H28"/>
    </row>
    <row r="29" spans="1:14" x14ac:dyDescent="0.25">
      <c r="F29" s="9"/>
      <c r="H29"/>
    </row>
    <row r="30" spans="1:14" x14ac:dyDescent="0.25">
      <c r="F30" s="9"/>
      <c r="H30"/>
    </row>
    <row r="31" spans="1:14" x14ac:dyDescent="0.25">
      <c r="A31" s="16"/>
      <c r="B31" s="16"/>
      <c r="C31" s="16"/>
      <c r="D31" s="16"/>
      <c r="H31"/>
    </row>
    <row r="32" spans="1:14" x14ac:dyDescent="0.25">
      <c r="C32" s="1"/>
      <c r="H32"/>
    </row>
    <row r="33" spans="3:8" x14ac:dyDescent="0.25">
      <c r="C33" s="1"/>
      <c r="H33"/>
    </row>
    <row r="34" spans="3:8" x14ac:dyDescent="0.25">
      <c r="C34" s="1"/>
      <c r="H34"/>
    </row>
    <row r="35" spans="3:8" x14ac:dyDescent="0.25">
      <c r="C35" s="1"/>
      <c r="H35"/>
    </row>
    <row r="36" spans="3:8" x14ac:dyDescent="0.25">
      <c r="C36" s="1"/>
      <c r="H36"/>
    </row>
    <row r="37" spans="3:8" x14ac:dyDescent="0.25">
      <c r="C37" s="1"/>
      <c r="H37"/>
    </row>
    <row r="38" spans="3:8" x14ac:dyDescent="0.25">
      <c r="C38" s="1"/>
      <c r="H38"/>
    </row>
    <row r="39" spans="3:8" x14ac:dyDescent="0.25">
      <c r="C39" s="1"/>
      <c r="H39"/>
    </row>
    <row r="40" spans="3:8" x14ac:dyDescent="0.25">
      <c r="C40" s="1"/>
      <c r="H40"/>
    </row>
    <row r="41" spans="3:8" x14ac:dyDescent="0.25">
      <c r="C41" s="1"/>
      <c r="H41"/>
    </row>
    <row r="42" spans="3:8" x14ac:dyDescent="0.25">
      <c r="C42" s="1"/>
      <c r="H42"/>
    </row>
    <row r="43" spans="3:8" x14ac:dyDescent="0.25">
      <c r="C43" s="1"/>
      <c r="H43"/>
    </row>
    <row r="44" spans="3:8" x14ac:dyDescent="0.25">
      <c r="C44" s="1"/>
      <c r="H44"/>
    </row>
    <row r="45" spans="3:8" x14ac:dyDescent="0.25">
      <c r="C45" s="1"/>
      <c r="H45"/>
    </row>
    <row r="46" spans="3:8" x14ac:dyDescent="0.25">
      <c r="C46" s="1"/>
      <c r="H46"/>
    </row>
    <row r="47" spans="3:8" x14ac:dyDescent="0.25">
      <c r="C47" s="1"/>
      <c r="H47"/>
    </row>
    <row r="48" spans="3:8" x14ac:dyDescent="0.25">
      <c r="C48" s="1"/>
      <c r="H48"/>
    </row>
    <row r="49" spans="1:9" x14ac:dyDescent="0.25">
      <c r="A49" s="6"/>
      <c r="C49" s="1"/>
      <c r="H49"/>
    </row>
    <row r="50" spans="1:9" x14ac:dyDescent="0.25">
      <c r="C50" s="1"/>
      <c r="H50"/>
    </row>
    <row r="54" spans="1:9" x14ac:dyDescent="0.25">
      <c r="C54" s="1"/>
      <c r="E54" s="22"/>
      <c r="F54" s="18"/>
      <c r="G54" s="18"/>
      <c r="H54" s="18"/>
      <c r="I54" s="18"/>
    </row>
    <row r="55" spans="1:9" x14ac:dyDescent="0.25">
      <c r="E55" s="9"/>
      <c r="H55" s="1"/>
    </row>
    <row r="56" spans="1:9" x14ac:dyDescent="0.25">
      <c r="E56" s="9"/>
      <c r="H56" s="1"/>
    </row>
    <row r="57" spans="1:9" x14ac:dyDescent="0.25">
      <c r="E57" s="9"/>
      <c r="H57" s="1"/>
    </row>
    <row r="58" spans="1:9" x14ac:dyDescent="0.25">
      <c r="A58" s="20"/>
      <c r="B58" s="20"/>
      <c r="C58" s="20"/>
      <c r="D58" s="20"/>
      <c r="E58" s="9"/>
      <c r="H58" s="1"/>
    </row>
    <row r="59" spans="1:9" x14ac:dyDescent="0.25">
      <c r="A59" s="1"/>
      <c r="D59" s="1"/>
      <c r="E59" s="9"/>
      <c r="H59" s="1"/>
    </row>
    <row r="60" spans="1:9" x14ac:dyDescent="0.25">
      <c r="A60" s="1"/>
      <c r="D60" s="1"/>
      <c r="E60" s="9"/>
      <c r="H60" s="1"/>
    </row>
    <row r="61" spans="1:9" x14ac:dyDescent="0.25">
      <c r="A61" s="1"/>
      <c r="D61" s="1"/>
      <c r="E61" s="23"/>
      <c r="H61" s="1"/>
    </row>
    <row r="62" spans="1:9" x14ac:dyDescent="0.25">
      <c r="A62" s="1"/>
      <c r="D62" s="1"/>
      <c r="E62" s="9"/>
      <c r="H62" s="1"/>
    </row>
    <row r="63" spans="1:9" x14ac:dyDescent="0.25">
      <c r="A63" s="1"/>
      <c r="D63" s="1"/>
      <c r="E63" s="9"/>
      <c r="H63" s="1"/>
    </row>
    <row r="64" spans="1:9" x14ac:dyDescent="0.25">
      <c r="A64" s="1"/>
      <c r="D64" s="1"/>
      <c r="E64" s="9"/>
      <c r="H64" s="1"/>
    </row>
    <row r="65" spans="1:10" x14ac:dyDescent="0.25">
      <c r="A65" s="6"/>
      <c r="D65" s="1"/>
      <c r="E65" s="9"/>
      <c r="H65" s="1"/>
    </row>
    <row r="66" spans="1:10" x14ac:dyDescent="0.25">
      <c r="A66" s="1"/>
      <c r="D66" s="1"/>
      <c r="E66" s="9"/>
      <c r="H66" s="1"/>
    </row>
    <row r="67" spans="1:10" x14ac:dyDescent="0.25">
      <c r="A67" s="1"/>
      <c r="D67" s="1"/>
      <c r="E67" s="9"/>
      <c r="H67" s="1"/>
    </row>
    <row r="68" spans="1:10" x14ac:dyDescent="0.25">
      <c r="A68" s="1"/>
      <c r="D68" s="1"/>
      <c r="E68" s="9"/>
      <c r="H68" s="1"/>
    </row>
    <row r="69" spans="1:10" x14ac:dyDescent="0.25">
      <c r="A69" s="1"/>
      <c r="D69" s="1"/>
      <c r="E69" s="9"/>
      <c r="H69" s="1"/>
    </row>
    <row r="70" spans="1:10" x14ac:dyDescent="0.25">
      <c r="A70" s="1"/>
      <c r="D70" s="1"/>
      <c r="E70" s="9"/>
      <c r="H70" s="1"/>
    </row>
    <row r="71" spans="1:10" x14ac:dyDescent="0.25">
      <c r="A71" s="1"/>
      <c r="D71" s="1"/>
      <c r="E71" s="9"/>
      <c r="H71" s="1"/>
    </row>
    <row r="72" spans="1:10" x14ac:dyDescent="0.25">
      <c r="A72" s="1"/>
      <c r="D72" s="1"/>
      <c r="E72" s="9"/>
      <c r="H72" s="1"/>
    </row>
    <row r="73" spans="1:10" x14ac:dyDescent="0.25">
      <c r="A73" s="1"/>
      <c r="D73" s="1"/>
      <c r="E73" s="23"/>
      <c r="F73" s="6"/>
      <c r="H73" s="1"/>
    </row>
    <row r="74" spans="1:10" x14ac:dyDescent="0.25">
      <c r="A74" s="1"/>
      <c r="D74" s="1"/>
      <c r="E74" s="9"/>
      <c r="H74" s="1"/>
    </row>
    <row r="75" spans="1:10" x14ac:dyDescent="0.25">
      <c r="C75" s="10"/>
      <c r="D75" s="1"/>
      <c r="G75" s="1"/>
    </row>
    <row r="76" spans="1:10" x14ac:dyDescent="0.25">
      <c r="C76" s="10"/>
      <c r="D76" s="6"/>
      <c r="E76" s="6"/>
      <c r="G76" s="1"/>
    </row>
    <row r="77" spans="1:10" x14ac:dyDescent="0.25">
      <c r="C77" s="10"/>
      <c r="D77" s="1"/>
      <c r="G77" s="1"/>
    </row>
    <row r="78" spans="1:10" x14ac:dyDescent="0.25">
      <c r="A78" s="19"/>
      <c r="B78" s="20"/>
    </row>
    <row r="79" spans="1:10" x14ac:dyDescent="0.25">
      <c r="J79" s="10"/>
    </row>
    <row r="80" spans="1:10" x14ac:dyDescent="0.25">
      <c r="J80" s="10"/>
    </row>
    <row r="81" spans="2:10" x14ac:dyDescent="0.25">
      <c r="J81" s="10"/>
    </row>
    <row r="82" spans="2:10" x14ac:dyDescent="0.25">
      <c r="I82" s="7"/>
      <c r="J82" s="10"/>
    </row>
    <row r="83" spans="2:10" x14ac:dyDescent="0.25">
      <c r="J83" s="10"/>
    </row>
    <row r="84" spans="2:10" x14ac:dyDescent="0.25">
      <c r="I84" s="7"/>
      <c r="J84" s="10"/>
    </row>
    <row r="85" spans="2:10" x14ac:dyDescent="0.25">
      <c r="J85" s="10"/>
    </row>
    <row r="86" spans="2:10" x14ac:dyDescent="0.25">
      <c r="J86" s="10"/>
    </row>
    <row r="87" spans="2:10" x14ac:dyDescent="0.25">
      <c r="I87" s="7"/>
      <c r="J87" s="10"/>
    </row>
    <row r="88" spans="2:10" x14ac:dyDescent="0.25">
      <c r="I88" s="7"/>
      <c r="J88" s="10"/>
    </row>
    <row r="89" spans="2:10" x14ac:dyDescent="0.25">
      <c r="I89" s="7"/>
      <c r="J89" s="10"/>
    </row>
    <row r="90" spans="2:10" x14ac:dyDescent="0.25">
      <c r="I90" s="7"/>
      <c r="J90" s="10"/>
    </row>
    <row r="91" spans="2:10" x14ac:dyDescent="0.25">
      <c r="I91" s="7"/>
      <c r="J91" s="10"/>
    </row>
    <row r="92" spans="2:10" x14ac:dyDescent="0.25">
      <c r="J92" s="10"/>
    </row>
    <row r="93" spans="2:10" x14ac:dyDescent="0.25">
      <c r="B93" s="4"/>
      <c r="J93" s="10"/>
    </row>
    <row r="94" spans="2:10" x14ac:dyDescent="0.25">
      <c r="J94" s="10"/>
    </row>
    <row r="95" spans="2:10" x14ac:dyDescent="0.25">
      <c r="J95" s="10"/>
    </row>
    <row r="96" spans="2:10" x14ac:dyDescent="0.25">
      <c r="J96" s="10"/>
    </row>
    <row r="97" spans="10:10" x14ac:dyDescent="0.25">
      <c r="J9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14"/>
  <sheetViews>
    <sheetView workbookViewId="0">
      <selection activeCell="H39" sqref="H39"/>
    </sheetView>
  </sheetViews>
  <sheetFormatPr defaultRowHeight="15" x14ac:dyDescent="0.25"/>
  <cols>
    <col min="1" max="1" width="31" customWidth="1"/>
    <col min="2" max="2" width="36.7109375" customWidth="1"/>
    <col min="3" max="3" width="28.28515625" customWidth="1"/>
    <col min="4" max="4" width="28.5703125" customWidth="1"/>
    <col min="5" max="5" width="27.5703125" customWidth="1"/>
    <col min="6" max="6" width="23.42578125" customWidth="1"/>
    <col min="7" max="7" width="15.140625" customWidth="1"/>
    <col min="8" max="8" width="15.7109375" customWidth="1"/>
    <col min="9" max="9" width="23.28515625" style="9" customWidth="1"/>
    <col min="10" max="10" width="14.85546875" customWidth="1"/>
  </cols>
  <sheetData>
    <row r="1" spans="1:11" x14ac:dyDescent="0.25">
      <c r="A1" s="3" t="s">
        <v>0</v>
      </c>
      <c r="B1" s="3" t="s">
        <v>1</v>
      </c>
      <c r="C1" s="3" t="s">
        <v>39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9" t="s">
        <v>40</v>
      </c>
      <c r="J1" t="s">
        <v>41</v>
      </c>
      <c r="K1" t="s">
        <v>42</v>
      </c>
    </row>
    <row r="2" spans="1:11" x14ac:dyDescent="0.25">
      <c r="A2" t="s">
        <v>10</v>
      </c>
      <c r="B2" s="1">
        <v>29679</v>
      </c>
      <c r="C2" t="s">
        <v>11</v>
      </c>
      <c r="D2" t="s">
        <v>11</v>
      </c>
      <c r="E2" s="1">
        <v>44571</v>
      </c>
      <c r="F2" t="s">
        <v>12</v>
      </c>
      <c r="G2" t="s">
        <v>13</v>
      </c>
      <c r="H2" s="1">
        <v>44936</v>
      </c>
      <c r="I2" s="11" t="s">
        <v>43</v>
      </c>
      <c r="J2">
        <v>1</v>
      </c>
      <c r="K2">
        <v>45</v>
      </c>
    </row>
    <row r="3" spans="1:11" x14ac:dyDescent="0.25">
      <c r="A3" t="s">
        <v>10</v>
      </c>
      <c r="B3" s="1">
        <v>29679</v>
      </c>
      <c r="C3" t="s">
        <v>14</v>
      </c>
      <c r="D3" t="s">
        <v>14</v>
      </c>
      <c r="E3" s="1">
        <v>44562</v>
      </c>
      <c r="F3" t="s">
        <v>15</v>
      </c>
      <c r="G3" t="s">
        <v>16</v>
      </c>
      <c r="H3" s="1">
        <v>44927</v>
      </c>
      <c r="I3" s="12" t="s">
        <v>43</v>
      </c>
      <c r="J3">
        <v>2</v>
      </c>
      <c r="K3">
        <v>45</v>
      </c>
    </row>
    <row r="4" spans="1:11" x14ac:dyDescent="0.25">
      <c r="A4" t="s">
        <v>17</v>
      </c>
      <c r="B4" s="1">
        <v>29679</v>
      </c>
      <c r="C4" t="s">
        <v>18</v>
      </c>
      <c r="D4" t="s">
        <v>18</v>
      </c>
      <c r="E4" s="1">
        <v>44597</v>
      </c>
      <c r="F4" t="s">
        <v>12</v>
      </c>
      <c r="G4" t="s">
        <v>13</v>
      </c>
      <c r="H4" s="1">
        <v>44962</v>
      </c>
      <c r="I4" s="12" t="s">
        <v>44</v>
      </c>
      <c r="J4">
        <v>6</v>
      </c>
      <c r="K4">
        <v>112</v>
      </c>
    </row>
    <row r="5" spans="1:11" x14ac:dyDescent="0.25">
      <c r="A5" t="s">
        <v>19</v>
      </c>
      <c r="B5" s="1">
        <v>34226</v>
      </c>
      <c r="C5" t="s">
        <v>18</v>
      </c>
      <c r="D5" t="s">
        <v>18</v>
      </c>
      <c r="E5" s="1">
        <v>44590</v>
      </c>
      <c r="F5" t="s">
        <v>12</v>
      </c>
      <c r="G5" t="s">
        <v>16</v>
      </c>
      <c r="H5" s="1">
        <v>44955</v>
      </c>
      <c r="I5" s="12" t="s">
        <v>45</v>
      </c>
      <c r="J5">
        <v>6</v>
      </c>
      <c r="K5">
        <v>89</v>
      </c>
    </row>
    <row r="6" spans="1:11" x14ac:dyDescent="0.25">
      <c r="A6" t="s">
        <v>20</v>
      </c>
      <c r="B6" s="1">
        <v>25574</v>
      </c>
      <c r="C6" t="s">
        <v>21</v>
      </c>
      <c r="D6" t="s">
        <v>21</v>
      </c>
      <c r="E6" s="1">
        <v>44574</v>
      </c>
      <c r="F6" t="s">
        <v>15</v>
      </c>
      <c r="G6" t="s">
        <v>16</v>
      </c>
      <c r="H6" s="1" t="s">
        <v>22</v>
      </c>
      <c r="I6" s="12" t="s">
        <v>46</v>
      </c>
      <c r="J6">
        <v>3</v>
      </c>
      <c r="K6">
        <v>66</v>
      </c>
    </row>
    <row r="7" spans="1:11" x14ac:dyDescent="0.25">
      <c r="A7" t="s">
        <v>23</v>
      </c>
      <c r="B7" s="5">
        <v>28245</v>
      </c>
      <c r="C7" t="s">
        <v>18</v>
      </c>
      <c r="D7" t="s">
        <v>24</v>
      </c>
      <c r="E7" s="1">
        <v>44625</v>
      </c>
      <c r="F7" t="s">
        <v>25</v>
      </c>
      <c r="G7" t="s">
        <v>26</v>
      </c>
      <c r="H7" s="1">
        <v>44990</v>
      </c>
      <c r="I7" s="12" t="s">
        <v>47</v>
      </c>
      <c r="J7">
        <v>4</v>
      </c>
      <c r="K7">
        <v>78</v>
      </c>
    </row>
    <row r="8" spans="1:11" x14ac:dyDescent="0.25">
      <c r="A8" t="s">
        <v>27</v>
      </c>
      <c r="B8" s="1">
        <v>36336</v>
      </c>
      <c r="C8" t="s">
        <v>28</v>
      </c>
      <c r="D8" t="s">
        <v>28</v>
      </c>
      <c r="E8" s="6">
        <v>44575</v>
      </c>
      <c r="F8" t="s">
        <v>15</v>
      </c>
      <c r="G8" t="s">
        <v>22</v>
      </c>
      <c r="H8" s="1" t="s">
        <v>22</v>
      </c>
      <c r="I8" s="12" t="s">
        <v>48</v>
      </c>
      <c r="J8">
        <v>1</v>
      </c>
      <c r="K8">
        <v>88</v>
      </c>
    </row>
    <row r="9" spans="1:11" x14ac:dyDescent="0.25">
      <c r="A9" t="s">
        <v>27</v>
      </c>
      <c r="B9" s="1">
        <v>36336</v>
      </c>
      <c r="C9" t="s">
        <v>49</v>
      </c>
      <c r="D9" t="s">
        <v>21</v>
      </c>
      <c r="E9" s="1">
        <v>44575</v>
      </c>
      <c r="F9" t="s">
        <v>15</v>
      </c>
      <c r="G9" t="s">
        <v>22</v>
      </c>
      <c r="H9" s="1" t="s">
        <v>22</v>
      </c>
      <c r="I9" s="12" t="s">
        <v>48</v>
      </c>
      <c r="J9">
        <v>1</v>
      </c>
      <c r="K9">
        <v>88</v>
      </c>
    </row>
    <row r="10" spans="1:11" x14ac:dyDescent="0.25">
      <c r="A10" t="s">
        <v>29</v>
      </c>
      <c r="B10" s="1">
        <v>35923</v>
      </c>
      <c r="C10" t="s">
        <v>32</v>
      </c>
      <c r="D10" t="s">
        <v>22</v>
      </c>
      <c r="E10" s="1">
        <v>44623</v>
      </c>
      <c r="F10" t="s">
        <v>12</v>
      </c>
      <c r="G10" t="s">
        <v>22</v>
      </c>
      <c r="H10" s="1" t="s">
        <v>22</v>
      </c>
      <c r="I10" s="12" t="s">
        <v>50</v>
      </c>
      <c r="J10">
        <v>6</v>
      </c>
      <c r="K10">
        <v>120</v>
      </c>
    </row>
    <row r="11" spans="1:11" x14ac:dyDescent="0.25">
      <c r="A11" t="s">
        <v>30</v>
      </c>
      <c r="B11" s="5">
        <v>34988</v>
      </c>
      <c r="C11" t="s">
        <v>32</v>
      </c>
      <c r="D11" t="s">
        <v>14</v>
      </c>
      <c r="E11" s="1">
        <v>44581</v>
      </c>
      <c r="F11" t="s">
        <v>15</v>
      </c>
      <c r="G11" t="s">
        <v>31</v>
      </c>
      <c r="H11" s="1">
        <v>44946</v>
      </c>
      <c r="I11" s="12" t="s">
        <v>51</v>
      </c>
      <c r="J11">
        <v>5</v>
      </c>
      <c r="K11">
        <v>79</v>
      </c>
    </row>
    <row r="12" spans="1:11" x14ac:dyDescent="0.25">
      <c r="A12" t="s">
        <v>30</v>
      </c>
      <c r="B12" s="1">
        <v>34988</v>
      </c>
      <c r="C12" t="s">
        <v>32</v>
      </c>
      <c r="D12" t="s">
        <v>32</v>
      </c>
      <c r="E12" s="1">
        <v>44581</v>
      </c>
      <c r="F12" t="s">
        <v>15</v>
      </c>
      <c r="G12" t="s">
        <v>31</v>
      </c>
      <c r="H12" s="1">
        <v>44946</v>
      </c>
      <c r="I12" s="12" t="s">
        <v>51</v>
      </c>
      <c r="J12">
        <v>5</v>
      </c>
      <c r="K12">
        <v>79</v>
      </c>
    </row>
    <row r="13" spans="1:11" x14ac:dyDescent="0.25">
      <c r="A13" t="s">
        <v>33</v>
      </c>
      <c r="B13" s="1">
        <v>31364</v>
      </c>
      <c r="C13" t="s">
        <v>32</v>
      </c>
      <c r="D13" t="s">
        <v>32</v>
      </c>
      <c r="E13" s="1">
        <v>44620</v>
      </c>
      <c r="F13" t="s">
        <v>15</v>
      </c>
      <c r="G13" t="s">
        <v>26</v>
      </c>
      <c r="H13" s="1">
        <v>44985</v>
      </c>
      <c r="I13" s="12" t="s">
        <v>52</v>
      </c>
      <c r="J13">
        <v>5</v>
      </c>
      <c r="K13">
        <v>67</v>
      </c>
    </row>
    <row r="14" spans="1:11" x14ac:dyDescent="0.25">
      <c r="A14" t="s">
        <v>34</v>
      </c>
      <c r="B14" s="1">
        <v>32910</v>
      </c>
      <c r="C14" t="s">
        <v>24</v>
      </c>
      <c r="D14" t="s">
        <v>18</v>
      </c>
      <c r="E14" s="1">
        <v>44562</v>
      </c>
      <c r="F14" t="s">
        <v>15</v>
      </c>
      <c r="G14" t="s">
        <v>16</v>
      </c>
      <c r="H14" s="1">
        <v>44927</v>
      </c>
      <c r="I14" s="12" t="s">
        <v>53</v>
      </c>
      <c r="J14">
        <v>4</v>
      </c>
      <c r="K14">
        <v>76</v>
      </c>
    </row>
    <row r="15" spans="1:11" x14ac:dyDescent="0.25">
      <c r="A15" t="s">
        <v>35</v>
      </c>
      <c r="B15" s="1">
        <v>25573</v>
      </c>
      <c r="C15" t="s">
        <v>28</v>
      </c>
      <c r="D15" t="s">
        <v>28</v>
      </c>
      <c r="E15" s="1">
        <v>44746</v>
      </c>
      <c r="F15" t="s">
        <v>25</v>
      </c>
      <c r="G15" t="s">
        <v>13</v>
      </c>
      <c r="H15" s="1">
        <v>45111</v>
      </c>
      <c r="I15" s="12" t="s">
        <v>54</v>
      </c>
      <c r="J15">
        <v>5</v>
      </c>
      <c r="K15">
        <v>89</v>
      </c>
    </row>
    <row r="16" spans="1:11" x14ac:dyDescent="0.25">
      <c r="A16" t="s">
        <v>36</v>
      </c>
      <c r="B16" s="1">
        <v>36518</v>
      </c>
      <c r="C16" t="s">
        <v>18</v>
      </c>
      <c r="D16" t="s">
        <v>18</v>
      </c>
      <c r="E16" s="1">
        <v>44575</v>
      </c>
      <c r="F16" t="s">
        <v>25</v>
      </c>
      <c r="G16" t="s">
        <v>31</v>
      </c>
      <c r="H16" s="1">
        <v>44940</v>
      </c>
      <c r="I16" s="11" t="s">
        <v>55</v>
      </c>
      <c r="J16">
        <v>2</v>
      </c>
      <c r="K16">
        <v>55</v>
      </c>
    </row>
    <row r="17" spans="1:11" x14ac:dyDescent="0.25">
      <c r="A17" t="s">
        <v>36</v>
      </c>
      <c r="B17" s="1">
        <v>36518</v>
      </c>
      <c r="C17" t="s">
        <v>24</v>
      </c>
      <c r="D17" s="7" t="s">
        <v>18</v>
      </c>
      <c r="E17" s="1">
        <v>44575</v>
      </c>
      <c r="F17" t="s">
        <v>12</v>
      </c>
      <c r="G17" t="s">
        <v>31</v>
      </c>
      <c r="H17" s="1">
        <v>44940</v>
      </c>
      <c r="I17" s="12" t="s">
        <v>55</v>
      </c>
      <c r="J17">
        <v>2</v>
      </c>
      <c r="K17">
        <v>55</v>
      </c>
    </row>
    <row r="18" spans="1:11" x14ac:dyDescent="0.25">
      <c r="A18" t="s">
        <v>37</v>
      </c>
      <c r="B18" s="1">
        <v>32010</v>
      </c>
      <c r="C18" t="s">
        <v>24</v>
      </c>
      <c r="D18" t="s">
        <v>24</v>
      </c>
      <c r="E18" s="1">
        <v>44618</v>
      </c>
      <c r="F18" t="s">
        <v>25</v>
      </c>
      <c r="G18" t="s">
        <v>13</v>
      </c>
      <c r="H18" s="1">
        <v>44983</v>
      </c>
      <c r="I18" s="12" t="s">
        <v>56</v>
      </c>
      <c r="J18">
        <v>1</v>
      </c>
      <c r="K18">
        <v>107</v>
      </c>
    </row>
    <row r="19" spans="1:11" x14ac:dyDescent="0.25">
      <c r="A19" s="7" t="s">
        <v>37</v>
      </c>
      <c r="B19" s="1">
        <v>32010</v>
      </c>
      <c r="C19" t="s">
        <v>18</v>
      </c>
      <c r="D19" t="s">
        <v>18</v>
      </c>
      <c r="E19" s="1">
        <v>44618</v>
      </c>
      <c r="F19" t="s">
        <v>25</v>
      </c>
      <c r="G19" t="s">
        <v>13</v>
      </c>
      <c r="H19" s="1">
        <v>44983</v>
      </c>
      <c r="I19" s="11" t="s">
        <v>56</v>
      </c>
      <c r="J19">
        <v>1</v>
      </c>
      <c r="K19">
        <v>107</v>
      </c>
    </row>
    <row r="20" spans="1:11" x14ac:dyDescent="0.25">
      <c r="A20" s="4" t="s">
        <v>38</v>
      </c>
      <c r="B20" s="1">
        <v>32764</v>
      </c>
      <c r="C20" t="s">
        <v>11</v>
      </c>
      <c r="D20" t="s">
        <v>11</v>
      </c>
      <c r="E20" s="6">
        <v>44608</v>
      </c>
      <c r="F20" s="6" t="s">
        <v>15</v>
      </c>
      <c r="G20" t="s">
        <v>31</v>
      </c>
      <c r="H20" s="1">
        <v>44973</v>
      </c>
      <c r="I20" s="12" t="s">
        <v>57</v>
      </c>
      <c r="J20">
        <v>3</v>
      </c>
      <c r="K20">
        <v>66</v>
      </c>
    </row>
    <row r="21" spans="1:11" x14ac:dyDescent="0.25">
      <c r="A21" t="s">
        <v>38</v>
      </c>
      <c r="B21" s="1">
        <v>32764</v>
      </c>
      <c r="C21" t="s">
        <v>28</v>
      </c>
      <c r="D21" t="s">
        <v>28</v>
      </c>
      <c r="E21" s="1">
        <v>44608</v>
      </c>
      <c r="F21" t="s">
        <v>15</v>
      </c>
      <c r="G21" t="s">
        <v>31</v>
      </c>
      <c r="H21" s="1">
        <v>44973</v>
      </c>
      <c r="I21" s="12" t="s">
        <v>57</v>
      </c>
      <c r="J21">
        <v>3</v>
      </c>
      <c r="K21">
        <v>66</v>
      </c>
    </row>
    <row r="23" spans="1:11" x14ac:dyDescent="0.25">
      <c r="A23" s="2"/>
    </row>
    <row r="25" spans="1:11" x14ac:dyDescent="0.25">
      <c r="A25" s="8"/>
    </row>
    <row r="26" spans="1:11" x14ac:dyDescent="0.25">
      <c r="A26" s="27" t="s">
        <v>0</v>
      </c>
      <c r="B26" s="27" t="s">
        <v>1</v>
      </c>
      <c r="C26" s="28" t="s">
        <v>3</v>
      </c>
      <c r="E26" s="46" t="s">
        <v>2</v>
      </c>
      <c r="F26" s="47" t="s">
        <v>41</v>
      </c>
    </row>
    <row r="27" spans="1:11" x14ac:dyDescent="0.25">
      <c r="A27" s="29" t="s">
        <v>10</v>
      </c>
      <c r="B27" s="30">
        <v>29679</v>
      </c>
      <c r="C27" s="31">
        <v>44571</v>
      </c>
      <c r="E27" s="46" t="s">
        <v>11</v>
      </c>
      <c r="F27" s="47">
        <v>1</v>
      </c>
      <c r="I27"/>
    </row>
    <row r="28" spans="1:11" x14ac:dyDescent="0.25">
      <c r="A28" s="29" t="s">
        <v>10</v>
      </c>
      <c r="B28" s="30">
        <v>29679</v>
      </c>
      <c r="C28" s="31">
        <v>44562</v>
      </c>
      <c r="E28" s="46" t="s">
        <v>14</v>
      </c>
      <c r="F28" s="47">
        <v>2</v>
      </c>
      <c r="I28"/>
    </row>
    <row r="29" spans="1:11" x14ac:dyDescent="0.25">
      <c r="A29" s="29" t="s">
        <v>17</v>
      </c>
      <c r="B29" s="30">
        <v>29679</v>
      </c>
      <c r="C29" s="31">
        <v>44597</v>
      </c>
      <c r="E29" s="46" t="s">
        <v>18</v>
      </c>
      <c r="F29" s="47">
        <v>6</v>
      </c>
      <c r="I29"/>
    </row>
    <row r="30" spans="1:11" x14ac:dyDescent="0.25">
      <c r="A30" s="29" t="s">
        <v>19</v>
      </c>
      <c r="B30" s="30">
        <v>34226</v>
      </c>
      <c r="C30" s="31">
        <v>44590</v>
      </c>
      <c r="E30" s="46" t="s">
        <v>18</v>
      </c>
      <c r="F30" s="47">
        <v>6</v>
      </c>
      <c r="I30"/>
    </row>
    <row r="31" spans="1:11" x14ac:dyDescent="0.25">
      <c r="A31" s="29" t="s">
        <v>20</v>
      </c>
      <c r="B31" s="30">
        <v>25574</v>
      </c>
      <c r="C31" s="31">
        <v>44574</v>
      </c>
      <c r="E31" s="46" t="s">
        <v>21</v>
      </c>
      <c r="F31" s="47">
        <v>3</v>
      </c>
      <c r="I31"/>
    </row>
    <row r="32" spans="1:11" x14ac:dyDescent="0.25">
      <c r="A32" s="29" t="s">
        <v>23</v>
      </c>
      <c r="B32" s="32">
        <v>28245</v>
      </c>
      <c r="C32" s="31">
        <v>44625</v>
      </c>
      <c r="E32" s="46" t="s">
        <v>24</v>
      </c>
      <c r="F32" s="47">
        <v>4</v>
      </c>
      <c r="I32"/>
    </row>
    <row r="33" spans="1:9" x14ac:dyDescent="0.25">
      <c r="A33" s="29" t="s">
        <v>27</v>
      </c>
      <c r="B33" s="30">
        <v>36336</v>
      </c>
      <c r="C33" s="33">
        <v>44575</v>
      </c>
      <c r="E33" s="46" t="s">
        <v>28</v>
      </c>
      <c r="F33" s="47">
        <v>1</v>
      </c>
      <c r="I33"/>
    </row>
    <row r="34" spans="1:9" x14ac:dyDescent="0.25">
      <c r="A34" s="29" t="s">
        <v>27</v>
      </c>
      <c r="B34" s="30">
        <v>36336</v>
      </c>
      <c r="C34" s="31">
        <v>44575</v>
      </c>
      <c r="E34" s="46" t="s">
        <v>21</v>
      </c>
      <c r="F34" s="47">
        <v>1</v>
      </c>
      <c r="I34"/>
    </row>
    <row r="35" spans="1:9" x14ac:dyDescent="0.25">
      <c r="A35" s="29" t="s">
        <v>29</v>
      </c>
      <c r="B35" s="30">
        <v>35923</v>
      </c>
      <c r="C35" s="31">
        <v>44623</v>
      </c>
      <c r="E35" s="46" t="s">
        <v>22</v>
      </c>
      <c r="F35" s="47">
        <v>6</v>
      </c>
      <c r="I35"/>
    </row>
    <row r="36" spans="1:9" x14ac:dyDescent="0.25">
      <c r="A36" s="29" t="s">
        <v>30</v>
      </c>
      <c r="B36" s="32">
        <v>34988</v>
      </c>
      <c r="C36" s="31">
        <v>44581</v>
      </c>
      <c r="E36" s="46" t="s">
        <v>14</v>
      </c>
      <c r="F36" s="47">
        <v>5</v>
      </c>
      <c r="I36"/>
    </row>
    <row r="37" spans="1:9" x14ac:dyDescent="0.25">
      <c r="A37" s="29" t="s">
        <v>30</v>
      </c>
      <c r="B37" s="30">
        <v>34988</v>
      </c>
      <c r="C37" s="31">
        <v>44581</v>
      </c>
      <c r="E37" s="46" t="s">
        <v>32</v>
      </c>
      <c r="F37" s="47">
        <v>5</v>
      </c>
      <c r="I37"/>
    </row>
    <row r="38" spans="1:9" x14ac:dyDescent="0.25">
      <c r="A38" s="29" t="s">
        <v>33</v>
      </c>
      <c r="B38" s="30">
        <v>31364</v>
      </c>
      <c r="C38" s="31">
        <v>44620</v>
      </c>
      <c r="E38" s="46" t="s">
        <v>32</v>
      </c>
      <c r="F38" s="47">
        <v>5</v>
      </c>
      <c r="I38"/>
    </row>
    <row r="39" spans="1:9" x14ac:dyDescent="0.25">
      <c r="A39" s="29" t="s">
        <v>34</v>
      </c>
      <c r="B39" s="30">
        <v>32910</v>
      </c>
      <c r="C39" s="31">
        <v>44562</v>
      </c>
      <c r="E39" s="46" t="s">
        <v>18</v>
      </c>
      <c r="F39" s="47">
        <v>4</v>
      </c>
      <c r="I39"/>
    </row>
    <row r="40" spans="1:9" x14ac:dyDescent="0.25">
      <c r="A40" s="29" t="s">
        <v>35</v>
      </c>
      <c r="B40" s="30">
        <v>25573</v>
      </c>
      <c r="C40" s="31">
        <v>44746</v>
      </c>
      <c r="E40" s="46" t="s">
        <v>28</v>
      </c>
      <c r="F40" s="47">
        <v>5</v>
      </c>
      <c r="I40"/>
    </row>
    <row r="41" spans="1:9" x14ac:dyDescent="0.25">
      <c r="A41" s="29" t="s">
        <v>36</v>
      </c>
      <c r="B41" s="30">
        <v>36518</v>
      </c>
      <c r="C41" s="31">
        <v>44575</v>
      </c>
      <c r="E41" s="46" t="s">
        <v>18</v>
      </c>
      <c r="F41" s="47">
        <v>2</v>
      </c>
      <c r="I41"/>
    </row>
    <row r="42" spans="1:9" x14ac:dyDescent="0.25">
      <c r="A42" s="29" t="s">
        <v>36</v>
      </c>
      <c r="B42" s="30">
        <v>36518</v>
      </c>
      <c r="C42" s="31">
        <v>44575</v>
      </c>
      <c r="E42" s="48" t="s">
        <v>18</v>
      </c>
      <c r="F42" s="47">
        <v>2</v>
      </c>
      <c r="I42"/>
    </row>
    <row r="43" spans="1:9" x14ac:dyDescent="0.25">
      <c r="A43" s="29" t="s">
        <v>37</v>
      </c>
      <c r="B43" s="30">
        <v>32010</v>
      </c>
      <c r="C43" s="31">
        <v>44618</v>
      </c>
      <c r="E43" s="46" t="s">
        <v>24</v>
      </c>
      <c r="F43" s="47">
        <v>1</v>
      </c>
      <c r="I43"/>
    </row>
    <row r="44" spans="1:9" x14ac:dyDescent="0.25">
      <c r="A44" s="34" t="s">
        <v>37</v>
      </c>
      <c r="B44" s="30">
        <v>32010</v>
      </c>
      <c r="C44" s="31">
        <v>44618</v>
      </c>
      <c r="E44" s="46" t="s">
        <v>18</v>
      </c>
      <c r="F44" s="47">
        <v>1</v>
      </c>
      <c r="I44"/>
    </row>
    <row r="45" spans="1:9" x14ac:dyDescent="0.25">
      <c r="A45" s="34" t="s">
        <v>38</v>
      </c>
      <c r="B45" s="30">
        <v>32764</v>
      </c>
      <c r="C45" s="33">
        <v>44608</v>
      </c>
      <c r="E45" s="46" t="s">
        <v>11</v>
      </c>
      <c r="F45" s="47">
        <v>3</v>
      </c>
      <c r="I45"/>
    </row>
    <row r="46" spans="1:9" x14ac:dyDescent="0.25">
      <c r="A46" s="29" t="s">
        <v>38</v>
      </c>
      <c r="B46" s="30">
        <v>32764</v>
      </c>
      <c r="C46" s="31">
        <v>44608</v>
      </c>
      <c r="E46" s="46" t="s">
        <v>28</v>
      </c>
      <c r="F46" s="47">
        <v>3</v>
      </c>
      <c r="I46"/>
    </row>
    <row r="47" spans="1:9" x14ac:dyDescent="0.25">
      <c r="E47" s="9"/>
      <c r="I47"/>
    </row>
    <row r="48" spans="1:9" x14ac:dyDescent="0.25">
      <c r="A48" s="35" t="s">
        <v>0</v>
      </c>
      <c r="B48" s="35" t="s">
        <v>1</v>
      </c>
      <c r="C48" s="36" t="s">
        <v>42</v>
      </c>
    </row>
    <row r="49" spans="1:9" x14ac:dyDescent="0.25">
      <c r="A49" s="37" t="s">
        <v>10</v>
      </c>
      <c r="B49" s="38">
        <v>29679</v>
      </c>
      <c r="C49" s="36">
        <v>45</v>
      </c>
    </row>
    <row r="50" spans="1:9" x14ac:dyDescent="0.25">
      <c r="A50" s="37" t="s">
        <v>10</v>
      </c>
      <c r="B50" s="38">
        <v>29679</v>
      </c>
      <c r="C50" s="36">
        <v>45</v>
      </c>
      <c r="F50" s="9"/>
      <c r="I50"/>
    </row>
    <row r="51" spans="1:9" x14ac:dyDescent="0.25">
      <c r="A51" s="37" t="s">
        <v>17</v>
      </c>
      <c r="B51" s="38">
        <v>29679</v>
      </c>
      <c r="C51" s="36">
        <v>112</v>
      </c>
      <c r="F51" s="9"/>
      <c r="I51"/>
    </row>
    <row r="52" spans="1:9" x14ac:dyDescent="0.25">
      <c r="A52" s="37" t="s">
        <v>19</v>
      </c>
      <c r="B52" s="38">
        <v>34226</v>
      </c>
      <c r="C52" s="36">
        <v>89</v>
      </c>
      <c r="F52" s="9"/>
      <c r="I52"/>
    </row>
    <row r="53" spans="1:9" x14ac:dyDescent="0.25">
      <c r="A53" s="37" t="s">
        <v>20</v>
      </c>
      <c r="B53" s="38">
        <v>25574</v>
      </c>
      <c r="C53" s="36">
        <v>66</v>
      </c>
      <c r="F53" s="9"/>
      <c r="I53"/>
    </row>
    <row r="54" spans="1:9" x14ac:dyDescent="0.25">
      <c r="A54" s="37" t="s">
        <v>23</v>
      </c>
      <c r="B54" s="39">
        <v>28245</v>
      </c>
      <c r="C54" s="36">
        <v>78</v>
      </c>
      <c r="F54" s="9"/>
      <c r="I54"/>
    </row>
    <row r="55" spans="1:9" x14ac:dyDescent="0.25">
      <c r="A55" s="37" t="s">
        <v>27</v>
      </c>
      <c r="B55" s="38">
        <v>36336</v>
      </c>
      <c r="C55" s="36">
        <v>88</v>
      </c>
      <c r="F55" s="9"/>
      <c r="I55"/>
    </row>
    <row r="56" spans="1:9" x14ac:dyDescent="0.25">
      <c r="A56" s="37" t="s">
        <v>27</v>
      </c>
      <c r="B56" s="38">
        <v>36336</v>
      </c>
      <c r="C56" s="36">
        <v>88</v>
      </c>
      <c r="F56" s="9"/>
      <c r="I56"/>
    </row>
    <row r="57" spans="1:9" x14ac:dyDescent="0.25">
      <c r="A57" s="37" t="s">
        <v>29</v>
      </c>
      <c r="B57" s="38">
        <v>35923</v>
      </c>
      <c r="C57" s="36">
        <v>120</v>
      </c>
      <c r="F57" s="9"/>
      <c r="I57"/>
    </row>
    <row r="58" spans="1:9" x14ac:dyDescent="0.25">
      <c r="A58" s="37" t="s">
        <v>30</v>
      </c>
      <c r="B58" s="39">
        <v>34988</v>
      </c>
      <c r="C58" s="36">
        <v>79</v>
      </c>
      <c r="F58" s="9"/>
      <c r="I58"/>
    </row>
    <row r="59" spans="1:9" x14ac:dyDescent="0.25">
      <c r="A59" s="37" t="s">
        <v>30</v>
      </c>
      <c r="B59" s="38">
        <v>34988</v>
      </c>
      <c r="C59" s="36">
        <v>79</v>
      </c>
      <c r="F59" s="9"/>
      <c r="I59"/>
    </row>
    <row r="60" spans="1:9" x14ac:dyDescent="0.25">
      <c r="A60" s="37" t="s">
        <v>33</v>
      </c>
      <c r="B60" s="38">
        <v>31364</v>
      </c>
      <c r="C60" s="36">
        <v>67</v>
      </c>
      <c r="F60" s="9"/>
      <c r="I60"/>
    </row>
    <row r="61" spans="1:9" x14ac:dyDescent="0.25">
      <c r="A61" s="37" t="s">
        <v>34</v>
      </c>
      <c r="B61" s="38">
        <v>32910</v>
      </c>
      <c r="C61" s="36">
        <v>76</v>
      </c>
      <c r="F61" s="9"/>
      <c r="I61"/>
    </row>
    <row r="62" spans="1:9" x14ac:dyDescent="0.25">
      <c r="A62" s="37" t="s">
        <v>35</v>
      </c>
      <c r="B62" s="38">
        <v>25573</v>
      </c>
      <c r="C62" s="36">
        <v>89</v>
      </c>
      <c r="F62" s="9"/>
      <c r="I62"/>
    </row>
    <row r="63" spans="1:9" x14ac:dyDescent="0.25">
      <c r="A63" s="37" t="s">
        <v>36</v>
      </c>
      <c r="B63" s="38">
        <v>36518</v>
      </c>
      <c r="C63" s="36">
        <v>55</v>
      </c>
      <c r="F63" s="9"/>
      <c r="I63"/>
    </row>
    <row r="64" spans="1:9" x14ac:dyDescent="0.25">
      <c r="A64" s="37" t="s">
        <v>36</v>
      </c>
      <c r="B64" s="38">
        <v>36518</v>
      </c>
      <c r="C64" s="36">
        <v>55</v>
      </c>
      <c r="F64" s="9"/>
      <c r="I64"/>
    </row>
    <row r="65" spans="1:9" x14ac:dyDescent="0.25">
      <c r="A65" s="37" t="s">
        <v>37</v>
      </c>
      <c r="B65" s="38">
        <v>32010</v>
      </c>
      <c r="C65" s="36">
        <v>107</v>
      </c>
      <c r="F65" s="9"/>
      <c r="I65"/>
    </row>
    <row r="66" spans="1:9" x14ac:dyDescent="0.25">
      <c r="A66" s="40" t="s">
        <v>37</v>
      </c>
      <c r="B66" s="38">
        <v>32010</v>
      </c>
      <c r="C66" s="36">
        <v>107</v>
      </c>
      <c r="F66" s="9"/>
      <c r="I66"/>
    </row>
    <row r="67" spans="1:9" x14ac:dyDescent="0.25">
      <c r="A67" s="40" t="s">
        <v>38</v>
      </c>
      <c r="B67" s="38">
        <v>32764</v>
      </c>
      <c r="C67" s="36">
        <v>66</v>
      </c>
      <c r="F67" s="9"/>
      <c r="I67"/>
    </row>
    <row r="68" spans="1:9" x14ac:dyDescent="0.25">
      <c r="A68" s="37" t="s">
        <v>38</v>
      </c>
      <c r="B68" s="38">
        <v>32764</v>
      </c>
      <c r="C68" s="36">
        <v>66</v>
      </c>
      <c r="F68" s="9"/>
      <c r="I68"/>
    </row>
    <row r="69" spans="1:9" x14ac:dyDescent="0.25">
      <c r="F69" s="9"/>
      <c r="I69"/>
    </row>
    <row r="70" spans="1:9" x14ac:dyDescent="0.25">
      <c r="F70" s="9"/>
      <c r="I70"/>
    </row>
    <row r="71" spans="1:9" x14ac:dyDescent="0.25">
      <c r="A71" s="41" t="s">
        <v>0</v>
      </c>
      <c r="B71" s="24" t="s">
        <v>1</v>
      </c>
      <c r="C71" s="42" t="s">
        <v>40</v>
      </c>
    </row>
    <row r="72" spans="1:9" x14ac:dyDescent="0.25">
      <c r="A72" s="41" t="s">
        <v>10</v>
      </c>
      <c r="B72" s="25">
        <v>29679</v>
      </c>
      <c r="C72" s="43" t="s">
        <v>43</v>
      </c>
    </row>
    <row r="73" spans="1:9" x14ac:dyDescent="0.25">
      <c r="A73" s="41" t="s">
        <v>10</v>
      </c>
      <c r="B73" s="25">
        <v>29679</v>
      </c>
      <c r="C73" s="44" t="s">
        <v>43</v>
      </c>
    </row>
    <row r="74" spans="1:9" x14ac:dyDescent="0.25">
      <c r="A74" s="41" t="s">
        <v>17</v>
      </c>
      <c r="B74" s="25">
        <v>29679</v>
      </c>
      <c r="C74" s="44" t="s">
        <v>44</v>
      </c>
    </row>
    <row r="75" spans="1:9" x14ac:dyDescent="0.25">
      <c r="A75" s="41" t="s">
        <v>19</v>
      </c>
      <c r="B75" s="25">
        <v>34226</v>
      </c>
      <c r="C75" s="44" t="s">
        <v>45</v>
      </c>
    </row>
    <row r="76" spans="1:9" x14ac:dyDescent="0.25">
      <c r="A76" s="41" t="s">
        <v>20</v>
      </c>
      <c r="B76" s="25">
        <v>25574</v>
      </c>
      <c r="C76" s="44" t="s">
        <v>46</v>
      </c>
    </row>
    <row r="77" spans="1:9" x14ac:dyDescent="0.25">
      <c r="A77" s="41" t="s">
        <v>23</v>
      </c>
      <c r="B77" s="26">
        <v>28245</v>
      </c>
      <c r="C77" s="44" t="s">
        <v>47</v>
      </c>
    </row>
    <row r="78" spans="1:9" x14ac:dyDescent="0.25">
      <c r="A78" s="41" t="s">
        <v>27</v>
      </c>
      <c r="B78" s="25">
        <v>36336</v>
      </c>
      <c r="C78" s="44" t="s">
        <v>48</v>
      </c>
    </row>
    <row r="79" spans="1:9" x14ac:dyDescent="0.25">
      <c r="A79" s="41" t="s">
        <v>27</v>
      </c>
      <c r="B79" s="25">
        <v>36336</v>
      </c>
      <c r="C79" s="44" t="s">
        <v>48</v>
      </c>
    </row>
    <row r="80" spans="1:9" x14ac:dyDescent="0.25">
      <c r="A80" s="41" t="s">
        <v>29</v>
      </c>
      <c r="B80" s="25">
        <v>35923</v>
      </c>
      <c r="C80" s="44" t="s">
        <v>50</v>
      </c>
    </row>
    <row r="81" spans="1:20" x14ac:dyDescent="0.25">
      <c r="A81" s="41" t="s">
        <v>30</v>
      </c>
      <c r="B81" s="26">
        <v>34988</v>
      </c>
      <c r="C81" s="44" t="s">
        <v>51</v>
      </c>
    </row>
    <row r="82" spans="1:20" x14ac:dyDescent="0.25">
      <c r="A82" s="41" t="s">
        <v>30</v>
      </c>
      <c r="B82" s="25">
        <v>34988</v>
      </c>
      <c r="C82" s="44" t="s">
        <v>51</v>
      </c>
    </row>
    <row r="83" spans="1:20" x14ac:dyDescent="0.25">
      <c r="A83" s="41" t="s">
        <v>33</v>
      </c>
      <c r="B83" s="25">
        <v>31364</v>
      </c>
      <c r="C83" s="44" t="s">
        <v>52</v>
      </c>
    </row>
    <row r="84" spans="1:20" x14ac:dyDescent="0.25">
      <c r="A84" s="41" t="s">
        <v>34</v>
      </c>
      <c r="B84" s="25">
        <v>32910</v>
      </c>
      <c r="C84" s="44" t="s">
        <v>53</v>
      </c>
    </row>
    <row r="85" spans="1:20" x14ac:dyDescent="0.25">
      <c r="A85" s="41" t="s">
        <v>35</v>
      </c>
      <c r="B85" s="25">
        <v>25573</v>
      </c>
      <c r="C85" s="44" t="s">
        <v>54</v>
      </c>
    </row>
    <row r="86" spans="1:20" x14ac:dyDescent="0.25">
      <c r="A86" s="41" t="s">
        <v>36</v>
      </c>
      <c r="B86" s="25">
        <v>36518</v>
      </c>
      <c r="C86" s="43" t="s">
        <v>55</v>
      </c>
    </row>
    <row r="87" spans="1:20" x14ac:dyDescent="0.25">
      <c r="A87" s="41" t="s">
        <v>36</v>
      </c>
      <c r="B87" s="25">
        <v>36518</v>
      </c>
      <c r="C87" s="44" t="s">
        <v>55</v>
      </c>
    </row>
    <row r="88" spans="1:20" x14ac:dyDescent="0.25">
      <c r="A88" s="41" t="s">
        <v>37</v>
      </c>
      <c r="B88" s="25">
        <v>32010</v>
      </c>
      <c r="C88" s="44" t="s">
        <v>56</v>
      </c>
    </row>
    <row r="89" spans="1:20" x14ac:dyDescent="0.25">
      <c r="A89" s="45" t="s">
        <v>37</v>
      </c>
      <c r="B89" s="25">
        <v>32010</v>
      </c>
      <c r="C89" s="43" t="s">
        <v>56</v>
      </c>
    </row>
    <row r="90" spans="1:20" x14ac:dyDescent="0.25">
      <c r="A90" s="45" t="s">
        <v>38</v>
      </c>
      <c r="B90" s="25">
        <v>32764</v>
      </c>
      <c r="C90" s="44" t="s">
        <v>57</v>
      </c>
    </row>
    <row r="91" spans="1:20" x14ac:dyDescent="0.25">
      <c r="A91" s="41" t="s">
        <v>38</v>
      </c>
      <c r="B91" s="25">
        <v>32764</v>
      </c>
      <c r="C91" s="44" t="s">
        <v>57</v>
      </c>
    </row>
    <row r="94" spans="1:20" x14ac:dyDescent="0.25">
      <c r="R94" s="15" t="s">
        <v>0</v>
      </c>
      <c r="S94" s="15" t="s">
        <v>2</v>
      </c>
      <c r="T94" t="s">
        <v>41</v>
      </c>
    </row>
    <row r="95" spans="1:20" x14ac:dyDescent="0.25">
      <c r="R95" s="13" t="s">
        <v>10</v>
      </c>
      <c r="S95" s="13" t="s">
        <v>11</v>
      </c>
      <c r="T95" t="s">
        <v>58</v>
      </c>
    </row>
    <row r="96" spans="1:20" x14ac:dyDescent="0.25">
      <c r="R96" s="13" t="s">
        <v>10</v>
      </c>
      <c r="S96" s="13" t="s">
        <v>14</v>
      </c>
      <c r="T96" t="s">
        <v>59</v>
      </c>
    </row>
    <row r="97" spans="18:20" x14ac:dyDescent="0.25">
      <c r="R97" s="13" t="s">
        <v>17</v>
      </c>
      <c r="S97" s="13" t="s">
        <v>18</v>
      </c>
      <c r="T97" t="s">
        <v>60</v>
      </c>
    </row>
    <row r="98" spans="18:20" x14ac:dyDescent="0.25">
      <c r="R98" s="13" t="s">
        <v>19</v>
      </c>
      <c r="S98" s="13" t="s">
        <v>18</v>
      </c>
      <c r="T98" t="s">
        <v>60</v>
      </c>
    </row>
    <row r="99" spans="18:20" x14ac:dyDescent="0.25">
      <c r="R99" s="13" t="s">
        <v>20</v>
      </c>
      <c r="S99" s="13" t="s">
        <v>21</v>
      </c>
      <c r="T99" t="s">
        <v>61</v>
      </c>
    </row>
    <row r="100" spans="18:20" x14ac:dyDescent="0.25">
      <c r="R100" s="13" t="s">
        <v>23</v>
      </c>
      <c r="S100" s="13" t="s">
        <v>24</v>
      </c>
      <c r="T100" t="s">
        <v>62</v>
      </c>
    </row>
    <row r="101" spans="18:20" x14ac:dyDescent="0.25">
      <c r="R101" s="13" t="s">
        <v>27</v>
      </c>
      <c r="S101" s="13" t="s">
        <v>28</v>
      </c>
      <c r="T101" t="s">
        <v>63</v>
      </c>
    </row>
    <row r="102" spans="18:20" x14ac:dyDescent="0.25">
      <c r="R102" s="13" t="s">
        <v>27</v>
      </c>
      <c r="S102" s="13" t="s">
        <v>21</v>
      </c>
      <c r="T102" t="s">
        <v>61</v>
      </c>
    </row>
    <row r="103" spans="18:20" x14ac:dyDescent="0.25">
      <c r="R103" s="13" t="s">
        <v>29</v>
      </c>
      <c r="S103" s="13" t="s">
        <v>22</v>
      </c>
      <c r="T103" t="s">
        <v>22</v>
      </c>
    </row>
    <row r="104" spans="18:20" x14ac:dyDescent="0.25">
      <c r="R104" s="13" t="s">
        <v>30</v>
      </c>
      <c r="S104" s="13" t="s">
        <v>14</v>
      </c>
      <c r="T104" t="s">
        <v>59</v>
      </c>
    </row>
    <row r="105" spans="18:20" x14ac:dyDescent="0.25">
      <c r="R105" s="13" t="s">
        <v>30</v>
      </c>
      <c r="S105" s="13" t="s">
        <v>32</v>
      </c>
      <c r="T105" t="s">
        <v>64</v>
      </c>
    </row>
    <row r="106" spans="18:20" x14ac:dyDescent="0.25">
      <c r="R106" s="13" t="s">
        <v>33</v>
      </c>
      <c r="S106" s="13" t="s">
        <v>32</v>
      </c>
      <c r="T106" t="s">
        <v>64</v>
      </c>
    </row>
    <row r="107" spans="18:20" x14ac:dyDescent="0.25">
      <c r="R107" s="13" t="s">
        <v>34</v>
      </c>
      <c r="S107" s="13" t="s">
        <v>18</v>
      </c>
      <c r="T107" t="s">
        <v>60</v>
      </c>
    </row>
    <row r="108" spans="18:20" x14ac:dyDescent="0.25">
      <c r="R108" s="13" t="s">
        <v>35</v>
      </c>
      <c r="S108" s="13" t="s">
        <v>28</v>
      </c>
      <c r="T108" t="s">
        <v>63</v>
      </c>
    </row>
    <row r="109" spans="18:20" x14ac:dyDescent="0.25">
      <c r="R109" s="13" t="s">
        <v>36</v>
      </c>
      <c r="S109" s="13" t="s">
        <v>18</v>
      </c>
      <c r="T109" t="s">
        <v>60</v>
      </c>
    </row>
    <row r="110" spans="18:20" x14ac:dyDescent="0.25">
      <c r="R110" s="13" t="s">
        <v>36</v>
      </c>
      <c r="S110" s="14" t="s">
        <v>18</v>
      </c>
      <c r="T110" t="s">
        <v>60</v>
      </c>
    </row>
    <row r="111" spans="18:20" x14ac:dyDescent="0.25">
      <c r="R111" s="13" t="s">
        <v>37</v>
      </c>
      <c r="S111" s="13" t="s">
        <v>24</v>
      </c>
      <c r="T111" t="s">
        <v>62</v>
      </c>
    </row>
    <row r="112" spans="18:20" x14ac:dyDescent="0.25">
      <c r="R112" s="14" t="s">
        <v>37</v>
      </c>
      <c r="S112" s="13" t="s">
        <v>18</v>
      </c>
      <c r="T112" t="s">
        <v>60</v>
      </c>
    </row>
    <row r="113" spans="18:20" x14ac:dyDescent="0.25">
      <c r="R113" s="14" t="s">
        <v>38</v>
      </c>
      <c r="S113" s="13" t="s">
        <v>11</v>
      </c>
      <c r="T113" t="s">
        <v>58</v>
      </c>
    </row>
    <row r="114" spans="18:20" x14ac:dyDescent="0.25">
      <c r="R114" s="13" t="s">
        <v>38</v>
      </c>
      <c r="S114" s="13" t="s">
        <v>28</v>
      </c>
      <c r="T114" t="s">
        <v>63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FBFFBC41746C241988DB93ADA7B19EA" ma:contentTypeVersion="2" ma:contentTypeDescription="Создание документа." ma:contentTypeScope="" ma:versionID="da05012689311b3840fd8bf21071f559">
  <xsd:schema xmlns:xsd="http://www.w3.org/2001/XMLSchema" xmlns:xs="http://www.w3.org/2001/XMLSchema" xmlns:p="http://schemas.microsoft.com/office/2006/metadata/properties" xmlns:ns2="2321ad60-4a28-4865-9179-552b2349472b" targetNamespace="http://schemas.microsoft.com/office/2006/metadata/properties" ma:root="true" ma:fieldsID="f70724004b9f39061b08688a59280398" ns2:_="">
    <xsd:import namespace="2321ad60-4a28-4865-9179-552b234947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21ad60-4a28-4865-9179-552b234947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9D2AE-0B17-46F4-A219-4C54C88FE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EE7DA1-7EDE-442B-8B56-CD8B0AEB3381}">
  <ds:schemaRefs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2321ad60-4a28-4865-9179-552b2349472b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7326EC0-D042-4F9B-8B05-D83C988832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21ad60-4a28-4865-9179-552b234947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Help</vt:lpstr>
      <vt:lpstr>Sleep_lover </vt:lpstr>
      <vt:lpstr>Лист1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2022-03-16T16:19:06Z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0x0101005FBFFBC41746C241988DB93ADA7B19EA</vt:lpwstr>
  </property>
</Properties>
</file>