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someID" Type="http://schemas.microsoft.com/office/2006/relationships/ui/extensibility" Target="customUI/customUI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sat\Desktop\stowage-plan\"/>
    </mc:Choice>
  </mc:AlternateContent>
  <xr:revisionPtr revIDLastSave="0" documentId="8_{7D63DD19-B8B7-421C-97A6-5666E7C07C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owagePlan" sheetId="53" r:id="rId1"/>
  </sheets>
  <definedNames>
    <definedName name="AAA" hidden="1">{"'Hatch06'!$AI$25","'Hatch06'!$A$1:$BD$38"}</definedName>
    <definedName name="AAAA" hidden="1">{"'Hatch06'!$AI$25","'Hatch06'!$A$1:$BD$38"}</definedName>
    <definedName name="ASS" hidden="1">{"'Hatch06'!$AI$25","'Hatch06'!$A$1:$BD$38"}</definedName>
    <definedName name="B" hidden="1">{"'Hatch06'!$AI$25","'Hatch06'!$A$1:$BD$38"}</definedName>
    <definedName name="bbb" hidden="1">{"'Hatch06'!$AI$25","'Hatch06'!$A$1:$BD$38"}</definedName>
    <definedName name="bbbcc" hidden="1">{"'Hatch06'!$AI$25","'Hatch06'!$A$1:$BD$38"}</definedName>
    <definedName name="BOOK" hidden="1">{"'Hatch06'!$AI$25","'Hatch06'!$A$1:$BD$38"}</definedName>
    <definedName name="BOOK1" hidden="1">{"'Hatch06'!$AI$25","'Hatch06'!$A$1:$BD$38"}</definedName>
    <definedName name="CELE" hidden="1">{"'Hatch06'!$AI$25","'Hatch06'!$A$1:$BD$38"}</definedName>
    <definedName name="CMC" hidden="1">{"'Hatch06'!$AI$25","'Hatch06'!$A$1:$BD$38"}</definedName>
    <definedName name="DD" hidden="1">{"'Hatch06'!$AI$25","'Hatch06'!$A$1:$BD$38"}</definedName>
    <definedName name="DECK1">StowagePlan!$AA$129:$BX$137</definedName>
    <definedName name="DECK10">StowagePlan!$B$45:$CW$53</definedName>
    <definedName name="DECK11">StowagePlan!$B$36:$CW$44</definedName>
    <definedName name="DECK12">StowagePlan!$B$27:$BS$35</definedName>
    <definedName name="DECK2">StowagePlan!$AA$120:$BX$128</definedName>
    <definedName name="DECK3">StowagePlan!$AA$111:$CK$119</definedName>
    <definedName name="DECK4">StowagePlan!$AA$102:$CP$110</definedName>
    <definedName name="DECK5">StowagePlan!$B$90:$CP$101</definedName>
    <definedName name="DECK6">StowagePlan!$B$81:$CP$89</definedName>
    <definedName name="DECK7">StowagePlan!$G$72:$CN$80</definedName>
    <definedName name="DECK8">StowagePlan!$B$63:$CW$71</definedName>
    <definedName name="DECK9">StowagePlan!$B$54:$CW$62</definedName>
    <definedName name="DFDFASA" hidden="1">{"'Hatch06'!$AI$25","'Hatch06'!$A$1:$BD$38"}</definedName>
    <definedName name="DFT" hidden="1">{"'Hatch06'!$AI$25","'Hatch06'!$A$1:$BD$38"}</definedName>
    <definedName name="dh" hidden="1">{"'Hatch06'!$AI$25","'Hatch06'!$A$1:$BD$38"}</definedName>
    <definedName name="DNd" hidden="1">{"'Hatch06'!$AI$25","'Hatch06'!$A$1:$BD$38"}</definedName>
    <definedName name="f" hidden="1">{"'Hatch06'!$AI$25","'Hatch06'!$A$1:$BD$38"}</definedName>
    <definedName name="FFF" hidden="1">{"'Hatch06'!$AI$25","'Hatch06'!$A$1:$BD$38"}</definedName>
    <definedName name="glgui" hidden="1">{"'Hatch06'!$AI$25","'Hatch06'!$A$1:$BD$38"}</definedName>
    <definedName name="GM" hidden="1">{"'Hatch06'!$AI$25","'Hatch06'!$A$1:$BD$38"}</definedName>
    <definedName name="HOLD_SUMMARY">StowagePlan!$AU$8:$CH$21</definedName>
    <definedName name="HOLD1">StowagePlan!$BY$36:$CW$119</definedName>
    <definedName name="HOLD2">StowagePlan!$BC$27:$BX$137</definedName>
    <definedName name="HOLD3">StowagePlan!$AA$27:$BB$137</definedName>
    <definedName name="HOLD4">StowagePlan!$B$27:$Z$101</definedName>
    <definedName name="HTML_CodePage" hidden="1">1252</definedName>
    <definedName name="HTML_Control" hidden="1">{"'Hatch06'!$AI$25","'Hatch06'!$A$1:$BD$38"}</definedName>
    <definedName name="HTML_Description" hidden="1">""</definedName>
    <definedName name="HTML_Email" hidden="1">""</definedName>
    <definedName name="HTML_Header" hidden="1">"Hatch06"</definedName>
    <definedName name="HTML_LastUpdate" hidden="1">"11-1-00"</definedName>
    <definedName name="HTML_LineAfter" hidden="1">FALSE</definedName>
    <definedName name="HTML_LineBefore" hidden="1">FALSE</definedName>
    <definedName name="HTML_Name" hidden="1">"Leon ter Horst"</definedName>
    <definedName name="HTML_OBDlg2" hidden="1">TRUE</definedName>
    <definedName name="HTML_OBDlg4" hidden="1">TRUE</definedName>
    <definedName name="HTML_OS" hidden="1">0</definedName>
    <definedName name="HTML_PathFile" hidden="1">"C:\Mijn documenten\Excel Files\Star Grindanger\HTML.htm"</definedName>
    <definedName name="HTML_Title" hidden="1">"Hatch06"</definedName>
    <definedName name="LOADING_SUMMARY">StowagePlan!$Q$8:$AT$21</definedName>
    <definedName name="LOWER_DECK">StowagePlan!$AA$102:$CP$137</definedName>
    <definedName name="PortsList">StowagePlan!$B$8:$M$21</definedName>
    <definedName name="PP호" hidden="1">{"'Hatch06'!$AI$25","'Hatch06'!$A$1:$BD$38"}</definedName>
    <definedName name="QW" hidden="1">{"'Hatch06'!$AI$25","'Hatch06'!$A$1:$BD$38"}</definedName>
    <definedName name="S" hidden="1">{"'Hatch06'!$AI$25","'Hatch06'!$A$1:$BD$38"}</definedName>
    <definedName name="SA" hidden="1">{"'Hatch06'!$AI$25","'Hatch06'!$A$1:$BD$38"}</definedName>
    <definedName name="see" hidden="1">{"'Hatch06'!$AI$25","'Hatch06'!$A$1:$BD$38"}</definedName>
    <definedName name="SSS" hidden="1">{"'Hatch06'!$AI$25","'Hatch06'!$A$1:$BD$38"}</definedName>
    <definedName name="SUM" hidden="1">{"'Hatch06'!$AI$25","'Hatch06'!$A$1:$BD$38"}</definedName>
    <definedName name="UPPER_DECK">StowagePlan!$B$27:$CW$101</definedName>
    <definedName name="VMF" hidden="1">{"'Hatch06'!$AI$25","'Hatch06'!$A$1:$BD$38"}</definedName>
    <definedName name="XC" hidden="1">{"'Hatch06'!$AI$25","'Hatch06'!$A$1:$BD$38"}</definedName>
    <definedName name="YYY" hidden="1">{"'Hatch06'!$AI$25","'Hatch06'!$A$1:$BD$38"}</definedName>
    <definedName name="_xlnm.Print_Area" localSheetId="0">StowagePlan!$A$1:$DE$143</definedName>
    <definedName name="사랑" hidden="1">{"'Hatch06'!$AI$25","'Hatch06'!$A$1:$BD$38"}</definedName>
  </definedNames>
  <calcPr calcId="191029"/>
  <fileRecoveryPr autoRecover="0"/>
</workbook>
</file>

<file path=xl/calcChain.xml><?xml version="1.0" encoding="utf-8"?>
<calcChain xmlns="http://schemas.openxmlformats.org/spreadsheetml/2006/main">
  <c r="CI8" i="53" l="1"/>
  <c r="CN8" i="53"/>
  <c r="CN15" i="53" l="1"/>
  <c r="CN9" i="53"/>
  <c r="CN19" i="53"/>
  <c r="CN12" i="53"/>
  <c r="CN17" i="53"/>
  <c r="CN11" i="53"/>
  <c r="CN10" i="53"/>
  <c r="CN18" i="53"/>
  <c r="CN16" i="53"/>
  <c r="CN13" i="53"/>
  <c r="CN14" i="53"/>
  <c r="CN20" i="53"/>
  <c r="CN21" i="53"/>
  <c r="CN22" i="53"/>
  <c r="CI15" i="53"/>
  <c r="CI9" i="53"/>
  <c r="CI19" i="53"/>
  <c r="CI12" i="53"/>
  <c r="CI17" i="53"/>
  <c r="CI11" i="53"/>
  <c r="CI10" i="53"/>
  <c r="CI18" i="53"/>
  <c r="CI16" i="53"/>
  <c r="CI13" i="53"/>
  <c r="CI14" i="53"/>
  <c r="CI20" i="53"/>
  <c r="CI21" i="53"/>
  <c r="CI22" i="53"/>
  <c r="DC29" i="53" a="1"/>
  <c r="DC113" i="53" a="1"/>
  <c r="DC47" i="53" a="1"/>
  <c r="DC94" i="53" a="1"/>
  <c r="DC104" i="53" a="1"/>
  <c r="DC76" i="53" a="1"/>
  <c r="DC122" i="53" a="1"/>
  <c r="DC67" i="53" a="1"/>
  <c r="DC131" i="53" a="1"/>
  <c r="DC85" i="53" a="1"/>
  <c r="DC56" i="53" a="1"/>
  <c r="DC38" i="53" a="1"/>
  <c r="CI24" i="53" l="1"/>
  <c r="CN24" i="53"/>
  <c r="DC48" i="53"/>
  <c r="CY48" i="53" s="1"/>
  <c r="DC47" i="53"/>
  <c r="CY47" i="53" s="1"/>
  <c r="DC56" i="53"/>
  <c r="CY56" i="53" s="1"/>
  <c r="DC57" i="53"/>
  <c r="CY57" i="53" s="1"/>
  <c r="DC67" i="53"/>
  <c r="CY67" i="53" s="1"/>
  <c r="DC68" i="53"/>
  <c r="CY68" i="53" s="1"/>
  <c r="DC77" i="53"/>
  <c r="CY77" i="53" s="1"/>
  <c r="DC76" i="53"/>
  <c r="CY76" i="53" s="1"/>
  <c r="DC85" i="53"/>
  <c r="CY85" i="53" s="1"/>
  <c r="DC86" i="53"/>
  <c r="CY86" i="53" s="1"/>
  <c r="DC94" i="53"/>
  <c r="CY94" i="53" s="1"/>
  <c r="DC95" i="53"/>
  <c r="CY95" i="53" s="1"/>
  <c r="DC104" i="53"/>
  <c r="CY104" i="53" s="1"/>
  <c r="DC105" i="53"/>
  <c r="CY105" i="53" s="1"/>
  <c r="DC113" i="53"/>
  <c r="CY113" i="53" s="1"/>
  <c r="DC114" i="53"/>
  <c r="CY114" i="53" s="1"/>
  <c r="DC122" i="53"/>
  <c r="CY122" i="53" s="1"/>
  <c r="DC123" i="53"/>
  <c r="CY123" i="53" s="1"/>
  <c r="DC131" i="53"/>
  <c r="DC132" i="53"/>
  <c r="DC38" i="53"/>
  <c r="DC39" i="53"/>
  <c r="DC29" i="53"/>
  <c r="DC30" i="53"/>
  <c r="AO23" i="53"/>
  <c r="AL23" i="53"/>
  <c r="AI23" i="53"/>
  <c r="AF23" i="53"/>
  <c r="Q23" i="53"/>
  <c r="Z23" i="53"/>
  <c r="W23" i="53"/>
  <c r="CX24" i="53"/>
  <c r="CT141" i="53" s="1"/>
  <c r="CS24" i="53"/>
  <c r="CT140" i="53" s="1"/>
  <c r="BY23" i="53"/>
  <c r="CD23" i="53"/>
  <c r="CL140" i="53" a="1"/>
  <c r="P140" i="53" a="1"/>
  <c r="AR140" i="53" a="1"/>
  <c r="BQ140" i="53" a="1"/>
  <c r="CL141" i="53" l="1"/>
  <c r="CG141" i="53" s="1"/>
  <c r="CL140" i="53"/>
  <c r="CG140" i="53" s="1"/>
  <c r="CY132" i="53"/>
  <c r="CY131" i="53"/>
  <c r="BQ140" i="53"/>
  <c r="BL140" i="53" s="1"/>
  <c r="BQ141" i="53"/>
  <c r="BL141" i="53" s="1"/>
  <c r="P140" i="53"/>
  <c r="K140" i="53" s="1"/>
  <c r="P141" i="53"/>
  <c r="K141" i="53" s="1"/>
  <c r="AR140" i="53"/>
  <c r="AM140" i="53" s="1"/>
  <c r="AR141" i="53"/>
  <c r="AM141" i="53" s="1"/>
  <c r="CY38" i="53"/>
  <c r="CY39" i="53"/>
  <c r="AZ23" i="53"/>
  <c r="BE23" i="53"/>
  <c r="BJ23" i="53"/>
  <c r="BO23" i="53"/>
  <c r="BT23" i="53"/>
  <c r="AU23" i="53"/>
  <c r="T23" i="53"/>
  <c r="AC23" i="53"/>
  <c r="AR23" i="53"/>
  <c r="AP24" i="53" l="1"/>
  <c r="CT139" i="53"/>
  <c r="CT138" i="53"/>
  <c r="CY29" i="53"/>
  <c r="CY30" i="53"/>
</calcChain>
</file>

<file path=xl/sharedStrings.xml><?xml version="1.0" encoding="utf-8"?>
<sst xmlns="http://schemas.openxmlformats.org/spreadsheetml/2006/main" count="112" uniqueCount="65">
  <si>
    <t>Date:</t>
  </si>
  <si>
    <t>DECK 12</t>
  </si>
  <si>
    <t>DECK 11</t>
  </si>
  <si>
    <t>DECK 10</t>
  </si>
  <si>
    <t>185 cm</t>
  </si>
  <si>
    <t>0 cm</t>
  </si>
  <si>
    <t>LOADING PORTS</t>
  </si>
  <si>
    <t>TOTAL</t>
  </si>
  <si>
    <t>HOLD 4</t>
  </si>
  <si>
    <t>HOLD 3</t>
  </si>
  <si>
    <t>HOLD 2</t>
  </si>
  <si>
    <t>HOLD 1</t>
  </si>
  <si>
    <t xml:space="preserve"> </t>
  </si>
  <si>
    <t>UNITS</t>
  </si>
  <si>
    <t>M/V "EURASIAN HIGHWAY"</t>
  </si>
  <si>
    <t>CARGO STOWAGE PLAN</t>
  </si>
  <si>
    <t>Voy. No.:</t>
  </si>
  <si>
    <t>Departure:</t>
  </si>
  <si>
    <t>PACKAGES</t>
  </si>
  <si>
    <t>K/T</t>
  </si>
  <si>
    <t>PKGS</t>
  </si>
  <si>
    <t>1.2 t/axle</t>
  </si>
  <si>
    <r>
      <t>0.25 t/m</t>
    </r>
    <r>
      <rPr>
        <vertAlign val="superscript"/>
        <sz val="13"/>
        <rFont val="Arial"/>
        <family val="2"/>
      </rPr>
      <t>2</t>
    </r>
  </si>
  <si>
    <t>220 cm</t>
  </si>
  <si>
    <t>1.6 t/axle</t>
  </si>
  <si>
    <r>
      <t>0.3 t/m</t>
    </r>
    <r>
      <rPr>
        <vertAlign val="superscript"/>
        <sz val="13"/>
        <rFont val="Arial"/>
        <family val="2"/>
      </rPr>
      <t>2</t>
    </r>
  </si>
  <si>
    <t>0.3 t/m2</t>
  </si>
  <si>
    <t>255 cm</t>
  </si>
  <si>
    <t>420 cm</t>
  </si>
  <si>
    <t>35 t/axle</t>
  </si>
  <si>
    <r>
      <t>1.5 t/m</t>
    </r>
    <r>
      <rPr>
        <vertAlign val="superscript"/>
        <sz val="13"/>
        <rFont val="Arial"/>
        <family val="2"/>
      </rPr>
      <t>2</t>
    </r>
  </si>
  <si>
    <t>305 cm</t>
  </si>
  <si>
    <t>340 cm</t>
  </si>
  <si>
    <t>510 cm</t>
  </si>
  <si>
    <t>45 t/axle</t>
  </si>
  <si>
    <r>
      <t>2.0 t/m</t>
    </r>
    <r>
      <rPr>
        <vertAlign val="superscript"/>
        <sz val="13"/>
        <rFont val="Arial"/>
        <family val="2"/>
      </rPr>
      <t>2</t>
    </r>
  </si>
  <si>
    <t xml:space="preserve">Hold No.4 </t>
  </si>
  <si>
    <t>REMARKS:</t>
  </si>
  <si>
    <t>1) For details on Deck 5 refer to sheet "Deck 5".</t>
  </si>
  <si>
    <t xml:space="preserve">Hold No.2 </t>
  </si>
  <si>
    <t>DECK 09</t>
  </si>
  <si>
    <t>DECK 08</t>
  </si>
  <si>
    <t>LCD</t>
  </si>
  <si>
    <t>DECK 07</t>
  </si>
  <si>
    <t>DECK 06</t>
  </si>
  <si>
    <t>DECK 05</t>
  </si>
  <si>
    <t>DECK 04</t>
  </si>
  <si>
    <t>DECK 03</t>
  </si>
  <si>
    <t>DECK 02</t>
  </si>
  <si>
    <t>DISCHARCHING PORTS</t>
  </si>
  <si>
    <t>CODE</t>
  </si>
  <si>
    <t>NAME</t>
  </si>
  <si>
    <t>DECK 01</t>
  </si>
  <si>
    <t>`</t>
  </si>
  <si>
    <t xml:space="preserve">Hold No.3 </t>
  </si>
  <si>
    <t xml:space="preserve">Hold No.1 </t>
  </si>
  <si>
    <t>TOTAL ON BOARD</t>
  </si>
  <si>
    <t>079A</t>
  </si>
  <si>
    <t>Port</t>
  </si>
  <si>
    <t>AA</t>
  </si>
  <si>
    <t>YDA</t>
  </si>
  <si>
    <t>SIN</t>
  </si>
  <si>
    <t>ASD</t>
  </si>
  <si>
    <t>AFG</t>
  </si>
  <si>
    <t>HIJ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</si>
</sst>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/mmm/yyyy"/>
    <numFmt numFmtId="165" formatCode="0.0\ \t"/>
    <numFmt numFmtId="166" formatCode="0\ &quot;u/t&quot;"/>
    <numFmt numFmtId="167" formatCode="0\ &quot;p'kgs&quot;"/>
    <numFmt numFmtId="168" formatCode="0.0"/>
    <numFmt numFmtId="169" formatCode="0&quot;U/s&quot;"/>
    <numFmt numFmtId="170" formatCode="0.0&quot;kt&quot;"/>
  </numFmts>
  <fonts count="26">
    <font>
      <sz val="11"/>
      <color theme="1"/>
      <name val="Calibri"/>
      <family val="2"/>
      <charset val="128"/>
      <scheme val="minor"/>
    </font>
    <font>
      <sz val="11"/>
      <name val="Courier New"/>
      <family val="3"/>
    </font>
    <font>
      <sz val="10"/>
      <name val="Courier New"/>
      <family val="3"/>
    </font>
    <font>
      <sz val="10"/>
      <name val="Arial"/>
      <family val="2"/>
    </font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3"/>
      <name val="Arial"/>
      <family val="2"/>
      <charset val="204"/>
    </font>
    <font>
      <b/>
      <sz val="13"/>
      <name val="Arial"/>
      <family val="2"/>
    </font>
    <font>
      <sz val="13"/>
      <name val="Arial"/>
      <family val="2"/>
    </font>
    <font>
      <vertAlign val="superscript"/>
      <sz val="13"/>
      <name val="Arial"/>
      <family val="2"/>
    </font>
    <font>
      <b/>
      <u/>
      <sz val="14"/>
      <color indexed="10"/>
      <name val="Arial"/>
      <family val="2"/>
      <charset val="204"/>
    </font>
    <font>
      <sz val="11"/>
      <color theme="1"/>
      <name val="Arial"/>
      <family val="2"/>
    </font>
    <font>
      <b/>
      <sz val="13"/>
      <color indexed="10"/>
      <name val="Arial"/>
      <family val="2"/>
    </font>
    <font>
      <b/>
      <strike/>
      <sz val="13"/>
      <name val="Arial"/>
      <family val="2"/>
    </font>
    <font>
      <b/>
      <sz val="13"/>
      <color rgb="FFFF0000"/>
      <name val="Arial"/>
      <family val="2"/>
    </font>
    <font>
      <b/>
      <sz val="12"/>
      <color theme="1"/>
      <name val="Arial"/>
      <family val="2"/>
    </font>
    <font>
      <b/>
      <sz val="14"/>
      <color rgb="FFFF0000"/>
      <name val="Arial"/>
      <family val="2"/>
    </font>
    <font>
      <b/>
      <u/>
      <sz val="24"/>
      <name val="Arial"/>
      <family val="2"/>
    </font>
    <font>
      <b/>
      <sz val="16"/>
      <color theme="1"/>
      <name val="Arial"/>
      <family val="2"/>
    </font>
    <font>
      <sz val="11"/>
      <color theme="0"/>
      <name val="Arial"/>
      <family val="2"/>
    </font>
    <font>
      <b/>
      <sz val="16"/>
      <name val="Arial"/>
      <family val="2"/>
      <charset val="204"/>
    </font>
    <font>
      <sz val="12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mediumGray"/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3300"/>
        <bgColor indexed="64"/>
      </patternFill>
    </fill>
  </fills>
  <borders count="9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>
      <left style="mediumDashDot">
        <color auto="1"/>
      </left>
      <right/>
      <top style="mediumDashDot">
        <color auto="1"/>
      </top>
      <bottom/>
      <diagonal/>
    </border>
    <border>
      <left/>
      <right/>
      <top style="mediumDashDot">
        <color auto="1"/>
      </top>
      <bottom/>
      <diagonal/>
    </border>
    <border>
      <left/>
      <right style="mediumDashDot">
        <color auto="1"/>
      </right>
      <top style="mediumDashDot">
        <color auto="1"/>
      </top>
      <bottom/>
      <diagonal/>
    </border>
    <border>
      <left style="mediumDashDot">
        <color auto="1"/>
      </left>
      <right/>
      <top/>
      <bottom/>
      <diagonal/>
    </border>
    <border>
      <left/>
      <right style="mediumDashDot">
        <color auto="1"/>
      </right>
      <top/>
      <bottom/>
      <diagonal/>
    </border>
    <border>
      <left style="mediumDashDot">
        <color auto="1"/>
      </left>
      <right/>
      <top/>
      <bottom style="mediumDashDot">
        <color auto="1"/>
      </bottom>
      <diagonal/>
    </border>
    <border>
      <left/>
      <right/>
      <top/>
      <bottom style="mediumDashDot">
        <color auto="1"/>
      </bottom>
      <diagonal/>
    </border>
    <border>
      <left/>
      <right style="mediumDashDot">
        <color auto="1"/>
      </right>
      <top/>
      <bottom style="mediumDashDot">
        <color auto="1"/>
      </bottom>
      <diagonal/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 diagonalUp="1" diagonalDown="1">
      <left style="thin">
        <color indexed="64"/>
      </left>
      <right/>
      <top style="medium">
        <color indexed="64"/>
      </top>
      <bottom/>
      <diagonal style="thin">
        <color indexed="64"/>
      </diagonal>
    </border>
    <border diagonalUp="1" diagonalDown="1">
      <left/>
      <right/>
      <top style="medium">
        <color indexed="64"/>
      </top>
      <bottom/>
      <diagonal style="thin">
        <color indexed="64"/>
      </diagonal>
    </border>
    <border diagonalUp="1"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8">
    <xf numFmtId="0" fontId="0" fillId="0" borderId="0">
      <alignment vertical="center"/>
    </xf>
    <xf numFmtId="0" fontId="3" fillId="0" borderId="0"/>
    <xf numFmtId="0" fontId="2" fillId="0" borderId="0">
      <alignment vertical="top"/>
    </xf>
    <xf numFmtId="0" fontId="1" fillId="0" borderId="0">
      <alignment vertical="top"/>
    </xf>
    <xf numFmtId="0" fontId="5" fillId="0" borderId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1" fillId="0" borderId="0">
      <alignment vertical="top"/>
    </xf>
  </cellStyleXfs>
  <cellXfs count="502">
    <xf numFmtId="0" fontId="0" fillId="0" borderId="0" xfId="0">
      <alignment vertical="center"/>
    </xf>
    <xf numFmtId="0" fontId="8" fillId="0" borderId="0" xfId="1" applyFont="1" applyFill="1"/>
    <xf numFmtId="0" fontId="7" fillId="0" borderId="0" xfId="1" applyFont="1" applyFill="1" applyBorder="1"/>
    <xf numFmtId="164" fontId="8" fillId="0" borderId="0" xfId="1" applyNumberFormat="1" applyFont="1" applyFill="1" applyBorder="1" applyAlignment="1"/>
    <xf numFmtId="0" fontId="9" fillId="0" borderId="0" xfId="1" applyFont="1" applyFill="1" applyAlignment="1">
      <alignment horizontal="center"/>
    </xf>
    <xf numFmtId="0" fontId="7" fillId="0" borderId="0" xfId="1" applyFont="1" applyBorder="1" applyAlignment="1"/>
    <xf numFmtId="0" fontId="3" fillId="0" borderId="0" xfId="1" applyFont="1" applyFill="1" applyBorder="1"/>
    <xf numFmtId="0" fontId="15" fillId="0" borderId="0" xfId="0" applyFont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11" fillId="0" borderId="0" xfId="1" applyFont="1" applyFill="1" applyAlignment="1">
      <alignment horizontal="left" vertical="top"/>
    </xf>
    <xf numFmtId="0" fontId="16" fillId="0" borderId="0" xfId="1" applyFont="1" applyFill="1" applyAlignment="1">
      <alignment horizontal="left" vertical="top"/>
    </xf>
    <xf numFmtId="0" fontId="12" fillId="0" borderId="0" xfId="1" applyFont="1" applyFill="1" applyAlignment="1">
      <alignment horizontal="left" vertical="top"/>
    </xf>
    <xf numFmtId="1" fontId="12" fillId="0" borderId="0" xfId="1" applyNumberFormat="1" applyFont="1" applyFill="1" applyAlignment="1">
      <alignment horizontal="left" vertical="top"/>
    </xf>
    <xf numFmtId="0" fontId="16" fillId="0" borderId="26" xfId="1" applyFont="1" applyFill="1" applyBorder="1" applyAlignment="1">
      <alignment horizontal="left" vertical="top"/>
    </xf>
    <xf numFmtId="0" fontId="11" fillId="0" borderId="0" xfId="1" applyFont="1" applyFill="1" applyBorder="1" applyAlignment="1">
      <alignment horizontal="left" vertical="top"/>
    </xf>
    <xf numFmtId="0" fontId="16" fillId="0" borderId="0" xfId="1" applyFont="1" applyFill="1" applyBorder="1" applyAlignment="1">
      <alignment horizontal="left" vertical="top"/>
    </xf>
    <xf numFmtId="0" fontId="17" fillId="0" borderId="0" xfId="1" applyFont="1" applyFill="1" applyBorder="1" applyAlignment="1">
      <alignment horizontal="left" vertical="top"/>
    </xf>
    <xf numFmtId="0" fontId="18" fillId="0" borderId="0" xfId="1" applyFont="1" applyFill="1" applyBorder="1" applyAlignment="1">
      <alignment horizontal="left" vertical="top"/>
    </xf>
    <xf numFmtId="0" fontId="12" fillId="0" borderId="31" xfId="1" applyFont="1" applyFill="1" applyBorder="1" applyAlignment="1">
      <alignment horizontal="left" vertical="top"/>
    </xf>
    <xf numFmtId="0" fontId="12" fillId="0" borderId="0" xfId="1" applyFont="1" applyFill="1" applyBorder="1" applyAlignment="1">
      <alignment horizontal="left" vertical="top"/>
    </xf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horizontal="left" vertical="top"/>
    </xf>
    <xf numFmtId="0" fontId="15" fillId="0" borderId="0" xfId="0" applyFont="1" applyFill="1" applyAlignment="1">
      <alignment horizontal="center" vertical="center"/>
    </xf>
    <xf numFmtId="1" fontId="12" fillId="0" borderId="0" xfId="1" applyNumberFormat="1" applyFont="1" applyFill="1" applyAlignment="1">
      <alignment vertical="top"/>
    </xf>
    <xf numFmtId="0" fontId="11" fillId="0" borderId="0" xfId="1" applyFont="1" applyFill="1" applyAlignment="1">
      <alignment vertical="top"/>
    </xf>
    <xf numFmtId="0" fontId="16" fillId="0" borderId="0" xfId="1" applyFont="1" applyFill="1" applyAlignment="1">
      <alignment vertical="top"/>
    </xf>
    <xf numFmtId="0" fontId="12" fillId="0" borderId="31" xfId="1" applyFont="1" applyFill="1" applyBorder="1" applyAlignment="1">
      <alignment vertical="top"/>
    </xf>
    <xf numFmtId="0" fontId="23" fillId="0" borderId="0" xfId="0" applyFont="1" applyAlignment="1">
      <alignment horizontal="center" vertical="center"/>
    </xf>
    <xf numFmtId="0" fontId="24" fillId="0" borderId="0" xfId="0" applyFont="1" applyFill="1" applyAlignment="1" applyProtection="1">
      <protection locked="0"/>
    </xf>
    <xf numFmtId="0" fontId="24" fillId="0" borderId="0" xfId="0" applyFont="1" applyFill="1" applyAlignment="1" applyProtection="1">
      <alignment horizontal="center"/>
      <protection locked="0"/>
    </xf>
    <xf numFmtId="0" fontId="15" fillId="0" borderId="7" xfId="0" applyNumberFormat="1" applyFont="1" applyBorder="1" applyAlignment="1">
      <alignment horizontal="center" vertical="center"/>
    </xf>
    <xf numFmtId="0" fontId="15" fillId="0" borderId="4" xfId="0" applyNumberFormat="1" applyFont="1" applyBorder="1" applyAlignment="1">
      <alignment horizontal="center" vertical="center"/>
    </xf>
    <xf numFmtId="0" fontId="15" fillId="0" borderId="5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5" fillId="0" borderId="0" xfId="0" applyNumberFormat="1" applyFont="1" applyBorder="1" applyAlignment="1">
      <alignment horizontal="center" vertical="center"/>
    </xf>
    <xf numFmtId="0" fontId="15" fillId="0" borderId="2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5" fillId="0" borderId="12" xfId="0" applyNumberFormat="1" applyFont="1" applyBorder="1" applyAlignment="1">
      <alignment horizontal="center" vertical="center"/>
    </xf>
    <xf numFmtId="0" fontId="15" fillId="0" borderId="13" xfId="0" applyNumberFormat="1" applyFont="1" applyBorder="1" applyAlignment="1">
      <alignment horizontal="center" vertical="center"/>
    </xf>
    <xf numFmtId="0" fontId="15" fillId="0" borderId="14" xfId="0" applyNumberFormat="1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center" vertical="center"/>
    </xf>
    <xf numFmtId="0" fontId="15" fillId="0" borderId="9" xfId="0" applyNumberFormat="1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center" vertical="center"/>
    </xf>
    <xf numFmtId="0" fontId="15" fillId="0" borderId="0" xfId="0" applyNumberFormat="1" applyFont="1" applyBorder="1" applyAlignment="1">
      <alignment vertical="center"/>
    </xf>
    <xf numFmtId="0" fontId="15" fillId="0" borderId="15" xfId="0" applyNumberFormat="1" applyFont="1" applyBorder="1" applyAlignment="1">
      <alignment horizontal="center" vertical="center"/>
    </xf>
    <xf numFmtId="0" fontId="15" fillId="0" borderId="16" xfId="0" applyNumberFormat="1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center" vertical="center"/>
    </xf>
    <xf numFmtId="0" fontId="15" fillId="0" borderId="11" xfId="0" applyNumberFormat="1" applyFont="1" applyBorder="1" applyAlignment="1">
      <alignment horizontal="center" vertical="center"/>
    </xf>
    <xf numFmtId="0" fontId="15" fillId="0" borderId="67" xfId="0" applyNumberFormat="1" applyFont="1" applyBorder="1" applyAlignment="1">
      <alignment horizontal="center" vertical="center"/>
    </xf>
    <xf numFmtId="0" fontId="15" fillId="0" borderId="68" xfId="0" applyNumberFormat="1" applyFont="1" applyBorder="1" applyAlignment="1">
      <alignment horizontal="center" vertical="center"/>
    </xf>
    <xf numFmtId="0" fontId="15" fillId="0" borderId="69" xfId="0" applyNumberFormat="1" applyFont="1" applyBorder="1" applyAlignment="1">
      <alignment horizontal="center" vertical="center"/>
    </xf>
    <xf numFmtId="0" fontId="15" fillId="0" borderId="70" xfId="0" applyNumberFormat="1" applyFont="1" applyBorder="1" applyAlignment="1">
      <alignment horizontal="center" vertical="center"/>
    </xf>
    <xf numFmtId="0" fontId="15" fillId="0" borderId="71" xfId="0" applyNumberFormat="1" applyFont="1" applyBorder="1" applyAlignment="1">
      <alignment horizontal="center" vertical="center"/>
    </xf>
    <xf numFmtId="0" fontId="15" fillId="0" borderId="72" xfId="0" applyNumberFormat="1" applyFont="1" applyBorder="1" applyAlignment="1">
      <alignment horizontal="center" vertical="center"/>
    </xf>
    <xf numFmtId="0" fontId="15" fillId="0" borderId="73" xfId="0" applyNumberFormat="1" applyFont="1" applyBorder="1" applyAlignment="1">
      <alignment horizontal="center" vertical="center"/>
    </xf>
    <xf numFmtId="0" fontId="15" fillId="0" borderId="74" xfId="0" applyNumberFormat="1" applyFont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/>
    </xf>
    <xf numFmtId="0" fontId="15" fillId="0" borderId="12" xfId="0" applyNumberFormat="1" applyFont="1" applyBorder="1" applyAlignment="1">
      <alignment vertical="center"/>
    </xf>
    <xf numFmtId="0" fontId="15" fillId="0" borderId="13" xfId="0" applyNumberFormat="1" applyFont="1" applyBorder="1" applyAlignment="1">
      <alignment vertical="center"/>
    </xf>
    <xf numFmtId="0" fontId="15" fillId="0" borderId="14" xfId="0" applyNumberFormat="1" applyFont="1" applyBorder="1" applyAlignment="1">
      <alignment vertical="center"/>
    </xf>
    <xf numFmtId="0" fontId="15" fillId="0" borderId="8" xfId="0" applyNumberFormat="1" applyFont="1" applyBorder="1" applyAlignment="1">
      <alignment vertical="center"/>
    </xf>
    <xf numFmtId="0" fontId="15" fillId="0" borderId="9" xfId="0" applyNumberFormat="1" applyFont="1" applyBorder="1" applyAlignment="1">
      <alignment vertical="center"/>
    </xf>
    <xf numFmtId="0" fontId="15" fillId="0" borderId="10" xfId="0" applyNumberFormat="1" applyFont="1" applyBorder="1" applyAlignment="1">
      <alignment vertical="center"/>
    </xf>
    <xf numFmtId="0" fontId="15" fillId="0" borderId="24" xfId="0" applyNumberFormat="1" applyFont="1" applyBorder="1" applyAlignment="1">
      <alignment vertical="center"/>
    </xf>
    <xf numFmtId="0" fontId="15" fillId="0" borderId="24" xfId="0" applyNumberFormat="1" applyFont="1" applyBorder="1" applyAlignment="1">
      <alignment horizontal="center" vertical="center"/>
    </xf>
    <xf numFmtId="0" fontId="15" fillId="0" borderId="25" xfId="0" applyNumberFormat="1" applyFont="1" applyBorder="1" applyAlignment="1">
      <alignment horizontal="center" vertical="center"/>
    </xf>
    <xf numFmtId="0" fontId="15" fillId="0" borderId="18" xfId="0" applyNumberFormat="1" applyFont="1" applyBorder="1" applyAlignment="1">
      <alignment horizontal="center" vertical="center"/>
    </xf>
    <xf numFmtId="0" fontId="14" fillId="0" borderId="0" xfId="1" applyNumberFormat="1" applyFont="1" applyFill="1" applyBorder="1"/>
    <xf numFmtId="0" fontId="9" fillId="0" borderId="0" xfId="1" applyNumberFormat="1" applyFont="1" applyFill="1" applyBorder="1"/>
    <xf numFmtId="0" fontId="15" fillId="0" borderId="0" xfId="0" applyNumberFormat="1" applyFont="1" applyFill="1" applyBorder="1" applyAlignment="1">
      <alignment vertical="center"/>
    </xf>
    <xf numFmtId="0" fontId="15" fillId="0" borderId="0" xfId="0" applyNumberFormat="1" applyFont="1" applyFill="1" applyAlignment="1">
      <alignment horizontal="center" vertical="center"/>
    </xf>
    <xf numFmtId="0" fontId="15" fillId="0" borderId="4" xfId="0" applyNumberFormat="1" applyFont="1" applyFill="1" applyBorder="1" applyAlignment="1">
      <alignment horizontal="center" vertical="center"/>
    </xf>
    <xf numFmtId="0" fontId="15" fillId="0" borderId="5" xfId="0" applyNumberFormat="1" applyFont="1" applyFill="1" applyBorder="1" applyAlignment="1">
      <alignment horizontal="center" vertical="center"/>
    </xf>
    <xf numFmtId="0" fontId="15" fillId="0" borderId="2" xfId="0" applyNumberFormat="1" applyFont="1" applyFill="1" applyBorder="1" applyAlignment="1">
      <alignment horizontal="center" vertical="center"/>
    </xf>
    <xf numFmtId="0" fontId="15" fillId="0" borderId="12" xfId="0" applyNumberFormat="1" applyFont="1" applyFill="1" applyBorder="1" applyAlignment="1">
      <alignment horizontal="center" vertical="center"/>
    </xf>
    <xf numFmtId="0" fontId="15" fillId="0" borderId="13" xfId="0" applyNumberFormat="1" applyFont="1" applyFill="1" applyBorder="1" applyAlignment="1">
      <alignment horizontal="center" vertical="center"/>
    </xf>
    <xf numFmtId="0" fontId="15" fillId="0" borderId="14" xfId="0" applyNumberFormat="1" applyFont="1" applyFill="1" applyBorder="1" applyAlignment="1">
      <alignment horizontal="center" vertical="center"/>
    </xf>
    <xf numFmtId="0" fontId="15" fillId="0" borderId="8" xfId="0" applyNumberFormat="1" applyFont="1" applyFill="1" applyBorder="1" applyAlignment="1">
      <alignment horizontal="center" vertical="center"/>
    </xf>
    <xf numFmtId="0" fontId="15" fillId="0" borderId="9" xfId="0" applyNumberFormat="1" applyFont="1" applyFill="1" applyBorder="1" applyAlignment="1">
      <alignment horizontal="center" vertical="center"/>
    </xf>
    <xf numFmtId="0" fontId="15" fillId="0" borderId="10" xfId="0" applyNumberFormat="1" applyFont="1" applyFill="1" applyBorder="1" applyAlignment="1">
      <alignment horizontal="center" vertical="center"/>
    </xf>
    <xf numFmtId="0" fontId="15" fillId="0" borderId="7" xfId="0" applyNumberFormat="1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49" fontId="9" fillId="0" borderId="0" xfId="1" applyNumberFormat="1" applyFont="1" applyFill="1" applyAlignment="1">
      <alignment horizontal="center"/>
    </xf>
    <xf numFmtId="0" fontId="9" fillId="0" borderId="0" xfId="1" applyFont="1" applyFill="1"/>
    <xf numFmtId="0" fontId="20" fillId="15" borderId="27" xfId="0" applyFont="1" applyFill="1" applyBorder="1" applyAlignment="1">
      <alignment horizontal="center" vertical="center"/>
    </xf>
    <xf numFmtId="0" fontId="20" fillId="15" borderId="28" xfId="0" applyFont="1" applyFill="1" applyBorder="1" applyAlignment="1">
      <alignment horizontal="center" vertical="center"/>
    </xf>
    <xf numFmtId="0" fontId="20" fillId="15" borderId="29" xfId="0" applyFont="1" applyFill="1" applyBorder="1" applyAlignment="1">
      <alignment horizontal="center" vertical="center"/>
    </xf>
    <xf numFmtId="0" fontId="15" fillId="14" borderId="27" xfId="0" applyFont="1" applyFill="1" applyBorder="1" applyAlignment="1">
      <alignment horizontal="center" vertical="center"/>
    </xf>
    <xf numFmtId="0" fontId="15" fillId="14" borderId="28" xfId="0" applyFont="1" applyFill="1" applyBorder="1" applyAlignment="1">
      <alignment horizontal="center" vertical="center"/>
    </xf>
    <xf numFmtId="0" fontId="15" fillId="14" borderId="29" xfId="0" applyFont="1" applyFill="1" applyBorder="1" applyAlignment="1">
      <alignment horizontal="center" vertical="center"/>
    </xf>
    <xf numFmtId="0" fontId="19" fillId="0" borderId="52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9" fillId="0" borderId="54" xfId="0" applyFont="1" applyBorder="1" applyAlignment="1">
      <alignment horizontal="center" vertical="center"/>
    </xf>
    <xf numFmtId="0" fontId="9" fillId="7" borderId="51" xfId="0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/>
    </xf>
    <xf numFmtId="0" fontId="9" fillId="7" borderId="36" xfId="0" applyFont="1" applyFill="1" applyBorder="1" applyAlignment="1">
      <alignment horizontal="center" vertical="center"/>
    </xf>
    <xf numFmtId="0" fontId="15" fillId="0" borderId="22" xfId="0" applyNumberFormat="1" applyFont="1" applyBorder="1" applyAlignment="1">
      <alignment horizontal="center" vertical="center"/>
    </xf>
    <xf numFmtId="0" fontId="15" fillId="0" borderId="65" xfId="0" applyNumberFormat="1" applyFont="1" applyBorder="1" applyAlignment="1">
      <alignment horizontal="center" vertical="center"/>
    </xf>
    <xf numFmtId="0" fontId="15" fillId="0" borderId="23" xfId="0" applyNumberFormat="1" applyFont="1" applyBorder="1" applyAlignment="1">
      <alignment horizontal="center" vertical="center"/>
    </xf>
    <xf numFmtId="0" fontId="15" fillId="0" borderId="20" xfId="0" applyNumberFormat="1" applyFont="1" applyBorder="1" applyAlignment="1">
      <alignment horizontal="center" vertical="center"/>
    </xf>
    <xf numFmtId="0" fontId="15" fillId="0" borderId="66" xfId="0" applyNumberFormat="1" applyFont="1" applyBorder="1" applyAlignment="1">
      <alignment horizontal="center" vertical="center"/>
    </xf>
    <xf numFmtId="0" fontId="15" fillId="0" borderId="21" xfId="0" applyNumberFormat="1" applyFont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9" fillId="18" borderId="17" xfId="0" applyFont="1" applyFill="1" applyBorder="1" applyAlignment="1">
      <alignment horizontal="center" vertical="center"/>
    </xf>
    <xf numFmtId="0" fontId="9" fillId="18" borderId="36" xfId="0" applyFont="1" applyFill="1" applyBorder="1" applyAlignment="1">
      <alignment horizontal="center" vertical="center"/>
    </xf>
    <xf numFmtId="0" fontId="9" fillId="18" borderId="37" xfId="0" applyFont="1" applyFill="1" applyBorder="1" applyAlignment="1">
      <alignment horizontal="center" vertical="center"/>
    </xf>
    <xf numFmtId="0" fontId="9" fillId="18" borderId="24" xfId="0" applyFont="1" applyFill="1" applyBorder="1" applyAlignment="1">
      <alignment horizontal="center" vertical="center"/>
    </xf>
    <xf numFmtId="0" fontId="9" fillId="18" borderId="25" xfId="0" applyFont="1" applyFill="1" applyBorder="1" applyAlignment="1">
      <alignment horizontal="center" vertical="center"/>
    </xf>
    <xf numFmtId="168" fontId="9" fillId="18" borderId="18" xfId="0" applyNumberFormat="1" applyFont="1" applyFill="1" applyBorder="1" applyAlignment="1">
      <alignment horizontal="center" vertical="center"/>
    </xf>
    <xf numFmtId="168" fontId="9" fillId="18" borderId="24" xfId="0" applyNumberFormat="1" applyFont="1" applyFill="1" applyBorder="1" applyAlignment="1">
      <alignment horizontal="center" vertical="center"/>
    </xf>
    <xf numFmtId="168" fontId="9" fillId="18" borderId="38" xfId="0" applyNumberFormat="1" applyFont="1" applyFill="1" applyBorder="1" applyAlignment="1">
      <alignment horizontal="center" vertical="center"/>
    </xf>
    <xf numFmtId="0" fontId="9" fillId="10" borderId="51" xfId="0" applyFont="1" applyFill="1" applyBorder="1" applyAlignment="1">
      <alignment horizontal="center" vertical="center"/>
    </xf>
    <xf numFmtId="0" fontId="9" fillId="10" borderId="17" xfId="0" applyFont="1" applyFill="1" applyBorder="1" applyAlignment="1">
      <alignment horizontal="center" vertical="center"/>
    </xf>
    <xf numFmtId="0" fontId="9" fillId="10" borderId="36" xfId="0" applyFont="1" applyFill="1" applyBorder="1" applyAlignment="1">
      <alignment horizontal="center" vertical="center"/>
    </xf>
    <xf numFmtId="0" fontId="9" fillId="5" borderId="8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168" fontId="9" fillId="5" borderId="8" xfId="0" applyNumberFormat="1" applyFont="1" applyFill="1" applyBorder="1" applyAlignment="1">
      <alignment horizontal="center" vertical="center"/>
    </xf>
    <xf numFmtId="168" fontId="9" fillId="5" borderId="9" xfId="0" applyNumberFormat="1" applyFont="1" applyFill="1" applyBorder="1" applyAlignment="1">
      <alignment horizontal="center" vertical="center"/>
    </xf>
    <xf numFmtId="168" fontId="9" fillId="5" borderId="89" xfId="0" applyNumberFormat="1" applyFont="1" applyFill="1" applyBorder="1" applyAlignment="1">
      <alignment horizontal="center" vertical="center"/>
    </xf>
    <xf numFmtId="0" fontId="9" fillId="5" borderId="55" xfId="0" applyFont="1" applyFill="1" applyBorder="1" applyAlignment="1">
      <alignment horizontal="center" vertical="center"/>
    </xf>
    <xf numFmtId="0" fontId="9" fillId="5" borderId="34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9" fillId="6" borderId="36" xfId="0" applyFont="1" applyFill="1" applyBorder="1" applyAlignment="1">
      <alignment horizontal="center" vertical="center"/>
    </xf>
    <xf numFmtId="0" fontId="9" fillId="6" borderId="37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/>
    </xf>
    <xf numFmtId="168" fontId="9" fillId="6" borderId="18" xfId="0" applyNumberFormat="1" applyFont="1" applyFill="1" applyBorder="1" applyAlignment="1">
      <alignment horizontal="center" vertical="center"/>
    </xf>
    <xf numFmtId="168" fontId="9" fillId="6" borderId="24" xfId="0" applyNumberFormat="1" applyFont="1" applyFill="1" applyBorder="1" applyAlignment="1">
      <alignment horizontal="center" vertical="center"/>
    </xf>
    <xf numFmtId="168" fontId="9" fillId="6" borderId="38" xfId="0" applyNumberFormat="1" applyFont="1" applyFill="1" applyBorder="1" applyAlignment="1">
      <alignment horizontal="center" vertical="center"/>
    </xf>
    <xf numFmtId="0" fontId="9" fillId="2" borderId="51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11" borderId="17" xfId="0" applyFont="1" applyFill="1" applyBorder="1" applyAlignment="1">
      <alignment horizontal="center" vertical="center"/>
    </xf>
    <xf numFmtId="0" fontId="9" fillId="11" borderId="36" xfId="0" applyFont="1" applyFill="1" applyBorder="1" applyAlignment="1">
      <alignment horizontal="center" vertical="center"/>
    </xf>
    <xf numFmtId="0" fontId="9" fillId="8" borderId="51" xfId="0" applyFont="1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 vertical="center"/>
    </xf>
    <xf numFmtId="0" fontId="9" fillId="8" borderId="36" xfId="0" applyFont="1" applyFill="1" applyBorder="1" applyAlignment="1">
      <alignment horizontal="center" vertical="center"/>
    </xf>
    <xf numFmtId="0" fontId="9" fillId="17" borderId="51" xfId="0" applyFont="1" applyFill="1" applyBorder="1" applyAlignment="1">
      <alignment horizontal="center" vertical="center"/>
    </xf>
    <xf numFmtId="0" fontId="9" fillId="17" borderId="17" xfId="0" applyFont="1" applyFill="1" applyBorder="1" applyAlignment="1">
      <alignment horizontal="center" vertical="center"/>
    </xf>
    <xf numFmtId="0" fontId="9" fillId="16" borderId="51" xfId="0" applyFont="1" applyFill="1" applyBorder="1" applyAlignment="1">
      <alignment horizontal="center" vertical="center"/>
    </xf>
    <xf numFmtId="0" fontId="9" fillId="16" borderId="17" xfId="0" applyFont="1" applyFill="1" applyBorder="1" applyAlignment="1">
      <alignment horizontal="center" vertical="center"/>
    </xf>
    <xf numFmtId="0" fontId="9" fillId="4" borderId="51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3" borderId="51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19" borderId="51" xfId="0" applyFont="1" applyFill="1" applyBorder="1" applyAlignment="1">
      <alignment horizontal="center" vertical="center"/>
    </xf>
    <xf numFmtId="0" fontId="9" fillId="19" borderId="17" xfId="0" applyFont="1" applyFill="1" applyBorder="1" applyAlignment="1">
      <alignment horizontal="center" vertical="center"/>
    </xf>
    <xf numFmtId="0" fontId="9" fillId="6" borderId="51" xfId="0" applyFont="1" applyFill="1" applyBorder="1" applyAlignment="1">
      <alignment horizontal="center" vertical="center"/>
    </xf>
    <xf numFmtId="168" fontId="9" fillId="7" borderId="17" xfId="0" applyNumberFormat="1" applyFont="1" applyFill="1" applyBorder="1" applyAlignment="1">
      <alignment horizontal="center" vertical="center"/>
    </xf>
    <xf numFmtId="168" fontId="9" fillId="11" borderId="17" xfId="0" applyNumberFormat="1" applyFont="1" applyFill="1" applyBorder="1" applyAlignment="1">
      <alignment horizontal="center" vertical="center"/>
    </xf>
    <xf numFmtId="168" fontId="9" fillId="8" borderId="17" xfId="0" applyNumberFormat="1" applyFont="1" applyFill="1" applyBorder="1" applyAlignment="1">
      <alignment horizontal="center" vertical="center"/>
    </xf>
    <xf numFmtId="168" fontId="9" fillId="17" borderId="17" xfId="0" applyNumberFormat="1" applyFont="1" applyFill="1" applyBorder="1" applyAlignment="1">
      <alignment horizontal="center" vertical="center"/>
    </xf>
    <xf numFmtId="168" fontId="9" fillId="16" borderId="17" xfId="0" applyNumberFormat="1" applyFont="1" applyFill="1" applyBorder="1" applyAlignment="1">
      <alignment horizontal="center" vertical="center"/>
    </xf>
    <xf numFmtId="166" fontId="8" fillId="13" borderId="27" xfId="1" applyNumberFormat="1" applyFont="1" applyFill="1" applyBorder="1" applyAlignment="1">
      <alignment horizontal="center"/>
    </xf>
    <xf numFmtId="166" fontId="8" fillId="13" borderId="28" xfId="1" applyNumberFormat="1" applyFont="1" applyFill="1" applyBorder="1" applyAlignment="1">
      <alignment horizontal="center"/>
    </xf>
    <xf numFmtId="166" fontId="8" fillId="13" borderId="29" xfId="1" applyNumberFormat="1" applyFont="1" applyFill="1" applyBorder="1" applyAlignment="1">
      <alignment horizontal="center"/>
    </xf>
    <xf numFmtId="165" fontId="8" fillId="13" borderId="27" xfId="1" applyNumberFormat="1" applyFont="1" applyFill="1" applyBorder="1" applyAlignment="1">
      <alignment horizontal="center"/>
    </xf>
    <xf numFmtId="165" fontId="8" fillId="13" borderId="28" xfId="1" applyNumberFormat="1" applyFont="1" applyFill="1" applyBorder="1" applyAlignment="1">
      <alignment horizontal="center"/>
    </xf>
    <xf numFmtId="165" fontId="8" fillId="13" borderId="29" xfId="1" applyNumberFormat="1" applyFont="1" applyFill="1" applyBorder="1" applyAlignment="1">
      <alignment horizontal="center"/>
    </xf>
    <xf numFmtId="167" fontId="8" fillId="13" borderId="27" xfId="1" applyNumberFormat="1" applyFont="1" applyFill="1" applyBorder="1" applyAlignment="1">
      <alignment horizontal="center"/>
    </xf>
    <xf numFmtId="167" fontId="8" fillId="13" borderId="28" xfId="1" applyNumberFormat="1" applyFont="1" applyFill="1" applyBorder="1" applyAlignment="1">
      <alignment horizontal="center"/>
    </xf>
    <xf numFmtId="167" fontId="8" fillId="13" borderId="29" xfId="1" applyNumberFormat="1" applyFont="1" applyFill="1" applyBorder="1" applyAlignment="1">
      <alignment horizontal="center"/>
    </xf>
    <xf numFmtId="166" fontId="9" fillId="12" borderId="27" xfId="1" applyNumberFormat="1" applyFont="1" applyFill="1" applyBorder="1" applyAlignment="1">
      <alignment horizontal="center"/>
    </xf>
    <xf numFmtId="166" fontId="9" fillId="12" borderId="28" xfId="1" applyNumberFormat="1" applyFont="1" applyFill="1" applyBorder="1" applyAlignment="1">
      <alignment horizontal="center"/>
    </xf>
    <xf numFmtId="166" fontId="9" fillId="12" borderId="29" xfId="1" applyNumberFormat="1" applyFont="1" applyFill="1" applyBorder="1" applyAlignment="1">
      <alignment horizontal="center"/>
    </xf>
    <xf numFmtId="0" fontId="10" fillId="0" borderId="27" xfId="1" applyFont="1" applyFill="1" applyBorder="1" applyAlignment="1">
      <alignment horizontal="center"/>
    </xf>
    <xf numFmtId="0" fontId="10" fillId="0" borderId="28" xfId="1" applyFont="1" applyFill="1" applyBorder="1" applyAlignment="1">
      <alignment horizontal="center"/>
    </xf>
    <xf numFmtId="0" fontId="10" fillId="0" borderId="29" xfId="1" applyFont="1" applyFill="1" applyBorder="1" applyAlignment="1">
      <alignment horizontal="center"/>
    </xf>
    <xf numFmtId="166" fontId="10" fillId="0" borderId="27" xfId="1" applyNumberFormat="1" applyFont="1" applyFill="1" applyBorder="1" applyAlignment="1">
      <alignment horizontal="center"/>
    </xf>
    <xf numFmtId="166" fontId="10" fillId="0" borderId="28" xfId="1" applyNumberFormat="1" applyFont="1" applyFill="1" applyBorder="1" applyAlignment="1">
      <alignment horizontal="center"/>
    </xf>
    <xf numFmtId="166" fontId="10" fillId="0" borderId="29" xfId="1" applyNumberFormat="1" applyFont="1" applyFill="1" applyBorder="1" applyAlignment="1">
      <alignment horizontal="center"/>
    </xf>
    <xf numFmtId="165" fontId="10" fillId="0" borderId="27" xfId="1" applyNumberFormat="1" applyFont="1" applyFill="1" applyBorder="1" applyAlignment="1">
      <alignment horizontal="center" vertical="center"/>
    </xf>
    <xf numFmtId="165" fontId="10" fillId="0" borderId="28" xfId="1" applyNumberFormat="1" applyFont="1" applyFill="1" applyBorder="1" applyAlignment="1">
      <alignment horizontal="center" vertical="center"/>
    </xf>
    <xf numFmtId="165" fontId="10" fillId="0" borderId="29" xfId="1" applyNumberFormat="1" applyFont="1" applyFill="1" applyBorder="1" applyAlignment="1">
      <alignment horizontal="center" vertical="center"/>
    </xf>
    <xf numFmtId="0" fontId="15" fillId="0" borderId="75" xfId="0" applyNumberFormat="1" applyFont="1" applyBorder="1" applyAlignment="1">
      <alignment horizontal="center" vertical="center"/>
    </xf>
    <xf numFmtId="0" fontId="15" fillId="0" borderId="76" xfId="0" applyNumberFormat="1" applyFont="1" applyBorder="1" applyAlignment="1">
      <alignment horizontal="center" vertical="center"/>
    </xf>
    <xf numFmtId="0" fontId="15" fillId="0" borderId="77" xfId="0" applyNumberFormat="1" applyFont="1" applyBorder="1" applyAlignment="1">
      <alignment horizontal="center" vertical="center"/>
    </xf>
    <xf numFmtId="0" fontId="15" fillId="0" borderId="39" xfId="0" applyNumberFormat="1" applyFont="1" applyBorder="1" applyAlignment="1">
      <alignment horizontal="center" vertical="center"/>
    </xf>
    <xf numFmtId="0" fontId="15" fillId="0" borderId="80" xfId="0" applyNumberFormat="1" applyFont="1" applyBorder="1" applyAlignment="1">
      <alignment horizontal="center" vertical="center"/>
    </xf>
    <xf numFmtId="0" fontId="15" fillId="0" borderId="40" xfId="0" applyNumberFormat="1" applyFont="1" applyBorder="1" applyAlignment="1">
      <alignment horizontal="center" vertical="center"/>
    </xf>
    <xf numFmtId="0" fontId="15" fillId="0" borderId="45" xfId="0" applyNumberFormat="1" applyFont="1" applyBorder="1" applyAlignment="1">
      <alignment horizontal="center" vertical="center"/>
    </xf>
    <xf numFmtId="0" fontId="8" fillId="0" borderId="0" xfId="1" applyFont="1" applyFill="1" applyAlignment="1">
      <alignment horizontal="right" vertical="center"/>
    </xf>
    <xf numFmtId="0" fontId="6" fillId="15" borderId="27" xfId="0" applyFont="1" applyFill="1" applyBorder="1" applyAlignment="1">
      <alignment horizontal="center" vertical="center"/>
    </xf>
    <xf numFmtId="0" fontId="6" fillId="15" borderId="28" xfId="0" applyFont="1" applyFill="1" applyBorder="1" applyAlignment="1">
      <alignment horizontal="center" vertical="center"/>
    </xf>
    <xf numFmtId="0" fontId="6" fillId="15" borderId="29" xfId="0" applyFont="1" applyFill="1" applyBorder="1" applyAlignment="1">
      <alignment horizontal="center" vertical="center"/>
    </xf>
    <xf numFmtId="168" fontId="6" fillId="15" borderId="27" xfId="0" applyNumberFormat="1" applyFont="1" applyFill="1" applyBorder="1" applyAlignment="1">
      <alignment horizontal="center" vertical="center"/>
    </xf>
    <xf numFmtId="168" fontId="6" fillId="15" borderId="28" xfId="0" applyNumberFormat="1" applyFont="1" applyFill="1" applyBorder="1" applyAlignment="1">
      <alignment horizontal="center" vertical="center"/>
    </xf>
    <xf numFmtId="168" fontId="6" fillId="15" borderId="29" xfId="0" applyNumberFormat="1" applyFont="1" applyFill="1" applyBorder="1" applyAlignment="1">
      <alignment horizontal="center" vertical="center"/>
    </xf>
    <xf numFmtId="0" fontId="9" fillId="12" borderId="55" xfId="0" applyFont="1" applyFill="1" applyBorder="1" applyAlignment="1">
      <alignment horizontal="center" vertical="center"/>
    </xf>
    <xf numFmtId="0" fontId="9" fillId="12" borderId="34" xfId="0" applyFont="1" applyFill="1" applyBorder="1" applyAlignment="1">
      <alignment horizontal="center" vertical="center"/>
    </xf>
    <xf numFmtId="0" fontId="9" fillId="18" borderId="51" xfId="0" applyFont="1" applyFill="1" applyBorder="1" applyAlignment="1">
      <alignment horizontal="center" vertical="center"/>
    </xf>
    <xf numFmtId="168" fontId="9" fillId="12" borderId="34" xfId="0" applyNumberFormat="1" applyFont="1" applyFill="1" applyBorder="1" applyAlignment="1">
      <alignment horizontal="center" vertical="center"/>
    </xf>
    <xf numFmtId="168" fontId="9" fillId="18" borderId="17" xfId="0" applyNumberFormat="1" applyFont="1" applyFill="1" applyBorder="1" applyAlignment="1">
      <alignment horizontal="center" vertical="center"/>
    </xf>
    <xf numFmtId="0" fontId="9" fillId="9" borderId="55" xfId="0" applyFont="1" applyFill="1" applyBorder="1" applyAlignment="1">
      <alignment horizontal="center" vertical="center"/>
    </xf>
    <xf numFmtId="0" fontId="9" fillId="9" borderId="34" xfId="0" applyFont="1" applyFill="1" applyBorder="1" applyAlignment="1">
      <alignment horizontal="center" vertical="center"/>
    </xf>
    <xf numFmtId="0" fontId="9" fillId="11" borderId="51" xfId="0" applyFont="1" applyFill="1" applyBorder="1" applyAlignment="1">
      <alignment horizontal="center" vertical="center"/>
    </xf>
    <xf numFmtId="0" fontId="15" fillId="0" borderId="83" xfId="0" applyNumberFormat="1" applyFont="1" applyBorder="1" applyAlignment="1">
      <alignment horizontal="center" vertical="center"/>
    </xf>
    <xf numFmtId="0" fontId="15" fillId="0" borderId="84" xfId="0" applyNumberFormat="1" applyFont="1" applyBorder="1" applyAlignment="1">
      <alignment horizontal="center" vertical="center"/>
    </xf>
    <xf numFmtId="0" fontId="15" fillId="0" borderId="85" xfId="0" applyNumberFormat="1" applyFont="1" applyBorder="1" applyAlignment="1">
      <alignment horizontal="center" vertical="center"/>
    </xf>
    <xf numFmtId="0" fontId="9" fillId="17" borderId="36" xfId="0" applyFont="1" applyFill="1" applyBorder="1" applyAlignment="1">
      <alignment horizontal="center" vertical="center"/>
    </xf>
    <xf numFmtId="0" fontId="9" fillId="3" borderId="36" xfId="0" applyFont="1" applyFill="1" applyBorder="1" applyAlignment="1">
      <alignment horizontal="center" vertical="center"/>
    </xf>
    <xf numFmtId="0" fontId="9" fillId="8" borderId="37" xfId="0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9" fillId="8" borderId="25" xfId="0" applyFont="1" applyFill="1" applyBorder="1" applyAlignment="1">
      <alignment horizontal="center" vertical="center"/>
    </xf>
    <xf numFmtId="168" fontId="9" fillId="8" borderId="18" xfId="0" applyNumberFormat="1" applyFont="1" applyFill="1" applyBorder="1" applyAlignment="1">
      <alignment horizontal="center" vertical="center"/>
    </xf>
    <xf numFmtId="168" fontId="9" fillId="8" borderId="24" xfId="0" applyNumberFormat="1" applyFont="1" applyFill="1" applyBorder="1" applyAlignment="1">
      <alignment horizontal="center" vertical="center"/>
    </xf>
    <xf numFmtId="168" fontId="9" fillId="8" borderId="38" xfId="0" applyNumberFormat="1" applyFont="1" applyFill="1" applyBorder="1" applyAlignment="1">
      <alignment horizontal="center" vertical="center"/>
    </xf>
    <xf numFmtId="0" fontId="9" fillId="17" borderId="37" xfId="0" applyFont="1" applyFill="1" applyBorder="1" applyAlignment="1">
      <alignment horizontal="center" vertical="center"/>
    </xf>
    <xf numFmtId="0" fontId="9" fillId="17" borderId="24" xfId="0" applyFont="1" applyFill="1" applyBorder="1" applyAlignment="1">
      <alignment horizontal="center" vertical="center"/>
    </xf>
    <xf numFmtId="0" fontId="9" fillId="17" borderId="25" xfId="0" applyFont="1" applyFill="1" applyBorder="1" applyAlignment="1">
      <alignment horizontal="center" vertical="center"/>
    </xf>
    <xf numFmtId="168" fontId="9" fillId="17" borderId="18" xfId="0" applyNumberFormat="1" applyFont="1" applyFill="1" applyBorder="1" applyAlignment="1">
      <alignment horizontal="center" vertical="center"/>
    </xf>
    <xf numFmtId="168" fontId="9" fillId="17" borderId="24" xfId="0" applyNumberFormat="1" applyFont="1" applyFill="1" applyBorder="1" applyAlignment="1">
      <alignment horizontal="center" vertical="center"/>
    </xf>
    <xf numFmtId="168" fontId="9" fillId="17" borderId="38" xfId="0" applyNumberFormat="1" applyFont="1" applyFill="1" applyBorder="1" applyAlignment="1">
      <alignment horizontal="center" vertical="center"/>
    </xf>
    <xf numFmtId="0" fontId="9" fillId="9" borderId="8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/>
    </xf>
    <xf numFmtId="168" fontId="9" fillId="9" borderId="8" xfId="0" applyNumberFormat="1" applyFont="1" applyFill="1" applyBorder="1" applyAlignment="1">
      <alignment horizontal="center" vertical="center"/>
    </xf>
    <xf numFmtId="168" fontId="9" fillId="9" borderId="9" xfId="0" applyNumberFormat="1" applyFont="1" applyFill="1" applyBorder="1" applyAlignment="1">
      <alignment horizontal="center" vertical="center"/>
    </xf>
    <xf numFmtId="168" fontId="9" fillId="9" borderId="89" xfId="0" applyNumberFormat="1" applyFont="1" applyFill="1" applyBorder="1" applyAlignment="1">
      <alignment horizontal="center" vertical="center"/>
    </xf>
    <xf numFmtId="168" fontId="9" fillId="2" borderId="18" xfId="0" applyNumberFormat="1" applyFont="1" applyFill="1" applyBorder="1" applyAlignment="1">
      <alignment horizontal="center" vertical="center"/>
    </xf>
    <xf numFmtId="168" fontId="9" fillId="2" borderId="24" xfId="0" applyNumberFormat="1" applyFont="1" applyFill="1" applyBorder="1" applyAlignment="1">
      <alignment horizontal="center" vertical="center"/>
    </xf>
    <xf numFmtId="168" fontId="9" fillId="2" borderId="38" xfId="0" applyNumberFormat="1" applyFont="1" applyFill="1" applyBorder="1" applyAlignment="1">
      <alignment horizontal="center" vertical="center"/>
    </xf>
    <xf numFmtId="0" fontId="9" fillId="19" borderId="37" xfId="0" applyFont="1" applyFill="1" applyBorder="1" applyAlignment="1">
      <alignment horizontal="center" vertical="center"/>
    </xf>
    <xf numFmtId="0" fontId="9" fillId="19" borderId="24" xfId="0" applyFont="1" applyFill="1" applyBorder="1" applyAlignment="1">
      <alignment horizontal="center" vertical="center"/>
    </xf>
    <xf numFmtId="0" fontId="9" fillId="19" borderId="25" xfId="0" applyFont="1" applyFill="1" applyBorder="1" applyAlignment="1">
      <alignment horizontal="center" vertical="center"/>
    </xf>
    <xf numFmtId="168" fontId="9" fillId="19" borderId="18" xfId="0" applyNumberFormat="1" applyFont="1" applyFill="1" applyBorder="1" applyAlignment="1">
      <alignment horizontal="center" vertical="center"/>
    </xf>
    <xf numFmtId="168" fontId="9" fillId="19" borderId="24" xfId="0" applyNumberFormat="1" applyFont="1" applyFill="1" applyBorder="1" applyAlignment="1">
      <alignment horizontal="center" vertical="center"/>
    </xf>
    <xf numFmtId="168" fontId="9" fillId="19" borderId="38" xfId="0" applyNumberFormat="1" applyFont="1" applyFill="1" applyBorder="1" applyAlignment="1">
      <alignment horizontal="center" vertical="center"/>
    </xf>
    <xf numFmtId="0" fontId="9" fillId="11" borderId="37" xfId="0" applyFont="1" applyFill="1" applyBorder="1" applyAlignment="1">
      <alignment horizontal="center" vertical="center"/>
    </xf>
    <xf numFmtId="0" fontId="9" fillId="11" borderId="24" xfId="0" applyFont="1" applyFill="1" applyBorder="1" applyAlignment="1">
      <alignment horizontal="center" vertical="center"/>
    </xf>
    <xf numFmtId="0" fontId="9" fillId="11" borderId="25" xfId="0" applyFont="1" applyFill="1" applyBorder="1" applyAlignment="1">
      <alignment horizontal="center" vertical="center"/>
    </xf>
    <xf numFmtId="168" fontId="9" fillId="11" borderId="18" xfId="0" applyNumberFormat="1" applyFont="1" applyFill="1" applyBorder="1" applyAlignment="1">
      <alignment horizontal="center" vertical="center"/>
    </xf>
    <xf numFmtId="168" fontId="9" fillId="11" borderId="24" xfId="0" applyNumberFormat="1" applyFont="1" applyFill="1" applyBorder="1" applyAlignment="1">
      <alignment horizontal="center" vertical="center"/>
    </xf>
    <xf numFmtId="168" fontId="9" fillId="11" borderId="38" xfId="0" applyNumberFormat="1" applyFont="1" applyFill="1" applyBorder="1" applyAlignment="1">
      <alignment horizontal="center" vertical="center"/>
    </xf>
    <xf numFmtId="0" fontId="9" fillId="12" borderId="56" xfId="0" applyFont="1" applyFill="1" applyBorder="1" applyAlignment="1">
      <alignment horizontal="center" vertical="center"/>
    </xf>
    <xf numFmtId="0" fontId="9" fillId="16" borderId="37" xfId="0" applyFont="1" applyFill="1" applyBorder="1" applyAlignment="1">
      <alignment horizontal="center" vertical="center"/>
    </xf>
    <xf numFmtId="0" fontId="9" fillId="16" borderId="24" xfId="0" applyFont="1" applyFill="1" applyBorder="1" applyAlignment="1">
      <alignment horizontal="center" vertical="center"/>
    </xf>
    <xf numFmtId="0" fontId="9" fillId="16" borderId="25" xfId="0" applyFont="1" applyFill="1" applyBorder="1" applyAlignment="1">
      <alignment horizontal="center" vertical="center"/>
    </xf>
    <xf numFmtId="168" fontId="9" fillId="16" borderId="18" xfId="0" applyNumberFormat="1" applyFont="1" applyFill="1" applyBorder="1" applyAlignment="1">
      <alignment horizontal="center" vertical="center"/>
    </xf>
    <xf numFmtId="168" fontId="9" fillId="16" borderId="24" xfId="0" applyNumberFormat="1" applyFont="1" applyFill="1" applyBorder="1" applyAlignment="1">
      <alignment horizontal="center" vertical="center"/>
    </xf>
    <xf numFmtId="168" fontId="9" fillId="16" borderId="38" xfId="0" applyNumberFormat="1" applyFont="1" applyFill="1" applyBorder="1" applyAlignment="1">
      <alignment horizontal="center" vertical="center"/>
    </xf>
    <xf numFmtId="0" fontId="9" fillId="4" borderId="36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7" borderId="24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168" fontId="9" fillId="7" borderId="18" xfId="0" applyNumberFormat="1" applyFont="1" applyFill="1" applyBorder="1" applyAlignment="1">
      <alignment horizontal="center" vertical="center"/>
    </xf>
    <xf numFmtId="168" fontId="9" fillId="7" borderId="24" xfId="0" applyNumberFormat="1" applyFont="1" applyFill="1" applyBorder="1" applyAlignment="1">
      <alignment horizontal="center" vertical="center"/>
    </xf>
    <xf numFmtId="168" fontId="9" fillId="7" borderId="38" xfId="0" applyNumberFormat="1" applyFont="1" applyFill="1" applyBorder="1" applyAlignment="1">
      <alignment horizontal="center" vertical="center"/>
    </xf>
    <xf numFmtId="0" fontId="9" fillId="19" borderId="36" xfId="0" applyFont="1" applyFill="1" applyBorder="1" applyAlignment="1">
      <alignment horizontal="center" vertical="center"/>
    </xf>
    <xf numFmtId="0" fontId="9" fillId="4" borderId="37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168" fontId="9" fillId="4" borderId="18" xfId="0" applyNumberFormat="1" applyFont="1" applyFill="1" applyBorder="1" applyAlignment="1">
      <alignment horizontal="center" vertical="center"/>
    </xf>
    <xf numFmtId="168" fontId="9" fillId="4" borderId="24" xfId="0" applyNumberFormat="1" applyFont="1" applyFill="1" applyBorder="1" applyAlignment="1">
      <alignment horizontal="center" vertical="center"/>
    </xf>
    <xf numFmtId="168" fontId="9" fillId="4" borderId="38" xfId="0" applyNumberFormat="1" applyFont="1" applyFill="1" applyBorder="1" applyAlignment="1">
      <alignment horizontal="center" vertical="center"/>
    </xf>
    <xf numFmtId="168" fontId="9" fillId="16" borderId="36" xfId="0" applyNumberFormat="1" applyFont="1" applyFill="1" applyBorder="1" applyAlignment="1">
      <alignment horizontal="center" vertical="center"/>
    </xf>
    <xf numFmtId="168" fontId="9" fillId="11" borderId="36" xfId="0" applyNumberFormat="1" applyFont="1" applyFill="1" applyBorder="1" applyAlignment="1">
      <alignment horizontal="center" vertical="center"/>
    </xf>
    <xf numFmtId="168" fontId="9" fillId="4" borderId="17" xfId="0" applyNumberFormat="1" applyFont="1" applyFill="1" applyBorder="1" applyAlignment="1">
      <alignment horizontal="center" vertical="center"/>
    </xf>
    <xf numFmtId="168" fontId="9" fillId="4" borderId="36" xfId="0" applyNumberFormat="1" applyFont="1" applyFill="1" applyBorder="1" applyAlignment="1">
      <alignment horizontal="center" vertical="center"/>
    </xf>
    <xf numFmtId="0" fontId="9" fillId="16" borderId="36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9" fillId="9" borderId="56" xfId="0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horizontal="right" vertical="top"/>
    </xf>
    <xf numFmtId="0" fontId="9" fillId="3" borderId="37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168" fontId="9" fillId="3" borderId="18" xfId="0" applyNumberFormat="1" applyFont="1" applyFill="1" applyBorder="1" applyAlignment="1">
      <alignment horizontal="center" vertical="center"/>
    </xf>
    <xf numFmtId="168" fontId="9" fillId="3" borderId="24" xfId="0" applyNumberFormat="1" applyFont="1" applyFill="1" applyBorder="1" applyAlignment="1">
      <alignment horizontal="center" vertical="center"/>
    </xf>
    <xf numFmtId="168" fontId="9" fillId="3" borderId="38" xfId="0" applyNumberFormat="1" applyFont="1" applyFill="1" applyBorder="1" applyAlignment="1">
      <alignment horizontal="center" vertical="center"/>
    </xf>
    <xf numFmtId="168" fontId="9" fillId="19" borderId="17" xfId="0" applyNumberFormat="1" applyFont="1" applyFill="1" applyBorder="1" applyAlignment="1">
      <alignment horizontal="center" vertical="center"/>
    </xf>
    <xf numFmtId="168" fontId="9" fillId="19" borderId="36" xfId="0" applyNumberFormat="1" applyFont="1" applyFill="1" applyBorder="1" applyAlignment="1">
      <alignment horizontal="center" vertical="center"/>
    </xf>
    <xf numFmtId="168" fontId="9" fillId="6" borderId="17" xfId="0" applyNumberFormat="1" applyFont="1" applyFill="1" applyBorder="1" applyAlignment="1">
      <alignment horizontal="center" vertical="center"/>
    </xf>
    <xf numFmtId="168" fontId="9" fillId="6" borderId="36" xfId="0" applyNumberFormat="1" applyFont="1" applyFill="1" applyBorder="1" applyAlignment="1">
      <alignment horizontal="center" vertical="center"/>
    </xf>
    <xf numFmtId="168" fontId="9" fillId="10" borderId="17" xfId="0" applyNumberFormat="1" applyFont="1" applyFill="1" applyBorder="1" applyAlignment="1">
      <alignment horizontal="center" vertical="center"/>
    </xf>
    <xf numFmtId="168" fontId="9" fillId="10" borderId="36" xfId="0" applyNumberFormat="1" applyFont="1" applyFill="1" applyBorder="1" applyAlignment="1">
      <alignment horizontal="center" vertical="center"/>
    </xf>
    <xf numFmtId="168" fontId="9" fillId="2" borderId="17" xfId="0" applyNumberFormat="1" applyFont="1" applyFill="1" applyBorder="1" applyAlignment="1">
      <alignment horizontal="center" vertical="center"/>
    </xf>
    <xf numFmtId="168" fontId="9" fillId="2" borderId="36" xfId="0" applyNumberFormat="1" applyFont="1" applyFill="1" applyBorder="1" applyAlignment="1">
      <alignment horizontal="center" vertical="center"/>
    </xf>
    <xf numFmtId="168" fontId="9" fillId="9" borderId="34" xfId="0" applyNumberFormat="1" applyFont="1" applyFill="1" applyBorder="1" applyAlignment="1">
      <alignment horizontal="center" vertical="center"/>
    </xf>
    <xf numFmtId="168" fontId="9" fillId="9" borderId="56" xfId="0" applyNumberFormat="1" applyFont="1" applyFill="1" applyBorder="1" applyAlignment="1">
      <alignment horizontal="center" vertical="center"/>
    </xf>
    <xf numFmtId="168" fontId="9" fillId="7" borderId="36" xfId="0" applyNumberFormat="1" applyFont="1" applyFill="1" applyBorder="1" applyAlignment="1">
      <alignment horizontal="center" vertical="center"/>
    </xf>
    <xf numFmtId="168" fontId="9" fillId="3" borderId="17" xfId="0" applyNumberFormat="1" applyFont="1" applyFill="1" applyBorder="1" applyAlignment="1">
      <alignment horizontal="center" vertical="center"/>
    </xf>
    <xf numFmtId="168" fontId="9" fillId="3" borderId="36" xfId="0" applyNumberFormat="1" applyFont="1" applyFill="1" applyBorder="1" applyAlignment="1">
      <alignment horizontal="center" vertical="center"/>
    </xf>
    <xf numFmtId="168" fontId="9" fillId="8" borderId="36" xfId="0" applyNumberFormat="1" applyFont="1" applyFill="1" applyBorder="1" applyAlignment="1">
      <alignment horizontal="center" vertical="center"/>
    </xf>
    <xf numFmtId="168" fontId="9" fillId="17" borderId="36" xfId="0" applyNumberFormat="1" applyFont="1" applyFill="1" applyBorder="1" applyAlignment="1">
      <alignment horizontal="center" vertical="center"/>
    </xf>
    <xf numFmtId="0" fontId="9" fillId="10" borderId="37" xfId="0" applyFont="1" applyFill="1" applyBorder="1" applyAlignment="1">
      <alignment horizontal="center" vertical="center"/>
    </xf>
    <xf numFmtId="0" fontId="9" fillId="10" borderId="24" xfId="0" applyFont="1" applyFill="1" applyBorder="1" applyAlignment="1">
      <alignment horizontal="center" vertical="center"/>
    </xf>
    <xf numFmtId="0" fontId="9" fillId="10" borderId="25" xfId="0" applyFont="1" applyFill="1" applyBorder="1" applyAlignment="1">
      <alignment horizontal="center" vertical="center"/>
    </xf>
    <xf numFmtId="168" fontId="9" fillId="10" borderId="18" xfId="0" applyNumberFormat="1" applyFont="1" applyFill="1" applyBorder="1" applyAlignment="1">
      <alignment horizontal="center" vertical="center"/>
    </xf>
    <xf numFmtId="168" fontId="9" fillId="10" borderId="24" xfId="0" applyNumberFormat="1" applyFont="1" applyFill="1" applyBorder="1" applyAlignment="1">
      <alignment horizontal="center" vertical="center"/>
    </xf>
    <xf numFmtId="168" fontId="9" fillId="10" borderId="38" xfId="0" applyNumberFormat="1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19" fillId="0" borderId="60" xfId="0" applyFont="1" applyBorder="1" applyAlignment="1">
      <alignment horizontal="center" vertical="center"/>
    </xf>
    <xf numFmtId="0" fontId="19" fillId="0" borderId="61" xfId="0" applyFont="1" applyBorder="1" applyAlignment="1">
      <alignment horizontal="center" vertical="center"/>
    </xf>
    <xf numFmtId="0" fontId="19" fillId="0" borderId="62" xfId="0" applyFont="1" applyBorder="1" applyAlignment="1">
      <alignment horizontal="center" vertical="center"/>
    </xf>
    <xf numFmtId="0" fontId="19" fillId="0" borderId="63" xfId="0" applyFont="1" applyBorder="1" applyAlignment="1">
      <alignment horizontal="center" vertical="center"/>
    </xf>
    <xf numFmtId="0" fontId="19" fillId="0" borderId="64" xfId="0" applyFont="1" applyBorder="1" applyAlignment="1">
      <alignment horizontal="center" vertical="center"/>
    </xf>
    <xf numFmtId="0" fontId="19" fillId="0" borderId="57" xfId="0" applyFont="1" applyBorder="1" applyAlignment="1">
      <alignment horizontal="center" vertical="center"/>
    </xf>
    <xf numFmtId="0" fontId="19" fillId="0" borderId="58" xfId="0" applyFont="1" applyBorder="1" applyAlignment="1">
      <alignment horizontal="center" vertical="center"/>
    </xf>
    <xf numFmtId="0" fontId="19" fillId="0" borderId="59" xfId="0" applyFont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48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49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20" fillId="0" borderId="33" xfId="0" applyFont="1" applyFill="1" applyBorder="1" applyAlignment="1">
      <alignment horizontal="center" vertical="center"/>
    </xf>
    <xf numFmtId="0" fontId="20" fillId="0" borderId="35" xfId="0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19" borderId="37" xfId="0" applyFont="1" applyFill="1" applyBorder="1" applyAlignment="1">
      <alignment horizontal="center" vertical="center"/>
    </xf>
    <xf numFmtId="0" fontId="8" fillId="19" borderId="24" xfId="0" applyFont="1" applyFill="1" applyBorder="1" applyAlignment="1">
      <alignment horizontal="center" vertical="center"/>
    </xf>
    <xf numFmtId="0" fontId="8" fillId="19" borderId="25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19" borderId="18" xfId="0" applyFont="1" applyFill="1" applyBorder="1" applyAlignment="1">
      <alignment horizontal="center" vertical="center"/>
    </xf>
    <xf numFmtId="0" fontId="8" fillId="19" borderId="38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center" vertical="center"/>
    </xf>
    <xf numFmtId="0" fontId="8" fillId="6" borderId="38" xfId="0" applyFont="1" applyFill="1" applyBorder="1" applyAlignment="1">
      <alignment horizontal="center" vertical="center"/>
    </xf>
    <xf numFmtId="0" fontId="8" fillId="10" borderId="18" xfId="0" applyFont="1" applyFill="1" applyBorder="1" applyAlignment="1">
      <alignment horizontal="center" vertical="center"/>
    </xf>
    <xf numFmtId="0" fontId="8" fillId="10" borderId="24" xfId="0" applyFont="1" applyFill="1" applyBorder="1" applyAlignment="1">
      <alignment horizontal="center" vertical="center"/>
    </xf>
    <xf numFmtId="0" fontId="8" fillId="10" borderId="38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9" borderId="89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8" fillId="11" borderId="18" xfId="0" applyFont="1" applyFill="1" applyBorder="1" applyAlignment="1">
      <alignment horizontal="center" vertical="center"/>
    </xf>
    <xf numFmtId="0" fontId="8" fillId="11" borderId="24" xfId="0" applyFont="1" applyFill="1" applyBorder="1" applyAlignment="1">
      <alignment horizontal="center" vertical="center"/>
    </xf>
    <xf numFmtId="0" fontId="8" fillId="11" borderId="38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38" xfId="0" applyFont="1" applyFill="1" applyBorder="1" applyAlignment="1">
      <alignment horizontal="center" vertical="center"/>
    </xf>
    <xf numFmtId="0" fontId="8" fillId="8" borderId="51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8" fillId="17" borderId="51" xfId="0" applyFont="1" applyFill="1" applyBorder="1" applyAlignment="1">
      <alignment horizontal="center" vertical="center"/>
    </xf>
    <xf numFmtId="0" fontId="8" fillId="17" borderId="17" xfId="0" applyFont="1" applyFill="1" applyBorder="1" applyAlignment="1">
      <alignment horizontal="center" vertical="center"/>
    </xf>
    <xf numFmtId="0" fontId="8" fillId="19" borderId="17" xfId="0" applyFont="1" applyFill="1" applyBorder="1" applyAlignment="1">
      <alignment horizontal="center" vertical="center"/>
    </xf>
    <xf numFmtId="0" fontId="8" fillId="19" borderId="36" xfId="0" applyFont="1" applyFill="1" applyBorder="1" applyAlignment="1">
      <alignment horizontal="center" vertical="center"/>
    </xf>
    <xf numFmtId="166" fontId="11" fillId="0" borderId="27" xfId="1" applyNumberFormat="1" applyFont="1" applyFill="1" applyBorder="1" applyAlignment="1">
      <alignment horizontal="center" vertical="top"/>
    </xf>
    <xf numFmtId="166" fontId="11" fillId="0" borderId="28" xfId="1" applyNumberFormat="1" applyFont="1" applyFill="1" applyBorder="1" applyAlignment="1">
      <alignment horizontal="center" vertical="top"/>
    </xf>
    <xf numFmtId="166" fontId="11" fillId="0" borderId="29" xfId="1" applyNumberFormat="1" applyFont="1" applyFill="1" applyBorder="1" applyAlignment="1">
      <alignment horizontal="center" vertical="top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top"/>
    </xf>
    <xf numFmtId="0" fontId="20" fillId="0" borderId="25" xfId="0" applyFont="1" applyBorder="1" applyAlignment="1">
      <alignment horizontal="center" vertical="top"/>
    </xf>
    <xf numFmtId="165" fontId="11" fillId="0" borderId="27" xfId="1" applyNumberFormat="1" applyFont="1" applyFill="1" applyBorder="1" applyAlignment="1">
      <alignment horizontal="center" vertical="top"/>
    </xf>
    <xf numFmtId="165" fontId="11" fillId="0" borderId="28" xfId="1" applyNumberFormat="1" applyFont="1" applyFill="1" applyBorder="1" applyAlignment="1">
      <alignment horizontal="center" vertical="top"/>
    </xf>
    <xf numFmtId="165" fontId="11" fillId="0" borderId="29" xfId="1" applyNumberFormat="1" applyFont="1" applyFill="1" applyBorder="1" applyAlignment="1">
      <alignment horizontal="center" vertical="top"/>
    </xf>
    <xf numFmtId="0" fontId="9" fillId="0" borderId="18" xfId="1" applyFont="1" applyFill="1" applyBorder="1" applyAlignment="1">
      <alignment horizontal="center" vertical="top"/>
    </xf>
    <xf numFmtId="0" fontId="9" fillId="0" borderId="24" xfId="1" applyFont="1" applyFill="1" applyBorder="1" applyAlignment="1">
      <alignment horizontal="center" vertical="top"/>
    </xf>
    <xf numFmtId="0" fontId="15" fillId="0" borderId="43" xfId="0" applyNumberFormat="1" applyFont="1" applyBorder="1" applyAlignment="1">
      <alignment horizontal="center" vertical="center"/>
    </xf>
    <xf numFmtId="0" fontId="15" fillId="0" borderId="44" xfId="0" applyNumberFormat="1" applyFont="1" applyBorder="1" applyAlignment="1">
      <alignment horizontal="center" vertical="center"/>
    </xf>
    <xf numFmtId="0" fontId="15" fillId="0" borderId="86" xfId="0" applyNumberFormat="1" applyFont="1" applyBorder="1" applyAlignment="1">
      <alignment horizontal="center" vertical="center"/>
    </xf>
    <xf numFmtId="0" fontId="15" fillId="0" borderId="87" xfId="0" applyNumberFormat="1" applyFont="1" applyBorder="1" applyAlignment="1">
      <alignment horizontal="center" vertical="center"/>
    </xf>
    <xf numFmtId="0" fontId="15" fillId="9" borderId="0" xfId="0" applyNumberFormat="1" applyFont="1" applyFill="1" applyBorder="1" applyAlignment="1">
      <alignment horizontal="center" vertical="center"/>
    </xf>
    <xf numFmtId="0" fontId="15" fillId="3" borderId="0" xfId="0" applyNumberFormat="1" applyFont="1" applyFill="1" applyBorder="1" applyAlignment="1">
      <alignment horizontal="center" vertical="center"/>
    </xf>
    <xf numFmtId="0" fontId="15" fillId="5" borderId="0" xfId="0" applyNumberFormat="1" applyFont="1" applyFill="1" applyBorder="1" applyAlignment="1">
      <alignment horizontal="center" vertical="center"/>
    </xf>
    <xf numFmtId="169" fontId="15" fillId="3" borderId="0" xfId="0" applyNumberFormat="1" applyFont="1" applyFill="1" applyBorder="1" applyAlignment="1">
      <alignment horizontal="center" vertical="center"/>
    </xf>
    <xf numFmtId="170" fontId="15" fillId="3" borderId="0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8" fillId="10" borderId="51" xfId="0" applyFont="1" applyFill="1" applyBorder="1" applyAlignment="1">
      <alignment horizontal="center" vertical="center"/>
    </xf>
    <xf numFmtId="0" fontId="8" fillId="10" borderId="17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9" borderId="55" xfId="0" applyFont="1" applyFill="1" applyBorder="1" applyAlignment="1">
      <alignment horizontal="center" vertical="center"/>
    </xf>
    <xf numFmtId="0" fontId="8" fillId="9" borderId="34" xfId="0" applyFont="1" applyFill="1" applyBorder="1" applyAlignment="1">
      <alignment horizontal="center" vertical="center"/>
    </xf>
    <xf numFmtId="0" fontId="8" fillId="7" borderId="51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8" fillId="12" borderId="88" xfId="0" applyFont="1" applyFill="1" applyBorder="1" applyAlignment="1">
      <alignment horizontal="center" vertical="center"/>
    </xf>
    <xf numFmtId="0" fontId="8" fillId="12" borderId="9" xfId="0" applyFont="1" applyFill="1" applyBorder="1" applyAlignment="1">
      <alignment horizontal="center" vertical="center"/>
    </xf>
    <xf numFmtId="0" fontId="8" fillId="12" borderId="10" xfId="0" applyFont="1" applyFill="1" applyBorder="1" applyAlignment="1">
      <alignment horizontal="center" vertical="center"/>
    </xf>
    <xf numFmtId="0" fontId="8" fillId="18" borderId="37" xfId="0" applyFont="1" applyFill="1" applyBorder="1" applyAlignment="1">
      <alignment horizontal="center" vertical="center"/>
    </xf>
    <xf numFmtId="0" fontId="8" fillId="18" borderId="24" xfId="0" applyFont="1" applyFill="1" applyBorder="1" applyAlignment="1">
      <alignment horizontal="center" vertical="center"/>
    </xf>
    <xf numFmtId="0" fontId="8" fillId="18" borderId="25" xfId="0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8" fillId="8" borderId="24" xfId="0" applyFont="1" applyFill="1" applyBorder="1" applyAlignment="1">
      <alignment horizontal="center" vertical="center"/>
    </xf>
    <xf numFmtId="0" fontId="8" fillId="8" borderId="38" xfId="0" applyFont="1" applyFill="1" applyBorder="1" applyAlignment="1">
      <alignment horizontal="center" vertical="center"/>
    </xf>
    <xf numFmtId="0" fontId="8" fillId="17" borderId="18" xfId="0" applyFont="1" applyFill="1" applyBorder="1" applyAlignment="1">
      <alignment horizontal="center" vertical="center"/>
    </xf>
    <xf numFmtId="0" fontId="8" fillId="17" borderId="24" xfId="0" applyFont="1" applyFill="1" applyBorder="1" applyAlignment="1">
      <alignment horizontal="center" vertical="center"/>
    </xf>
    <xf numFmtId="0" fontId="8" fillId="17" borderId="38" xfId="0" applyFont="1" applyFill="1" applyBorder="1" applyAlignment="1">
      <alignment horizontal="center"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24" xfId="0" applyFont="1" applyFill="1" applyBorder="1" applyAlignment="1">
      <alignment horizontal="center" vertical="center"/>
    </xf>
    <xf numFmtId="0" fontId="8" fillId="16" borderId="38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2" borderId="89" xfId="0" applyFont="1" applyFill="1" applyBorder="1" applyAlignment="1">
      <alignment horizontal="center" vertical="center"/>
    </xf>
    <xf numFmtId="0" fontId="8" fillId="18" borderId="18" xfId="0" applyFont="1" applyFill="1" applyBorder="1" applyAlignment="1">
      <alignment horizontal="center" vertical="center"/>
    </xf>
    <xf numFmtId="0" fontId="8" fillId="18" borderId="38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8" fillId="10" borderId="37" xfId="0" applyFont="1" applyFill="1" applyBorder="1" applyAlignment="1">
      <alignment horizontal="center" vertical="center"/>
    </xf>
    <xf numFmtId="0" fontId="8" fillId="10" borderId="25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9" borderId="88" xfId="0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8" fillId="11" borderId="37" xfId="0" applyFont="1" applyFill="1" applyBorder="1" applyAlignment="1">
      <alignment horizontal="center" vertical="center"/>
    </xf>
    <xf numFmtId="0" fontId="8" fillId="11" borderId="25" xfId="0" applyFont="1" applyFill="1" applyBorder="1" applyAlignment="1">
      <alignment horizontal="center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25" xfId="0" applyFont="1" applyFill="1" applyBorder="1" applyAlignment="1">
      <alignment horizontal="center" vertical="center"/>
    </xf>
    <xf numFmtId="0" fontId="8" fillId="17" borderId="37" xfId="0" applyFont="1" applyFill="1" applyBorder="1" applyAlignment="1">
      <alignment horizontal="center" vertical="center"/>
    </xf>
    <xf numFmtId="0" fontId="8" fillId="17" borderId="25" xfId="0" applyFont="1" applyFill="1" applyBorder="1" applyAlignment="1">
      <alignment horizontal="center" vertical="center"/>
    </xf>
    <xf numFmtId="0" fontId="8" fillId="16" borderId="37" xfId="0" applyFont="1" applyFill="1" applyBorder="1" applyAlignment="1">
      <alignment horizontal="center" vertical="center"/>
    </xf>
    <xf numFmtId="0" fontId="8" fillId="16" borderId="25" xfId="0" applyFont="1" applyFill="1" applyBorder="1" applyAlignment="1">
      <alignment horizontal="center" vertical="center"/>
    </xf>
    <xf numFmtId="0" fontId="8" fillId="11" borderId="51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6" borderId="51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8" fillId="12" borderId="55" xfId="0" applyFont="1" applyFill="1" applyBorder="1" applyAlignment="1">
      <alignment horizontal="center" vertical="center"/>
    </xf>
    <xf numFmtId="0" fontId="8" fillId="12" borderId="34" xfId="0" applyFont="1" applyFill="1" applyBorder="1" applyAlignment="1">
      <alignment horizontal="center" vertical="center"/>
    </xf>
    <xf numFmtId="0" fontId="8" fillId="18" borderId="51" xfId="0" applyFont="1" applyFill="1" applyBorder="1" applyAlignment="1">
      <alignment horizontal="center" vertical="center"/>
    </xf>
    <xf numFmtId="0" fontId="8" fillId="18" borderId="17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4" borderId="51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3" borderId="51" xfId="0" applyFont="1" applyFill="1" applyBorder="1" applyAlignment="1">
      <alignment horizontal="center" vertical="center"/>
    </xf>
    <xf numFmtId="0" fontId="8" fillId="19" borderId="51" xfId="0" applyFont="1" applyFill="1" applyBorder="1" applyAlignment="1">
      <alignment horizontal="center" vertical="center"/>
    </xf>
    <xf numFmtId="0" fontId="8" fillId="6" borderId="51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/>
    </xf>
    <xf numFmtId="0" fontId="8" fillId="10" borderId="36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6" borderId="36" xfId="0" applyFont="1" applyFill="1" applyBorder="1" applyAlignment="1">
      <alignment horizontal="center" vertical="center"/>
    </xf>
    <xf numFmtId="0" fontId="8" fillId="9" borderId="56" xfId="0" applyFont="1" applyFill="1" applyBorder="1" applyAlignment="1">
      <alignment horizontal="center" vertical="center"/>
    </xf>
    <xf numFmtId="0" fontId="8" fillId="7" borderId="36" xfId="0" applyFont="1" applyFill="1" applyBorder="1" applyAlignment="1">
      <alignment horizontal="center" vertical="center"/>
    </xf>
    <xf numFmtId="0" fontId="8" fillId="11" borderId="36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center" vertical="center"/>
    </xf>
    <xf numFmtId="0" fontId="6" fillId="0" borderId="60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8" fillId="16" borderId="36" xfId="0" applyFont="1" applyFill="1" applyBorder="1" applyAlignment="1">
      <alignment horizontal="center" vertical="center"/>
    </xf>
    <xf numFmtId="0" fontId="8" fillId="12" borderId="56" xfId="0" applyFont="1" applyFill="1" applyBorder="1" applyAlignment="1">
      <alignment horizontal="center" vertical="center"/>
    </xf>
    <xf numFmtId="0" fontId="8" fillId="18" borderId="36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5" fillId="0" borderId="78" xfId="0" applyNumberFormat="1" applyFont="1" applyBorder="1" applyAlignment="1">
      <alignment horizontal="center" vertical="center"/>
    </xf>
    <xf numFmtId="0" fontId="15" fillId="0" borderId="79" xfId="0" applyNumberFormat="1" applyFont="1" applyBorder="1" applyAlignment="1">
      <alignment horizontal="center" vertical="center"/>
    </xf>
    <xf numFmtId="0" fontId="15" fillId="0" borderId="19" xfId="0" applyNumberFormat="1" applyFont="1" applyBorder="1" applyAlignment="1">
      <alignment horizontal="center" vertical="center"/>
    </xf>
    <xf numFmtId="0" fontId="15" fillId="0" borderId="42" xfId="0" applyNumberFormat="1" applyFont="1" applyBorder="1" applyAlignment="1">
      <alignment horizontal="center" vertical="center"/>
    </xf>
    <xf numFmtId="0" fontId="9" fillId="0" borderId="18" xfId="1" applyFont="1" applyFill="1" applyBorder="1" applyAlignment="1">
      <alignment horizontal="left" vertical="top"/>
    </xf>
    <xf numFmtId="0" fontId="9" fillId="0" borderId="24" xfId="1" applyFont="1" applyFill="1" applyBorder="1" applyAlignment="1">
      <alignment horizontal="left" vertical="top"/>
    </xf>
    <xf numFmtId="0" fontId="15" fillId="0" borderId="82" xfId="0" applyNumberFormat="1" applyFont="1" applyBorder="1" applyAlignment="1">
      <alignment horizontal="center" vertical="center"/>
    </xf>
    <xf numFmtId="0" fontId="15" fillId="0" borderId="46" xfId="0" applyNumberFormat="1" applyFont="1" applyBorder="1" applyAlignment="1">
      <alignment horizontal="center" vertical="center"/>
    </xf>
    <xf numFmtId="0" fontId="15" fillId="0" borderId="47" xfId="0" applyNumberFormat="1" applyFont="1" applyBorder="1" applyAlignment="1">
      <alignment horizontal="center" vertical="center"/>
    </xf>
    <xf numFmtId="0" fontId="15" fillId="0" borderId="41" xfId="0" applyNumberFormat="1" applyFont="1" applyBorder="1" applyAlignment="1">
      <alignment horizontal="center" vertical="center"/>
    </xf>
    <xf numFmtId="0" fontId="15" fillId="0" borderId="81" xfId="0" applyNumberFormat="1" applyFont="1" applyBorder="1" applyAlignment="1">
      <alignment horizontal="center" vertical="center"/>
    </xf>
    <xf numFmtId="0" fontId="15" fillId="0" borderId="39" xfId="0" applyNumberFormat="1" applyFont="1" applyFill="1" applyBorder="1" applyAlignment="1">
      <alignment horizontal="center" vertical="center"/>
    </xf>
    <xf numFmtId="0" fontId="15" fillId="0" borderId="80" xfId="0" applyNumberFormat="1" applyFont="1" applyFill="1" applyBorder="1" applyAlignment="1">
      <alignment horizontal="center" vertical="center"/>
    </xf>
    <xf numFmtId="0" fontId="15" fillId="0" borderId="40" xfId="0" applyNumberFormat="1" applyFont="1" applyFill="1" applyBorder="1" applyAlignment="1">
      <alignment horizontal="center" vertical="center"/>
    </xf>
    <xf numFmtId="0" fontId="8" fillId="5" borderId="9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91" xfId="0" applyFont="1" applyFill="1" applyBorder="1" applyAlignment="1">
      <alignment horizontal="center" vertical="center"/>
    </xf>
    <xf numFmtId="0" fontId="8" fillId="5" borderId="92" xfId="0" applyFont="1" applyFill="1" applyBorder="1" applyAlignment="1">
      <alignment horizontal="center" vertical="center"/>
    </xf>
    <xf numFmtId="0" fontId="8" fillId="5" borderId="93" xfId="0" applyFont="1" applyFill="1" applyBorder="1" applyAlignment="1">
      <alignment horizontal="center" vertical="center"/>
    </xf>
    <xf numFmtId="0" fontId="8" fillId="5" borderId="94" xfId="0" applyFont="1" applyFill="1" applyBorder="1" applyAlignment="1">
      <alignment horizontal="center" vertical="center"/>
    </xf>
    <xf numFmtId="0" fontId="8" fillId="5" borderId="95" xfId="0" applyFont="1" applyFill="1" applyBorder="1" applyAlignment="1">
      <alignment horizontal="center" vertical="center"/>
    </xf>
    <xf numFmtId="168" fontId="9" fillId="5" borderId="34" xfId="0" applyNumberFormat="1" applyFont="1" applyFill="1" applyBorder="1" applyAlignment="1">
      <alignment horizontal="center" vertical="center"/>
    </xf>
    <xf numFmtId="168" fontId="9" fillId="5" borderId="56" xfId="0" applyNumberFormat="1" applyFont="1" applyFill="1" applyBorder="1" applyAlignment="1">
      <alignment horizontal="center" vertical="center"/>
    </xf>
    <xf numFmtId="0" fontId="9" fillId="5" borderId="56" xfId="0" applyFont="1" applyFill="1" applyBorder="1" applyAlignment="1">
      <alignment horizontal="center" vertical="center"/>
    </xf>
    <xf numFmtId="0" fontId="8" fillId="5" borderId="96" xfId="0" applyFont="1" applyFill="1" applyBorder="1" applyAlignment="1">
      <alignment horizontal="center" vertical="center"/>
    </xf>
    <xf numFmtId="0" fontId="9" fillId="12" borderId="88" xfId="0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/>
    </xf>
    <xf numFmtId="0" fontId="9" fillId="12" borderId="10" xfId="0" applyFont="1" applyFill="1" applyBorder="1" applyAlignment="1">
      <alignment horizontal="center" vertical="center"/>
    </xf>
    <xf numFmtId="168" fontId="9" fillId="12" borderId="8" xfId="0" applyNumberFormat="1" applyFont="1" applyFill="1" applyBorder="1" applyAlignment="1">
      <alignment horizontal="center" vertical="center"/>
    </xf>
    <xf numFmtId="168" fontId="9" fillId="12" borderId="9" xfId="0" applyNumberFormat="1" applyFont="1" applyFill="1" applyBorder="1" applyAlignment="1">
      <alignment horizontal="center" vertical="center"/>
    </xf>
    <xf numFmtId="168" fontId="9" fillId="12" borderId="89" xfId="0" applyNumberFormat="1" applyFont="1" applyFill="1" applyBorder="1" applyAlignment="1">
      <alignment horizontal="center" vertical="center"/>
    </xf>
    <xf numFmtId="0" fontId="8" fillId="17" borderId="36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168" fontId="9" fillId="12" borderId="56" xfId="0" applyNumberFormat="1" applyFont="1" applyFill="1" applyBorder="1" applyAlignment="1">
      <alignment horizontal="center" vertical="center"/>
    </xf>
    <xf numFmtId="168" fontId="9" fillId="18" borderId="36" xfId="0" applyNumberFormat="1" applyFont="1" applyFill="1" applyBorder="1" applyAlignment="1">
      <alignment horizontal="center" vertical="center"/>
    </xf>
    <xf numFmtId="168" fontId="20" fillId="15" borderId="27" xfId="0" applyNumberFormat="1" applyFont="1" applyFill="1" applyBorder="1" applyAlignment="1">
      <alignment horizontal="center" vertical="center"/>
    </xf>
    <xf numFmtId="168" fontId="20" fillId="15" borderId="28" xfId="0" applyNumberFormat="1" applyFont="1" applyFill="1" applyBorder="1" applyAlignment="1">
      <alignment horizontal="center" vertical="center"/>
    </xf>
    <xf numFmtId="168" fontId="20" fillId="15" borderId="29" xfId="0" applyNumberFormat="1" applyFont="1" applyFill="1" applyBorder="1" applyAlignment="1">
      <alignment horizontal="center" vertical="center"/>
    </xf>
    <xf numFmtId="169" fontId="15" fillId="9" borderId="0" xfId="0" applyNumberFormat="1" applyFont="1" applyFill="1" applyBorder="1" applyAlignment="1">
      <alignment horizontal="center" vertical="center"/>
    </xf>
    <xf numFmtId="170" fontId="15" fillId="9" borderId="0" xfId="0" applyNumberFormat="1" applyFont="1" applyFill="1" applyBorder="1" applyAlignment="1">
      <alignment horizontal="center" vertical="center"/>
    </xf>
    <xf numFmtId="169" fontId="15" fillId="5" borderId="0" xfId="0" applyNumberFormat="1" applyFont="1" applyFill="1" applyBorder="1" applyAlignment="1">
      <alignment horizontal="center" vertical="center"/>
    </xf>
    <xf numFmtId="170" fontId="15" fillId="5" borderId="0" xfId="0" applyNumberFormat="1" applyFont="1" applyFill="1" applyBorder="1" applyAlignment="1">
      <alignment horizontal="center" vertical="center"/>
    </xf>
  </cellXfs>
  <cellStyles count="8">
    <cellStyle name="Normal 2" xfId="1" xr:uid="{00000000-0005-0000-0000-000001000000}"/>
    <cellStyle name="Normal 2 2" xfId="2" xr:uid="{00000000-0005-0000-0000-000002000000}"/>
    <cellStyle name="Normal 2 3" xfId="3" xr:uid="{00000000-0005-0000-0000-000003000000}"/>
    <cellStyle name="Normal 2 4" xfId="4" xr:uid="{00000000-0005-0000-0000-000004000000}"/>
    <cellStyle name="Normal 3" xfId="5" xr:uid="{00000000-0005-0000-0000-000005000000}"/>
    <cellStyle name="Percent 2" xfId="6" xr:uid="{00000000-0005-0000-0000-000006000000}"/>
    <cellStyle name="Нормален" xfId="0" builtinId="0"/>
    <cellStyle name="標準 2" xfId="7" xr:uid="{00000000-0005-0000-0000-000007000000}"/>
  </cellStyles>
  <dxfs count="0"/>
  <tableStyles count="0" defaultTableStyle="TableStyleMedium2" defaultPivotStyle="PivotStyleLight16"/>
  <colors>
    <mruColors>
      <color rgb="FF92D050"/>
      <color rgb="FFFF33CC"/>
      <color rgb="FF00B0F0"/>
      <color rgb="FF666699"/>
      <color rgb="FFFFFF99"/>
      <color rgb="FFCCFFCC"/>
      <color rgb="FFFF3300"/>
      <color rgb="FFFF0000"/>
      <color rgb="FFB4C6E7"/>
      <color rgb="FFFAB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75</xdr:col>
      <xdr:colOff>100852</xdr:colOff>
      <xdr:row>114</xdr:row>
      <xdr:rowOff>28575</xdr:rowOff>
    </xdr:from>
    <xdr:to>
      <xdr:col>76</xdr:col>
      <xdr:colOff>112059</xdr:colOff>
      <xdr:row>117</xdr:row>
      <xdr:rowOff>84604</xdr:rowOff>
    </xdr:to>
    <xdr:sp macro="" textlink="">
      <xdr:nvSpPr>
        <xdr:cNvPr id="40" name="Line 12313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14444381" y="27942428"/>
          <a:ext cx="201707" cy="795617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75</xdr:col>
      <xdr:colOff>78443</xdr:colOff>
      <xdr:row>105</xdr:row>
      <xdr:rowOff>24094</xdr:rowOff>
    </xdr:from>
    <xdr:to>
      <xdr:col>76</xdr:col>
      <xdr:colOff>89650</xdr:colOff>
      <xdr:row>108</xdr:row>
      <xdr:rowOff>81243</xdr:rowOff>
    </xdr:to>
    <xdr:sp macro="" textlink="">
      <xdr:nvSpPr>
        <xdr:cNvPr id="41" name="AutoShape 83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14421972" y="22704800"/>
          <a:ext cx="201707" cy="796737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134470</xdr:colOff>
      <xdr:row>109</xdr:row>
      <xdr:rowOff>33618</xdr:rowOff>
    </xdr:from>
    <xdr:to>
      <xdr:col>51</xdr:col>
      <xdr:colOff>155737</xdr:colOff>
      <xdr:row>109</xdr:row>
      <xdr:rowOff>244899</xdr:rowOff>
    </xdr:to>
    <xdr:sp macro="" textlink="">
      <xdr:nvSpPr>
        <xdr:cNvPr id="42" name="Shape 123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9524999" y="26714824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51</xdr:col>
      <xdr:colOff>67740</xdr:colOff>
      <xdr:row>109</xdr:row>
      <xdr:rowOff>33618</xdr:rowOff>
    </xdr:from>
    <xdr:to>
      <xdr:col>53</xdr:col>
      <xdr:colOff>89007</xdr:colOff>
      <xdr:row>109</xdr:row>
      <xdr:rowOff>244899</xdr:rowOff>
    </xdr:to>
    <xdr:sp macro="" textlink="">
      <xdr:nvSpPr>
        <xdr:cNvPr id="43" name="AutoShape 814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/>
        </xdr:cNvSpPr>
      </xdr:nvSpPr>
      <xdr:spPr bwMode="auto">
        <a:xfrm flipH="1">
          <a:off x="9839269" y="26714824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168088</xdr:colOff>
      <xdr:row>100</xdr:row>
      <xdr:rowOff>30256</xdr:rowOff>
    </xdr:from>
    <xdr:to>
      <xdr:col>51</xdr:col>
      <xdr:colOff>189355</xdr:colOff>
      <xdr:row>100</xdr:row>
      <xdr:rowOff>241537</xdr:rowOff>
    </xdr:to>
    <xdr:sp macro="" textlink="">
      <xdr:nvSpPr>
        <xdr:cNvPr id="44" name="FixedName 12313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9558617" y="24492697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51</xdr:col>
      <xdr:colOff>101358</xdr:colOff>
      <xdr:row>100</xdr:row>
      <xdr:rowOff>30256</xdr:rowOff>
    </xdr:from>
    <xdr:to>
      <xdr:col>53</xdr:col>
      <xdr:colOff>122625</xdr:colOff>
      <xdr:row>100</xdr:row>
      <xdr:rowOff>241537</xdr:rowOff>
    </xdr:to>
    <xdr:sp macro="" textlink="">
      <xdr:nvSpPr>
        <xdr:cNvPr id="45" name="AutoShape 81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/>
        </xdr:cNvSpPr>
      </xdr:nvSpPr>
      <xdr:spPr bwMode="auto">
        <a:xfrm flipH="1">
          <a:off x="9872887" y="24492697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9525</xdr:colOff>
      <xdr:row>112</xdr:row>
      <xdr:rowOff>28574</xdr:rowOff>
    </xdr:from>
    <xdr:to>
      <xdr:col>21</xdr:col>
      <xdr:colOff>0</xdr:colOff>
      <xdr:row>137</xdr:row>
      <xdr:rowOff>12958</xdr:rowOff>
    </xdr:to>
    <xdr:grpSp>
      <xdr:nvGrpSpPr>
        <xdr:cNvPr id="100" name="Group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GrpSpPr/>
      </xdr:nvGrpSpPr>
      <xdr:grpSpPr>
        <a:xfrm>
          <a:off x="637054" y="27617456"/>
          <a:ext cx="3419475" cy="6147620"/>
          <a:chOff x="666750" y="23507699"/>
          <a:chExt cx="3419475" cy="6175634"/>
        </a:xfrm>
      </xdr:grpSpPr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/>
        </xdr:nvSpPr>
        <xdr:spPr>
          <a:xfrm>
            <a:off x="1939686" y="29156025"/>
            <a:ext cx="2142478" cy="527308"/>
          </a:xfrm>
          <a:prstGeom prst="rect">
            <a:avLst/>
          </a:prstGeom>
          <a:noFill/>
          <a:ln w="158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HIGH HIGH CAR MARK: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Height 2.13 m - over</a:t>
            </a:r>
          </a:p>
        </xdr:txBody>
      </xdr:sp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666750" y="23507699"/>
            <a:ext cx="3419475" cy="6175634"/>
            <a:chOff x="666750" y="23507699"/>
            <a:chExt cx="3419475" cy="6175634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pSpPr/>
          </xdr:nvGrpSpPr>
          <xdr:grpSpPr>
            <a:xfrm>
              <a:off x="666751" y="23507699"/>
              <a:ext cx="3419474" cy="4603797"/>
              <a:chOff x="866776" y="22545674"/>
              <a:chExt cx="3371850" cy="4851448"/>
            </a:xfrm>
          </xdr:grpSpPr>
          <xdr:grpSp>
            <xdr:nvGrpSpPr>
              <xdr:cNvPr id="3" name="Group 2">
                <a:extLst>
                  <a:ext uri="{FF2B5EF4-FFF2-40B4-BE49-F238E27FC236}">
                    <a16:creationId xmlns:a16="http://schemas.microsoft.com/office/drawing/2014/main" id="{00000000-0008-0000-0000-000003000000}"/>
                  </a:ext>
                </a:extLst>
              </xdr:cNvPr>
              <xdr:cNvGrpSpPr/>
            </xdr:nvGrpSpPr>
            <xdr:grpSpPr>
              <a:xfrm>
                <a:off x="866776" y="22545674"/>
                <a:ext cx="3371850" cy="4851448"/>
                <a:chOff x="866776" y="22545674"/>
                <a:chExt cx="3371850" cy="4851448"/>
              </a:xfrm>
            </xdr:grpSpPr>
            <xdr:grpSp>
              <xdr:nvGrpSpPr>
                <xdr:cNvPr id="2" name="Group 1">
                  <a:extLst>
                    <a:ext uri="{FF2B5EF4-FFF2-40B4-BE49-F238E27FC236}">
                      <a16:creationId xmlns:a16="http://schemas.microsoft.com/office/drawing/2014/main" id="{00000000-0008-0000-0000-000002000000}"/>
                    </a:ext>
                  </a:extLst>
                </xdr:cNvPr>
                <xdr:cNvGrpSpPr/>
              </xdr:nvGrpSpPr>
              <xdr:grpSpPr>
                <a:xfrm>
                  <a:off x="866776" y="22545674"/>
                  <a:ext cx="3371850" cy="4851448"/>
                  <a:chOff x="866776" y="22545674"/>
                  <a:chExt cx="3371850" cy="4851448"/>
                </a:xfrm>
              </xdr:grpSpPr>
              <xdr:grpSp>
                <xdr:nvGrpSpPr>
                  <xdr:cNvPr id="50" name="Group 49">
                    <a:extLst>
                      <a:ext uri="{FF2B5EF4-FFF2-40B4-BE49-F238E27FC236}">
                        <a16:creationId xmlns:a16="http://schemas.microsoft.com/office/drawing/2014/main" id="{00000000-0008-0000-0000-000032000000}"/>
                      </a:ext>
                    </a:extLst>
                  </xdr:cNvPr>
                  <xdr:cNvGrpSpPr/>
                </xdr:nvGrpSpPr>
                <xdr:grpSpPr>
                  <a:xfrm>
                    <a:off x="866776" y="22545674"/>
                    <a:ext cx="3371850" cy="4295775"/>
                    <a:chOff x="148086" y="32586387"/>
                    <a:chExt cx="3633338" cy="4162573"/>
                  </a:xfrm>
                </xdr:grpSpPr>
                <xdr:pic>
                  <xdr:nvPicPr>
                    <xdr:cNvPr id="51" name="Picture 14">
                      <a:extLst>
                        <a:ext uri="{FF2B5EF4-FFF2-40B4-BE49-F238E27FC236}">
                          <a16:creationId xmlns:a16="http://schemas.microsoft.com/office/drawing/2014/main" id="{00000000-0008-0000-0000-000033000000}"/>
                        </a:ext>
                      </a:extLst>
                    </xdr:cNvPr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1"/>
                    <a:srcRect/>
                    <a:stretch>
                      <a:fillRect/>
                    </a:stretch>
                  </xdr:blipFill>
                  <xdr:spPr bwMode="auto">
                    <a:xfrm>
                      <a:off x="625839" y="34105488"/>
                      <a:ext cx="405672" cy="392838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</xdr:pic>
                <xdr:pic>
                  <xdr:nvPicPr>
                    <xdr:cNvPr id="52" name="Picture 51">
                      <a:extLst>
                        <a:ext uri="{FF2B5EF4-FFF2-40B4-BE49-F238E27FC236}">
                          <a16:creationId xmlns:a16="http://schemas.microsoft.com/office/drawing/2014/main" id="{00000000-0008-0000-0000-000034000000}"/>
                        </a:ext>
                      </a:extLst>
                    </xdr:cNvPr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2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354138" y="33091847"/>
                      <a:ext cx="949075" cy="306750"/>
                    </a:xfrm>
                    <a:prstGeom prst="rect">
                      <a:avLst/>
                    </a:prstGeom>
                  </xdr:spPr>
                </xdr:pic>
                <xdr:pic>
                  <xdr:nvPicPr>
                    <xdr:cNvPr id="53" name="Picture 52">
                      <a:extLst>
                        <a:ext uri="{FF2B5EF4-FFF2-40B4-BE49-F238E27FC236}">
                          <a16:creationId xmlns:a16="http://schemas.microsoft.com/office/drawing/2014/main" id="{00000000-0008-0000-0000-000035000000}"/>
                        </a:ext>
                      </a:extLst>
                    </xdr:cNvPr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3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583207" y="33521412"/>
                      <a:ext cx="492127" cy="475153"/>
                    </a:xfrm>
                    <a:prstGeom prst="rect">
                      <a:avLst/>
                    </a:prstGeom>
                  </xdr:spPr>
                </xdr:pic>
                <xdr:sp macro="" textlink="">
                  <xdr:nvSpPr>
                    <xdr:cNvPr id="54" name="AutoShape 831">
                      <a:extLst>
                        <a:ext uri="{FF2B5EF4-FFF2-40B4-BE49-F238E27FC236}">
                          <a16:creationId xmlns:a16="http://schemas.microsoft.com/office/drawing/2014/main" id="{00000000-0008-0000-0000-00003600000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773759" y="35160070"/>
                      <a:ext cx="105965" cy="463154"/>
                    </a:xfrm>
                    <a:prstGeom prst="flowChartCollate">
                      <a:avLst/>
                    </a:prstGeom>
                    <a:solidFill>
                      <a:srgbClr xmlns:mc="http://schemas.openxmlformats.org/markup-compatibility/2006" xmlns:a14="http://schemas.microsoft.com/office/drawing/2010/main" val="FF6600" mc:Ignorable="a14" a14:legacySpreadsheetColorIndex="53"/>
                    </a:solidFill>
                    <a:ln w="9525">
                      <a:solidFill>
                        <a:srgbClr val="000000"/>
                      </a:solidFill>
                      <a:miter lim="800000"/>
                      <a:headEnd/>
                      <a:tailEnd/>
                    </a:ln>
                  </xdr:spPr>
                </xdr:sp>
                <xdr:sp macro="" textlink="">
                  <xdr:nvSpPr>
                    <xdr:cNvPr id="55" name="TextBox 54">
                      <a:extLst>
                        <a:ext uri="{FF2B5EF4-FFF2-40B4-BE49-F238E27FC236}">
                          <a16:creationId xmlns:a16="http://schemas.microsoft.com/office/drawing/2014/main" id="{00000000-0008-0000-0000-000037000000}"/>
                        </a:ext>
                      </a:extLst>
                    </xdr:cNvPr>
                    <xdr:cNvSpPr txBox="1"/>
                  </xdr:nvSpPr>
                  <xdr:spPr>
                    <a:xfrm>
                      <a:off x="1585545" y="32586387"/>
                      <a:ext cx="993344" cy="351063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US" sz="1100" b="1" u="sng">
                          <a:latin typeface="Arial" panose="020B0604020202020204" pitchFamily="34" charset="0"/>
                          <a:cs typeface="Arial" panose="020B0604020202020204" pitchFamily="34" charset="0"/>
                        </a:rPr>
                        <a:t>LEGEND</a:t>
                      </a:r>
                      <a:endParaRPr lang="en-US" sz="1100" b="1" u="sng" baseline="0"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56" name="Rectangle 55">
                      <a:extLst>
                        <a:ext uri="{FF2B5EF4-FFF2-40B4-BE49-F238E27FC236}">
                          <a16:creationId xmlns:a16="http://schemas.microsoft.com/office/drawing/2014/main" id="{00000000-0008-0000-0000-000038000000}"/>
                        </a:ext>
                      </a:extLst>
                    </xdr:cNvPr>
                    <xdr:cNvSpPr/>
                  </xdr:nvSpPr>
                  <xdr:spPr>
                    <a:xfrm>
                      <a:off x="152400" y="32946975"/>
                      <a:ext cx="1352550" cy="542925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57" name="Rectangle 56">
                      <a:extLst>
                        <a:ext uri="{FF2B5EF4-FFF2-40B4-BE49-F238E27FC236}">
                          <a16:creationId xmlns:a16="http://schemas.microsoft.com/office/drawing/2014/main" id="{00000000-0008-0000-0000-000039000000}"/>
                        </a:ext>
                      </a:extLst>
                    </xdr:cNvPr>
                    <xdr:cNvSpPr/>
                  </xdr:nvSpPr>
                  <xdr:spPr>
                    <a:xfrm>
                      <a:off x="1504949" y="32946975"/>
                      <a:ext cx="2276475" cy="542925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LIFTER</a:t>
                      </a:r>
                      <a:r>
                        <a:rPr lang="en-US" sz="1100" baseline="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 CAR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58" name="Rectangle 57">
                      <a:extLst>
                        <a:ext uri="{FF2B5EF4-FFF2-40B4-BE49-F238E27FC236}">
                          <a16:creationId xmlns:a16="http://schemas.microsoft.com/office/drawing/2014/main" id="{00000000-0008-0000-0000-00003A000000}"/>
                        </a:ext>
                      </a:extLst>
                    </xdr:cNvPr>
                    <xdr:cNvSpPr/>
                  </xdr:nvSpPr>
                  <xdr:spPr>
                    <a:xfrm>
                      <a:off x="152400" y="33488717"/>
                      <a:ext cx="1352550" cy="54054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59" name="Rectangle 58">
                      <a:extLst>
                        <a:ext uri="{FF2B5EF4-FFF2-40B4-BE49-F238E27FC236}">
                          <a16:creationId xmlns:a16="http://schemas.microsoft.com/office/drawing/2014/main" id="{00000000-0008-0000-0000-00003B000000}"/>
                        </a:ext>
                      </a:extLst>
                    </xdr:cNvPr>
                    <xdr:cNvSpPr/>
                  </xdr:nvSpPr>
                  <xdr:spPr>
                    <a:xfrm>
                      <a:off x="1504949" y="33489901"/>
                      <a:ext cx="2276475" cy="54054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SERVICE </a:t>
                      </a:r>
                      <a:r>
                        <a:rPr lang="en-US" sz="1100" baseline="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CAR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60" name="Rectangle 59">
                      <a:extLst>
                        <a:ext uri="{FF2B5EF4-FFF2-40B4-BE49-F238E27FC236}">
                          <a16:creationId xmlns:a16="http://schemas.microsoft.com/office/drawing/2014/main" id="{00000000-0008-0000-0000-00003C000000}"/>
                        </a:ext>
                      </a:extLst>
                    </xdr:cNvPr>
                    <xdr:cNvSpPr/>
                  </xdr:nvSpPr>
                  <xdr:spPr>
                    <a:xfrm>
                      <a:off x="152400" y="34030445"/>
                      <a:ext cx="1352550" cy="54292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61" name="Rectangle 60">
                      <a:extLst>
                        <a:ext uri="{FF2B5EF4-FFF2-40B4-BE49-F238E27FC236}">
                          <a16:creationId xmlns:a16="http://schemas.microsoft.com/office/drawing/2014/main" id="{00000000-0008-0000-0000-00003D000000}"/>
                        </a:ext>
                      </a:extLst>
                    </xdr:cNvPr>
                    <xdr:cNvSpPr/>
                  </xdr:nvSpPr>
                  <xdr:spPr>
                    <a:xfrm>
                      <a:off x="1504949" y="34030445"/>
                      <a:ext cx="2276475" cy="54292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FORK LIFT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62" name="Rectangle 61">
                      <a:extLst>
                        <a:ext uri="{FF2B5EF4-FFF2-40B4-BE49-F238E27FC236}">
                          <a16:creationId xmlns:a16="http://schemas.microsoft.com/office/drawing/2014/main" id="{00000000-0008-0000-0000-00003E000000}"/>
                        </a:ext>
                      </a:extLst>
                    </xdr:cNvPr>
                    <xdr:cNvSpPr/>
                  </xdr:nvSpPr>
                  <xdr:spPr>
                    <a:xfrm>
                      <a:off x="150467" y="35121375"/>
                      <a:ext cx="1352550" cy="54054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63" name="Rectangle 62">
                      <a:extLst>
                        <a:ext uri="{FF2B5EF4-FFF2-40B4-BE49-F238E27FC236}">
                          <a16:creationId xmlns:a16="http://schemas.microsoft.com/office/drawing/2014/main" id="{00000000-0008-0000-0000-00003F000000}"/>
                        </a:ext>
                      </a:extLst>
                    </xdr:cNvPr>
                    <xdr:cNvSpPr/>
                  </xdr:nvSpPr>
                  <xdr:spPr>
                    <a:xfrm>
                      <a:off x="1503016" y="35121375"/>
                      <a:ext cx="2276475" cy="54054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marL="0" marR="0" indent="0" algn="l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lang="en-US" sz="1100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endParaRPr>
                    </a:p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 baseline="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BULKHEAD DOOR</a:t>
                      </a:r>
                      <a:endParaRPr lang="en-US" sz="110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65" name="Rectangle 64">
                      <a:extLst>
                        <a:ext uri="{FF2B5EF4-FFF2-40B4-BE49-F238E27FC236}">
                          <a16:creationId xmlns:a16="http://schemas.microsoft.com/office/drawing/2014/main" id="{00000000-0008-0000-0000-000041000000}"/>
                        </a:ext>
                      </a:extLst>
                    </xdr:cNvPr>
                    <xdr:cNvSpPr/>
                  </xdr:nvSpPr>
                  <xdr:spPr>
                    <a:xfrm>
                      <a:off x="148086" y="35665491"/>
                      <a:ext cx="1352550" cy="545025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66" name="Rectangle 65">
                      <a:extLst>
                        <a:ext uri="{FF2B5EF4-FFF2-40B4-BE49-F238E27FC236}">
                          <a16:creationId xmlns:a16="http://schemas.microsoft.com/office/drawing/2014/main" id="{00000000-0008-0000-0000-000042000000}"/>
                        </a:ext>
                      </a:extLst>
                    </xdr:cNvPr>
                    <xdr:cNvSpPr/>
                  </xdr:nvSpPr>
                  <xdr:spPr>
                    <a:xfrm>
                      <a:off x="1500635" y="35665491"/>
                      <a:ext cx="2276475" cy="545025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DIRECTION OF STOWAGE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67" name="Rectangle 66">
                      <a:extLst>
                        <a:ext uri="{FF2B5EF4-FFF2-40B4-BE49-F238E27FC236}">
                          <a16:creationId xmlns:a16="http://schemas.microsoft.com/office/drawing/2014/main" id="{00000000-0008-0000-0000-000043000000}"/>
                        </a:ext>
                      </a:extLst>
                    </xdr:cNvPr>
                    <xdr:cNvSpPr/>
                  </xdr:nvSpPr>
                  <xdr:spPr>
                    <a:xfrm>
                      <a:off x="148086" y="36210517"/>
                      <a:ext cx="1352550" cy="538443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68" name="Rectangle 67">
                      <a:extLst>
                        <a:ext uri="{FF2B5EF4-FFF2-40B4-BE49-F238E27FC236}">
                          <a16:creationId xmlns:a16="http://schemas.microsoft.com/office/drawing/2014/main" id="{00000000-0008-0000-0000-000044000000}"/>
                        </a:ext>
                      </a:extLst>
                    </xdr:cNvPr>
                    <xdr:cNvSpPr/>
                  </xdr:nvSpPr>
                  <xdr:spPr>
                    <a:xfrm>
                      <a:off x="1500635" y="36210517"/>
                      <a:ext cx="2276475" cy="538443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DISCHARGING ROUTE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grpSp>
                  <xdr:nvGrpSpPr>
                    <xdr:cNvPr id="69" name="Group 68">
                      <a:extLst>
                        <a:ext uri="{FF2B5EF4-FFF2-40B4-BE49-F238E27FC236}">
                          <a16:creationId xmlns:a16="http://schemas.microsoft.com/office/drawing/2014/main" id="{00000000-0008-0000-0000-000045000000}"/>
                        </a:ext>
                      </a:extLst>
                    </xdr:cNvPr>
                    <xdr:cNvGrpSpPr/>
                  </xdr:nvGrpSpPr>
                  <xdr:grpSpPr>
                    <a:xfrm>
                      <a:off x="539337" y="36385820"/>
                      <a:ext cx="570047" cy="183355"/>
                      <a:chOff x="490842" y="35521107"/>
                      <a:chExt cx="576000" cy="180975"/>
                    </a:xfrm>
                  </xdr:grpSpPr>
                  <xdr:sp macro="" textlink="">
                    <xdr:nvSpPr>
                      <xdr:cNvPr id="78" name="Line 401">
                        <a:extLst>
                          <a:ext uri="{FF2B5EF4-FFF2-40B4-BE49-F238E27FC236}">
                            <a16:creationId xmlns:a16="http://schemas.microsoft.com/office/drawing/2014/main" id="{00000000-0008-0000-0000-00004E000000}"/>
                          </a:ext>
                        </a:extLst>
                      </xdr:cNvPr>
                      <xdr:cNvSpPr>
                        <a:spLocks noChangeShapeType="1"/>
                      </xdr:cNvSpPr>
                    </xdr:nvSpPr>
                    <xdr:spPr bwMode="auto">
                      <a:xfrm flipH="1" flipV="1">
                        <a:off x="490842" y="35702082"/>
                        <a:ext cx="576000" cy="0"/>
                      </a:xfrm>
                      <a:prstGeom prst="line">
                        <a:avLst/>
                      </a:prstGeom>
                      <a:noFill/>
                      <a:ln w="50800">
                        <a:solidFill>
                          <a:srgbClr val="FF0000"/>
                        </a:solidFill>
                        <a:round/>
                        <a:headEnd type="triangle" w="sm" len="lg"/>
                        <a:tailEnd type="none" w="med" len="med"/>
                      </a:ln>
                      <a:extLst>
                        <a:ext uri="{909E8E84-426E-40DD-AFC4-6F175D3DCCD1}">
                          <a14:hiddenFill xmlns:a14="http://schemas.microsoft.com/office/drawing/2010/main">
                            <a:noFill/>
                          </a14:hiddenFill>
                        </a:ext>
                      </a:extLst>
                    </xdr:spPr>
                  </xdr:sp>
                  <xdr:sp macro="" textlink="">
                    <xdr:nvSpPr>
                      <xdr:cNvPr id="79" name="Line 401">
                        <a:extLst>
                          <a:ext uri="{FF2B5EF4-FFF2-40B4-BE49-F238E27FC236}">
                            <a16:creationId xmlns:a16="http://schemas.microsoft.com/office/drawing/2014/main" id="{00000000-0008-0000-0000-00004F000000}"/>
                          </a:ext>
                        </a:extLst>
                      </xdr:cNvPr>
                      <xdr:cNvSpPr>
                        <a:spLocks noChangeShapeType="1"/>
                      </xdr:cNvSpPr>
                    </xdr:nvSpPr>
                    <xdr:spPr bwMode="auto">
                      <a:xfrm>
                        <a:off x="490842" y="35521107"/>
                        <a:ext cx="576000" cy="0"/>
                      </a:xfrm>
                      <a:prstGeom prst="line">
                        <a:avLst/>
                      </a:prstGeom>
                      <a:noFill/>
                      <a:ln w="50800">
                        <a:solidFill>
                          <a:srgbClr val="FF0000"/>
                        </a:solidFill>
                        <a:round/>
                        <a:headEnd type="triangle" w="sm" len="lg"/>
                        <a:tailEnd type="none" w="med" len="med"/>
                      </a:ln>
                      <a:extLst>
                        <a:ext uri="{909E8E84-426E-40DD-AFC4-6F175D3DCCD1}">
                          <a14:hiddenFill xmlns:a14="http://schemas.microsoft.com/office/drawing/2010/main">
                            <a:noFill/>
                          </a14:hiddenFill>
                        </a:ext>
                      </a:extLst>
                    </xdr:spPr>
                  </xdr:sp>
                </xdr:grpSp>
                <xdr:grpSp>
                  <xdr:nvGrpSpPr>
                    <xdr:cNvPr id="70" name="Group 69">
                      <a:extLst>
                        <a:ext uri="{FF2B5EF4-FFF2-40B4-BE49-F238E27FC236}">
                          <a16:creationId xmlns:a16="http://schemas.microsoft.com/office/drawing/2014/main" id="{00000000-0008-0000-0000-000046000000}"/>
                        </a:ext>
                      </a:extLst>
                    </xdr:cNvPr>
                    <xdr:cNvGrpSpPr/>
                  </xdr:nvGrpSpPr>
                  <xdr:grpSpPr>
                    <a:xfrm>
                      <a:off x="250479" y="36237306"/>
                      <a:ext cx="1147764" cy="484865"/>
                      <a:chOff x="285749" y="35377040"/>
                      <a:chExt cx="1158479" cy="482203"/>
                    </a:xfrm>
                  </xdr:grpSpPr>
                  <xdr:sp macro="" textlink="">
                    <xdr:nvSpPr>
                      <xdr:cNvPr id="76" name="AutoShape 782">
                        <a:extLst>
                          <a:ext uri="{FF2B5EF4-FFF2-40B4-BE49-F238E27FC236}">
                            <a16:creationId xmlns:a16="http://schemas.microsoft.com/office/drawing/2014/main" id="{00000000-0008-0000-0000-00004C000000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 flipH="1" flipV="1">
                        <a:off x="285749" y="35377040"/>
                        <a:ext cx="226218" cy="482203"/>
                      </a:xfrm>
                      <a:prstGeom prst="curvedLeftArrow">
                        <a:avLst>
                          <a:gd name="adj1" fmla="val 20000"/>
                          <a:gd name="adj2" fmla="val 40000"/>
                          <a:gd name="adj3" fmla="val 34667"/>
                        </a:avLst>
                      </a:prstGeom>
                      <a:solidFill>
                        <a:srgbClr xmlns:mc="http://schemas.openxmlformats.org/markup-compatibility/2006" xmlns:a14="http://schemas.microsoft.com/office/drawing/2010/main" val="FF0000" mc:Ignorable="a14" a14:legacySpreadsheetColorIndex="10"/>
                      </a:solidFill>
                      <a:ln w="9525">
                        <a:noFill/>
                        <a:miter lim="800000"/>
                        <a:headEnd/>
                        <a:tailEnd/>
                      </a:ln>
                    </xdr:spPr>
                  </xdr:sp>
                  <xdr:sp macro="" textlink="">
                    <xdr:nvSpPr>
                      <xdr:cNvPr id="77" name="AutoShape 782">
                        <a:extLst>
                          <a:ext uri="{FF2B5EF4-FFF2-40B4-BE49-F238E27FC236}">
                            <a16:creationId xmlns:a16="http://schemas.microsoft.com/office/drawing/2014/main" id="{00000000-0008-0000-0000-00004D000000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 flipV="1">
                        <a:off x="1218010" y="35377040"/>
                        <a:ext cx="226218" cy="482203"/>
                      </a:xfrm>
                      <a:prstGeom prst="curvedLeftArrow">
                        <a:avLst>
                          <a:gd name="adj1" fmla="val 20000"/>
                          <a:gd name="adj2" fmla="val 40000"/>
                          <a:gd name="adj3" fmla="val 34667"/>
                        </a:avLst>
                      </a:prstGeom>
                      <a:solidFill>
                        <a:srgbClr xmlns:mc="http://schemas.openxmlformats.org/markup-compatibility/2006" xmlns:a14="http://schemas.microsoft.com/office/drawing/2010/main" val="FF0000" mc:Ignorable="a14" a14:legacySpreadsheetColorIndex="10"/>
                      </a:solidFill>
                      <a:ln w="9525">
                        <a:noFill/>
                        <a:miter lim="800000"/>
                        <a:headEnd/>
                        <a:tailEnd/>
                      </a:ln>
                    </xdr:spPr>
                  </xdr:sp>
                </xdr:grpSp>
                <xdr:grpSp>
                  <xdr:nvGrpSpPr>
                    <xdr:cNvPr id="71" name="Group 812">
                      <a:extLst>
                        <a:ext uri="{FF2B5EF4-FFF2-40B4-BE49-F238E27FC236}">
                          <a16:creationId xmlns:a16="http://schemas.microsoft.com/office/drawing/2014/main" id="{00000000-0008-0000-0000-000047000000}"/>
                        </a:ext>
                      </a:extLst>
                    </xdr:cNvPr>
                    <xdr:cNvGrpSpPr>
                      <a:grpSpLocks/>
                    </xdr:cNvGrpSpPr>
                  </xdr:nvGrpSpPr>
                  <xdr:grpSpPr bwMode="auto">
                    <a:xfrm>
                      <a:off x="462899" y="34794507"/>
                      <a:ext cx="728297" cy="102577"/>
                      <a:chOff x="710" y="1528"/>
                      <a:chExt cx="57" cy="11"/>
                    </a:xfrm>
                  </xdr:grpSpPr>
                  <xdr:sp macro="" textlink="">
                    <xdr:nvSpPr>
                      <xdr:cNvPr id="74" name="AutoShape 813">
                        <a:extLst>
                          <a:ext uri="{FF2B5EF4-FFF2-40B4-BE49-F238E27FC236}">
                            <a16:creationId xmlns:a16="http://schemas.microsoft.com/office/drawing/2014/main" id="{00000000-0008-0000-0000-00004A000000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>
                        <a:off x="710" y="1528"/>
                        <a:ext cx="32" cy="11"/>
                      </a:xfrm>
                      <a:prstGeom prst="rtTriangle">
                        <a:avLst/>
                      </a:prstGeom>
                      <a:solidFill>
                        <a:srgbClr val="000000"/>
                      </a:solidFill>
                      <a:ln w="9525" algn="ctr">
                        <a:solidFill>
                          <a:srgbClr val="000000"/>
                        </a:solidFill>
                        <a:miter lim="800000"/>
                        <a:headEnd/>
                        <a:tailEnd/>
                      </a:ln>
                    </xdr:spPr>
                  </xdr:sp>
                  <xdr:sp macro="" textlink="">
                    <xdr:nvSpPr>
                      <xdr:cNvPr id="75" name="AutoShape 814">
                        <a:extLst>
                          <a:ext uri="{FF2B5EF4-FFF2-40B4-BE49-F238E27FC236}">
                            <a16:creationId xmlns:a16="http://schemas.microsoft.com/office/drawing/2014/main" id="{00000000-0008-0000-0000-00004B000000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 flipH="1">
                        <a:off x="735" y="1528"/>
                        <a:ext cx="32" cy="11"/>
                      </a:xfrm>
                      <a:prstGeom prst="rtTriangle">
                        <a:avLst/>
                      </a:prstGeom>
                      <a:solidFill>
                        <a:srgbClr val="000000"/>
                      </a:solidFill>
                      <a:ln w="9525" algn="ctr">
                        <a:solidFill>
                          <a:srgbClr val="000000"/>
                        </a:solidFill>
                        <a:miter lim="800000"/>
                        <a:headEnd/>
                        <a:tailEnd/>
                      </a:ln>
                    </xdr:spPr>
                  </xdr:sp>
                </xdr:grpSp>
                <xdr:sp macro="" textlink="">
                  <xdr:nvSpPr>
                    <xdr:cNvPr id="72" name="Rectangle 71">
                      <a:extLst>
                        <a:ext uri="{FF2B5EF4-FFF2-40B4-BE49-F238E27FC236}">
                          <a16:creationId xmlns:a16="http://schemas.microsoft.com/office/drawing/2014/main" id="{00000000-0008-0000-0000-000048000000}"/>
                        </a:ext>
                      </a:extLst>
                    </xdr:cNvPr>
                    <xdr:cNvSpPr/>
                  </xdr:nvSpPr>
                  <xdr:spPr>
                    <a:xfrm>
                      <a:off x="148860" y="34575065"/>
                      <a:ext cx="1352550" cy="541458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73" name="Rectangle 72">
                      <a:extLst>
                        <a:ext uri="{FF2B5EF4-FFF2-40B4-BE49-F238E27FC236}">
                          <a16:creationId xmlns:a16="http://schemas.microsoft.com/office/drawing/2014/main" id="{00000000-0008-0000-0000-000049000000}"/>
                        </a:ext>
                      </a:extLst>
                    </xdr:cNvPr>
                    <xdr:cNvSpPr/>
                  </xdr:nvSpPr>
                  <xdr:spPr>
                    <a:xfrm>
                      <a:off x="1501408" y="34575065"/>
                      <a:ext cx="2278021" cy="541458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SHORE RAMPWAY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</xdr:grpSp>
              <xdr:sp macro="" textlink="">
                <xdr:nvSpPr>
                  <xdr:cNvPr id="86" name="Rectangle 85">
                    <a:extLst>
                      <a:ext uri="{FF2B5EF4-FFF2-40B4-BE49-F238E27FC236}">
                        <a16:creationId xmlns:a16="http://schemas.microsoft.com/office/drawing/2014/main" id="{00000000-0008-0000-0000-000056000000}"/>
                      </a:ext>
                    </a:extLst>
                  </xdr:cNvPr>
                  <xdr:cNvSpPr/>
                </xdr:nvSpPr>
                <xdr:spPr>
                  <a:xfrm>
                    <a:off x="866776" y="26841449"/>
                    <a:ext cx="1255208" cy="555673"/>
                  </a:xfrm>
                  <a:prstGeom prst="rect">
                    <a:avLst/>
                  </a:prstGeom>
                  <a:noFill/>
                  <a:ln w="15875"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87" name="Rectangle 86">
                    <a:extLst>
                      <a:ext uri="{FF2B5EF4-FFF2-40B4-BE49-F238E27FC236}">
                        <a16:creationId xmlns:a16="http://schemas.microsoft.com/office/drawing/2014/main" id="{00000000-0008-0000-0000-000057000000}"/>
                      </a:ext>
                    </a:extLst>
                  </xdr:cNvPr>
                  <xdr:cNvSpPr/>
                </xdr:nvSpPr>
                <xdr:spPr>
                  <a:xfrm>
                    <a:off x="2121983" y="26841449"/>
                    <a:ext cx="2112639" cy="555673"/>
                  </a:xfrm>
                  <a:prstGeom prst="rect">
                    <a:avLst/>
                  </a:prstGeom>
                  <a:noFill/>
                  <a:ln w="15875"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sz="1100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rPr>
                      <a:t>INNER RAMP</a:t>
                    </a:r>
                    <a:endParaRPr lang="en-US">
                      <a:solidFill>
                        <a:sysClr val="windowText" lastClr="000000"/>
                      </a:solidFill>
                      <a:effectLst/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xdr:txBody>
              </xdr:sp>
            </xdr:grpSp>
            <xdr:sp macro="" textlink="">
              <xdr:nvSpPr>
                <xdr:cNvPr id="88" name="Line 94">
                  <a:extLst>
                    <a:ext uri="{FF2B5EF4-FFF2-40B4-BE49-F238E27FC236}">
                      <a16:creationId xmlns:a16="http://schemas.microsoft.com/office/drawing/2014/main" id="{00000000-0008-0000-0000-00005800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1009650" y="26955750"/>
                  <a:ext cx="977153" cy="333375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prstDash val="dash"/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</xdr:grpSp>
          <xdr:sp macro="" textlink="">
            <xdr:nvSpPr>
              <xdr:cNvPr id="89" name="Line 2604">
                <a:extLst>
                  <a:ext uri="{FF2B5EF4-FFF2-40B4-BE49-F238E27FC236}">
                    <a16:creationId xmlns:a16="http://schemas.microsoft.com/office/drawing/2014/main" id="{00000000-0008-0000-0000-00005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47750" y="25888950"/>
                <a:ext cx="9144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" name="Line 2604">
                <a:extLst>
                  <a:ext uri="{FF2B5EF4-FFF2-40B4-BE49-F238E27FC236}">
                    <a16:creationId xmlns:a16="http://schemas.microsoft.com/office/drawing/2014/main" id="{00000000-0008-0000-0000-00005A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038225" y="26117550"/>
                <a:ext cx="9144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" name="Rectangle 90">
              <a:extLst>
                <a:ext uri="{FF2B5EF4-FFF2-40B4-BE49-F238E27FC236}">
                  <a16:creationId xmlns:a16="http://schemas.microsoft.com/office/drawing/2014/main" id="{00000000-0008-0000-0000-00005B000000}"/>
                </a:ext>
              </a:extLst>
            </xdr:cNvPr>
            <xdr:cNvSpPr/>
          </xdr:nvSpPr>
          <xdr:spPr>
            <a:xfrm>
              <a:off x="666751" y="28108274"/>
              <a:ext cx="1272937" cy="527308"/>
            </a:xfrm>
            <a:prstGeom prst="rect">
              <a:avLst/>
            </a:prstGeom>
            <a:noFill/>
            <a:ln w="158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2" name="Rectangle 91">
              <a:extLst>
                <a:ext uri="{FF2B5EF4-FFF2-40B4-BE49-F238E27FC236}">
                  <a16:creationId xmlns:a16="http://schemas.microsoft.com/office/drawing/2014/main" id="{00000000-0008-0000-0000-00005C000000}"/>
                </a:ext>
              </a:extLst>
            </xdr:cNvPr>
            <xdr:cNvSpPr/>
          </xdr:nvSpPr>
          <xdr:spPr>
            <a:xfrm>
              <a:off x="1939687" y="28108274"/>
              <a:ext cx="2142478" cy="527308"/>
            </a:xfrm>
            <a:prstGeom prst="rect">
              <a:avLst/>
            </a:prstGeom>
            <a:noFill/>
            <a:ln w="158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ysClr val="windowText" lastClr="000000"/>
                  </a:solidFill>
                  <a:effectLst/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Watertight ramp cover</a:t>
              </a:r>
              <a:endParaRPr lang="en-US" sz="11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857250" y="28232100"/>
              <a:ext cx="914400" cy="26670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  <a:prstDash val="dash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3" name="Rectangle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/>
          </xdr:nvSpPr>
          <xdr:spPr>
            <a:xfrm>
              <a:off x="666751" y="28632149"/>
              <a:ext cx="1272937" cy="527308"/>
            </a:xfrm>
            <a:prstGeom prst="rect">
              <a:avLst/>
            </a:prstGeom>
            <a:noFill/>
            <a:ln w="158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4" name="Rectangle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SpPr/>
          </xdr:nvSpPr>
          <xdr:spPr>
            <a:xfrm>
              <a:off x="1939687" y="28632149"/>
              <a:ext cx="2142478" cy="527308"/>
            </a:xfrm>
            <a:prstGeom prst="rect">
              <a:avLst/>
            </a:prstGeom>
            <a:noFill/>
            <a:ln w="158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ysClr val="windowText" lastClr="000000"/>
                  </a:solidFill>
                  <a:effectLst/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HIGH CAR MARK: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Height 1.78 - 2.12 m</a:t>
              </a:r>
            </a:p>
          </xdr:txBody>
        </xdr:sp>
        <xdr:sp macro="" textlink="">
          <xdr:nvSpPr>
            <xdr:cNvPr id="95" name="AutoShape 642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190625" y="28794075"/>
              <a:ext cx="252387" cy="205723"/>
            </a:xfrm>
            <a:prstGeom prst="star5">
              <a:avLst/>
            </a:prstGeom>
            <a:solidFill>
              <a:srgbClr val="FFC000"/>
            </a:solidFill>
            <a:ln w="28575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</xdr:spPr>
          <xdr:txBody>
            <a:bodyPr/>
            <a:lstStyle/>
            <a:p>
              <a:endParaRPr lang="en-US"/>
            </a:p>
          </xdr:txBody>
        </xdr:sp>
        <xdr:sp macro="" textlink="">
          <xdr:nvSpPr>
            <xdr:cNvPr id="96" name="Rectangle 95">
              <a:extLst>
                <a:ext uri="{FF2B5EF4-FFF2-40B4-BE49-F238E27FC236}">
                  <a16:creationId xmlns:a16="http://schemas.microsoft.com/office/drawing/2014/main" id="{00000000-0008-0000-0000-000060000000}"/>
                </a:ext>
              </a:extLst>
            </xdr:cNvPr>
            <xdr:cNvSpPr/>
          </xdr:nvSpPr>
          <xdr:spPr>
            <a:xfrm>
              <a:off x="666750" y="29156025"/>
              <a:ext cx="1272937" cy="527308"/>
            </a:xfrm>
            <a:prstGeom prst="rect">
              <a:avLst/>
            </a:prstGeom>
            <a:noFill/>
            <a:ln w="158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8" name="AutoShape 642">
              <a:extLst>
                <a:ext uri="{FF2B5EF4-FFF2-40B4-BE49-F238E27FC236}">
                  <a16:creationId xmlns:a16="http://schemas.microsoft.com/office/drawing/2014/main" id="{00000000-0008-0000-0000-00006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2024" y="29298901"/>
              <a:ext cx="252387" cy="205723"/>
            </a:xfrm>
            <a:prstGeom prst="star5">
              <a:avLst/>
            </a:prstGeom>
            <a:solidFill>
              <a:srgbClr val="FFC000"/>
            </a:solidFill>
            <a:ln w="28575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</xdr:spPr>
          <xdr:txBody>
            <a:bodyPr/>
            <a:lstStyle/>
            <a:p>
              <a:endParaRPr lang="en-US"/>
            </a:p>
          </xdr:txBody>
        </xdr:sp>
        <xdr:sp macro="" textlink="">
          <xdr:nvSpPr>
            <xdr:cNvPr id="99" name="AutoShape 642">
              <a:extLst>
                <a:ext uri="{FF2B5EF4-FFF2-40B4-BE49-F238E27FC236}">
                  <a16:creationId xmlns:a16="http://schemas.microsoft.com/office/drawing/2014/main" id="{00000000-0008-0000-0000-00006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352550" y="29298900"/>
              <a:ext cx="252387" cy="205723"/>
            </a:xfrm>
            <a:prstGeom prst="star5">
              <a:avLst/>
            </a:prstGeom>
            <a:solidFill>
              <a:srgbClr val="FFC000"/>
            </a:solidFill>
            <a:ln w="28575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</xdr:spPr>
          <xdr:txBody>
            <a:bodyPr/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33</xdr:col>
      <xdr:colOff>22412</xdr:colOff>
      <xdr:row>125</xdr:row>
      <xdr:rowOff>11205</xdr:rowOff>
    </xdr:from>
    <xdr:to>
      <xdr:col>43</xdr:col>
      <xdr:colOff>156882</xdr:colOff>
      <xdr:row>134</xdr:row>
      <xdr:rowOff>1158</xdr:rowOff>
    </xdr:to>
    <xdr:sp macro="" textlink="">
      <xdr:nvSpPr>
        <xdr:cNvPr id="64" name="Line 213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ShapeType="1"/>
        </xdr:cNvSpPr>
      </xdr:nvSpPr>
      <xdr:spPr bwMode="auto">
        <a:xfrm flipH="1" flipV="1">
          <a:off x="6364941" y="30636881"/>
          <a:ext cx="2039470" cy="2208718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33618</xdr:colOff>
      <xdr:row>115</xdr:row>
      <xdr:rowOff>235324</xdr:rowOff>
    </xdr:from>
    <xdr:to>
      <xdr:col>43</xdr:col>
      <xdr:colOff>168088</xdr:colOff>
      <xdr:row>124</xdr:row>
      <xdr:rowOff>225276</xdr:rowOff>
    </xdr:to>
    <xdr:sp macro="" textlink="">
      <xdr:nvSpPr>
        <xdr:cNvPr id="80" name="Line 94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ShapeType="1"/>
        </xdr:cNvSpPr>
      </xdr:nvSpPr>
      <xdr:spPr bwMode="auto">
        <a:xfrm flipH="1" flipV="1">
          <a:off x="6376147" y="28395706"/>
          <a:ext cx="2039470" cy="2208717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6724</xdr:colOff>
      <xdr:row>106</xdr:row>
      <xdr:rowOff>219635</xdr:rowOff>
    </xdr:from>
    <xdr:to>
      <xdr:col>43</xdr:col>
      <xdr:colOff>141194</xdr:colOff>
      <xdr:row>115</xdr:row>
      <xdr:rowOff>209588</xdr:rowOff>
    </xdr:to>
    <xdr:sp macro="" textlink="">
      <xdr:nvSpPr>
        <xdr:cNvPr id="81" name="Line 94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ShapeType="1"/>
        </xdr:cNvSpPr>
      </xdr:nvSpPr>
      <xdr:spPr bwMode="auto">
        <a:xfrm flipH="1" flipV="1">
          <a:off x="6349253" y="26161253"/>
          <a:ext cx="2039470" cy="2208717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22412</xdr:colOff>
      <xdr:row>124</xdr:row>
      <xdr:rowOff>212911</xdr:rowOff>
    </xdr:from>
    <xdr:to>
      <xdr:col>70</xdr:col>
      <xdr:colOff>156882</xdr:colOff>
      <xdr:row>133</xdr:row>
      <xdr:rowOff>202863</xdr:rowOff>
    </xdr:to>
    <xdr:sp macro="" textlink="">
      <xdr:nvSpPr>
        <xdr:cNvPr id="82" name="Line 94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ShapeType="1"/>
        </xdr:cNvSpPr>
      </xdr:nvSpPr>
      <xdr:spPr bwMode="auto">
        <a:xfrm flipH="1" flipV="1">
          <a:off x="11508441" y="30592058"/>
          <a:ext cx="2039470" cy="2208717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11206</xdr:colOff>
      <xdr:row>116</xdr:row>
      <xdr:rowOff>22412</xdr:rowOff>
    </xdr:from>
    <xdr:to>
      <xdr:col>70</xdr:col>
      <xdr:colOff>145676</xdr:colOff>
      <xdr:row>125</xdr:row>
      <xdr:rowOff>12364</xdr:rowOff>
    </xdr:to>
    <xdr:sp macro="" textlink="">
      <xdr:nvSpPr>
        <xdr:cNvPr id="83" name="Line 94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ShapeType="1"/>
        </xdr:cNvSpPr>
      </xdr:nvSpPr>
      <xdr:spPr bwMode="auto">
        <a:xfrm flipH="1" flipV="1">
          <a:off x="11497235" y="28429324"/>
          <a:ext cx="2039470" cy="220871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29135</xdr:colOff>
      <xdr:row>106</xdr:row>
      <xdr:rowOff>242047</xdr:rowOff>
    </xdr:from>
    <xdr:to>
      <xdr:col>70</xdr:col>
      <xdr:colOff>163605</xdr:colOff>
      <xdr:row>115</xdr:row>
      <xdr:rowOff>232000</xdr:rowOff>
    </xdr:to>
    <xdr:sp macro="" textlink="">
      <xdr:nvSpPr>
        <xdr:cNvPr id="84" name="Line 9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ShapeType="1"/>
        </xdr:cNvSpPr>
      </xdr:nvSpPr>
      <xdr:spPr bwMode="auto">
        <a:xfrm flipH="1" flipV="1">
          <a:off x="11515164" y="26183665"/>
          <a:ext cx="2039470" cy="2208717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33617</xdr:colOff>
      <xdr:row>98</xdr:row>
      <xdr:rowOff>0</xdr:rowOff>
    </xdr:from>
    <xdr:to>
      <xdr:col>43</xdr:col>
      <xdr:colOff>168087</xdr:colOff>
      <xdr:row>106</xdr:row>
      <xdr:rowOff>236481</xdr:rowOff>
    </xdr:to>
    <xdr:sp macro="" textlink="">
      <xdr:nvSpPr>
        <xdr:cNvPr id="85" name="Line 9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ShapeType="1"/>
        </xdr:cNvSpPr>
      </xdr:nvSpPr>
      <xdr:spPr bwMode="auto">
        <a:xfrm flipH="1" flipV="1">
          <a:off x="6376146" y="23969382"/>
          <a:ext cx="2039470" cy="2208717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33617</xdr:colOff>
      <xdr:row>98</xdr:row>
      <xdr:rowOff>1</xdr:rowOff>
    </xdr:from>
    <xdr:to>
      <xdr:col>70</xdr:col>
      <xdr:colOff>168087</xdr:colOff>
      <xdr:row>106</xdr:row>
      <xdr:rowOff>236482</xdr:rowOff>
    </xdr:to>
    <xdr:sp macro="" textlink="">
      <xdr:nvSpPr>
        <xdr:cNvPr id="101" name="Line 94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ShapeType="1"/>
        </xdr:cNvSpPr>
      </xdr:nvSpPr>
      <xdr:spPr bwMode="auto">
        <a:xfrm flipH="1" flipV="1">
          <a:off x="11519646" y="23969383"/>
          <a:ext cx="2039470" cy="2208717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94946</xdr:colOff>
      <xdr:row>97</xdr:row>
      <xdr:rowOff>143211</xdr:rowOff>
    </xdr:from>
    <xdr:to>
      <xdr:col>1</xdr:col>
      <xdr:colOff>177761</xdr:colOff>
      <xdr:row>101</xdr:row>
      <xdr:rowOff>59027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 rot="15439430">
          <a:off x="-191349" y="24320447"/>
          <a:ext cx="901934" cy="329344"/>
          <a:chOff x="1961029" y="22736735"/>
          <a:chExt cx="685428" cy="100000"/>
        </a:xfrm>
      </xdr:grpSpPr>
      <xdr:sp macro="" textlink="">
        <xdr:nvSpPr>
          <xdr:cNvPr id="102" name="AutoShape 813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>
            <a:spLocks noChangeArrowheads="1"/>
          </xdr:cNvSpPr>
        </xdr:nvSpPr>
        <xdr:spPr bwMode="auto">
          <a:xfrm>
            <a:off x="1961029" y="22736735"/>
            <a:ext cx="384802" cy="100000"/>
          </a:xfrm>
          <a:prstGeom prst="rtTriangle">
            <a:avLst/>
          </a:prstGeom>
          <a:solidFill>
            <a:srgbClr val="000000"/>
          </a:solidFill>
          <a:ln w="9525" algn="ctr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3" name="AutoShape 814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>
            <a:spLocks noChangeArrowheads="1"/>
          </xdr:cNvSpPr>
        </xdr:nvSpPr>
        <xdr:spPr bwMode="auto">
          <a:xfrm flipH="1">
            <a:off x="2261655" y="22736735"/>
            <a:ext cx="384802" cy="100000"/>
          </a:xfrm>
          <a:prstGeom prst="rtTriangle">
            <a:avLst/>
          </a:prstGeom>
          <a:solidFill>
            <a:srgbClr val="000000"/>
          </a:solidFill>
          <a:ln w="9525" algn="ctr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37</xdr:col>
      <xdr:colOff>11206</xdr:colOff>
      <xdr:row>31</xdr:row>
      <xdr:rowOff>11206</xdr:rowOff>
    </xdr:from>
    <xdr:to>
      <xdr:col>47</xdr:col>
      <xdr:colOff>184131</xdr:colOff>
      <xdr:row>40</xdr:row>
      <xdr:rowOff>0</xdr:rowOff>
    </xdr:to>
    <xdr:sp macro="" textlink="">
      <xdr:nvSpPr>
        <xdr:cNvPr id="104" name="Line 9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ShapeType="1"/>
        </xdr:cNvSpPr>
      </xdr:nvSpPr>
      <xdr:spPr bwMode="auto">
        <a:xfrm flipV="1">
          <a:off x="7115735" y="4448735"/>
          <a:ext cx="2077925" cy="2207559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190499</xdr:colOff>
      <xdr:row>40</xdr:row>
      <xdr:rowOff>22413</xdr:rowOff>
    </xdr:from>
    <xdr:to>
      <xdr:col>47</xdr:col>
      <xdr:colOff>172924</xdr:colOff>
      <xdr:row>49</xdr:row>
      <xdr:rowOff>11206</xdr:rowOff>
    </xdr:to>
    <xdr:sp macro="" textlink="">
      <xdr:nvSpPr>
        <xdr:cNvPr id="105" name="Line 9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ShapeType="1"/>
        </xdr:cNvSpPr>
      </xdr:nvSpPr>
      <xdr:spPr bwMode="auto">
        <a:xfrm flipV="1">
          <a:off x="7104528" y="9693089"/>
          <a:ext cx="2077925" cy="2207558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37</xdr:col>
      <xdr:colOff>22412</xdr:colOff>
      <xdr:row>48</xdr:row>
      <xdr:rowOff>246528</xdr:rowOff>
    </xdr:from>
    <xdr:to>
      <xdr:col>48</xdr:col>
      <xdr:colOff>4837</xdr:colOff>
      <xdr:row>57</xdr:row>
      <xdr:rowOff>235322</xdr:rowOff>
    </xdr:to>
    <xdr:sp macro="" textlink="">
      <xdr:nvSpPr>
        <xdr:cNvPr id="106" name="Line 9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ShapeType="1"/>
        </xdr:cNvSpPr>
      </xdr:nvSpPr>
      <xdr:spPr bwMode="auto">
        <a:xfrm flipV="1">
          <a:off x="7126941" y="11889440"/>
          <a:ext cx="2077925" cy="2207558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11206</xdr:colOff>
      <xdr:row>58</xdr:row>
      <xdr:rowOff>0</xdr:rowOff>
    </xdr:from>
    <xdr:to>
      <xdr:col>47</xdr:col>
      <xdr:colOff>172925</xdr:colOff>
      <xdr:row>75</xdr:row>
      <xdr:rowOff>11206</xdr:rowOff>
    </xdr:to>
    <xdr:sp macro="" textlink="">
      <xdr:nvSpPr>
        <xdr:cNvPr id="107" name="Line 94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ShapeType="1"/>
        </xdr:cNvSpPr>
      </xdr:nvSpPr>
      <xdr:spPr bwMode="auto">
        <a:xfrm flipV="1">
          <a:off x="5972735" y="14108206"/>
          <a:ext cx="3209719" cy="420220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22412</xdr:colOff>
      <xdr:row>75</xdr:row>
      <xdr:rowOff>11204</xdr:rowOff>
    </xdr:from>
    <xdr:to>
      <xdr:col>47</xdr:col>
      <xdr:colOff>172925</xdr:colOff>
      <xdr:row>95</xdr:row>
      <xdr:rowOff>11205</xdr:rowOff>
    </xdr:to>
    <xdr:sp macro="" textlink="">
      <xdr:nvSpPr>
        <xdr:cNvPr id="108" name="Line 94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ShapeType="1"/>
        </xdr:cNvSpPr>
      </xdr:nvSpPr>
      <xdr:spPr bwMode="auto">
        <a:xfrm flipV="1">
          <a:off x="5412441" y="18310410"/>
          <a:ext cx="3770013" cy="4930589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84</xdr:col>
      <xdr:colOff>11206</xdr:colOff>
      <xdr:row>40</xdr:row>
      <xdr:rowOff>1</xdr:rowOff>
    </xdr:from>
    <xdr:to>
      <xdr:col>94</xdr:col>
      <xdr:colOff>184131</xdr:colOff>
      <xdr:row>48</xdr:row>
      <xdr:rowOff>235323</xdr:rowOff>
    </xdr:to>
    <xdr:sp macro="" textlink="">
      <xdr:nvSpPr>
        <xdr:cNvPr id="109" name="Line 94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ShapeType="1"/>
        </xdr:cNvSpPr>
      </xdr:nvSpPr>
      <xdr:spPr bwMode="auto">
        <a:xfrm flipV="1">
          <a:off x="16069235" y="9670677"/>
          <a:ext cx="2077925" cy="2207558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76</xdr:col>
      <xdr:colOff>56030</xdr:colOff>
      <xdr:row>49</xdr:row>
      <xdr:rowOff>11204</xdr:rowOff>
    </xdr:from>
    <xdr:to>
      <xdr:col>95</xdr:col>
      <xdr:colOff>179295</xdr:colOff>
      <xdr:row>66</xdr:row>
      <xdr:rowOff>224117</xdr:rowOff>
    </xdr:to>
    <xdr:sp macro="" textlink="">
      <xdr:nvSpPr>
        <xdr:cNvPr id="110" name="Line 9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ShapeType="1"/>
        </xdr:cNvSpPr>
      </xdr:nvSpPr>
      <xdr:spPr bwMode="auto">
        <a:xfrm flipV="1">
          <a:off x="14590059" y="11900645"/>
          <a:ext cx="3742765" cy="440391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0</xdr:colOff>
      <xdr:row>67</xdr:row>
      <xdr:rowOff>22411</xdr:rowOff>
    </xdr:from>
    <xdr:to>
      <xdr:col>70</xdr:col>
      <xdr:colOff>184132</xdr:colOff>
      <xdr:row>75</xdr:row>
      <xdr:rowOff>235323</xdr:rowOff>
    </xdr:to>
    <xdr:sp macro="" textlink="">
      <xdr:nvSpPr>
        <xdr:cNvPr id="111" name="Line 94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ShapeType="1"/>
        </xdr:cNvSpPr>
      </xdr:nvSpPr>
      <xdr:spPr bwMode="auto">
        <a:xfrm flipV="1">
          <a:off x="11295529" y="16349382"/>
          <a:ext cx="2279632" cy="2185147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44824</xdr:colOff>
      <xdr:row>76</xdr:row>
      <xdr:rowOff>11206</xdr:rowOff>
    </xdr:from>
    <xdr:to>
      <xdr:col>78</xdr:col>
      <xdr:colOff>184131</xdr:colOff>
      <xdr:row>94</xdr:row>
      <xdr:rowOff>224116</xdr:rowOff>
    </xdr:to>
    <xdr:sp macro="" textlink="">
      <xdr:nvSpPr>
        <xdr:cNvPr id="112" name="Line 94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ShapeType="1"/>
        </xdr:cNvSpPr>
      </xdr:nvSpPr>
      <xdr:spPr bwMode="auto">
        <a:xfrm flipV="1">
          <a:off x="11340353" y="15542559"/>
          <a:ext cx="3758807" cy="4650439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120650</xdr:colOff>
      <xdr:row>27</xdr:row>
      <xdr:rowOff>74706</xdr:rowOff>
    </xdr:from>
    <xdr:to>
      <xdr:col>49</xdr:col>
      <xdr:colOff>120650</xdr:colOff>
      <xdr:row>30</xdr:row>
      <xdr:rowOff>22410</xdr:rowOff>
    </xdr:to>
    <xdr:sp macro="" textlink="">
      <xdr:nvSpPr>
        <xdr:cNvPr id="117" name="PKG_BOX_20201011101202_PKGS">
          <a:extLst>
            <a:ext uri="{FF2B5EF4-FFF2-40B4-BE49-F238E27FC236}">
              <a16:creationId xmlns:a16="http://schemas.microsoft.com/office/drawing/2014/main" id="{CB0EBBA2-A54D-4934-BF5E-21EC295A5228}"/>
            </a:ext>
          </a:extLst>
        </xdr:cNvPr>
        <xdr:cNvSpPr/>
      </xdr:nvSpPr>
      <xdr:spPr>
        <a:xfrm>
          <a:off x="7987179" y="6708588"/>
          <a:ext cx="1524000" cy="687293"/>
        </a:xfrm>
        <a:prstGeom prst="wedgeRectCallout">
          <a:avLst>
            <a:gd name="adj1" fmla="val -18627"/>
            <a:gd name="adj2" fmla="val 131142"/>
          </a:avLst>
        </a:prstGeom>
        <a:solidFill>
          <a:srgbClr val="FF33CC">
            <a:alpha val="90000"/>
          </a:srgbClr>
        </a:solidFill>
        <a:ln w="63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>
              <a:solidFill>
                <a:srgbClr val="000000"/>
              </a:solidFill>
            </a:rPr>
            <a:t>AFG / DKF</a:t>
          </a:r>
        </a:p>
        <a:p>
          <a:pPr algn="ctr"/>
          <a:r>
            <a:rPr lang="en-GB" sz="1100">
              <a:solidFill>
                <a:srgbClr val="000000"/>
              </a:solidFill>
            </a:rPr>
            <a:t>12 pkgs 23.3 kt</a:t>
          </a:r>
        </a:p>
        <a:p>
          <a:pPr algn="ctr"/>
          <a:r>
            <a:rPr lang="en-GB" sz="1100">
              <a:solidFill>
                <a:srgbClr val="000000"/>
              </a:solidFill>
            </a:rPr>
            <a:t>(on</a:t>
          </a:r>
          <a:r>
            <a:rPr lang="en-GB" sz="1100" baseline="0">
              <a:solidFill>
                <a:srgbClr val="000000"/>
              </a:solidFill>
            </a:rPr>
            <a:t> 3 mafis)</a:t>
          </a:r>
          <a:endParaRPr lang="en-GB" sz="1100">
            <a:solidFill>
              <a:srgbClr val="000000"/>
            </a:solidFill>
          </a:endParaRPr>
        </a:p>
      </xdr:txBody>
    </xdr:sp>
    <xdr:clientData/>
  </xdr:twoCellAnchor>
  <xdr:twoCellAnchor>
    <xdr:from>
      <xdr:col>20</xdr:col>
      <xdr:colOff>10085</xdr:colOff>
      <xdr:row>25</xdr:row>
      <xdr:rowOff>1119</xdr:rowOff>
    </xdr:from>
    <xdr:to>
      <xdr:col>23</xdr:col>
      <xdr:colOff>145677</xdr:colOff>
      <xdr:row>28</xdr:row>
      <xdr:rowOff>44822</xdr:rowOff>
    </xdr:to>
    <xdr:sp macro="" textlink="">
      <xdr:nvSpPr>
        <xdr:cNvPr id="120" name="PKG_BOX_20201011105912_PKGS">
          <a:extLst>
            <a:ext uri="{FF2B5EF4-FFF2-40B4-BE49-F238E27FC236}">
              <a16:creationId xmlns:a16="http://schemas.microsoft.com/office/drawing/2014/main" id="{20F5AA91-618C-43C0-82A8-43FB6817C177}"/>
            </a:ext>
          </a:extLst>
        </xdr:cNvPr>
        <xdr:cNvSpPr/>
      </xdr:nvSpPr>
      <xdr:spPr>
        <a:xfrm>
          <a:off x="3876114" y="6141943"/>
          <a:ext cx="707092" cy="783291"/>
        </a:xfrm>
        <a:prstGeom prst="wedgeRectCallout">
          <a:avLst>
            <a:gd name="adj1" fmla="val -60566"/>
            <a:gd name="adj2" fmla="val 148441"/>
          </a:avLst>
        </a:prstGeom>
        <a:solidFill>
          <a:srgbClr val="92D050">
            <a:alpha val="90000"/>
          </a:srgbClr>
        </a:solidFill>
        <a:ln w="63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>
              <a:solidFill>
                <a:srgbClr val="000000"/>
              </a:solidFill>
            </a:rPr>
            <a:t>SIN / HIJ</a:t>
          </a:r>
        </a:p>
        <a:p>
          <a:pPr algn="ctr"/>
          <a:r>
            <a:rPr lang="en-GB" sz="1100">
              <a:solidFill>
                <a:srgbClr val="000000"/>
              </a:solidFill>
            </a:rPr>
            <a:t>12 pkgs 123.9 kt</a:t>
          </a:r>
        </a:p>
      </xdr:txBody>
    </xdr:sp>
    <xdr:clientData/>
  </xdr:twoCellAnchor>
  <xdr:twoCellAnchor>
    <xdr:from>
      <xdr:col>62</xdr:col>
      <xdr:colOff>120650</xdr:colOff>
      <xdr:row>37</xdr:row>
      <xdr:rowOff>50800</xdr:rowOff>
    </xdr:from>
    <xdr:to>
      <xdr:col>70</xdr:col>
      <xdr:colOff>120650</xdr:colOff>
      <xdr:row>39</xdr:row>
      <xdr:rowOff>63500</xdr:rowOff>
    </xdr:to>
    <xdr:sp macro="" textlink="">
      <xdr:nvSpPr>
        <xdr:cNvPr id="121" name="PKG_BOX_20201011113114_PKGS">
          <a:extLst>
            <a:ext uri="{FF2B5EF4-FFF2-40B4-BE49-F238E27FC236}">
              <a16:creationId xmlns:a16="http://schemas.microsoft.com/office/drawing/2014/main" id="{976CD189-4F45-474C-9C27-793847F73606}"/>
            </a:ext>
          </a:extLst>
        </xdr:cNvPr>
        <xdr:cNvSpPr/>
      </xdr:nvSpPr>
      <xdr:spPr>
        <a:xfrm>
          <a:off x="11988800" y="9194800"/>
          <a:ext cx="1524000" cy="508000"/>
        </a:xfrm>
        <a:prstGeom prst="wedgeRectCallout">
          <a:avLst/>
        </a:prstGeom>
        <a:solidFill>
          <a:srgbClr val="00B0F0">
            <a:alpha val="90000"/>
          </a:srgbClr>
        </a:solidFill>
        <a:ln w="63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>
              <a:solidFill>
                <a:srgbClr val="000000"/>
              </a:solidFill>
            </a:rPr>
            <a:t>ASD / HIJ</a:t>
          </a:r>
        </a:p>
        <a:p>
          <a:pPr algn="ctr"/>
          <a:r>
            <a:rPr lang="en-GB" sz="1100">
              <a:solidFill>
                <a:srgbClr val="000000"/>
              </a:solidFill>
            </a:rPr>
            <a:t>12 pkgs 12.5 kt</a:t>
          </a:r>
        </a:p>
      </xdr:txBody>
    </xdr:sp>
    <xdr:clientData/>
  </xdr:twoCellAnchor>
  <xdr:twoCellAnchor>
    <xdr:from>
      <xdr:col>50</xdr:col>
      <xdr:colOff>53415</xdr:colOff>
      <xdr:row>41</xdr:row>
      <xdr:rowOff>12327</xdr:rowOff>
    </xdr:from>
    <xdr:to>
      <xdr:col>58</xdr:col>
      <xdr:colOff>53415</xdr:colOff>
      <xdr:row>43</xdr:row>
      <xdr:rowOff>25027</xdr:rowOff>
    </xdr:to>
    <xdr:sp macro="" textlink="">
      <xdr:nvSpPr>
        <xdr:cNvPr id="122" name="PKG_BOX_20201011113140_PKGS">
          <a:extLst>
            <a:ext uri="{FF2B5EF4-FFF2-40B4-BE49-F238E27FC236}">
              <a16:creationId xmlns:a16="http://schemas.microsoft.com/office/drawing/2014/main" id="{77979785-E970-4577-A392-3C95C6A7C275}"/>
            </a:ext>
          </a:extLst>
        </xdr:cNvPr>
        <xdr:cNvSpPr/>
      </xdr:nvSpPr>
      <xdr:spPr>
        <a:xfrm>
          <a:off x="9634444" y="10097621"/>
          <a:ext cx="1524000" cy="505759"/>
        </a:xfrm>
        <a:prstGeom prst="wedgeRectCallout">
          <a:avLst>
            <a:gd name="adj1" fmla="val 55638"/>
            <a:gd name="adj2" fmla="val -205594"/>
          </a:avLst>
        </a:prstGeom>
        <a:solidFill>
          <a:srgbClr val="92D050">
            <a:alpha val="90000"/>
          </a:srgbClr>
        </a:solidFill>
        <a:ln w="63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>
              <a:solidFill>
                <a:srgbClr val="000000"/>
              </a:solidFill>
            </a:rPr>
            <a:t>SIN / HIJ</a:t>
          </a:r>
        </a:p>
        <a:p>
          <a:pPr algn="ctr"/>
          <a:r>
            <a:rPr lang="en-GB" sz="1100">
              <a:solidFill>
                <a:srgbClr val="000000"/>
              </a:solidFill>
            </a:rPr>
            <a:t>12 pkgs 123.9 kt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11">
    <pageSetUpPr fitToPage="1"/>
  </sheetPr>
  <dimension ref="B1:DE143"/>
  <sheetViews>
    <sheetView tabSelected="1" view="pageBreakPreview" topLeftCell="A4" zoomScale="85" zoomScaleNormal="70" zoomScaleSheetLayoutView="85" workbookViewId="0">
      <selection activeCell="B8" sqref="B8:M8"/>
    </sheetView>
  </sheetViews>
  <sheetFormatPr defaultRowHeight="14.25"/>
  <cols>
    <col min="1" max="1" width="3.7109375" style="7" customWidth="1"/>
    <col min="2" max="102" width="2.85546875" style="7" customWidth="1"/>
    <col min="103" max="103" width="2.85546875" style="10" customWidth="1"/>
    <col min="104" max="120" width="2.85546875" style="7" customWidth="1"/>
    <col min="121" max="16384" width="9.140625" style="7"/>
  </cols>
  <sheetData>
    <row r="1" spans="2:106" ht="20.100000000000001" customHeight="1"/>
    <row r="2" spans="2:106" ht="20.100000000000001" customHeight="1">
      <c r="B2" s="1" t="s">
        <v>14</v>
      </c>
      <c r="AL2" s="380" t="s">
        <v>15</v>
      </c>
      <c r="AM2" s="380"/>
      <c r="AN2" s="380"/>
      <c r="AO2" s="380"/>
      <c r="AP2" s="380"/>
      <c r="AQ2" s="380"/>
      <c r="AR2" s="380"/>
      <c r="AS2" s="380"/>
      <c r="AT2" s="380"/>
      <c r="AU2" s="380"/>
      <c r="AV2" s="380"/>
      <c r="AW2" s="380"/>
      <c r="AX2" s="380"/>
      <c r="AY2" s="380"/>
      <c r="AZ2" s="380"/>
      <c r="BA2" s="380"/>
      <c r="BB2" s="380"/>
      <c r="BC2" s="380"/>
      <c r="BD2" s="380"/>
      <c r="BE2" s="380"/>
      <c r="BF2" s="380"/>
      <c r="BG2" s="380"/>
      <c r="BH2" s="380"/>
      <c r="BI2" s="380"/>
      <c r="BJ2" s="380"/>
      <c r="BK2" s="380"/>
      <c r="BL2" s="380"/>
      <c r="BM2" s="380"/>
      <c r="BO2" s="185" t="s">
        <v>16</v>
      </c>
      <c r="BP2" s="185"/>
      <c r="BQ2" s="185"/>
      <c r="BR2" s="185"/>
      <c r="BS2" s="185"/>
      <c r="BT2" s="185"/>
      <c r="BU2" s="106" t="s">
        <v>57</v>
      </c>
      <c r="BV2" s="106"/>
      <c r="BW2" s="106"/>
      <c r="BX2" s="106"/>
      <c r="BY2" s="106"/>
      <c r="BZ2" s="86"/>
      <c r="CA2" s="87"/>
      <c r="CB2" s="87"/>
      <c r="CC2" s="1"/>
      <c r="CD2" s="1"/>
    </row>
    <row r="3" spans="2:106" ht="20.100000000000001" customHeight="1"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Q3" s="22"/>
      <c r="R3" s="22"/>
      <c r="S3" s="22"/>
      <c r="T3" s="22"/>
      <c r="U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380"/>
      <c r="AM3" s="380"/>
      <c r="AN3" s="380"/>
      <c r="AO3" s="380"/>
      <c r="AP3" s="380"/>
      <c r="AQ3" s="380"/>
      <c r="AR3" s="380"/>
      <c r="AS3" s="380"/>
      <c r="AT3" s="380"/>
      <c r="AU3" s="380"/>
      <c r="AV3" s="380"/>
      <c r="AW3" s="380"/>
      <c r="AX3" s="380"/>
      <c r="AY3" s="380"/>
      <c r="AZ3" s="380"/>
      <c r="BA3" s="380"/>
      <c r="BB3" s="380"/>
      <c r="BC3" s="380"/>
      <c r="BD3" s="380"/>
      <c r="BE3" s="380"/>
      <c r="BF3" s="380"/>
      <c r="BG3" s="380"/>
      <c r="BH3" s="380"/>
      <c r="BI3" s="380"/>
      <c r="BJ3" s="380"/>
      <c r="BK3" s="380"/>
      <c r="BL3" s="380"/>
      <c r="BM3" s="380"/>
      <c r="BN3" s="22"/>
      <c r="BO3" s="185" t="s">
        <v>17</v>
      </c>
      <c r="BP3" s="185"/>
      <c r="BQ3" s="185"/>
      <c r="BR3" s="185"/>
      <c r="BS3" s="185"/>
      <c r="BT3" s="185"/>
      <c r="BU3" s="106" t="s">
        <v>58</v>
      </c>
      <c r="BV3" s="106"/>
      <c r="BW3" s="106"/>
      <c r="BX3" s="106"/>
      <c r="BY3" s="106"/>
      <c r="BZ3" s="106"/>
      <c r="CA3" s="106"/>
      <c r="CB3" s="106"/>
      <c r="CC3" s="3"/>
      <c r="CD3" s="266" t="s">
        <v>0</v>
      </c>
      <c r="CE3" s="266"/>
      <c r="CF3" s="266"/>
      <c r="CM3" s="22"/>
      <c r="CN3" s="22"/>
      <c r="CO3" s="22"/>
      <c r="CQ3" s="22"/>
      <c r="CR3" s="22"/>
      <c r="CS3" s="22"/>
      <c r="CT3" s="22"/>
      <c r="CU3" s="22"/>
      <c r="CV3" s="22"/>
      <c r="CW3" s="22"/>
    </row>
    <row r="4" spans="2:106" ht="20.100000000000001" customHeight="1" thickBo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2:106" ht="20.100000000000001" customHeight="1" thickTop="1">
      <c r="B5" s="314" t="s">
        <v>49</v>
      </c>
      <c r="C5" s="315"/>
      <c r="D5" s="315"/>
      <c r="E5" s="315"/>
      <c r="F5" s="315"/>
      <c r="G5" s="315"/>
      <c r="H5" s="315"/>
      <c r="I5" s="315"/>
      <c r="J5" s="315"/>
      <c r="K5" s="315"/>
      <c r="L5" s="315"/>
      <c r="M5" s="315"/>
      <c r="N5" s="315"/>
      <c r="O5" s="315"/>
      <c r="P5" s="316"/>
      <c r="Q5" s="314" t="s">
        <v>6</v>
      </c>
      <c r="R5" s="315"/>
      <c r="S5" s="315"/>
      <c r="T5" s="315"/>
      <c r="U5" s="315"/>
      <c r="V5" s="315"/>
      <c r="W5" s="315"/>
      <c r="X5" s="315"/>
      <c r="Y5" s="315"/>
      <c r="Z5" s="315"/>
      <c r="AA5" s="315"/>
      <c r="AB5" s="315"/>
      <c r="AC5" s="315"/>
      <c r="AD5" s="315"/>
      <c r="AE5" s="315"/>
      <c r="AF5" s="315"/>
      <c r="AG5" s="315"/>
      <c r="AH5" s="315"/>
      <c r="AI5" s="315"/>
      <c r="AJ5" s="315"/>
      <c r="AK5" s="315"/>
      <c r="AL5" s="315"/>
      <c r="AM5" s="315"/>
      <c r="AN5" s="315"/>
      <c r="AO5" s="315"/>
      <c r="AP5" s="315"/>
      <c r="AQ5" s="315"/>
      <c r="AR5" s="315"/>
      <c r="AS5" s="315"/>
      <c r="AT5" s="316"/>
      <c r="AU5" s="305" t="s">
        <v>8</v>
      </c>
      <c r="AV5" s="306"/>
      <c r="AW5" s="306"/>
      <c r="AX5" s="306"/>
      <c r="AY5" s="306"/>
      <c r="AZ5" s="306"/>
      <c r="BA5" s="306"/>
      <c r="BB5" s="306"/>
      <c r="BC5" s="306"/>
      <c r="BD5" s="307"/>
      <c r="BE5" s="305" t="s">
        <v>9</v>
      </c>
      <c r="BF5" s="306"/>
      <c r="BG5" s="306"/>
      <c r="BH5" s="306"/>
      <c r="BI5" s="306"/>
      <c r="BJ5" s="306"/>
      <c r="BK5" s="306"/>
      <c r="BL5" s="306"/>
      <c r="BM5" s="306"/>
      <c r="BN5" s="307"/>
      <c r="BO5" s="305" t="s">
        <v>10</v>
      </c>
      <c r="BP5" s="306"/>
      <c r="BQ5" s="306"/>
      <c r="BR5" s="306"/>
      <c r="BS5" s="306"/>
      <c r="BT5" s="306"/>
      <c r="BU5" s="306"/>
      <c r="BV5" s="306"/>
      <c r="BW5" s="306"/>
      <c r="BX5" s="307"/>
      <c r="BY5" s="305" t="s">
        <v>11</v>
      </c>
      <c r="BZ5" s="306"/>
      <c r="CA5" s="306"/>
      <c r="CB5" s="306"/>
      <c r="CC5" s="306"/>
      <c r="CD5" s="306"/>
      <c r="CE5" s="306"/>
      <c r="CF5" s="306"/>
      <c r="CG5" s="306"/>
      <c r="CH5" s="307"/>
      <c r="CI5" s="311" t="s">
        <v>7</v>
      </c>
      <c r="CJ5" s="312"/>
      <c r="CK5" s="312"/>
      <c r="CL5" s="312"/>
      <c r="CM5" s="312"/>
      <c r="CN5" s="312"/>
      <c r="CO5" s="312"/>
      <c r="CP5" s="312"/>
      <c r="CQ5" s="312"/>
      <c r="CR5" s="312"/>
      <c r="CS5" s="312"/>
      <c r="CT5" s="312"/>
      <c r="CU5" s="312"/>
      <c r="CV5" s="312"/>
      <c r="CW5" s="312"/>
      <c r="CX5" s="312"/>
      <c r="CY5" s="312"/>
      <c r="CZ5" s="312"/>
      <c r="DA5" s="312"/>
      <c r="DB5" s="313"/>
    </row>
    <row r="6" spans="2:106" ht="20.100000000000001" customHeight="1" thickBot="1">
      <c r="B6" s="317"/>
      <c r="C6" s="318"/>
      <c r="D6" s="318"/>
      <c r="E6" s="318"/>
      <c r="F6" s="318"/>
      <c r="G6" s="318"/>
      <c r="H6" s="318"/>
      <c r="I6" s="318"/>
      <c r="J6" s="318"/>
      <c r="K6" s="318"/>
      <c r="L6" s="318"/>
      <c r="M6" s="318"/>
      <c r="N6" s="318"/>
      <c r="O6" s="318"/>
      <c r="P6" s="319"/>
      <c r="Q6" s="317"/>
      <c r="R6" s="318"/>
      <c r="S6" s="318"/>
      <c r="T6" s="318"/>
      <c r="U6" s="318"/>
      <c r="V6" s="318"/>
      <c r="W6" s="318"/>
      <c r="X6" s="318"/>
      <c r="Y6" s="318"/>
      <c r="Z6" s="318"/>
      <c r="AA6" s="318"/>
      <c r="AB6" s="318"/>
      <c r="AC6" s="318"/>
      <c r="AD6" s="318"/>
      <c r="AE6" s="318"/>
      <c r="AF6" s="318"/>
      <c r="AG6" s="318"/>
      <c r="AH6" s="318"/>
      <c r="AI6" s="318"/>
      <c r="AJ6" s="318"/>
      <c r="AK6" s="318"/>
      <c r="AL6" s="318"/>
      <c r="AM6" s="318"/>
      <c r="AN6" s="318"/>
      <c r="AO6" s="318"/>
      <c r="AP6" s="318"/>
      <c r="AQ6" s="318"/>
      <c r="AR6" s="318"/>
      <c r="AS6" s="318"/>
      <c r="AT6" s="319"/>
      <c r="AU6" s="308"/>
      <c r="AV6" s="309"/>
      <c r="AW6" s="309"/>
      <c r="AX6" s="309"/>
      <c r="AY6" s="309"/>
      <c r="AZ6" s="309"/>
      <c r="BA6" s="309"/>
      <c r="BB6" s="309"/>
      <c r="BC6" s="309"/>
      <c r="BD6" s="310"/>
      <c r="BE6" s="308"/>
      <c r="BF6" s="309"/>
      <c r="BG6" s="309"/>
      <c r="BH6" s="309"/>
      <c r="BI6" s="309"/>
      <c r="BJ6" s="309"/>
      <c r="BK6" s="309"/>
      <c r="BL6" s="309"/>
      <c r="BM6" s="309"/>
      <c r="BN6" s="310"/>
      <c r="BO6" s="308"/>
      <c r="BP6" s="309"/>
      <c r="BQ6" s="309"/>
      <c r="BR6" s="309"/>
      <c r="BS6" s="309"/>
      <c r="BT6" s="309"/>
      <c r="BU6" s="309"/>
      <c r="BV6" s="309"/>
      <c r="BW6" s="309"/>
      <c r="BX6" s="310"/>
      <c r="BY6" s="308"/>
      <c r="BZ6" s="309"/>
      <c r="CA6" s="309"/>
      <c r="CB6" s="309"/>
      <c r="CC6" s="309"/>
      <c r="CD6" s="309"/>
      <c r="CE6" s="309"/>
      <c r="CF6" s="309"/>
      <c r="CG6" s="309"/>
      <c r="CH6" s="310"/>
      <c r="CI6" s="94" t="s">
        <v>13</v>
      </c>
      <c r="CJ6" s="95"/>
      <c r="CK6" s="95"/>
      <c r="CL6" s="95"/>
      <c r="CM6" s="95"/>
      <c r="CN6" s="95"/>
      <c r="CO6" s="95"/>
      <c r="CP6" s="95"/>
      <c r="CQ6" s="95"/>
      <c r="CR6" s="95"/>
      <c r="CS6" s="95" t="s">
        <v>18</v>
      </c>
      <c r="CT6" s="95"/>
      <c r="CU6" s="95"/>
      <c r="CV6" s="95"/>
      <c r="CW6" s="95"/>
      <c r="CX6" s="95"/>
      <c r="CY6" s="95"/>
      <c r="CZ6" s="95"/>
      <c r="DA6" s="95"/>
      <c r="DB6" s="96"/>
    </row>
    <row r="7" spans="2:106" ht="19.5" thickTop="1" thickBot="1">
      <c r="B7" s="297" t="s">
        <v>51</v>
      </c>
      <c r="C7" s="298"/>
      <c r="D7" s="298"/>
      <c r="E7" s="298"/>
      <c r="F7" s="298"/>
      <c r="G7" s="298"/>
      <c r="H7" s="298"/>
      <c r="I7" s="298"/>
      <c r="J7" s="298"/>
      <c r="K7" s="298"/>
      <c r="L7" s="298"/>
      <c r="M7" s="300"/>
      <c r="N7" s="299" t="s">
        <v>50</v>
      </c>
      <c r="O7" s="298"/>
      <c r="P7" s="301"/>
      <c r="Q7" s="450" t="s">
        <v>60</v>
      </c>
      <c r="R7" s="451"/>
      <c r="S7" s="452"/>
      <c r="T7" s="450" t="s">
        <v>64</v>
      </c>
      <c r="U7" s="451"/>
      <c r="V7" s="452"/>
      <c r="W7" s="450"/>
      <c r="X7" s="451"/>
      <c r="Y7" s="452"/>
      <c r="Z7" s="450"/>
      <c r="AA7" s="451"/>
      <c r="AB7" s="452"/>
      <c r="AC7" s="450"/>
      <c r="AD7" s="451"/>
      <c r="AE7" s="452"/>
      <c r="AF7" s="450"/>
      <c r="AG7" s="451"/>
      <c r="AH7" s="452"/>
      <c r="AI7" s="450"/>
      <c r="AJ7" s="451"/>
      <c r="AK7" s="452"/>
      <c r="AL7" s="450"/>
      <c r="AM7" s="451"/>
      <c r="AN7" s="452"/>
      <c r="AO7" s="450"/>
      <c r="AP7" s="451"/>
      <c r="AQ7" s="452"/>
      <c r="AR7" s="450"/>
      <c r="AS7" s="451"/>
      <c r="AT7" s="452"/>
      <c r="AU7" s="297" t="s">
        <v>13</v>
      </c>
      <c r="AV7" s="298"/>
      <c r="AW7" s="298"/>
      <c r="AX7" s="298"/>
      <c r="AY7" s="298"/>
      <c r="AZ7" s="299" t="s">
        <v>19</v>
      </c>
      <c r="BA7" s="298"/>
      <c r="BB7" s="298"/>
      <c r="BC7" s="298"/>
      <c r="BD7" s="300"/>
      <c r="BE7" s="297" t="s">
        <v>13</v>
      </c>
      <c r="BF7" s="298"/>
      <c r="BG7" s="298"/>
      <c r="BH7" s="298"/>
      <c r="BI7" s="298"/>
      <c r="BJ7" s="299" t="s">
        <v>19</v>
      </c>
      <c r="BK7" s="298"/>
      <c r="BL7" s="298"/>
      <c r="BM7" s="298"/>
      <c r="BN7" s="300"/>
      <c r="BO7" s="297" t="s">
        <v>13</v>
      </c>
      <c r="BP7" s="298"/>
      <c r="BQ7" s="298"/>
      <c r="BR7" s="298"/>
      <c r="BS7" s="298"/>
      <c r="BT7" s="299" t="s">
        <v>19</v>
      </c>
      <c r="BU7" s="298"/>
      <c r="BV7" s="298"/>
      <c r="BW7" s="298"/>
      <c r="BX7" s="300"/>
      <c r="BY7" s="297" t="s">
        <v>13</v>
      </c>
      <c r="BZ7" s="298"/>
      <c r="CA7" s="298"/>
      <c r="CB7" s="298"/>
      <c r="CC7" s="298"/>
      <c r="CD7" s="299" t="s">
        <v>19</v>
      </c>
      <c r="CE7" s="298"/>
      <c r="CF7" s="298"/>
      <c r="CG7" s="298"/>
      <c r="CH7" s="301"/>
      <c r="CI7" s="297" t="s">
        <v>13</v>
      </c>
      <c r="CJ7" s="298"/>
      <c r="CK7" s="298"/>
      <c r="CL7" s="298"/>
      <c r="CM7" s="298"/>
      <c r="CN7" s="299" t="s">
        <v>19</v>
      </c>
      <c r="CO7" s="298"/>
      <c r="CP7" s="298"/>
      <c r="CQ7" s="298"/>
      <c r="CR7" s="301"/>
      <c r="CS7" s="302" t="s">
        <v>20</v>
      </c>
      <c r="CT7" s="303"/>
      <c r="CU7" s="303"/>
      <c r="CV7" s="303"/>
      <c r="CW7" s="303"/>
      <c r="CX7" s="303" t="s">
        <v>19</v>
      </c>
      <c r="CY7" s="303"/>
      <c r="CZ7" s="303"/>
      <c r="DA7" s="303"/>
      <c r="DB7" s="304"/>
    </row>
    <row r="8" spans="2:106" ht="18">
      <c r="B8" s="474" t="s">
        <v>59</v>
      </c>
      <c r="C8" s="475"/>
      <c r="D8" s="475"/>
      <c r="E8" s="475"/>
      <c r="F8" s="475"/>
      <c r="G8" s="475"/>
      <c r="H8" s="475"/>
      <c r="I8" s="475"/>
      <c r="J8" s="475"/>
      <c r="K8" s="475"/>
      <c r="L8" s="475"/>
      <c r="M8" s="476"/>
      <c r="N8" s="477" t="s">
        <v>61</v>
      </c>
      <c r="O8" s="475"/>
      <c r="P8" s="478"/>
      <c r="Q8" s="479"/>
      <c r="R8" s="480"/>
      <c r="S8" s="480"/>
      <c r="T8" s="480">
        <v>54</v>
      </c>
      <c r="U8" s="480"/>
      <c r="V8" s="480"/>
      <c r="W8" s="480"/>
      <c r="X8" s="480"/>
      <c r="Y8" s="480"/>
      <c r="Z8" s="480"/>
      <c r="AA8" s="480"/>
      <c r="AB8" s="480"/>
      <c r="AC8" s="480"/>
      <c r="AD8" s="480"/>
      <c r="AE8" s="480"/>
      <c r="AF8" s="480"/>
      <c r="AG8" s="480"/>
      <c r="AH8" s="480"/>
      <c r="AI8" s="480"/>
      <c r="AJ8" s="480"/>
      <c r="AK8" s="480"/>
      <c r="AL8" s="480"/>
      <c r="AM8" s="480"/>
      <c r="AN8" s="480"/>
      <c r="AO8" s="480"/>
      <c r="AP8" s="480"/>
      <c r="AQ8" s="480"/>
      <c r="AR8" s="480"/>
      <c r="AS8" s="480"/>
      <c r="AT8" s="484"/>
      <c r="AU8" s="124">
        <v>75</v>
      </c>
      <c r="AV8" s="125"/>
      <c r="AW8" s="125"/>
      <c r="AX8" s="125"/>
      <c r="AY8" s="125"/>
      <c r="AZ8" s="481">
        <v>36.900000000000006</v>
      </c>
      <c r="BA8" s="481"/>
      <c r="BB8" s="481"/>
      <c r="BC8" s="481"/>
      <c r="BD8" s="481"/>
      <c r="BE8" s="125">
        <v>50</v>
      </c>
      <c r="BF8" s="125"/>
      <c r="BG8" s="125"/>
      <c r="BH8" s="125"/>
      <c r="BI8" s="125"/>
      <c r="BJ8" s="481">
        <v>24.6</v>
      </c>
      <c r="BK8" s="481"/>
      <c r="BL8" s="481"/>
      <c r="BM8" s="481"/>
      <c r="BN8" s="481"/>
      <c r="BO8" s="125">
        <v>75</v>
      </c>
      <c r="BP8" s="125"/>
      <c r="BQ8" s="125"/>
      <c r="BR8" s="125"/>
      <c r="BS8" s="125"/>
      <c r="BT8" s="481">
        <v>36.900000000000006</v>
      </c>
      <c r="BU8" s="481"/>
      <c r="BV8" s="481"/>
      <c r="BW8" s="481"/>
      <c r="BX8" s="481"/>
      <c r="BY8" s="125"/>
      <c r="BZ8" s="125"/>
      <c r="CA8" s="125"/>
      <c r="CB8" s="125"/>
      <c r="CC8" s="125"/>
      <c r="CD8" s="481"/>
      <c r="CE8" s="481"/>
      <c r="CF8" s="481"/>
      <c r="CG8" s="481"/>
      <c r="CH8" s="482"/>
      <c r="CI8" s="118">
        <f t="shared" ref="CI8:CI17" si="0">IF(B8="","",SUM(AU8,BE8,BO8,BY8))</f>
        <v>200</v>
      </c>
      <c r="CJ8" s="119"/>
      <c r="CK8" s="119"/>
      <c r="CL8" s="119"/>
      <c r="CM8" s="120"/>
      <c r="CN8" s="121">
        <f t="shared" ref="CN8:CN17" si="1">IF(B8="","",SUM(AZ8,BJ8,BT8,CD8))</f>
        <v>98.4</v>
      </c>
      <c r="CO8" s="122"/>
      <c r="CP8" s="122"/>
      <c r="CQ8" s="122"/>
      <c r="CR8" s="123"/>
      <c r="CS8" s="124">
        <v>24</v>
      </c>
      <c r="CT8" s="125"/>
      <c r="CU8" s="125"/>
      <c r="CV8" s="125"/>
      <c r="CW8" s="125"/>
      <c r="CX8" s="125">
        <v>247.8</v>
      </c>
      <c r="CY8" s="125"/>
      <c r="CZ8" s="125"/>
      <c r="DA8" s="125"/>
      <c r="DB8" s="483"/>
    </row>
    <row r="9" spans="2:106" s="85" customFormat="1" ht="20.100000000000001" customHeight="1">
      <c r="B9" s="323" t="s">
        <v>59</v>
      </c>
      <c r="C9" s="324"/>
      <c r="D9" s="324"/>
      <c r="E9" s="324"/>
      <c r="F9" s="324"/>
      <c r="G9" s="324"/>
      <c r="H9" s="324"/>
      <c r="I9" s="324"/>
      <c r="J9" s="324"/>
      <c r="K9" s="324"/>
      <c r="L9" s="324"/>
      <c r="M9" s="325"/>
      <c r="N9" s="329" t="s">
        <v>62</v>
      </c>
      <c r="O9" s="324"/>
      <c r="P9" s="330"/>
      <c r="Q9" s="438"/>
      <c r="R9" s="434"/>
      <c r="S9" s="434"/>
      <c r="T9" s="434">
        <v>15</v>
      </c>
      <c r="U9" s="434"/>
      <c r="V9" s="434"/>
      <c r="W9" s="434"/>
      <c r="X9" s="434"/>
      <c r="Y9" s="434"/>
      <c r="Z9" s="434"/>
      <c r="AA9" s="434"/>
      <c r="AB9" s="434"/>
      <c r="AC9" s="434"/>
      <c r="AD9" s="434"/>
      <c r="AE9" s="434"/>
      <c r="AF9" s="434"/>
      <c r="AG9" s="434"/>
      <c r="AH9" s="434"/>
      <c r="AI9" s="434"/>
      <c r="AJ9" s="434"/>
      <c r="AK9" s="434"/>
      <c r="AL9" s="434"/>
      <c r="AM9" s="434"/>
      <c r="AN9" s="434"/>
      <c r="AO9" s="434"/>
      <c r="AP9" s="434"/>
      <c r="AQ9" s="434"/>
      <c r="AR9" s="434"/>
      <c r="AS9" s="434"/>
      <c r="AT9" s="444"/>
      <c r="AU9" s="147">
        <v>90</v>
      </c>
      <c r="AV9" s="148"/>
      <c r="AW9" s="148"/>
      <c r="AX9" s="148"/>
      <c r="AY9" s="148"/>
      <c r="AZ9" s="284">
        <v>270.60000000000002</v>
      </c>
      <c r="BA9" s="284"/>
      <c r="BB9" s="284"/>
      <c r="BC9" s="284"/>
      <c r="BD9" s="284"/>
      <c r="BE9" s="148">
        <v>45</v>
      </c>
      <c r="BF9" s="148"/>
      <c r="BG9" s="148"/>
      <c r="BH9" s="148"/>
      <c r="BI9" s="148"/>
      <c r="BJ9" s="284">
        <v>135.30000000000001</v>
      </c>
      <c r="BK9" s="284"/>
      <c r="BL9" s="284"/>
      <c r="BM9" s="284"/>
      <c r="BN9" s="284"/>
      <c r="BO9" s="148">
        <v>90</v>
      </c>
      <c r="BP9" s="148"/>
      <c r="BQ9" s="148"/>
      <c r="BR9" s="148"/>
      <c r="BS9" s="148"/>
      <c r="BT9" s="284">
        <v>270.60000000000002</v>
      </c>
      <c r="BU9" s="284"/>
      <c r="BV9" s="284"/>
      <c r="BW9" s="284"/>
      <c r="BX9" s="284"/>
      <c r="BY9" s="148"/>
      <c r="BZ9" s="148"/>
      <c r="CA9" s="148"/>
      <c r="CB9" s="148"/>
      <c r="CC9" s="148"/>
      <c r="CD9" s="284"/>
      <c r="CE9" s="284"/>
      <c r="CF9" s="284"/>
      <c r="CG9" s="284"/>
      <c r="CH9" s="285"/>
      <c r="CI9" s="267">
        <f>IF(B9="","",SUM(AU9,BE9,BO9,BY9))</f>
        <v>225</v>
      </c>
      <c r="CJ9" s="268"/>
      <c r="CK9" s="268"/>
      <c r="CL9" s="268"/>
      <c r="CM9" s="269"/>
      <c r="CN9" s="270">
        <f>IF(B9="","",SUM(AZ9,BJ9,BT9,CD9))</f>
        <v>676.5</v>
      </c>
      <c r="CO9" s="271"/>
      <c r="CP9" s="271"/>
      <c r="CQ9" s="271"/>
      <c r="CR9" s="272"/>
      <c r="CS9" s="147">
        <v>12</v>
      </c>
      <c r="CT9" s="148"/>
      <c r="CU9" s="148"/>
      <c r="CV9" s="148"/>
      <c r="CW9" s="148"/>
      <c r="CX9" s="148">
        <v>12.5</v>
      </c>
      <c r="CY9" s="148"/>
      <c r="CZ9" s="148"/>
      <c r="DA9" s="148"/>
      <c r="DB9" s="204"/>
    </row>
    <row r="10" spans="2:106" ht="20.100000000000001" customHeight="1">
      <c r="B10" s="414" t="s">
        <v>59</v>
      </c>
      <c r="C10" s="343"/>
      <c r="D10" s="343"/>
      <c r="E10" s="343"/>
      <c r="F10" s="343"/>
      <c r="G10" s="343"/>
      <c r="H10" s="343"/>
      <c r="I10" s="343"/>
      <c r="J10" s="343"/>
      <c r="K10" s="343"/>
      <c r="L10" s="343"/>
      <c r="M10" s="415"/>
      <c r="N10" s="342" t="s">
        <v>63</v>
      </c>
      <c r="O10" s="343"/>
      <c r="P10" s="344"/>
      <c r="Q10" s="385"/>
      <c r="R10" s="386"/>
      <c r="S10" s="386"/>
      <c r="T10" s="386">
        <v>65</v>
      </c>
      <c r="U10" s="386"/>
      <c r="V10" s="386"/>
      <c r="W10" s="386"/>
      <c r="X10" s="386"/>
      <c r="Y10" s="386"/>
      <c r="Z10" s="386"/>
      <c r="AA10" s="386"/>
      <c r="AB10" s="386"/>
      <c r="AC10" s="386"/>
      <c r="AD10" s="386"/>
      <c r="AE10" s="386"/>
      <c r="AF10" s="386"/>
      <c r="AG10" s="386"/>
      <c r="AH10" s="386"/>
      <c r="AI10" s="386"/>
      <c r="AJ10" s="386"/>
      <c r="AK10" s="386"/>
      <c r="AL10" s="386"/>
      <c r="AM10" s="386"/>
      <c r="AN10" s="386"/>
      <c r="AO10" s="386"/>
      <c r="AP10" s="386"/>
      <c r="AQ10" s="386"/>
      <c r="AR10" s="386"/>
      <c r="AS10" s="386"/>
      <c r="AT10" s="446"/>
      <c r="AU10" s="197">
        <v>124</v>
      </c>
      <c r="AV10" s="198"/>
      <c r="AW10" s="198"/>
      <c r="AX10" s="198"/>
      <c r="AY10" s="198"/>
      <c r="AZ10" s="281">
        <v>245.09</v>
      </c>
      <c r="BA10" s="281"/>
      <c r="BB10" s="281"/>
      <c r="BC10" s="281"/>
      <c r="BD10" s="281"/>
      <c r="BE10" s="198">
        <v>372</v>
      </c>
      <c r="BF10" s="198"/>
      <c r="BG10" s="198"/>
      <c r="BH10" s="198"/>
      <c r="BI10" s="198"/>
      <c r="BJ10" s="281">
        <v>735.27</v>
      </c>
      <c r="BK10" s="281"/>
      <c r="BL10" s="281"/>
      <c r="BM10" s="281"/>
      <c r="BN10" s="281"/>
      <c r="BO10" s="198">
        <v>124</v>
      </c>
      <c r="BP10" s="198"/>
      <c r="BQ10" s="198"/>
      <c r="BR10" s="198"/>
      <c r="BS10" s="198"/>
      <c r="BT10" s="281">
        <v>245.09</v>
      </c>
      <c r="BU10" s="281"/>
      <c r="BV10" s="281"/>
      <c r="BW10" s="281"/>
      <c r="BX10" s="281"/>
      <c r="BY10" s="198"/>
      <c r="BZ10" s="198"/>
      <c r="CA10" s="198"/>
      <c r="CB10" s="198"/>
      <c r="CC10" s="198"/>
      <c r="CD10" s="281"/>
      <c r="CE10" s="281"/>
      <c r="CF10" s="281"/>
      <c r="CG10" s="281"/>
      <c r="CH10" s="282"/>
      <c r="CI10" s="217">
        <f>IF(B10="","",SUM(AU10,BE10,BO10,BY10))</f>
        <v>620</v>
      </c>
      <c r="CJ10" s="218"/>
      <c r="CK10" s="218"/>
      <c r="CL10" s="218"/>
      <c r="CM10" s="219"/>
      <c r="CN10" s="220">
        <f>IF(B10="","",SUM(AZ10,BJ10,BT10,CD10))</f>
        <v>1225.45</v>
      </c>
      <c r="CO10" s="221"/>
      <c r="CP10" s="221"/>
      <c r="CQ10" s="221"/>
      <c r="CR10" s="222"/>
      <c r="CS10" s="197">
        <v>12</v>
      </c>
      <c r="CT10" s="198"/>
      <c r="CU10" s="198"/>
      <c r="CV10" s="198"/>
      <c r="CW10" s="198"/>
      <c r="CX10" s="198">
        <v>23.3</v>
      </c>
      <c r="CY10" s="198"/>
      <c r="CZ10" s="198"/>
      <c r="DA10" s="198"/>
      <c r="DB10" s="265"/>
    </row>
    <row r="11" spans="2:106" ht="20.100000000000001" customHeight="1">
      <c r="B11" s="412"/>
      <c r="C11" s="340"/>
      <c r="D11" s="340"/>
      <c r="E11" s="340"/>
      <c r="F11" s="340"/>
      <c r="G11" s="340"/>
      <c r="H11" s="340"/>
      <c r="I11" s="340"/>
      <c r="J11" s="340"/>
      <c r="K11" s="340"/>
      <c r="L11" s="340"/>
      <c r="M11" s="413"/>
      <c r="N11" s="339"/>
      <c r="O11" s="340"/>
      <c r="P11" s="341"/>
      <c r="Q11" s="383"/>
      <c r="R11" s="384"/>
      <c r="S11" s="384"/>
      <c r="T11" s="384"/>
      <c r="U11" s="384"/>
      <c r="V11" s="384"/>
      <c r="W11" s="384"/>
      <c r="X11" s="384"/>
      <c r="Y11" s="384"/>
      <c r="Z11" s="384"/>
      <c r="AA11" s="384"/>
      <c r="AB11" s="384"/>
      <c r="AC11" s="384"/>
      <c r="AD11" s="384"/>
      <c r="AE11" s="384"/>
      <c r="AF11" s="384"/>
      <c r="AG11" s="384"/>
      <c r="AH11" s="384"/>
      <c r="AI11" s="384"/>
      <c r="AJ11" s="384"/>
      <c r="AK11" s="384"/>
      <c r="AL11" s="384"/>
      <c r="AM11" s="384"/>
      <c r="AN11" s="384"/>
      <c r="AO11" s="384"/>
      <c r="AP11" s="384"/>
      <c r="AQ11" s="384"/>
      <c r="AR11" s="384"/>
      <c r="AS11" s="384"/>
      <c r="AT11" s="443"/>
      <c r="AU11" s="134"/>
      <c r="AV11" s="135"/>
      <c r="AW11" s="135"/>
      <c r="AX11" s="135"/>
      <c r="AY11" s="135"/>
      <c r="AZ11" s="279"/>
      <c r="BA11" s="279"/>
      <c r="BB11" s="279"/>
      <c r="BC11" s="279"/>
      <c r="BD11" s="279"/>
      <c r="BE11" s="135"/>
      <c r="BF11" s="135"/>
      <c r="BG11" s="135"/>
      <c r="BH11" s="135"/>
      <c r="BI11" s="135"/>
      <c r="BJ11" s="279"/>
      <c r="BK11" s="279"/>
      <c r="BL11" s="279"/>
      <c r="BM11" s="279"/>
      <c r="BN11" s="279"/>
      <c r="BO11" s="135"/>
      <c r="BP11" s="135"/>
      <c r="BQ11" s="135"/>
      <c r="BR11" s="135"/>
      <c r="BS11" s="135"/>
      <c r="BT11" s="279"/>
      <c r="BU11" s="279"/>
      <c r="BV11" s="279"/>
      <c r="BW11" s="279"/>
      <c r="BX11" s="279"/>
      <c r="BY11" s="135"/>
      <c r="BZ11" s="135"/>
      <c r="CA11" s="135"/>
      <c r="CB11" s="135"/>
      <c r="CC11" s="135"/>
      <c r="CD11" s="279"/>
      <c r="CE11" s="279"/>
      <c r="CF11" s="279"/>
      <c r="CG11" s="279"/>
      <c r="CH11" s="280"/>
      <c r="CI11" s="294" t="str">
        <f t="shared" si="0"/>
        <v/>
      </c>
      <c r="CJ11" s="295"/>
      <c r="CK11" s="295"/>
      <c r="CL11" s="295"/>
      <c r="CM11" s="296"/>
      <c r="CN11" s="223" t="str">
        <f t="shared" si="1"/>
        <v/>
      </c>
      <c r="CO11" s="224"/>
      <c r="CP11" s="224"/>
      <c r="CQ11" s="224"/>
      <c r="CR11" s="225"/>
      <c r="CS11" s="134"/>
      <c r="CT11" s="135"/>
      <c r="CU11" s="135"/>
      <c r="CV11" s="135"/>
      <c r="CW11" s="135"/>
      <c r="CX11" s="135"/>
      <c r="CY11" s="135"/>
      <c r="CZ11" s="135"/>
      <c r="DA11" s="135"/>
      <c r="DB11" s="264"/>
    </row>
    <row r="12" spans="2:106" ht="20.100000000000001" customHeight="1">
      <c r="B12" s="408"/>
      <c r="C12" s="334"/>
      <c r="D12" s="334"/>
      <c r="E12" s="334"/>
      <c r="F12" s="334"/>
      <c r="G12" s="334"/>
      <c r="H12" s="334"/>
      <c r="I12" s="334"/>
      <c r="J12" s="334"/>
      <c r="K12" s="334"/>
      <c r="L12" s="334"/>
      <c r="M12" s="409"/>
      <c r="N12" s="333"/>
      <c r="O12" s="334"/>
      <c r="P12" s="335"/>
      <c r="Q12" s="440"/>
      <c r="R12" s="435"/>
      <c r="S12" s="435"/>
      <c r="T12" s="435"/>
      <c r="U12" s="435"/>
      <c r="V12" s="435"/>
      <c r="W12" s="435"/>
      <c r="X12" s="435"/>
      <c r="Y12" s="435"/>
      <c r="Z12" s="435"/>
      <c r="AA12" s="435"/>
      <c r="AB12" s="435"/>
      <c r="AC12" s="435"/>
      <c r="AD12" s="435"/>
      <c r="AE12" s="435"/>
      <c r="AF12" s="435"/>
      <c r="AG12" s="435"/>
      <c r="AH12" s="435"/>
      <c r="AI12" s="435"/>
      <c r="AJ12" s="435"/>
      <c r="AK12" s="435"/>
      <c r="AL12" s="435"/>
      <c r="AM12" s="435"/>
      <c r="AN12" s="435"/>
      <c r="AO12" s="435"/>
      <c r="AP12" s="435"/>
      <c r="AQ12" s="435"/>
      <c r="AR12" s="435"/>
      <c r="AS12" s="435"/>
      <c r="AT12" s="445"/>
      <c r="AU12" s="151"/>
      <c r="AV12" s="126"/>
      <c r="AW12" s="126"/>
      <c r="AX12" s="126"/>
      <c r="AY12" s="126"/>
      <c r="AZ12" s="275"/>
      <c r="BA12" s="275"/>
      <c r="BB12" s="275"/>
      <c r="BC12" s="275"/>
      <c r="BD12" s="275"/>
      <c r="BE12" s="126"/>
      <c r="BF12" s="126"/>
      <c r="BG12" s="126"/>
      <c r="BH12" s="126"/>
      <c r="BI12" s="126"/>
      <c r="BJ12" s="275"/>
      <c r="BK12" s="275"/>
      <c r="BL12" s="275"/>
      <c r="BM12" s="275"/>
      <c r="BN12" s="275"/>
      <c r="BO12" s="126"/>
      <c r="BP12" s="126"/>
      <c r="BQ12" s="126"/>
      <c r="BR12" s="126"/>
      <c r="BS12" s="126"/>
      <c r="BT12" s="275"/>
      <c r="BU12" s="275"/>
      <c r="BV12" s="275"/>
      <c r="BW12" s="275"/>
      <c r="BX12" s="275"/>
      <c r="BY12" s="126"/>
      <c r="BZ12" s="126"/>
      <c r="CA12" s="126"/>
      <c r="CB12" s="126"/>
      <c r="CC12" s="126"/>
      <c r="CD12" s="275"/>
      <c r="CE12" s="275"/>
      <c r="CF12" s="275"/>
      <c r="CG12" s="275"/>
      <c r="CH12" s="276"/>
      <c r="CI12" s="128" t="str">
        <f t="shared" si="0"/>
        <v/>
      </c>
      <c r="CJ12" s="129"/>
      <c r="CK12" s="129"/>
      <c r="CL12" s="129"/>
      <c r="CM12" s="130"/>
      <c r="CN12" s="131" t="str">
        <f t="shared" si="1"/>
        <v/>
      </c>
      <c r="CO12" s="132"/>
      <c r="CP12" s="132"/>
      <c r="CQ12" s="132"/>
      <c r="CR12" s="133"/>
      <c r="CS12" s="151"/>
      <c r="CT12" s="126"/>
      <c r="CU12" s="126"/>
      <c r="CV12" s="126"/>
      <c r="CW12" s="126"/>
      <c r="CX12" s="126"/>
      <c r="CY12" s="126"/>
      <c r="CZ12" s="126"/>
      <c r="DA12" s="126"/>
      <c r="DB12" s="127"/>
    </row>
    <row r="13" spans="2:106" ht="20.100000000000001" customHeight="1">
      <c r="B13" s="420"/>
      <c r="C13" s="396"/>
      <c r="D13" s="396"/>
      <c r="E13" s="396"/>
      <c r="F13" s="396"/>
      <c r="G13" s="396"/>
      <c r="H13" s="396"/>
      <c r="I13" s="396"/>
      <c r="J13" s="396"/>
      <c r="K13" s="396"/>
      <c r="L13" s="396"/>
      <c r="M13" s="421"/>
      <c r="N13" s="395"/>
      <c r="O13" s="396"/>
      <c r="P13" s="397"/>
      <c r="Q13" s="353"/>
      <c r="R13" s="354"/>
      <c r="S13" s="354"/>
      <c r="T13" s="354"/>
      <c r="U13" s="354"/>
      <c r="V13" s="354"/>
      <c r="W13" s="354"/>
      <c r="X13" s="354"/>
      <c r="Y13" s="354"/>
      <c r="Z13" s="354"/>
      <c r="AA13" s="354"/>
      <c r="AB13" s="354"/>
      <c r="AC13" s="354"/>
      <c r="AD13" s="354"/>
      <c r="AE13" s="354"/>
      <c r="AF13" s="354"/>
      <c r="AG13" s="354"/>
      <c r="AH13" s="354"/>
      <c r="AI13" s="354" t="s">
        <v>12</v>
      </c>
      <c r="AJ13" s="354"/>
      <c r="AK13" s="354"/>
      <c r="AL13" s="354"/>
      <c r="AM13" s="354"/>
      <c r="AN13" s="354"/>
      <c r="AO13" s="354"/>
      <c r="AP13" s="354"/>
      <c r="AQ13" s="354"/>
      <c r="AR13" s="354"/>
      <c r="AS13" s="354"/>
      <c r="AT13" s="449"/>
      <c r="AU13" s="138"/>
      <c r="AV13" s="139"/>
      <c r="AW13" s="139"/>
      <c r="AX13" s="139"/>
      <c r="AY13" s="139"/>
      <c r="AZ13" s="154"/>
      <c r="BA13" s="154"/>
      <c r="BB13" s="154"/>
      <c r="BC13" s="154"/>
      <c r="BD13" s="154"/>
      <c r="BE13" s="139"/>
      <c r="BF13" s="139"/>
      <c r="BG13" s="139"/>
      <c r="BH13" s="139"/>
      <c r="BI13" s="139"/>
      <c r="BJ13" s="154"/>
      <c r="BK13" s="154"/>
      <c r="BL13" s="154"/>
      <c r="BM13" s="154"/>
      <c r="BN13" s="154"/>
      <c r="BO13" s="139"/>
      <c r="BP13" s="139"/>
      <c r="BQ13" s="139"/>
      <c r="BR13" s="139"/>
      <c r="BS13" s="139"/>
      <c r="BT13" s="154"/>
      <c r="BU13" s="154"/>
      <c r="BV13" s="154"/>
      <c r="BW13" s="154"/>
      <c r="BX13" s="154"/>
      <c r="BY13" s="139"/>
      <c r="BZ13" s="139"/>
      <c r="CA13" s="139"/>
      <c r="CB13" s="139"/>
      <c r="CC13" s="139"/>
      <c r="CD13" s="154"/>
      <c r="CE13" s="154"/>
      <c r="CF13" s="154"/>
      <c r="CG13" s="154"/>
      <c r="CH13" s="286"/>
      <c r="CI13" s="205" t="str">
        <f t="shared" si="0"/>
        <v/>
      </c>
      <c r="CJ13" s="206"/>
      <c r="CK13" s="206"/>
      <c r="CL13" s="206"/>
      <c r="CM13" s="207"/>
      <c r="CN13" s="208" t="str">
        <f t="shared" si="1"/>
        <v/>
      </c>
      <c r="CO13" s="209"/>
      <c r="CP13" s="209"/>
      <c r="CQ13" s="209"/>
      <c r="CR13" s="210"/>
      <c r="CS13" s="138"/>
      <c r="CT13" s="139"/>
      <c r="CU13" s="139"/>
      <c r="CV13" s="139"/>
      <c r="CW13" s="139"/>
      <c r="CX13" s="139"/>
      <c r="CY13" s="139"/>
      <c r="CZ13" s="139"/>
      <c r="DA13" s="139"/>
      <c r="DB13" s="140"/>
    </row>
    <row r="14" spans="2:106" ht="20.100000000000001" customHeight="1">
      <c r="B14" s="422"/>
      <c r="C14" s="399"/>
      <c r="D14" s="399"/>
      <c r="E14" s="399"/>
      <c r="F14" s="399"/>
      <c r="G14" s="399"/>
      <c r="H14" s="399"/>
      <c r="I14" s="399"/>
      <c r="J14" s="399"/>
      <c r="K14" s="399"/>
      <c r="L14" s="399"/>
      <c r="M14" s="423"/>
      <c r="N14" s="398"/>
      <c r="O14" s="399"/>
      <c r="P14" s="400"/>
      <c r="Q14" s="355"/>
      <c r="R14" s="356"/>
      <c r="S14" s="356"/>
      <c r="T14" s="356"/>
      <c r="U14" s="356"/>
      <c r="V14" s="356"/>
      <c r="W14" s="356"/>
      <c r="X14" s="356"/>
      <c r="Y14" s="356"/>
      <c r="Z14" s="356"/>
      <c r="AA14" s="356"/>
      <c r="AB14" s="356"/>
      <c r="AC14" s="356"/>
      <c r="AD14" s="356"/>
      <c r="AE14" s="356"/>
      <c r="AF14" s="356"/>
      <c r="AG14" s="356"/>
      <c r="AH14" s="356"/>
      <c r="AI14" s="356"/>
      <c r="AJ14" s="356"/>
      <c r="AK14" s="356"/>
      <c r="AL14" s="356"/>
      <c r="AM14" s="356"/>
      <c r="AN14" s="356"/>
      <c r="AO14" s="356"/>
      <c r="AP14" s="356"/>
      <c r="AQ14" s="356"/>
      <c r="AR14" s="356"/>
      <c r="AS14" s="356"/>
      <c r="AT14" s="491"/>
      <c r="AU14" s="141"/>
      <c r="AV14" s="142"/>
      <c r="AW14" s="142"/>
      <c r="AX14" s="142"/>
      <c r="AY14" s="142"/>
      <c r="AZ14" s="155"/>
      <c r="BA14" s="155"/>
      <c r="BB14" s="155"/>
      <c r="BC14" s="155"/>
      <c r="BD14" s="155"/>
      <c r="BE14" s="142"/>
      <c r="BF14" s="142"/>
      <c r="BG14" s="142"/>
      <c r="BH14" s="142"/>
      <c r="BI14" s="142"/>
      <c r="BJ14" s="155"/>
      <c r="BK14" s="155"/>
      <c r="BL14" s="155"/>
      <c r="BM14" s="155"/>
      <c r="BN14" s="155"/>
      <c r="BO14" s="142"/>
      <c r="BP14" s="142"/>
      <c r="BQ14" s="142"/>
      <c r="BR14" s="142"/>
      <c r="BS14" s="142"/>
      <c r="BT14" s="155"/>
      <c r="BU14" s="155"/>
      <c r="BV14" s="155"/>
      <c r="BW14" s="155"/>
      <c r="BX14" s="155"/>
      <c r="BY14" s="142"/>
      <c r="BZ14" s="142"/>
      <c r="CA14" s="142"/>
      <c r="CB14" s="142"/>
      <c r="CC14" s="142"/>
      <c r="CD14" s="155"/>
      <c r="CE14" s="155"/>
      <c r="CF14" s="155"/>
      <c r="CG14" s="155"/>
      <c r="CH14" s="287"/>
      <c r="CI14" s="211" t="str">
        <f t="shared" si="0"/>
        <v/>
      </c>
      <c r="CJ14" s="212"/>
      <c r="CK14" s="212"/>
      <c r="CL14" s="212"/>
      <c r="CM14" s="213"/>
      <c r="CN14" s="214" t="str">
        <f t="shared" si="1"/>
        <v/>
      </c>
      <c r="CO14" s="215"/>
      <c r="CP14" s="215"/>
      <c r="CQ14" s="215"/>
      <c r="CR14" s="216"/>
      <c r="CS14" s="141"/>
      <c r="CT14" s="142"/>
      <c r="CU14" s="142"/>
      <c r="CV14" s="142"/>
      <c r="CW14" s="142"/>
      <c r="CX14" s="142"/>
      <c r="CY14" s="142"/>
      <c r="CZ14" s="142"/>
      <c r="DA14" s="142"/>
      <c r="DB14" s="203"/>
    </row>
    <row r="15" spans="2:106" ht="20.100000000000001" customHeight="1">
      <c r="B15" s="320"/>
      <c r="C15" s="321"/>
      <c r="D15" s="321"/>
      <c r="E15" s="321"/>
      <c r="F15" s="321"/>
      <c r="G15" s="321"/>
      <c r="H15" s="321"/>
      <c r="I15" s="321"/>
      <c r="J15" s="321"/>
      <c r="K15" s="321"/>
      <c r="L15" s="321"/>
      <c r="M15" s="322"/>
      <c r="N15" s="351"/>
      <c r="O15" s="321"/>
      <c r="P15" s="352"/>
      <c r="Q15" s="436"/>
      <c r="R15" s="437"/>
      <c r="S15" s="437"/>
      <c r="T15" s="437"/>
      <c r="U15" s="437"/>
      <c r="V15" s="437"/>
      <c r="W15" s="437"/>
      <c r="X15" s="437"/>
      <c r="Y15" s="437"/>
      <c r="Z15" s="437"/>
      <c r="AA15" s="437"/>
      <c r="AB15" s="437"/>
      <c r="AC15" s="437"/>
      <c r="AD15" s="437"/>
      <c r="AE15" s="437"/>
      <c r="AF15" s="437"/>
      <c r="AG15" s="437"/>
      <c r="AH15" s="437"/>
      <c r="AI15" s="437"/>
      <c r="AJ15" s="437"/>
      <c r="AK15" s="437"/>
      <c r="AL15" s="437"/>
      <c r="AM15" s="437"/>
      <c r="AN15" s="437"/>
      <c r="AO15" s="437"/>
      <c r="AP15" s="437"/>
      <c r="AQ15" s="437"/>
      <c r="AR15" s="437"/>
      <c r="AS15" s="437"/>
      <c r="AT15" s="441"/>
      <c r="AU15" s="145"/>
      <c r="AV15" s="146"/>
      <c r="AW15" s="146"/>
      <c r="AX15" s="146"/>
      <c r="AY15" s="146"/>
      <c r="AZ15" s="261"/>
      <c r="BA15" s="261"/>
      <c r="BB15" s="261"/>
      <c r="BC15" s="261"/>
      <c r="BD15" s="261"/>
      <c r="BE15" s="146"/>
      <c r="BF15" s="146"/>
      <c r="BG15" s="146"/>
      <c r="BH15" s="146"/>
      <c r="BI15" s="146"/>
      <c r="BJ15" s="261"/>
      <c r="BK15" s="261"/>
      <c r="BL15" s="261"/>
      <c r="BM15" s="261"/>
      <c r="BN15" s="261"/>
      <c r="BO15" s="146"/>
      <c r="BP15" s="146"/>
      <c r="BQ15" s="146"/>
      <c r="BR15" s="146"/>
      <c r="BS15" s="146"/>
      <c r="BT15" s="261"/>
      <c r="BU15" s="261"/>
      <c r="BV15" s="261"/>
      <c r="BW15" s="261"/>
      <c r="BX15" s="261"/>
      <c r="BY15" s="146"/>
      <c r="BZ15" s="146"/>
      <c r="CA15" s="146"/>
      <c r="CB15" s="146"/>
      <c r="CC15" s="146"/>
      <c r="CD15" s="261"/>
      <c r="CE15" s="261"/>
      <c r="CF15" s="261"/>
      <c r="CG15" s="261"/>
      <c r="CH15" s="262"/>
      <c r="CI15" s="253" t="str">
        <f>IF(B15="","",SUM(AU15,BE15,BO15,BY15))</f>
        <v/>
      </c>
      <c r="CJ15" s="254"/>
      <c r="CK15" s="254"/>
      <c r="CL15" s="254"/>
      <c r="CM15" s="255"/>
      <c r="CN15" s="256" t="str">
        <f>IF(B15="","",SUM(AZ15,BJ15,BT15,CD15))</f>
        <v/>
      </c>
      <c r="CO15" s="257"/>
      <c r="CP15" s="257"/>
      <c r="CQ15" s="257"/>
      <c r="CR15" s="258"/>
      <c r="CS15" s="145"/>
      <c r="CT15" s="146"/>
      <c r="CU15" s="146"/>
      <c r="CV15" s="146"/>
      <c r="CW15" s="146"/>
      <c r="CX15" s="146"/>
      <c r="CY15" s="146"/>
      <c r="CZ15" s="146"/>
      <c r="DA15" s="146"/>
      <c r="DB15" s="245"/>
    </row>
    <row r="16" spans="2:106" ht="20.100000000000001" customHeight="1">
      <c r="B16" s="418"/>
      <c r="C16" s="349"/>
      <c r="D16" s="349"/>
      <c r="E16" s="349"/>
      <c r="F16" s="349"/>
      <c r="G16" s="349"/>
      <c r="H16" s="349"/>
      <c r="I16" s="349"/>
      <c r="J16" s="349"/>
      <c r="K16" s="349"/>
      <c r="L16" s="349"/>
      <c r="M16" s="419"/>
      <c r="N16" s="348"/>
      <c r="O16" s="349"/>
      <c r="P16" s="350"/>
      <c r="Q16" s="426"/>
      <c r="R16" s="427"/>
      <c r="S16" s="427"/>
      <c r="T16" s="427"/>
      <c r="U16" s="427"/>
      <c r="V16" s="427"/>
      <c r="W16" s="427"/>
      <c r="X16" s="427"/>
      <c r="Y16" s="427"/>
      <c r="Z16" s="427"/>
      <c r="AA16" s="427"/>
      <c r="AB16" s="427"/>
      <c r="AC16" s="427"/>
      <c r="AD16" s="427"/>
      <c r="AE16" s="427"/>
      <c r="AF16" s="427"/>
      <c r="AG16" s="427"/>
      <c r="AH16" s="427"/>
      <c r="AI16" s="427"/>
      <c r="AJ16" s="427"/>
      <c r="AK16" s="427"/>
      <c r="AL16" s="427"/>
      <c r="AM16" s="427"/>
      <c r="AN16" s="427"/>
      <c r="AO16" s="427"/>
      <c r="AP16" s="427"/>
      <c r="AQ16" s="427"/>
      <c r="AR16" s="427"/>
      <c r="AS16" s="427"/>
      <c r="AT16" s="448"/>
      <c r="AU16" s="199"/>
      <c r="AV16" s="136"/>
      <c r="AW16" s="136"/>
      <c r="AX16" s="136"/>
      <c r="AY16" s="136"/>
      <c r="AZ16" s="153"/>
      <c r="BA16" s="153"/>
      <c r="BB16" s="153"/>
      <c r="BC16" s="153"/>
      <c r="BD16" s="153"/>
      <c r="BE16" s="136"/>
      <c r="BF16" s="136"/>
      <c r="BG16" s="136"/>
      <c r="BH16" s="136"/>
      <c r="BI16" s="136"/>
      <c r="BJ16" s="153"/>
      <c r="BK16" s="153"/>
      <c r="BL16" s="153"/>
      <c r="BM16" s="153"/>
      <c r="BN16" s="153"/>
      <c r="BO16" s="136"/>
      <c r="BP16" s="136"/>
      <c r="BQ16" s="136"/>
      <c r="BR16" s="136"/>
      <c r="BS16" s="136"/>
      <c r="BT16" s="153"/>
      <c r="BU16" s="153"/>
      <c r="BV16" s="153"/>
      <c r="BW16" s="153"/>
      <c r="BX16" s="153"/>
      <c r="BY16" s="136"/>
      <c r="BZ16" s="136"/>
      <c r="CA16" s="136"/>
      <c r="CB16" s="136"/>
      <c r="CC16" s="136"/>
      <c r="CD16" s="153"/>
      <c r="CE16" s="153"/>
      <c r="CF16" s="153"/>
      <c r="CG16" s="153"/>
      <c r="CH16" s="260"/>
      <c r="CI16" s="232" t="str">
        <f t="shared" si="0"/>
        <v/>
      </c>
      <c r="CJ16" s="233"/>
      <c r="CK16" s="233"/>
      <c r="CL16" s="233"/>
      <c r="CM16" s="234"/>
      <c r="CN16" s="235" t="str">
        <f t="shared" si="1"/>
        <v/>
      </c>
      <c r="CO16" s="236"/>
      <c r="CP16" s="236"/>
      <c r="CQ16" s="236"/>
      <c r="CR16" s="237"/>
      <c r="CS16" s="199"/>
      <c r="CT16" s="136"/>
      <c r="CU16" s="136"/>
      <c r="CV16" s="136"/>
      <c r="CW16" s="136"/>
      <c r="CX16" s="136"/>
      <c r="CY16" s="136"/>
      <c r="CZ16" s="136"/>
      <c r="DA16" s="136"/>
      <c r="DB16" s="137"/>
    </row>
    <row r="17" spans="2:107" ht="20.100000000000001" customHeight="1">
      <c r="B17" s="410"/>
      <c r="C17" s="337"/>
      <c r="D17" s="337"/>
      <c r="E17" s="337"/>
      <c r="F17" s="337"/>
      <c r="G17" s="337"/>
      <c r="H17" s="337"/>
      <c r="I17" s="337"/>
      <c r="J17" s="337"/>
      <c r="K17" s="337"/>
      <c r="L17" s="337"/>
      <c r="M17" s="411"/>
      <c r="N17" s="336"/>
      <c r="O17" s="337"/>
      <c r="P17" s="338"/>
      <c r="Q17" s="381"/>
      <c r="R17" s="382"/>
      <c r="S17" s="382"/>
      <c r="T17" s="382"/>
      <c r="U17" s="382"/>
      <c r="V17" s="382"/>
      <c r="W17" s="382"/>
      <c r="X17" s="382"/>
      <c r="Y17" s="382"/>
      <c r="Z17" s="382"/>
      <c r="AA17" s="382"/>
      <c r="AB17" s="382"/>
      <c r="AC17" s="382"/>
      <c r="AD17" s="382"/>
      <c r="AE17" s="382"/>
      <c r="AF17" s="382"/>
      <c r="AG17" s="382"/>
      <c r="AH17" s="382"/>
      <c r="AI17" s="382"/>
      <c r="AJ17" s="382"/>
      <c r="AK17" s="382"/>
      <c r="AL17" s="382"/>
      <c r="AM17" s="382"/>
      <c r="AN17" s="382"/>
      <c r="AO17" s="382"/>
      <c r="AP17" s="382"/>
      <c r="AQ17" s="382"/>
      <c r="AR17" s="382"/>
      <c r="AS17" s="382"/>
      <c r="AT17" s="442"/>
      <c r="AU17" s="115"/>
      <c r="AV17" s="116"/>
      <c r="AW17" s="116"/>
      <c r="AX17" s="116"/>
      <c r="AY17" s="116"/>
      <c r="AZ17" s="277"/>
      <c r="BA17" s="277"/>
      <c r="BB17" s="277"/>
      <c r="BC17" s="277"/>
      <c r="BD17" s="277"/>
      <c r="BE17" s="116"/>
      <c r="BF17" s="116"/>
      <c r="BG17" s="116"/>
      <c r="BH17" s="116"/>
      <c r="BI17" s="116"/>
      <c r="BJ17" s="277"/>
      <c r="BK17" s="277"/>
      <c r="BL17" s="277"/>
      <c r="BM17" s="277"/>
      <c r="BN17" s="277"/>
      <c r="BO17" s="116"/>
      <c r="BP17" s="116"/>
      <c r="BQ17" s="116"/>
      <c r="BR17" s="116"/>
      <c r="BS17" s="116"/>
      <c r="BT17" s="277"/>
      <c r="BU17" s="277"/>
      <c r="BV17" s="277"/>
      <c r="BW17" s="277"/>
      <c r="BX17" s="277"/>
      <c r="BY17" s="116"/>
      <c r="BZ17" s="116"/>
      <c r="CA17" s="116"/>
      <c r="CB17" s="116"/>
      <c r="CC17" s="116"/>
      <c r="CD17" s="277"/>
      <c r="CE17" s="277"/>
      <c r="CF17" s="277"/>
      <c r="CG17" s="277"/>
      <c r="CH17" s="278"/>
      <c r="CI17" s="288" t="str">
        <f t="shared" si="0"/>
        <v/>
      </c>
      <c r="CJ17" s="289"/>
      <c r="CK17" s="289"/>
      <c r="CL17" s="289"/>
      <c r="CM17" s="290"/>
      <c r="CN17" s="291" t="str">
        <f t="shared" si="1"/>
        <v/>
      </c>
      <c r="CO17" s="292"/>
      <c r="CP17" s="292"/>
      <c r="CQ17" s="292"/>
      <c r="CR17" s="293"/>
      <c r="CS17" s="115"/>
      <c r="CT17" s="116"/>
      <c r="CU17" s="116"/>
      <c r="CV17" s="116"/>
      <c r="CW17" s="116"/>
      <c r="CX17" s="116"/>
      <c r="CY17" s="116"/>
      <c r="CZ17" s="116"/>
      <c r="DA17" s="116"/>
      <c r="DB17" s="117"/>
    </row>
    <row r="18" spans="2:107" ht="20.100000000000001" customHeight="1">
      <c r="B18" s="416"/>
      <c r="C18" s="346"/>
      <c r="D18" s="346"/>
      <c r="E18" s="346"/>
      <c r="F18" s="346"/>
      <c r="G18" s="346"/>
      <c r="H18" s="346"/>
      <c r="I18" s="346"/>
      <c r="J18" s="346"/>
      <c r="K18" s="346"/>
      <c r="L18" s="346"/>
      <c r="M18" s="417"/>
      <c r="N18" s="345"/>
      <c r="O18" s="346"/>
      <c r="P18" s="347"/>
      <c r="Q18" s="387"/>
      <c r="R18" s="388"/>
      <c r="S18" s="388"/>
      <c r="T18" s="388"/>
      <c r="U18" s="388"/>
      <c r="V18" s="388"/>
      <c r="W18" s="388"/>
      <c r="X18" s="388"/>
      <c r="Y18" s="388"/>
      <c r="Z18" s="388"/>
      <c r="AA18" s="388"/>
      <c r="AB18" s="388"/>
      <c r="AC18" s="388"/>
      <c r="AD18" s="388"/>
      <c r="AE18" s="388"/>
      <c r="AF18" s="388"/>
      <c r="AG18" s="388"/>
      <c r="AH18" s="388"/>
      <c r="AI18" s="388"/>
      <c r="AJ18" s="388"/>
      <c r="AK18" s="388"/>
      <c r="AL18" s="388"/>
      <c r="AM18" s="388"/>
      <c r="AN18" s="388"/>
      <c r="AO18" s="388"/>
      <c r="AP18" s="388"/>
      <c r="AQ18" s="388"/>
      <c r="AR18" s="388"/>
      <c r="AS18" s="388"/>
      <c r="AT18" s="447"/>
      <c r="AU18" s="97"/>
      <c r="AV18" s="98"/>
      <c r="AW18" s="98"/>
      <c r="AX18" s="98"/>
      <c r="AY18" s="98"/>
      <c r="AZ18" s="152"/>
      <c r="BA18" s="152"/>
      <c r="BB18" s="152"/>
      <c r="BC18" s="152"/>
      <c r="BD18" s="152"/>
      <c r="BE18" s="98"/>
      <c r="BF18" s="98"/>
      <c r="BG18" s="98"/>
      <c r="BH18" s="98"/>
      <c r="BI18" s="98"/>
      <c r="BJ18" s="152"/>
      <c r="BK18" s="152"/>
      <c r="BL18" s="152"/>
      <c r="BM18" s="152"/>
      <c r="BN18" s="152"/>
      <c r="BO18" s="98"/>
      <c r="BP18" s="98"/>
      <c r="BQ18" s="98"/>
      <c r="BR18" s="98"/>
      <c r="BS18" s="98"/>
      <c r="BT18" s="152"/>
      <c r="BU18" s="152"/>
      <c r="BV18" s="152"/>
      <c r="BW18" s="152"/>
      <c r="BX18" s="152"/>
      <c r="BY18" s="98"/>
      <c r="BZ18" s="98"/>
      <c r="CA18" s="98"/>
      <c r="CB18" s="98"/>
      <c r="CC18" s="98"/>
      <c r="CD18" s="152"/>
      <c r="CE18" s="152"/>
      <c r="CF18" s="152"/>
      <c r="CG18" s="152"/>
      <c r="CH18" s="283"/>
      <c r="CI18" s="246" t="str">
        <f t="shared" ref="CI18" si="2">IF(B18="","",SUM(AU18,BE18,BO18,BY18))</f>
        <v/>
      </c>
      <c r="CJ18" s="247"/>
      <c r="CK18" s="247"/>
      <c r="CL18" s="247"/>
      <c r="CM18" s="248"/>
      <c r="CN18" s="249" t="str">
        <f t="shared" ref="CN18" si="3">IF(B18="","",SUM(AZ18,BJ18,BT18,CD18))</f>
        <v/>
      </c>
      <c r="CO18" s="250"/>
      <c r="CP18" s="250"/>
      <c r="CQ18" s="250"/>
      <c r="CR18" s="251"/>
      <c r="CS18" s="97"/>
      <c r="CT18" s="98"/>
      <c r="CU18" s="98"/>
      <c r="CV18" s="98"/>
      <c r="CW18" s="98"/>
      <c r="CX18" s="98"/>
      <c r="CY18" s="98"/>
      <c r="CZ18" s="98"/>
      <c r="DA18" s="98"/>
      <c r="DB18" s="99"/>
    </row>
    <row r="19" spans="2:107" ht="20.100000000000001" customHeight="1">
      <c r="B19" s="326"/>
      <c r="C19" s="327"/>
      <c r="D19" s="327"/>
      <c r="E19" s="327"/>
      <c r="F19" s="327"/>
      <c r="G19" s="327"/>
      <c r="H19" s="327"/>
      <c r="I19" s="327"/>
      <c r="J19" s="327"/>
      <c r="K19" s="327"/>
      <c r="L19" s="327"/>
      <c r="M19" s="328"/>
      <c r="N19" s="331"/>
      <c r="O19" s="327"/>
      <c r="P19" s="332"/>
      <c r="Q19" s="439"/>
      <c r="R19" s="357"/>
      <c r="S19" s="357"/>
      <c r="T19" s="357"/>
      <c r="U19" s="357"/>
      <c r="V19" s="357"/>
      <c r="W19" s="357"/>
      <c r="X19" s="357"/>
      <c r="Y19" s="357"/>
      <c r="Z19" s="357"/>
      <c r="AA19" s="357"/>
      <c r="AB19" s="357"/>
      <c r="AC19" s="357"/>
      <c r="AD19" s="357"/>
      <c r="AE19" s="357"/>
      <c r="AF19" s="357"/>
      <c r="AG19" s="357"/>
      <c r="AH19" s="357"/>
      <c r="AI19" s="357"/>
      <c r="AJ19" s="357"/>
      <c r="AK19" s="357"/>
      <c r="AL19" s="357"/>
      <c r="AM19" s="357"/>
      <c r="AN19" s="357"/>
      <c r="AO19" s="357"/>
      <c r="AP19" s="357"/>
      <c r="AQ19" s="357"/>
      <c r="AR19" s="357"/>
      <c r="AS19" s="357"/>
      <c r="AT19" s="358"/>
      <c r="AU19" s="149"/>
      <c r="AV19" s="150"/>
      <c r="AW19" s="150"/>
      <c r="AX19" s="150"/>
      <c r="AY19" s="150"/>
      <c r="AZ19" s="273"/>
      <c r="BA19" s="273"/>
      <c r="BB19" s="273"/>
      <c r="BC19" s="273"/>
      <c r="BD19" s="273"/>
      <c r="BE19" s="150"/>
      <c r="BF19" s="150"/>
      <c r="BG19" s="150"/>
      <c r="BH19" s="150"/>
      <c r="BI19" s="150"/>
      <c r="BJ19" s="273"/>
      <c r="BK19" s="273"/>
      <c r="BL19" s="273"/>
      <c r="BM19" s="273"/>
      <c r="BN19" s="273"/>
      <c r="BO19" s="150"/>
      <c r="BP19" s="150"/>
      <c r="BQ19" s="150"/>
      <c r="BR19" s="150"/>
      <c r="BS19" s="150"/>
      <c r="BT19" s="273"/>
      <c r="BU19" s="273"/>
      <c r="BV19" s="273"/>
      <c r="BW19" s="273"/>
      <c r="BX19" s="273"/>
      <c r="BY19" s="150"/>
      <c r="BZ19" s="150"/>
      <c r="CA19" s="150"/>
      <c r="CB19" s="150"/>
      <c r="CC19" s="150"/>
      <c r="CD19" s="273"/>
      <c r="CE19" s="273"/>
      <c r="CF19" s="273"/>
      <c r="CG19" s="273"/>
      <c r="CH19" s="274"/>
      <c r="CI19" s="226" t="str">
        <f>IF(B19="","",SUM(AU19,BE19,BO19,BY19))</f>
        <v/>
      </c>
      <c r="CJ19" s="227"/>
      <c r="CK19" s="227"/>
      <c r="CL19" s="227"/>
      <c r="CM19" s="228"/>
      <c r="CN19" s="229" t="str">
        <f>IF(B19="","",SUM(AZ19,BJ19,BT19,CD19))</f>
        <v/>
      </c>
      <c r="CO19" s="230"/>
      <c r="CP19" s="230"/>
      <c r="CQ19" s="230"/>
      <c r="CR19" s="231"/>
      <c r="CS19" s="149"/>
      <c r="CT19" s="150"/>
      <c r="CU19" s="150"/>
      <c r="CV19" s="150"/>
      <c r="CW19" s="150"/>
      <c r="CX19" s="150"/>
      <c r="CY19" s="150"/>
      <c r="CZ19" s="150"/>
      <c r="DA19" s="150"/>
      <c r="DB19" s="252"/>
    </row>
    <row r="20" spans="2:107" ht="20.100000000000001" customHeight="1">
      <c r="B20" s="424"/>
      <c r="C20" s="402"/>
      <c r="D20" s="402"/>
      <c r="E20" s="402"/>
      <c r="F20" s="402"/>
      <c r="G20" s="402"/>
      <c r="H20" s="402"/>
      <c r="I20" s="402"/>
      <c r="J20" s="402"/>
      <c r="K20" s="402"/>
      <c r="L20" s="402"/>
      <c r="M20" s="425"/>
      <c r="N20" s="401"/>
      <c r="O20" s="402"/>
      <c r="P20" s="403"/>
      <c r="Q20" s="428"/>
      <c r="R20" s="429"/>
      <c r="S20" s="429"/>
      <c r="T20" s="429"/>
      <c r="U20" s="429"/>
      <c r="V20" s="429"/>
      <c r="W20" s="429"/>
      <c r="X20" s="429"/>
      <c r="Y20" s="429"/>
      <c r="Z20" s="429"/>
      <c r="AA20" s="429"/>
      <c r="AB20" s="429"/>
      <c r="AC20" s="429"/>
      <c r="AD20" s="429"/>
      <c r="AE20" s="429"/>
      <c r="AF20" s="429"/>
      <c r="AG20" s="429"/>
      <c r="AH20" s="429"/>
      <c r="AI20" s="429"/>
      <c r="AJ20" s="429"/>
      <c r="AK20" s="429"/>
      <c r="AL20" s="429"/>
      <c r="AM20" s="429"/>
      <c r="AN20" s="429"/>
      <c r="AO20" s="429"/>
      <c r="AP20" s="429"/>
      <c r="AQ20" s="429"/>
      <c r="AR20" s="429"/>
      <c r="AS20" s="429"/>
      <c r="AT20" s="453"/>
      <c r="AU20" s="143"/>
      <c r="AV20" s="144"/>
      <c r="AW20" s="144"/>
      <c r="AX20" s="144"/>
      <c r="AY20" s="144"/>
      <c r="AZ20" s="156"/>
      <c r="BA20" s="156"/>
      <c r="BB20" s="156"/>
      <c r="BC20" s="156"/>
      <c r="BD20" s="156"/>
      <c r="BE20" s="144"/>
      <c r="BF20" s="144"/>
      <c r="BG20" s="144"/>
      <c r="BH20" s="144"/>
      <c r="BI20" s="144"/>
      <c r="BJ20" s="156"/>
      <c r="BK20" s="156"/>
      <c r="BL20" s="156"/>
      <c r="BM20" s="156"/>
      <c r="BN20" s="156"/>
      <c r="BO20" s="144"/>
      <c r="BP20" s="144"/>
      <c r="BQ20" s="144"/>
      <c r="BR20" s="144"/>
      <c r="BS20" s="144"/>
      <c r="BT20" s="156"/>
      <c r="BU20" s="156"/>
      <c r="BV20" s="156"/>
      <c r="BW20" s="156"/>
      <c r="BX20" s="156"/>
      <c r="BY20" s="144"/>
      <c r="BZ20" s="144"/>
      <c r="CA20" s="144"/>
      <c r="CB20" s="144"/>
      <c r="CC20" s="144"/>
      <c r="CD20" s="156"/>
      <c r="CE20" s="156"/>
      <c r="CF20" s="156"/>
      <c r="CG20" s="156"/>
      <c r="CH20" s="259"/>
      <c r="CI20" s="239" t="str">
        <f t="shared" ref="CI20" si="4">IF(B20="","",SUM(AU20,BE20,BO20,BY20))</f>
        <v/>
      </c>
      <c r="CJ20" s="240"/>
      <c r="CK20" s="240"/>
      <c r="CL20" s="240"/>
      <c r="CM20" s="241"/>
      <c r="CN20" s="242" t="str">
        <f t="shared" ref="CN20" si="5">IF(B20="","",SUM(AZ20,BJ20,BT20,CD20))</f>
        <v/>
      </c>
      <c r="CO20" s="243"/>
      <c r="CP20" s="243"/>
      <c r="CQ20" s="243"/>
      <c r="CR20" s="244"/>
      <c r="CS20" s="143"/>
      <c r="CT20" s="144"/>
      <c r="CU20" s="144"/>
      <c r="CV20" s="144"/>
      <c r="CW20" s="144"/>
      <c r="CX20" s="144"/>
      <c r="CY20" s="144"/>
      <c r="CZ20" s="144"/>
      <c r="DA20" s="144"/>
      <c r="DB20" s="263"/>
    </row>
    <row r="21" spans="2:107" ht="20.100000000000001" customHeight="1">
      <c r="B21" s="389"/>
      <c r="C21" s="390"/>
      <c r="D21" s="390"/>
      <c r="E21" s="390"/>
      <c r="F21" s="390"/>
      <c r="G21" s="390"/>
      <c r="H21" s="390"/>
      <c r="I21" s="390"/>
      <c r="J21" s="390"/>
      <c r="K21" s="390"/>
      <c r="L21" s="390"/>
      <c r="M21" s="391"/>
      <c r="N21" s="404"/>
      <c r="O21" s="390"/>
      <c r="P21" s="405"/>
      <c r="Q21" s="430"/>
      <c r="R21" s="431"/>
      <c r="S21" s="431"/>
      <c r="T21" s="431"/>
      <c r="U21" s="431"/>
      <c r="V21" s="431"/>
      <c r="W21" s="431"/>
      <c r="X21" s="431"/>
      <c r="Y21" s="431"/>
      <c r="Z21" s="431"/>
      <c r="AA21" s="431"/>
      <c r="AB21" s="431"/>
      <c r="AC21" s="431"/>
      <c r="AD21" s="431"/>
      <c r="AE21" s="431"/>
      <c r="AF21" s="431"/>
      <c r="AG21" s="431"/>
      <c r="AH21" s="431"/>
      <c r="AI21" s="431"/>
      <c r="AJ21" s="431"/>
      <c r="AK21" s="431"/>
      <c r="AL21" s="431"/>
      <c r="AM21" s="431"/>
      <c r="AN21" s="431"/>
      <c r="AO21" s="431"/>
      <c r="AP21" s="431"/>
      <c r="AQ21" s="431"/>
      <c r="AR21" s="431"/>
      <c r="AS21" s="431"/>
      <c r="AT21" s="454"/>
      <c r="AU21" s="192"/>
      <c r="AV21" s="193"/>
      <c r="AW21" s="193"/>
      <c r="AX21" s="193"/>
      <c r="AY21" s="193"/>
      <c r="AZ21" s="195"/>
      <c r="BA21" s="195"/>
      <c r="BB21" s="195"/>
      <c r="BC21" s="195"/>
      <c r="BD21" s="195"/>
      <c r="BE21" s="193"/>
      <c r="BF21" s="193"/>
      <c r="BG21" s="193"/>
      <c r="BH21" s="193"/>
      <c r="BI21" s="193"/>
      <c r="BJ21" s="195"/>
      <c r="BK21" s="195"/>
      <c r="BL21" s="195"/>
      <c r="BM21" s="195"/>
      <c r="BN21" s="195"/>
      <c r="BO21" s="193"/>
      <c r="BP21" s="193"/>
      <c r="BQ21" s="193"/>
      <c r="BR21" s="193"/>
      <c r="BS21" s="193"/>
      <c r="BT21" s="195"/>
      <c r="BU21" s="195"/>
      <c r="BV21" s="195"/>
      <c r="BW21" s="195"/>
      <c r="BX21" s="195"/>
      <c r="BY21" s="193"/>
      <c r="BZ21" s="193"/>
      <c r="CA21" s="193"/>
      <c r="CB21" s="193"/>
      <c r="CC21" s="193"/>
      <c r="CD21" s="195"/>
      <c r="CE21" s="195"/>
      <c r="CF21" s="195"/>
      <c r="CG21" s="195"/>
      <c r="CH21" s="493"/>
      <c r="CI21" s="485" t="str">
        <f>IF(B21="","",SUM(AU21,BE21,BO21,BY21))</f>
        <v/>
      </c>
      <c r="CJ21" s="486"/>
      <c r="CK21" s="486"/>
      <c r="CL21" s="486"/>
      <c r="CM21" s="487"/>
      <c r="CN21" s="488" t="str">
        <f>IF(B21="","",SUM(AZ21,BJ21,BT21,CD21))</f>
        <v/>
      </c>
      <c r="CO21" s="489"/>
      <c r="CP21" s="489"/>
      <c r="CQ21" s="489"/>
      <c r="CR21" s="490"/>
      <c r="CS21" s="192"/>
      <c r="CT21" s="193"/>
      <c r="CU21" s="193"/>
      <c r="CV21" s="193"/>
      <c r="CW21" s="193"/>
      <c r="CX21" s="193"/>
      <c r="CY21" s="193"/>
      <c r="CZ21" s="193"/>
      <c r="DA21" s="193"/>
      <c r="DB21" s="238"/>
    </row>
    <row r="22" spans="2:107" ht="20.100000000000001" customHeight="1" thickBot="1">
      <c r="B22" s="392"/>
      <c r="C22" s="393"/>
      <c r="D22" s="393"/>
      <c r="E22" s="393"/>
      <c r="F22" s="393"/>
      <c r="G22" s="393"/>
      <c r="H22" s="393"/>
      <c r="I22" s="393"/>
      <c r="J22" s="393"/>
      <c r="K22" s="393"/>
      <c r="L22" s="393"/>
      <c r="M22" s="394"/>
      <c r="N22" s="406"/>
      <c r="O22" s="393"/>
      <c r="P22" s="407"/>
      <c r="Q22" s="432"/>
      <c r="R22" s="433"/>
      <c r="S22" s="433"/>
      <c r="T22" s="433"/>
      <c r="U22" s="433"/>
      <c r="V22" s="433"/>
      <c r="W22" s="433"/>
      <c r="X22" s="433"/>
      <c r="Y22" s="433"/>
      <c r="Z22" s="433"/>
      <c r="AA22" s="433"/>
      <c r="AB22" s="433"/>
      <c r="AC22" s="433"/>
      <c r="AD22" s="433"/>
      <c r="AE22" s="433"/>
      <c r="AF22" s="433"/>
      <c r="AG22" s="433"/>
      <c r="AH22" s="433"/>
      <c r="AI22" s="433"/>
      <c r="AJ22" s="433"/>
      <c r="AK22" s="433"/>
      <c r="AL22" s="433"/>
      <c r="AM22" s="433"/>
      <c r="AN22" s="433"/>
      <c r="AO22" s="433"/>
      <c r="AP22" s="433"/>
      <c r="AQ22" s="433"/>
      <c r="AR22" s="433"/>
      <c r="AS22" s="433"/>
      <c r="AT22" s="455"/>
      <c r="AU22" s="194"/>
      <c r="AV22" s="107"/>
      <c r="AW22" s="107"/>
      <c r="AX22" s="107"/>
      <c r="AY22" s="107"/>
      <c r="AZ22" s="196"/>
      <c r="BA22" s="196"/>
      <c r="BB22" s="196"/>
      <c r="BC22" s="196"/>
      <c r="BD22" s="196"/>
      <c r="BE22" s="107"/>
      <c r="BF22" s="107"/>
      <c r="BG22" s="107"/>
      <c r="BH22" s="107"/>
      <c r="BI22" s="107"/>
      <c r="BJ22" s="196"/>
      <c r="BK22" s="196"/>
      <c r="BL22" s="196"/>
      <c r="BM22" s="196"/>
      <c r="BN22" s="196"/>
      <c r="BO22" s="107"/>
      <c r="BP22" s="107"/>
      <c r="BQ22" s="107"/>
      <c r="BR22" s="107"/>
      <c r="BS22" s="107"/>
      <c r="BT22" s="196"/>
      <c r="BU22" s="196"/>
      <c r="BV22" s="196"/>
      <c r="BW22" s="196"/>
      <c r="BX22" s="196"/>
      <c r="BY22" s="107"/>
      <c r="BZ22" s="107"/>
      <c r="CA22" s="107"/>
      <c r="CB22" s="107"/>
      <c r="CC22" s="107"/>
      <c r="CD22" s="196"/>
      <c r="CE22" s="196"/>
      <c r="CF22" s="196"/>
      <c r="CG22" s="196"/>
      <c r="CH22" s="494"/>
      <c r="CI22" s="109" t="str">
        <f>IF(B22="","",SUM(AU22,BE22,BO22,BY22))</f>
        <v/>
      </c>
      <c r="CJ22" s="110"/>
      <c r="CK22" s="110"/>
      <c r="CL22" s="110"/>
      <c r="CM22" s="111"/>
      <c r="CN22" s="112" t="str">
        <f>IF(B22="","",SUM(AZ22,BJ22,BT22,CD22))</f>
        <v/>
      </c>
      <c r="CO22" s="113"/>
      <c r="CP22" s="113"/>
      <c r="CQ22" s="113"/>
      <c r="CR22" s="114"/>
      <c r="CS22" s="194"/>
      <c r="CT22" s="107"/>
      <c r="CU22" s="107"/>
      <c r="CV22" s="107"/>
      <c r="CW22" s="107"/>
      <c r="CX22" s="107"/>
      <c r="CY22" s="107"/>
      <c r="CZ22" s="107"/>
      <c r="DA22" s="107"/>
      <c r="DB22" s="108"/>
    </row>
    <row r="23" spans="2:107" ht="19.5" customHeight="1" thickTop="1" thickBot="1">
      <c r="B23" s="91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456">
        <f>SUM(Q7:S21)</f>
        <v>0</v>
      </c>
      <c r="R23" s="457"/>
      <c r="S23" s="458"/>
      <c r="T23" s="456">
        <f>SUM(T7:V21)</f>
        <v>134</v>
      </c>
      <c r="U23" s="457"/>
      <c r="V23" s="458"/>
      <c r="W23" s="456">
        <f>SUM(W7:Y21)</f>
        <v>0</v>
      </c>
      <c r="X23" s="457"/>
      <c r="Y23" s="458"/>
      <c r="Z23" s="456">
        <f>SUM(Z7:AB21)</f>
        <v>0</v>
      </c>
      <c r="AA23" s="457"/>
      <c r="AB23" s="458"/>
      <c r="AC23" s="456">
        <f>SUM(AC7:AE21)</f>
        <v>0</v>
      </c>
      <c r="AD23" s="457"/>
      <c r="AE23" s="458"/>
      <c r="AF23" s="456">
        <f>SUM(AF7:AH21)</f>
        <v>0</v>
      </c>
      <c r="AG23" s="457"/>
      <c r="AH23" s="458"/>
      <c r="AI23" s="456">
        <f>SUM(AI7:AK21)</f>
        <v>0</v>
      </c>
      <c r="AJ23" s="457"/>
      <c r="AK23" s="458"/>
      <c r="AL23" s="456">
        <f>SUM(AL7:AN21)</f>
        <v>0</v>
      </c>
      <c r="AM23" s="457"/>
      <c r="AN23" s="458"/>
      <c r="AO23" s="456">
        <f>SUM(AO7:AQ21)</f>
        <v>0</v>
      </c>
      <c r="AP23" s="457"/>
      <c r="AQ23" s="458"/>
      <c r="AR23" s="456">
        <f>SUM(AR7:AT21)</f>
        <v>0</v>
      </c>
      <c r="AS23" s="457"/>
      <c r="AT23" s="458"/>
      <c r="AU23" s="186">
        <f>SUM(AU7:AY21)</f>
        <v>289</v>
      </c>
      <c r="AV23" s="187"/>
      <c r="AW23" s="187"/>
      <c r="AX23" s="187"/>
      <c r="AY23" s="188"/>
      <c r="AZ23" s="189">
        <f>SUM(AZ7:BD21)</f>
        <v>552.59</v>
      </c>
      <c r="BA23" s="190"/>
      <c r="BB23" s="190"/>
      <c r="BC23" s="190"/>
      <c r="BD23" s="191"/>
      <c r="BE23" s="186">
        <f>SUM(BE7:BI21)</f>
        <v>467</v>
      </c>
      <c r="BF23" s="187"/>
      <c r="BG23" s="187"/>
      <c r="BH23" s="187"/>
      <c r="BI23" s="188"/>
      <c r="BJ23" s="189">
        <f>SUM(BJ7:BN21)</f>
        <v>895.17</v>
      </c>
      <c r="BK23" s="190"/>
      <c r="BL23" s="190"/>
      <c r="BM23" s="190"/>
      <c r="BN23" s="191"/>
      <c r="BO23" s="186">
        <f>SUM(BO7:BS21)</f>
        <v>289</v>
      </c>
      <c r="BP23" s="187"/>
      <c r="BQ23" s="187"/>
      <c r="BR23" s="187"/>
      <c r="BS23" s="188"/>
      <c r="BT23" s="189">
        <f>SUM(BT7:BX21)</f>
        <v>552.59</v>
      </c>
      <c r="BU23" s="190"/>
      <c r="BV23" s="190"/>
      <c r="BW23" s="190"/>
      <c r="BX23" s="191"/>
      <c r="BY23" s="186">
        <f>SUM(BY7:CC21)</f>
        <v>0</v>
      </c>
      <c r="BZ23" s="187"/>
      <c r="CA23" s="187"/>
      <c r="CB23" s="187"/>
      <c r="CC23" s="188"/>
      <c r="CD23" s="189">
        <f>SUM(CD7:CH21)</f>
        <v>0</v>
      </c>
      <c r="CE23" s="190"/>
      <c r="CF23" s="190"/>
      <c r="CG23" s="190"/>
      <c r="CH23" s="191"/>
      <c r="CI23" s="91"/>
      <c r="CJ23" s="92"/>
      <c r="CK23" s="92"/>
      <c r="CL23" s="92"/>
      <c r="CM23" s="92"/>
      <c r="CN23" s="92"/>
      <c r="CO23" s="92"/>
      <c r="CP23" s="92"/>
      <c r="CQ23" s="92"/>
      <c r="CR23" s="92"/>
      <c r="CS23" s="92"/>
      <c r="CT23" s="92"/>
      <c r="CU23" s="92"/>
      <c r="CV23" s="92"/>
      <c r="CW23" s="92"/>
      <c r="CX23" s="92"/>
      <c r="CY23" s="92"/>
      <c r="CZ23" s="92"/>
      <c r="DA23" s="92"/>
      <c r="DB23" s="93"/>
    </row>
    <row r="24" spans="2:107" ht="19.5" customHeight="1" thickTop="1" thickBot="1"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8">
        <f>SUM(Q23:AT23)</f>
        <v>134</v>
      </c>
      <c r="AQ24" s="89"/>
      <c r="AR24" s="89"/>
      <c r="AS24" s="89"/>
      <c r="AT24" s="90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9"/>
      <c r="CI24" s="88">
        <f>SUM(CI7:CM21)</f>
        <v>1045</v>
      </c>
      <c r="CJ24" s="89"/>
      <c r="CK24" s="89"/>
      <c r="CL24" s="89"/>
      <c r="CM24" s="90"/>
      <c r="CN24" s="495">
        <f>SUM(CN7:CR21)</f>
        <v>2000.35</v>
      </c>
      <c r="CO24" s="496"/>
      <c r="CP24" s="496"/>
      <c r="CQ24" s="496"/>
      <c r="CR24" s="497"/>
      <c r="CS24" s="88">
        <f>SUM(CS7:CW21)</f>
        <v>48</v>
      </c>
      <c r="CT24" s="89"/>
      <c r="CU24" s="89"/>
      <c r="CV24" s="89"/>
      <c r="CW24" s="90"/>
      <c r="CX24" s="88">
        <f>SUM(CX7:DB21)</f>
        <v>283.60000000000002</v>
      </c>
      <c r="CY24" s="89"/>
      <c r="CZ24" s="89"/>
      <c r="DA24" s="89"/>
      <c r="DB24" s="90"/>
    </row>
    <row r="25" spans="2:107" ht="19.5" customHeight="1" thickTop="1">
      <c r="H25" s="7" t="s">
        <v>12</v>
      </c>
    </row>
    <row r="26" spans="2:107" ht="20.100000000000001" customHeight="1" thickBot="1">
      <c r="B26" s="459" t="s">
        <v>8</v>
      </c>
      <c r="C26" s="459"/>
      <c r="D26" s="459"/>
      <c r="E26" s="459"/>
      <c r="F26" s="459"/>
      <c r="G26" s="459"/>
      <c r="H26" s="459"/>
      <c r="I26" s="459"/>
      <c r="J26" s="459"/>
      <c r="K26" s="459"/>
      <c r="L26" s="459"/>
      <c r="M26" s="459"/>
      <c r="N26" s="459"/>
      <c r="O26" s="459"/>
      <c r="P26" s="459"/>
      <c r="Q26" s="459"/>
      <c r="R26" s="459"/>
      <c r="S26" s="459"/>
      <c r="T26" s="459"/>
      <c r="U26" s="459"/>
      <c r="V26" s="459"/>
      <c r="W26" s="459"/>
      <c r="X26" s="459"/>
      <c r="Y26" s="459"/>
      <c r="Z26" s="459"/>
      <c r="AA26" s="459" t="s">
        <v>9</v>
      </c>
      <c r="AB26" s="459"/>
      <c r="AC26" s="459"/>
      <c r="AD26" s="459"/>
      <c r="AE26" s="459"/>
      <c r="AF26" s="459"/>
      <c r="AG26" s="459"/>
      <c r="AH26" s="459"/>
      <c r="AI26" s="459"/>
      <c r="AJ26" s="459"/>
      <c r="AK26" s="459"/>
      <c r="AL26" s="459"/>
      <c r="AM26" s="459"/>
      <c r="AN26" s="459"/>
      <c r="AO26" s="459"/>
      <c r="AP26" s="459"/>
      <c r="AQ26" s="459"/>
      <c r="AR26" s="459"/>
      <c r="AS26" s="459"/>
      <c r="AT26" s="459"/>
      <c r="AU26" s="459"/>
      <c r="AV26" s="459"/>
      <c r="AW26" s="459"/>
      <c r="AX26" s="459"/>
      <c r="AY26" s="459"/>
      <c r="AZ26" s="459"/>
      <c r="BA26" s="459"/>
      <c r="BB26" s="459"/>
      <c r="BC26" s="492" t="s">
        <v>10</v>
      </c>
      <c r="BD26" s="492"/>
      <c r="BE26" s="492"/>
      <c r="BF26" s="492"/>
      <c r="BG26" s="492"/>
      <c r="BH26" s="492"/>
      <c r="BI26" s="492"/>
      <c r="BJ26" s="492"/>
      <c r="BK26" s="492"/>
      <c r="BL26" s="492"/>
      <c r="BM26" s="492"/>
      <c r="BN26" s="492"/>
      <c r="BO26" s="492"/>
      <c r="BP26" s="492"/>
      <c r="BQ26" s="492"/>
      <c r="BR26" s="492"/>
      <c r="BS26" s="492"/>
      <c r="BT26" s="492"/>
      <c r="BU26" s="492"/>
      <c r="BV26" s="492"/>
      <c r="BW26" s="492"/>
      <c r="BX26" s="492"/>
      <c r="BY26" s="492" t="s">
        <v>11</v>
      </c>
      <c r="BZ26" s="492"/>
      <c r="CA26" s="492"/>
      <c r="CB26" s="492"/>
      <c r="CC26" s="492"/>
      <c r="CD26" s="492"/>
      <c r="CE26" s="492"/>
      <c r="CF26" s="492"/>
      <c r="CG26" s="492"/>
      <c r="CH26" s="492"/>
      <c r="CI26" s="492"/>
      <c r="CJ26" s="492"/>
      <c r="CK26" s="492"/>
      <c r="CL26" s="492"/>
      <c r="CM26" s="492"/>
      <c r="CN26" s="492"/>
      <c r="CO26" s="492"/>
      <c r="CP26" s="492"/>
      <c r="CQ26" s="492"/>
      <c r="CR26" s="492"/>
      <c r="CS26" s="492"/>
      <c r="CT26" s="492"/>
      <c r="CU26" s="492"/>
      <c r="CV26" s="492"/>
      <c r="CW26" s="492"/>
    </row>
    <row r="27" spans="2:107" ht="20.100000000000001" customHeight="1">
      <c r="B27" s="83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5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59"/>
      <c r="AQ27" s="59"/>
      <c r="AR27" s="59"/>
      <c r="AS27" s="59"/>
      <c r="AT27" s="74"/>
      <c r="AU27" s="74"/>
      <c r="AV27" s="74"/>
      <c r="AW27" s="74"/>
      <c r="AX27" s="74"/>
      <c r="AY27" s="74"/>
      <c r="AZ27" s="74"/>
      <c r="BA27" s="74"/>
      <c r="BB27" s="75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5"/>
      <c r="BT27" s="35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Y27" s="26" t="s">
        <v>1</v>
      </c>
      <c r="CZ27" s="26"/>
      <c r="DA27" s="26"/>
      <c r="DB27" s="26"/>
    </row>
    <row r="28" spans="2:107" ht="20.100000000000001" customHeight="1" thickBot="1">
      <c r="B28" s="84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73"/>
      <c r="Q28" s="59"/>
      <c r="R28" s="59"/>
      <c r="S28" s="59"/>
      <c r="T28" s="59"/>
      <c r="U28" s="59"/>
      <c r="V28" s="59"/>
      <c r="W28" s="59"/>
      <c r="X28" s="59"/>
      <c r="Y28" s="59"/>
      <c r="Z28" s="76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76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76"/>
      <c r="BT28" s="35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Y28" s="27" t="s">
        <v>4</v>
      </c>
      <c r="CZ28" s="27"/>
      <c r="DA28" s="27"/>
      <c r="DB28" s="27"/>
    </row>
    <row r="29" spans="2:107" ht="20.100000000000001" customHeight="1" thickTop="1" thickBot="1">
      <c r="B29" s="84"/>
      <c r="C29" s="59"/>
      <c r="D29" s="59"/>
      <c r="E29" s="59"/>
      <c r="F29" s="59"/>
      <c r="G29" s="59"/>
      <c r="H29" s="59"/>
      <c r="I29" s="59"/>
      <c r="J29" s="59"/>
      <c r="K29" s="378">
        <v>45</v>
      </c>
      <c r="L29" s="376"/>
      <c r="M29" s="376"/>
      <c r="N29" s="376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76"/>
      <c r="AA29" s="59"/>
      <c r="AB29" s="59"/>
      <c r="AC29" s="500">
        <v>25</v>
      </c>
      <c r="AD29" s="377"/>
      <c r="AE29" s="377"/>
      <c r="AF29" s="377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38"/>
      <c r="BB29" s="76"/>
      <c r="BC29" s="59"/>
      <c r="BD29" s="59"/>
      <c r="BE29" s="500">
        <v>25</v>
      </c>
      <c r="BF29" s="377"/>
      <c r="BG29" s="377"/>
      <c r="BH29" s="377"/>
      <c r="BI29" s="59"/>
      <c r="BJ29" s="59"/>
      <c r="BK29" s="59"/>
      <c r="BL29" s="59"/>
      <c r="BM29" s="59"/>
      <c r="BN29" s="59"/>
      <c r="BO29" s="59"/>
      <c r="BP29" s="73"/>
      <c r="BQ29" s="73"/>
      <c r="BR29" s="59"/>
      <c r="BS29" s="76"/>
      <c r="BT29" s="35"/>
      <c r="BU29" s="36"/>
      <c r="BV29" s="36"/>
      <c r="BW29" s="59"/>
      <c r="BX29" s="59"/>
      <c r="BY29" s="375">
        <v>124</v>
      </c>
      <c r="BZ29" s="375"/>
      <c r="CA29" s="375"/>
      <c r="CB29" s="375"/>
      <c r="CC29" s="36"/>
      <c r="CD29" s="36"/>
      <c r="CE29" s="36"/>
      <c r="CF29" s="36"/>
      <c r="CG29" s="36"/>
      <c r="CH29" s="377">
        <v>25</v>
      </c>
      <c r="CI29" s="377"/>
      <c r="CJ29" s="377"/>
      <c r="CK29" s="377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Y29" s="359">
        <f>DC29</f>
        <v>483</v>
      </c>
      <c r="CZ29" s="360"/>
      <c r="DA29" s="360"/>
      <c r="DB29" s="361"/>
      <c r="DC29" s="29">
        <f t="array" ref="DC29:DC30">TRANSPOSE(TotalUnitsAndWeightsSum(DECK12))</f>
        <v>483</v>
      </c>
    </row>
    <row r="30" spans="2:107" ht="20.100000000000001" customHeight="1" thickTop="1" thickBot="1">
      <c r="B30" s="84"/>
      <c r="C30" s="59"/>
      <c r="D30" s="59"/>
      <c r="E30" s="59"/>
      <c r="F30" s="59"/>
      <c r="G30" s="59"/>
      <c r="H30" s="59"/>
      <c r="I30" s="59"/>
      <c r="J30" s="59"/>
      <c r="K30" s="379">
        <v>135.30000000000001</v>
      </c>
      <c r="L30" s="376"/>
      <c r="M30" s="376"/>
      <c r="N30" s="376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76"/>
      <c r="AA30" s="59"/>
      <c r="AB30" s="59"/>
      <c r="AC30" s="501">
        <v>12.3</v>
      </c>
      <c r="AD30" s="377"/>
      <c r="AE30" s="377"/>
      <c r="AF30" s="377"/>
      <c r="AG30" s="59"/>
      <c r="AH30" s="59"/>
      <c r="AI30" s="59"/>
      <c r="AJ30" s="59"/>
      <c r="AK30" s="59"/>
      <c r="AL30" s="77"/>
      <c r="AM30" s="78"/>
      <c r="AN30" s="78"/>
      <c r="AO30" s="78"/>
      <c r="AP30" s="78"/>
      <c r="AQ30" s="78"/>
      <c r="AR30" s="78"/>
      <c r="AS30" s="78"/>
      <c r="AT30" s="78"/>
      <c r="AU30" s="78"/>
      <c r="AV30" s="79"/>
      <c r="AW30" s="59"/>
      <c r="AX30" s="59"/>
      <c r="AY30" s="38"/>
      <c r="AZ30" s="38"/>
      <c r="BA30" s="38"/>
      <c r="BB30" s="76"/>
      <c r="BC30" s="59"/>
      <c r="BD30" s="59"/>
      <c r="BE30" s="501">
        <v>12.3</v>
      </c>
      <c r="BF30" s="377"/>
      <c r="BG30" s="377"/>
      <c r="BH30" s="377"/>
      <c r="BI30" s="59"/>
      <c r="BJ30" s="59"/>
      <c r="BK30" s="59"/>
      <c r="BL30" s="378">
        <v>45</v>
      </c>
      <c r="BM30" s="376"/>
      <c r="BN30" s="376"/>
      <c r="BO30" s="376"/>
      <c r="BP30" s="59"/>
      <c r="BQ30" s="59"/>
      <c r="BR30" s="59"/>
      <c r="BS30" s="76"/>
      <c r="BT30" s="35"/>
      <c r="BU30" s="36"/>
      <c r="BV30" s="36"/>
      <c r="BW30" s="59"/>
      <c r="BX30" s="59"/>
      <c r="BY30" s="375">
        <v>245.09</v>
      </c>
      <c r="BZ30" s="375"/>
      <c r="CA30" s="375"/>
      <c r="CB30" s="375"/>
      <c r="CC30" s="36"/>
      <c r="CD30" s="36"/>
      <c r="CE30" s="36"/>
      <c r="CF30" s="36"/>
      <c r="CG30" s="36"/>
      <c r="CH30" s="377">
        <v>12.3</v>
      </c>
      <c r="CI30" s="377"/>
      <c r="CJ30" s="377"/>
      <c r="CK30" s="377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Y30" s="366">
        <f>DC30</f>
        <v>945.28000000000009</v>
      </c>
      <c r="CZ30" s="367"/>
      <c r="DA30" s="367"/>
      <c r="DB30" s="368"/>
      <c r="DC30" s="29">
        <v>945.28000000000009</v>
      </c>
    </row>
    <row r="31" spans="2:107" ht="20.100000000000001" customHeight="1" thickTop="1">
      <c r="B31" s="84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76"/>
      <c r="AA31" s="59"/>
      <c r="AB31" s="59"/>
      <c r="AC31" s="59"/>
      <c r="AD31" s="36"/>
      <c r="AE31" s="59"/>
      <c r="AF31" s="38"/>
      <c r="AG31" s="38"/>
      <c r="AH31" s="38"/>
      <c r="AI31" s="38"/>
      <c r="AJ31" s="59"/>
      <c r="AK31" s="59"/>
      <c r="AL31" s="80"/>
      <c r="AM31" s="81"/>
      <c r="AN31" s="81"/>
      <c r="AO31" s="81"/>
      <c r="AP31" s="81"/>
      <c r="AQ31" s="81"/>
      <c r="AR31" s="81"/>
      <c r="AS31" s="81"/>
      <c r="AT31" s="81"/>
      <c r="AU31" s="81"/>
      <c r="AV31" s="82"/>
      <c r="AW31" s="59"/>
      <c r="AX31" s="59"/>
      <c r="AY31" s="59"/>
      <c r="AZ31" s="59"/>
      <c r="BA31" s="59"/>
      <c r="BB31" s="76"/>
      <c r="BC31" s="59"/>
      <c r="BD31" s="59"/>
      <c r="BE31" s="59"/>
      <c r="BF31" s="59"/>
      <c r="BG31" s="59"/>
      <c r="BH31" s="59"/>
      <c r="BI31" s="59"/>
      <c r="BJ31" s="59"/>
      <c r="BK31" s="59"/>
      <c r="BL31" s="379">
        <v>135.30000000000001</v>
      </c>
      <c r="BM31" s="376"/>
      <c r="BN31" s="376"/>
      <c r="BO31" s="376"/>
      <c r="BP31" s="59"/>
      <c r="BQ31" s="59"/>
      <c r="BR31" s="59"/>
      <c r="BS31" s="76"/>
      <c r="BT31" s="35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Y31" s="28" t="s">
        <v>21</v>
      </c>
      <c r="CZ31" s="28"/>
      <c r="DA31" s="28"/>
      <c r="DB31" s="28"/>
    </row>
    <row r="32" spans="2:107" ht="20.100000000000001" customHeight="1">
      <c r="B32" s="84"/>
      <c r="C32" s="59"/>
      <c r="D32" s="59"/>
      <c r="E32" s="500">
        <v>25</v>
      </c>
      <c r="F32" s="377"/>
      <c r="G32" s="377"/>
      <c r="H32" s="377"/>
      <c r="I32" s="59"/>
      <c r="J32" s="59"/>
      <c r="K32" s="59"/>
      <c r="L32" s="59"/>
      <c r="M32" s="59"/>
      <c r="N32" s="59"/>
      <c r="O32" s="59"/>
      <c r="P32" s="59"/>
      <c r="Q32" s="59"/>
      <c r="R32" s="500">
        <v>25</v>
      </c>
      <c r="S32" s="377"/>
      <c r="T32" s="377"/>
      <c r="U32" s="377"/>
      <c r="V32" s="59"/>
      <c r="W32" s="59"/>
      <c r="X32" s="59"/>
      <c r="Y32" s="59"/>
      <c r="Z32" s="76"/>
      <c r="AA32" s="59"/>
      <c r="AB32" s="59"/>
      <c r="AC32" s="59"/>
      <c r="AD32" s="59"/>
      <c r="AE32" s="59"/>
      <c r="AF32" s="38"/>
      <c r="AG32" s="38"/>
      <c r="AH32" s="38"/>
      <c r="AI32" s="38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76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76"/>
      <c r="BT32" s="35"/>
      <c r="BU32" s="36"/>
      <c r="BV32" s="36"/>
      <c r="BW32" s="36"/>
      <c r="BX32" s="36"/>
      <c r="BY32" s="376">
        <v>45</v>
      </c>
      <c r="BZ32" s="376"/>
      <c r="CA32" s="376"/>
      <c r="CB32" s="37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Y32" s="25" t="s">
        <v>22</v>
      </c>
      <c r="CZ32" s="25"/>
      <c r="DA32" s="25"/>
      <c r="DB32" s="25"/>
    </row>
    <row r="33" spans="2:107" ht="20.100000000000001" customHeight="1">
      <c r="B33" s="84"/>
      <c r="C33" s="59"/>
      <c r="D33" s="59"/>
      <c r="E33" s="501">
        <v>12.3</v>
      </c>
      <c r="F33" s="377"/>
      <c r="G33" s="377"/>
      <c r="H33" s="377"/>
      <c r="I33" s="59"/>
      <c r="J33" s="59"/>
      <c r="K33" s="59"/>
      <c r="L33" s="59"/>
      <c r="M33" s="59"/>
      <c r="N33" s="59"/>
      <c r="O33" s="59"/>
      <c r="P33" s="59"/>
      <c r="Q33" s="59"/>
      <c r="R33" s="501">
        <v>12.3</v>
      </c>
      <c r="S33" s="377"/>
      <c r="T33" s="377"/>
      <c r="U33" s="377"/>
      <c r="V33" s="59"/>
      <c r="W33" s="59"/>
      <c r="X33" s="59"/>
      <c r="Y33" s="59"/>
      <c r="Z33" s="76"/>
      <c r="AA33" s="59"/>
      <c r="AB33" s="59"/>
      <c r="AC33" s="59"/>
      <c r="AD33" s="378">
        <v>45</v>
      </c>
      <c r="AE33" s="376"/>
      <c r="AF33" s="376"/>
      <c r="AG33" s="376"/>
      <c r="AH33" s="59"/>
      <c r="AI33" s="59"/>
      <c r="AJ33" s="59"/>
      <c r="AK33" s="59"/>
      <c r="AL33" s="59"/>
      <c r="AM33" s="59"/>
      <c r="AN33" s="59"/>
      <c r="AO33" s="59"/>
      <c r="AP33" s="59"/>
      <c r="AQ33" s="498">
        <v>124</v>
      </c>
      <c r="AR33" s="375"/>
      <c r="AS33" s="375"/>
      <c r="AT33" s="375"/>
      <c r="AU33" s="59"/>
      <c r="AV33" s="59"/>
      <c r="AW33" s="59"/>
      <c r="AX33" s="59"/>
      <c r="AY33" s="59"/>
      <c r="AZ33" s="59"/>
      <c r="BA33" s="59"/>
      <c r="BB33" s="76"/>
      <c r="BC33" s="59"/>
      <c r="BD33" s="59"/>
      <c r="BE33" s="59"/>
      <c r="BF33" s="59"/>
      <c r="BG33" s="59"/>
      <c r="BH33" s="59"/>
      <c r="BI33" s="498">
        <v>124</v>
      </c>
      <c r="BJ33" s="375"/>
      <c r="BK33" s="375"/>
      <c r="BL33" s="375"/>
      <c r="BM33" s="59"/>
      <c r="BN33" s="59"/>
      <c r="BO33" s="59"/>
      <c r="BP33" s="59"/>
      <c r="BQ33" s="59"/>
      <c r="BR33" s="59"/>
      <c r="BS33" s="76"/>
      <c r="BT33" s="35"/>
      <c r="BU33" s="36"/>
      <c r="BV33" s="36"/>
      <c r="BW33" s="36"/>
      <c r="BX33" s="36"/>
      <c r="BY33" s="376">
        <v>135.30000000000001</v>
      </c>
      <c r="BZ33" s="376"/>
      <c r="CA33" s="376"/>
      <c r="CB33" s="37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</row>
    <row r="34" spans="2:107" ht="20.100000000000001" customHeight="1">
      <c r="B34" s="84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76"/>
      <c r="AA34" s="59"/>
      <c r="AB34" s="59"/>
      <c r="AC34" s="59"/>
      <c r="AD34" s="379">
        <v>135.30000000000001</v>
      </c>
      <c r="AE34" s="376"/>
      <c r="AF34" s="376"/>
      <c r="AG34" s="376"/>
      <c r="AH34" s="59"/>
      <c r="AI34" s="59"/>
      <c r="AJ34" s="59"/>
      <c r="AK34" s="59"/>
      <c r="AL34" s="59"/>
      <c r="AM34" s="59"/>
      <c r="AN34" s="59"/>
      <c r="AO34" s="59"/>
      <c r="AP34" s="59"/>
      <c r="AQ34" s="499">
        <v>245.09</v>
      </c>
      <c r="AR34" s="375"/>
      <c r="AS34" s="375"/>
      <c r="AT34" s="375"/>
      <c r="AU34" s="59"/>
      <c r="AV34" s="59"/>
      <c r="AW34" s="59"/>
      <c r="AX34" s="59"/>
      <c r="AY34" s="59"/>
      <c r="AZ34" s="59"/>
      <c r="BA34" s="59"/>
      <c r="BB34" s="76"/>
      <c r="BC34" s="59"/>
      <c r="BD34" s="59"/>
      <c r="BE34" s="59"/>
      <c r="BF34" s="59"/>
      <c r="BG34" s="59"/>
      <c r="BH34" s="59"/>
      <c r="BI34" s="499">
        <v>245.09</v>
      </c>
      <c r="BJ34" s="375"/>
      <c r="BK34" s="375"/>
      <c r="BL34" s="375"/>
      <c r="BM34" s="59"/>
      <c r="BN34" s="59"/>
      <c r="BO34" s="59"/>
      <c r="BP34" s="59"/>
      <c r="BQ34" s="59"/>
      <c r="BR34" s="59"/>
      <c r="BS34" s="76"/>
      <c r="BT34" s="35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</row>
    <row r="35" spans="2:107" ht="20.100000000000001" customHeight="1" thickBot="1">
      <c r="B35" s="84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76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76"/>
      <c r="BC35" s="59"/>
      <c r="BD35" s="59"/>
      <c r="BE35" s="59"/>
      <c r="BF35" s="36"/>
      <c r="BG35" s="36"/>
      <c r="BH35" s="36"/>
      <c r="BI35" s="36"/>
      <c r="BJ35" s="59"/>
      <c r="BK35" s="59"/>
      <c r="BL35" s="59"/>
      <c r="BM35" s="59"/>
      <c r="BN35" s="59"/>
      <c r="BO35" s="59"/>
      <c r="BP35" s="59"/>
      <c r="BQ35" s="59"/>
      <c r="BR35" s="59"/>
      <c r="BS35" s="76"/>
      <c r="BT35" s="35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</row>
    <row r="36" spans="2:107" ht="20.100000000000001" customHeight="1">
      <c r="B36" s="83"/>
      <c r="C36" s="74"/>
      <c r="D36" s="74"/>
      <c r="E36" s="74"/>
      <c r="F36" s="74"/>
      <c r="G36" s="74"/>
      <c r="H36" s="74"/>
      <c r="I36" s="74"/>
      <c r="J36" s="181"/>
      <c r="K36" s="182"/>
      <c r="L36" s="182"/>
      <c r="M36" s="182"/>
      <c r="N36" s="183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5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5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83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5"/>
      <c r="CY36" s="11" t="s">
        <v>2</v>
      </c>
    </row>
    <row r="37" spans="2:107" ht="20.100000000000001" customHeight="1" thickBot="1">
      <c r="B37" s="84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76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76"/>
      <c r="BC37" s="59"/>
      <c r="BD37" s="59"/>
      <c r="BE37" s="59"/>
      <c r="BF37" s="500">
        <v>25</v>
      </c>
      <c r="BG37" s="377"/>
      <c r="BH37" s="377"/>
      <c r="BI37" s="377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BY37" s="84"/>
      <c r="BZ37" s="59"/>
      <c r="CA37" s="59"/>
      <c r="CB37" s="59"/>
      <c r="CC37" s="59"/>
      <c r="CD37" s="59"/>
      <c r="CE37" s="59"/>
      <c r="CF37" s="59"/>
      <c r="CG37" s="59"/>
      <c r="CH37" s="59"/>
      <c r="CI37" s="59"/>
      <c r="CJ37" s="59"/>
      <c r="CK37" s="59"/>
      <c r="CL37" s="59"/>
      <c r="CM37" s="59"/>
      <c r="CN37" s="59"/>
      <c r="CO37" s="59"/>
      <c r="CP37" s="59"/>
      <c r="CQ37" s="59"/>
      <c r="CR37" s="59"/>
      <c r="CS37" s="59"/>
      <c r="CT37" s="59"/>
      <c r="CU37" s="59"/>
      <c r="CV37" s="59"/>
      <c r="CW37" s="76"/>
      <c r="CY37" s="12" t="s">
        <v>4</v>
      </c>
    </row>
    <row r="38" spans="2:107" ht="20.100000000000001" customHeight="1" thickTop="1" thickBot="1">
      <c r="B38" s="84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76"/>
      <c r="AA38" s="59"/>
      <c r="AB38" s="59"/>
      <c r="AC38" s="500">
        <v>25</v>
      </c>
      <c r="AD38" s="377"/>
      <c r="AE38" s="377"/>
      <c r="AF38" s="377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76"/>
      <c r="BC38" s="59"/>
      <c r="BD38" s="59"/>
      <c r="BE38" s="59"/>
      <c r="BF38" s="501">
        <v>12.3</v>
      </c>
      <c r="BG38" s="377"/>
      <c r="BH38" s="377"/>
      <c r="BI38" s="377"/>
      <c r="BJ38" s="59"/>
      <c r="BK38" s="59"/>
      <c r="BL38" s="59"/>
      <c r="BM38" s="59"/>
      <c r="BN38" s="59"/>
      <c r="BO38" s="59"/>
      <c r="BP38" s="59"/>
      <c r="BQ38" s="59"/>
      <c r="BR38" s="59"/>
      <c r="BS38" s="59"/>
      <c r="BT38" s="59"/>
      <c r="BU38" s="59"/>
      <c r="BV38" s="59"/>
      <c r="BW38" s="59"/>
      <c r="BX38" s="59"/>
      <c r="BY38" s="84"/>
      <c r="BZ38" s="59"/>
      <c r="CA38" s="59"/>
      <c r="CB38" s="59"/>
      <c r="CC38" s="59"/>
      <c r="CD38" s="59"/>
      <c r="CE38" s="59"/>
      <c r="CF38" s="59"/>
      <c r="CG38" s="59"/>
      <c r="CH38" s="59"/>
      <c r="CI38" s="59"/>
      <c r="CJ38" s="59"/>
      <c r="CK38" s="59"/>
      <c r="CL38" s="59"/>
      <c r="CM38" s="59"/>
      <c r="CN38" s="59"/>
      <c r="CO38" s="59"/>
      <c r="CP38" s="59"/>
      <c r="CQ38" s="59"/>
      <c r="CR38" s="59"/>
      <c r="CS38" s="59"/>
      <c r="CT38" s="59"/>
      <c r="CU38" s="59"/>
      <c r="CV38" s="59"/>
      <c r="CW38" s="76"/>
      <c r="CY38" s="359">
        <f>DC38</f>
        <v>314</v>
      </c>
      <c r="CZ38" s="360"/>
      <c r="DA38" s="360"/>
      <c r="DB38" s="361"/>
      <c r="DC38" s="29">
        <f t="array" ref="DC38:DC39">TRANSPOSE(TotalUnitsAndWeightsSum(DECK11))</f>
        <v>314</v>
      </c>
    </row>
    <row r="39" spans="2:107" ht="20.100000000000001" customHeight="1" thickTop="1" thickBot="1">
      <c r="B39" s="84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378">
        <v>45</v>
      </c>
      <c r="P39" s="376"/>
      <c r="Q39" s="376"/>
      <c r="R39" s="376"/>
      <c r="S39" s="59"/>
      <c r="T39" s="59"/>
      <c r="U39" s="59"/>
      <c r="V39" s="59"/>
      <c r="W39" s="59"/>
      <c r="X39" s="59"/>
      <c r="Y39" s="59"/>
      <c r="Z39" s="76"/>
      <c r="AA39" s="59"/>
      <c r="AB39" s="59"/>
      <c r="AC39" s="501">
        <v>12.3</v>
      </c>
      <c r="AD39" s="377"/>
      <c r="AE39" s="377"/>
      <c r="AF39" s="377"/>
      <c r="AG39" s="59"/>
      <c r="AH39" s="59"/>
      <c r="AI39" s="59"/>
      <c r="AJ39" s="59"/>
      <c r="AK39" s="59"/>
      <c r="AL39" s="77"/>
      <c r="AM39" s="78"/>
      <c r="AN39" s="78"/>
      <c r="AO39" s="78"/>
      <c r="AP39" s="78"/>
      <c r="AQ39" s="78"/>
      <c r="AR39" s="78"/>
      <c r="AS39" s="78"/>
      <c r="AT39" s="78"/>
      <c r="AU39" s="78"/>
      <c r="AV39" s="79"/>
      <c r="AW39" s="59"/>
      <c r="AX39" s="59"/>
      <c r="AY39" s="59"/>
      <c r="AZ39" s="59"/>
      <c r="BA39" s="59"/>
      <c r="BB39" s="76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378">
        <v>45</v>
      </c>
      <c r="BP39" s="376"/>
      <c r="BQ39" s="376"/>
      <c r="BR39" s="376"/>
      <c r="BS39" s="59"/>
      <c r="BT39" s="59"/>
      <c r="BU39" s="59"/>
      <c r="BV39" s="59"/>
      <c r="BW39" s="59"/>
      <c r="BX39" s="59"/>
      <c r="BY39" s="84"/>
      <c r="BZ39" s="59"/>
      <c r="CA39" s="59"/>
      <c r="CB39" s="59"/>
      <c r="CC39" s="59"/>
      <c r="CD39" s="59"/>
      <c r="CE39" s="59"/>
      <c r="CF39" s="59"/>
      <c r="CG39" s="59"/>
      <c r="CH39" s="77"/>
      <c r="CI39" s="78"/>
      <c r="CJ39" s="78"/>
      <c r="CK39" s="78"/>
      <c r="CL39" s="78"/>
      <c r="CM39" s="78"/>
      <c r="CN39" s="78"/>
      <c r="CO39" s="78"/>
      <c r="CP39" s="78"/>
      <c r="CQ39" s="79"/>
      <c r="CR39" s="59"/>
      <c r="CS39" s="59"/>
      <c r="CT39" s="59"/>
      <c r="CU39" s="59"/>
      <c r="CV39" s="59"/>
      <c r="CW39" s="76"/>
      <c r="CY39" s="366">
        <f>DC39</f>
        <v>564.8900000000001</v>
      </c>
      <c r="CZ39" s="367"/>
      <c r="DA39" s="367"/>
      <c r="DB39" s="368"/>
      <c r="DC39" s="29">
        <v>564.8900000000001</v>
      </c>
    </row>
    <row r="40" spans="2:107" ht="20.100000000000001" customHeight="1" thickTop="1">
      <c r="B40" s="84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379">
        <v>135.30000000000001</v>
      </c>
      <c r="P40" s="376"/>
      <c r="Q40" s="376"/>
      <c r="R40" s="376"/>
      <c r="S40" s="59"/>
      <c r="T40" s="59"/>
      <c r="U40" s="59"/>
      <c r="V40" s="59"/>
      <c r="W40" s="59"/>
      <c r="X40" s="59"/>
      <c r="Y40" s="59"/>
      <c r="Z40" s="76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80"/>
      <c r="AM40" s="81"/>
      <c r="AN40" s="81"/>
      <c r="AO40" s="81"/>
      <c r="AP40" s="81"/>
      <c r="AQ40" s="81"/>
      <c r="AR40" s="81"/>
      <c r="AS40" s="81"/>
      <c r="AT40" s="81"/>
      <c r="AU40" s="81"/>
      <c r="AV40" s="82"/>
      <c r="AW40" s="59"/>
      <c r="AX40" s="59"/>
      <c r="AY40" s="59"/>
      <c r="AZ40" s="59"/>
      <c r="BA40" s="59"/>
      <c r="BB40" s="76"/>
      <c r="BC40" s="59"/>
      <c r="BD40" s="59"/>
      <c r="BE40" s="59"/>
      <c r="BF40" s="59"/>
      <c r="BG40" s="59"/>
      <c r="BH40" s="59"/>
      <c r="BI40" s="59"/>
      <c r="BJ40" s="500">
        <v>25</v>
      </c>
      <c r="BK40" s="377"/>
      <c r="BL40" s="377"/>
      <c r="BM40" s="377"/>
      <c r="BN40" s="59"/>
      <c r="BO40" s="379">
        <v>135.30000000000001</v>
      </c>
      <c r="BP40" s="376"/>
      <c r="BQ40" s="376"/>
      <c r="BR40" s="376"/>
      <c r="BS40" s="59"/>
      <c r="BT40" s="59"/>
      <c r="BU40" s="59"/>
      <c r="BV40" s="59"/>
      <c r="BW40" s="59"/>
      <c r="BX40" s="59"/>
      <c r="BY40" s="84"/>
      <c r="BZ40" s="59"/>
      <c r="CA40" s="59"/>
      <c r="CB40" s="59"/>
      <c r="CC40" s="59"/>
      <c r="CD40" s="59"/>
      <c r="CE40" s="59"/>
      <c r="CF40" s="59"/>
      <c r="CG40" s="59"/>
      <c r="CH40" s="80"/>
      <c r="CI40" s="81"/>
      <c r="CJ40" s="81"/>
      <c r="CK40" s="81"/>
      <c r="CL40" s="81"/>
      <c r="CM40" s="81"/>
      <c r="CN40" s="81"/>
      <c r="CO40" s="81"/>
      <c r="CP40" s="81"/>
      <c r="CQ40" s="82"/>
      <c r="CR40" s="59"/>
      <c r="CS40" s="59"/>
      <c r="CT40" s="59"/>
      <c r="CU40" s="59"/>
      <c r="CV40" s="59"/>
      <c r="CW40" s="76"/>
      <c r="CY40" s="28" t="s">
        <v>21</v>
      </c>
      <c r="CZ40" s="28"/>
      <c r="DA40" s="28"/>
      <c r="DB40" s="28"/>
    </row>
    <row r="41" spans="2:107" ht="20.100000000000001" customHeight="1">
      <c r="B41" s="84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76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76"/>
      <c r="BC41" s="59"/>
      <c r="BD41" s="59"/>
      <c r="BE41" s="59"/>
      <c r="BF41" s="59"/>
      <c r="BG41" s="59"/>
      <c r="BH41" s="59"/>
      <c r="BI41" s="59"/>
      <c r="BJ41" s="501">
        <v>12.3</v>
      </c>
      <c r="BK41" s="377"/>
      <c r="BL41" s="377"/>
      <c r="BM41" s="377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84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76"/>
      <c r="CY41" s="25" t="s">
        <v>22</v>
      </c>
      <c r="CZ41" s="25"/>
      <c r="DA41" s="25"/>
      <c r="DB41" s="25"/>
    </row>
    <row r="42" spans="2:107" ht="20.100000000000001" customHeight="1">
      <c r="B42" s="84"/>
      <c r="C42" s="59"/>
      <c r="D42" s="500">
        <v>25</v>
      </c>
      <c r="E42" s="377"/>
      <c r="F42" s="377"/>
      <c r="G42" s="377"/>
      <c r="H42" s="59"/>
      <c r="I42" s="59"/>
      <c r="J42" s="59"/>
      <c r="K42" s="59"/>
      <c r="L42" s="59"/>
      <c r="M42" s="72"/>
      <c r="N42" s="72"/>
      <c r="O42" s="72"/>
      <c r="P42" s="72"/>
      <c r="Q42" s="72"/>
      <c r="R42" s="72"/>
      <c r="S42" s="59"/>
      <c r="T42" s="59"/>
      <c r="U42" s="59"/>
      <c r="V42" s="59"/>
      <c r="W42" s="59"/>
      <c r="X42" s="72"/>
      <c r="Y42" s="59"/>
      <c r="Z42" s="76"/>
      <c r="AA42" s="59"/>
      <c r="AB42" s="59"/>
      <c r="AC42" s="59"/>
      <c r="AD42" s="59"/>
      <c r="AE42" s="59"/>
      <c r="AF42" s="59"/>
      <c r="AG42" s="59"/>
      <c r="AH42" s="59"/>
      <c r="AI42" s="59"/>
      <c r="AJ42" s="498">
        <v>124</v>
      </c>
      <c r="AK42" s="375"/>
      <c r="AL42" s="375"/>
      <c r="AM42" s="375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76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84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76"/>
    </row>
    <row r="43" spans="2:107" ht="20.100000000000001" customHeight="1">
      <c r="B43" s="84"/>
      <c r="C43" s="59"/>
      <c r="D43" s="501">
        <v>12.3</v>
      </c>
      <c r="E43" s="377"/>
      <c r="F43" s="377"/>
      <c r="G43" s="377"/>
      <c r="H43" s="59"/>
      <c r="I43" s="59"/>
      <c r="J43" s="59"/>
      <c r="K43" s="59"/>
      <c r="L43" s="59"/>
      <c r="M43" s="72"/>
      <c r="N43" s="72"/>
      <c r="O43" s="72"/>
      <c r="P43" s="72"/>
      <c r="Q43" s="59"/>
      <c r="R43" s="59"/>
      <c r="S43" s="59"/>
      <c r="T43" s="59"/>
      <c r="U43" s="72"/>
      <c r="V43" s="72"/>
      <c r="W43" s="72"/>
      <c r="X43" s="72"/>
      <c r="Y43" s="59"/>
      <c r="Z43" s="76"/>
      <c r="AA43" s="59"/>
      <c r="AB43" s="59"/>
      <c r="AC43" s="59"/>
      <c r="AD43" s="59"/>
      <c r="AE43" s="59"/>
      <c r="AF43" s="59"/>
      <c r="AG43" s="72"/>
      <c r="AH43" s="72"/>
      <c r="AI43" s="72"/>
      <c r="AJ43" s="499">
        <v>245.09</v>
      </c>
      <c r="AK43" s="375"/>
      <c r="AL43" s="375"/>
      <c r="AM43" s="375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76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84"/>
      <c r="BZ43" s="59"/>
      <c r="CA43" s="59"/>
      <c r="CB43" s="59"/>
      <c r="CC43" s="59"/>
      <c r="CD43" s="59"/>
      <c r="CE43" s="59"/>
      <c r="CF43" s="59"/>
      <c r="CG43" s="59"/>
      <c r="CH43" s="59"/>
      <c r="CI43" s="59"/>
      <c r="CJ43" s="59"/>
      <c r="CK43" s="59"/>
      <c r="CL43" s="59"/>
      <c r="CM43" s="59"/>
      <c r="CN43" s="59"/>
      <c r="CO43" s="59"/>
      <c r="CP43" s="59"/>
      <c r="CQ43" s="59"/>
      <c r="CR43" s="59"/>
      <c r="CS43" s="59"/>
      <c r="CT43" s="59"/>
      <c r="CU43" s="59"/>
      <c r="CV43" s="59"/>
      <c r="CW43" s="76"/>
    </row>
    <row r="44" spans="2:107" ht="20.100000000000001" customHeight="1" thickBot="1">
      <c r="B44" s="84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76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76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84"/>
      <c r="BZ44" s="59"/>
      <c r="CA44" s="59"/>
      <c r="CB44" s="59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R44" s="59"/>
      <c r="CS44" s="59"/>
      <c r="CT44" s="59"/>
      <c r="CU44" s="59"/>
      <c r="CV44" s="59"/>
      <c r="CW44" s="76"/>
    </row>
    <row r="45" spans="2:107" ht="20.100000000000001" customHeight="1">
      <c r="B45" s="83"/>
      <c r="C45" s="74"/>
      <c r="D45" s="74"/>
      <c r="E45" s="74"/>
      <c r="F45" s="74"/>
      <c r="G45" s="74"/>
      <c r="H45" s="74"/>
      <c r="I45" s="74"/>
      <c r="J45" s="471"/>
      <c r="K45" s="472"/>
      <c r="L45" s="472"/>
      <c r="M45" s="472"/>
      <c r="N45" s="473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5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5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32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4"/>
      <c r="CY45" s="11" t="s">
        <v>3</v>
      </c>
    </row>
    <row r="46" spans="2:107" ht="20.100000000000001" customHeight="1" thickBot="1">
      <c r="B46" s="84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76"/>
      <c r="AA46" s="59"/>
      <c r="AB46" s="498">
        <v>124</v>
      </c>
      <c r="AC46" s="375"/>
      <c r="AD46" s="375"/>
      <c r="AE46" s="375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76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35"/>
      <c r="BZ46" s="36"/>
      <c r="CA46" s="36"/>
      <c r="CB46" s="36"/>
      <c r="CC46" s="36"/>
      <c r="CD46" s="59"/>
      <c r="CE46" s="59"/>
      <c r="CF46" s="59"/>
      <c r="CG46" s="59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7"/>
      <c r="CY46" s="15" t="s">
        <v>23</v>
      </c>
    </row>
    <row r="47" spans="2:107" ht="20.100000000000001" customHeight="1" thickTop="1" thickBot="1">
      <c r="B47" s="84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76"/>
      <c r="AA47" s="59"/>
      <c r="AB47" s="499">
        <v>245.09</v>
      </c>
      <c r="AC47" s="375"/>
      <c r="AD47" s="375"/>
      <c r="AE47" s="375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76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35"/>
      <c r="BZ47" s="36"/>
      <c r="CA47" s="36"/>
      <c r="CB47" s="36"/>
      <c r="CC47" s="36"/>
      <c r="CD47" s="59"/>
      <c r="CE47" s="59"/>
      <c r="CF47" s="59"/>
      <c r="CG47" s="59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7"/>
      <c r="CY47" s="359">
        <f>DC47</f>
        <v>248</v>
      </c>
      <c r="CZ47" s="360"/>
      <c r="DA47" s="360"/>
      <c r="DB47" s="361"/>
      <c r="DC47" s="29">
        <f t="array" ref="DC47:DC48">TRANSPOSE(TotalUnitsAndWeightsSum(DECK10))</f>
        <v>248</v>
      </c>
    </row>
    <row r="48" spans="2:107" ht="20.100000000000001" customHeight="1" thickTop="1" thickBot="1">
      <c r="B48" s="84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76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77"/>
      <c r="AM48" s="78"/>
      <c r="AN48" s="78"/>
      <c r="AO48" s="78"/>
      <c r="AP48" s="78"/>
      <c r="AQ48" s="78"/>
      <c r="AR48" s="78"/>
      <c r="AS48" s="78"/>
      <c r="AT48" s="78"/>
      <c r="AU48" s="78"/>
      <c r="AV48" s="79"/>
      <c r="AW48" s="59"/>
      <c r="AX48" s="59"/>
      <c r="AY48" s="59"/>
      <c r="AZ48" s="59"/>
      <c r="BA48" s="59"/>
      <c r="BB48" s="76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35"/>
      <c r="BZ48" s="36"/>
      <c r="CA48" s="36"/>
      <c r="CB48" s="36"/>
      <c r="CC48" s="36"/>
      <c r="CD48" s="38"/>
      <c r="CE48" s="38"/>
      <c r="CF48" s="38"/>
      <c r="CG48" s="100"/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2"/>
      <c r="CS48" s="36"/>
      <c r="CT48" s="36"/>
      <c r="CU48" s="36"/>
      <c r="CV48" s="36"/>
      <c r="CW48" s="37"/>
      <c r="CY48" s="366">
        <f>DC48</f>
        <v>490.18</v>
      </c>
      <c r="CZ48" s="367"/>
      <c r="DA48" s="367"/>
      <c r="DB48" s="368"/>
      <c r="DC48" s="29">
        <v>490.18</v>
      </c>
    </row>
    <row r="49" spans="2:109" ht="20.100000000000001" customHeight="1" thickTop="1">
      <c r="B49" s="84"/>
      <c r="C49" s="59"/>
      <c r="D49" s="59"/>
      <c r="E49" s="498">
        <v>124</v>
      </c>
      <c r="F49" s="375"/>
      <c r="G49" s="375"/>
      <c r="H49" s="375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76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80"/>
      <c r="AM49" s="81"/>
      <c r="AN49" s="81"/>
      <c r="AO49" s="81"/>
      <c r="AP49" s="81"/>
      <c r="AQ49" s="81"/>
      <c r="AR49" s="81"/>
      <c r="AS49" s="81"/>
      <c r="AT49" s="81"/>
      <c r="AU49" s="81"/>
      <c r="AV49" s="82"/>
      <c r="AW49" s="59"/>
      <c r="AX49" s="59"/>
      <c r="AY49" s="59"/>
      <c r="AZ49" s="59"/>
      <c r="BA49" s="59"/>
      <c r="BB49" s="76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35"/>
      <c r="BZ49" s="36"/>
      <c r="CA49" s="36"/>
      <c r="CB49" s="36"/>
      <c r="CC49" s="36"/>
      <c r="CD49" s="38"/>
      <c r="CE49" s="38"/>
      <c r="CF49" s="38"/>
      <c r="CG49" s="103"/>
      <c r="CH49" s="104"/>
      <c r="CI49" s="104"/>
      <c r="CJ49" s="104"/>
      <c r="CK49" s="104"/>
      <c r="CL49" s="104"/>
      <c r="CM49" s="104"/>
      <c r="CN49" s="104"/>
      <c r="CO49" s="104"/>
      <c r="CP49" s="104"/>
      <c r="CQ49" s="104"/>
      <c r="CR49" s="105"/>
      <c r="CS49" s="36"/>
      <c r="CT49" s="36"/>
      <c r="CU49" s="36"/>
      <c r="CV49" s="36"/>
      <c r="CW49" s="37"/>
      <c r="CY49" s="13" t="s">
        <v>24</v>
      </c>
    </row>
    <row r="50" spans="2:109" ht="20.100000000000001" customHeight="1">
      <c r="B50" s="84"/>
      <c r="C50" s="59"/>
      <c r="D50" s="59"/>
      <c r="E50" s="499">
        <v>245.09</v>
      </c>
      <c r="F50" s="375"/>
      <c r="G50" s="375"/>
      <c r="H50" s="375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76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76"/>
      <c r="BC50" s="59"/>
      <c r="BD50" s="59"/>
      <c r="BE50" s="59"/>
      <c r="BF50" s="59"/>
      <c r="BG50" s="59"/>
      <c r="BH50" s="5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35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7"/>
      <c r="CY50" s="14" t="s">
        <v>25</v>
      </c>
    </row>
    <row r="51" spans="2:109" ht="20.100000000000001" customHeight="1">
      <c r="B51" s="84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76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76"/>
      <c r="BC51" s="59"/>
      <c r="BD51" s="59"/>
      <c r="BE51" s="59"/>
      <c r="BF51" s="59"/>
      <c r="BG51" s="59"/>
      <c r="BH51" s="59"/>
      <c r="BI51" s="59"/>
      <c r="BJ51" s="59"/>
      <c r="BK51" s="59"/>
      <c r="BL51" s="59"/>
      <c r="BM51" s="59"/>
      <c r="BN51" s="59"/>
      <c r="BO51" s="59"/>
      <c r="BP51" s="59"/>
      <c r="BQ51" s="59"/>
      <c r="BR51" s="59"/>
      <c r="BS51" s="59"/>
      <c r="BT51" s="59"/>
      <c r="BU51" s="59"/>
      <c r="BV51" s="59"/>
      <c r="BW51" s="59"/>
      <c r="BX51" s="59"/>
      <c r="BY51" s="35"/>
      <c r="BZ51" s="36"/>
      <c r="CA51" s="36"/>
      <c r="CB51" s="36"/>
      <c r="CC51" s="36"/>
      <c r="CD51" s="36"/>
      <c r="CE51" s="36"/>
      <c r="CF51" s="36"/>
      <c r="CG51" s="36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6"/>
      <c r="CU51" s="36"/>
      <c r="CV51" s="36"/>
      <c r="CW51" s="37"/>
      <c r="CY51" s="13"/>
    </row>
    <row r="52" spans="2:109" ht="20.100000000000001" customHeight="1">
      <c r="B52" s="84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76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76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35"/>
      <c r="BZ52" s="36"/>
      <c r="CA52" s="36"/>
      <c r="CB52" s="36"/>
      <c r="CC52" s="36"/>
      <c r="CD52" s="36"/>
      <c r="CE52" s="36"/>
      <c r="CF52" s="36"/>
      <c r="CG52" s="36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6"/>
      <c r="CU52" s="36"/>
      <c r="CV52" s="36"/>
      <c r="CW52" s="37"/>
      <c r="CY52" s="14"/>
    </row>
    <row r="53" spans="2:109" ht="20.100000000000001" customHeight="1" thickBot="1">
      <c r="B53" s="84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76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76"/>
      <c r="BC53" s="59"/>
      <c r="BD53" s="59"/>
      <c r="BE53" s="59"/>
      <c r="BF53" s="59"/>
      <c r="BG53" s="59"/>
      <c r="BH53" s="59"/>
      <c r="BI53" s="59"/>
      <c r="BJ53" s="59"/>
      <c r="BK53" s="59"/>
      <c r="BL53" s="59"/>
      <c r="BM53" s="59"/>
      <c r="BN53" s="59"/>
      <c r="BO53" s="59"/>
      <c r="BP53" s="59"/>
      <c r="BQ53" s="59"/>
      <c r="BR53" s="59"/>
      <c r="BS53" s="59"/>
      <c r="BT53" s="59"/>
      <c r="BU53" s="59"/>
      <c r="BV53" s="59"/>
      <c r="BW53" s="59"/>
      <c r="BX53" s="59"/>
      <c r="BY53" s="35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7"/>
    </row>
    <row r="54" spans="2:109" ht="20.100000000000001" customHeight="1">
      <c r="B54" s="32"/>
      <c r="C54" s="33"/>
      <c r="D54" s="33"/>
      <c r="E54" s="33"/>
      <c r="F54" s="33"/>
      <c r="G54" s="33"/>
      <c r="H54" s="33"/>
      <c r="I54" s="33"/>
      <c r="J54" s="181"/>
      <c r="K54" s="182"/>
      <c r="L54" s="182"/>
      <c r="M54" s="182"/>
      <c r="N54" s="183"/>
      <c r="O54" s="33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5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33"/>
      <c r="BR54" s="33"/>
      <c r="BS54" s="33"/>
      <c r="BT54" s="33"/>
      <c r="BU54" s="33"/>
      <c r="BV54" s="33"/>
      <c r="BW54" s="33"/>
      <c r="BX54" s="34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4"/>
      <c r="CY54" s="16" t="s">
        <v>40</v>
      </c>
    </row>
    <row r="55" spans="2:109" ht="20.100000000000001" customHeight="1" thickBot="1">
      <c r="B55" s="35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7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7"/>
      <c r="BC55" s="59"/>
      <c r="BD55" s="59"/>
      <c r="BE55" s="59"/>
      <c r="BF55" s="59"/>
      <c r="BG55" s="59"/>
      <c r="BH55" s="59"/>
      <c r="BI55" s="59"/>
      <c r="BJ55" s="59"/>
      <c r="BK55" s="59"/>
      <c r="BL55" s="59"/>
      <c r="BM55" s="59"/>
      <c r="BN55" s="59"/>
      <c r="BO55" s="59"/>
      <c r="BP55" s="59"/>
      <c r="BQ55" s="59"/>
      <c r="BR55" s="59"/>
      <c r="BS55" s="59"/>
      <c r="BT55" s="59"/>
      <c r="BU55" s="59"/>
      <c r="BV55" s="36"/>
      <c r="BW55" s="36"/>
      <c r="BX55" s="37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7"/>
      <c r="CY55" s="17" t="s">
        <v>23</v>
      </c>
    </row>
    <row r="56" spans="2:109" ht="20.100000000000001" customHeight="1" thickTop="1" thickBot="1">
      <c r="B56" s="35"/>
      <c r="C56" s="36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76"/>
      <c r="AA56" s="59"/>
      <c r="AB56" s="59"/>
      <c r="AC56" s="59"/>
      <c r="AD56" s="59"/>
      <c r="AE56" s="59"/>
      <c r="AF56" s="59"/>
      <c r="AG56" s="59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7"/>
      <c r="BC56" s="59"/>
      <c r="BD56" s="59"/>
      <c r="BE56" s="59"/>
      <c r="BF56" s="59"/>
      <c r="BG56" s="59"/>
      <c r="BH56" s="59"/>
      <c r="BI56" s="59"/>
      <c r="BJ56" s="59"/>
      <c r="BK56" s="59"/>
      <c r="BL56" s="59"/>
      <c r="BM56" s="59"/>
      <c r="BN56" s="59"/>
      <c r="BO56" s="59"/>
      <c r="BP56" s="59"/>
      <c r="BQ56" s="59"/>
      <c r="BR56" s="59"/>
      <c r="BS56" s="59"/>
      <c r="BT56" s="59"/>
      <c r="BU56" s="59"/>
      <c r="BV56" s="36"/>
      <c r="BW56" s="36"/>
      <c r="BX56" s="37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7"/>
      <c r="CY56" s="359">
        <f>DC56</f>
        <v>0</v>
      </c>
      <c r="CZ56" s="360"/>
      <c r="DA56" s="360"/>
      <c r="DB56" s="361"/>
      <c r="DC56" s="29">
        <f t="array" ref="DC56:DC57">TRANSPOSE(TotalUnitsAndWeightsSum(DECK9))</f>
        <v>0</v>
      </c>
    </row>
    <row r="57" spans="2:109" ht="20.100000000000001" customHeight="1" thickTop="1" thickBot="1">
      <c r="B57" s="35"/>
      <c r="C57" s="36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76"/>
      <c r="AA57" s="59"/>
      <c r="AB57" s="59"/>
      <c r="AC57" s="59"/>
      <c r="AD57" s="59"/>
      <c r="AE57" s="59"/>
      <c r="AF57" s="59"/>
      <c r="AG57" s="59"/>
      <c r="AH57" s="36"/>
      <c r="AI57" s="36"/>
      <c r="AJ57" s="36"/>
      <c r="AK57" s="36"/>
      <c r="AL57" s="100"/>
      <c r="AM57" s="101"/>
      <c r="AN57" s="101"/>
      <c r="AO57" s="101"/>
      <c r="AP57" s="101"/>
      <c r="AQ57" s="101"/>
      <c r="AR57" s="101"/>
      <c r="AS57" s="101"/>
      <c r="AT57" s="101"/>
      <c r="AU57" s="101"/>
      <c r="AV57" s="102"/>
      <c r="AW57" s="36"/>
      <c r="AX57" s="36"/>
      <c r="AY57" s="36"/>
      <c r="AZ57" s="36"/>
      <c r="BA57" s="36"/>
      <c r="BB57" s="37"/>
      <c r="BC57" s="59"/>
      <c r="BD57" s="59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36"/>
      <c r="BW57" s="36"/>
      <c r="BX57" s="37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1"/>
      <c r="CJ57" s="38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7"/>
      <c r="CY57" s="366">
        <f>DC57</f>
        <v>0</v>
      </c>
      <c r="CZ57" s="367"/>
      <c r="DA57" s="367"/>
      <c r="DB57" s="368"/>
      <c r="DC57" s="29">
        <v>0</v>
      </c>
    </row>
    <row r="58" spans="2:109" ht="20.100000000000001" customHeight="1" thickTop="1">
      <c r="B58" s="35"/>
      <c r="C58" s="36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76"/>
      <c r="AA58" s="59"/>
      <c r="AB58" s="59"/>
      <c r="AC58" s="59"/>
      <c r="AD58" s="59"/>
      <c r="AE58" s="59"/>
      <c r="AF58" s="59"/>
      <c r="AG58" s="59"/>
      <c r="AH58" s="36"/>
      <c r="AI58" s="36"/>
      <c r="AJ58" s="36"/>
      <c r="AK58" s="36"/>
      <c r="AL58" s="103"/>
      <c r="AM58" s="104"/>
      <c r="AN58" s="104"/>
      <c r="AO58" s="104"/>
      <c r="AP58" s="104"/>
      <c r="AQ58" s="104"/>
      <c r="AR58" s="104"/>
      <c r="AS58" s="104"/>
      <c r="AT58" s="104"/>
      <c r="AU58" s="104"/>
      <c r="AV58" s="105"/>
      <c r="AW58" s="36"/>
      <c r="AX58" s="36"/>
      <c r="AY58" s="36"/>
      <c r="AZ58" s="36"/>
      <c r="BA58" s="36"/>
      <c r="BB58" s="37"/>
      <c r="BC58" s="59"/>
      <c r="BD58" s="59"/>
      <c r="BE58" s="59"/>
      <c r="BF58" s="59"/>
      <c r="BG58" s="59"/>
      <c r="BH58" s="59"/>
      <c r="BI58" s="59"/>
      <c r="BJ58" s="59"/>
      <c r="BK58" s="59"/>
      <c r="BL58" s="59"/>
      <c r="BM58" s="59"/>
      <c r="BN58" s="59"/>
      <c r="BO58" s="59"/>
      <c r="BP58" s="59"/>
      <c r="BQ58" s="59"/>
      <c r="BR58" s="59"/>
      <c r="BS58" s="59"/>
      <c r="BT58" s="59"/>
      <c r="BU58" s="59"/>
      <c r="BV58" s="36"/>
      <c r="BW58" s="36"/>
      <c r="BX58" s="37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4"/>
      <c r="CJ58" s="38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7"/>
      <c r="CY58" s="13" t="s">
        <v>24</v>
      </c>
    </row>
    <row r="59" spans="2:109" ht="20.100000000000001" customHeight="1">
      <c r="B59" s="35"/>
      <c r="C59" s="36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76"/>
      <c r="AA59" s="59"/>
      <c r="AB59" s="59"/>
      <c r="AC59" s="59"/>
      <c r="AD59" s="59"/>
      <c r="AE59" s="59"/>
      <c r="AF59" s="59"/>
      <c r="AG59" s="59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7"/>
      <c r="BC59" s="59"/>
      <c r="BD59" s="59"/>
      <c r="BE59" s="59"/>
      <c r="BF59" s="59"/>
      <c r="BG59" s="59"/>
      <c r="BH59" s="59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59"/>
      <c r="BV59" s="36"/>
      <c r="BW59" s="36"/>
      <c r="BX59" s="37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7"/>
      <c r="CY59" s="14" t="s">
        <v>25</v>
      </c>
    </row>
    <row r="60" spans="2:109" ht="20.100000000000001" customHeight="1">
      <c r="B60" s="35"/>
      <c r="C60" s="36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76"/>
      <c r="AA60" s="59"/>
      <c r="AB60" s="59"/>
      <c r="AC60" s="59"/>
      <c r="AD60" s="59"/>
      <c r="AE60" s="59"/>
      <c r="AF60" s="59"/>
      <c r="AG60" s="59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7"/>
      <c r="BC60" s="59"/>
      <c r="BD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36"/>
      <c r="BW60" s="36"/>
      <c r="BX60" s="37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7"/>
    </row>
    <row r="61" spans="2:109" ht="20.100000000000001" customHeight="1">
      <c r="B61" s="35"/>
      <c r="C61" s="36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76"/>
      <c r="AA61" s="59"/>
      <c r="AB61" s="59"/>
      <c r="AC61" s="59"/>
      <c r="AD61" s="59"/>
      <c r="AE61" s="59"/>
      <c r="AF61" s="59"/>
      <c r="AG61" s="59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7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36"/>
      <c r="BW61" s="36"/>
      <c r="BX61" s="36"/>
      <c r="BY61" s="35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7"/>
    </row>
    <row r="62" spans="2:109" ht="20.100000000000001" customHeight="1" thickBot="1">
      <c r="B62" s="35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7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7"/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36"/>
      <c r="BR62" s="36"/>
      <c r="BS62" s="36"/>
      <c r="BT62" s="36"/>
      <c r="BU62" s="36"/>
      <c r="BV62" s="36"/>
      <c r="BW62" s="36"/>
      <c r="BX62" s="36"/>
      <c r="BY62" s="35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Y62" s="23"/>
    </row>
    <row r="63" spans="2:109" ht="20.100000000000001" customHeight="1">
      <c r="B63" s="32"/>
      <c r="C63" s="33"/>
      <c r="D63" s="33"/>
      <c r="E63" s="33"/>
      <c r="F63" s="33"/>
      <c r="G63" s="33"/>
      <c r="H63" s="33"/>
      <c r="I63" s="33"/>
      <c r="J63" s="181"/>
      <c r="K63" s="182"/>
      <c r="L63" s="182"/>
      <c r="M63" s="182"/>
      <c r="N63" s="183"/>
      <c r="O63" s="33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5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33"/>
      <c r="BR63" s="33"/>
      <c r="BS63" s="33"/>
      <c r="BT63" s="33"/>
      <c r="BU63" s="33"/>
      <c r="BV63" s="33"/>
      <c r="BW63" s="33"/>
      <c r="BX63" s="34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J63" s="33"/>
      <c r="CK63" s="33"/>
      <c r="CL63" s="33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4"/>
      <c r="CY63" s="369" t="s">
        <v>41</v>
      </c>
      <c r="CZ63" s="370"/>
      <c r="DA63" s="370"/>
      <c r="DB63" s="370"/>
      <c r="DC63" s="362" t="s">
        <v>42</v>
      </c>
      <c r="DD63" s="362"/>
      <c r="DE63" s="363"/>
    </row>
    <row r="64" spans="2:109" ht="20.100000000000001" customHeight="1">
      <c r="B64" s="35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7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7"/>
      <c r="BC64" s="59"/>
      <c r="BD64" s="59"/>
      <c r="BE64" s="59"/>
      <c r="BF64" s="59"/>
      <c r="BG64" s="59"/>
      <c r="BH64" s="59"/>
      <c r="BI64" s="59"/>
      <c r="BJ64" s="59"/>
      <c r="BK64" s="59"/>
      <c r="BL64" s="59"/>
      <c r="BM64" s="59"/>
      <c r="BN64" s="59"/>
      <c r="BO64" s="59"/>
      <c r="BP64" s="59"/>
      <c r="BQ64" s="36"/>
      <c r="BR64" s="36"/>
      <c r="BS64" s="36"/>
      <c r="BT64" s="36"/>
      <c r="BU64" s="36"/>
      <c r="BV64" s="36"/>
      <c r="BW64" s="36"/>
      <c r="BX64" s="37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Y64" s="18" t="s">
        <v>5</v>
      </c>
    </row>
    <row r="65" spans="2:107" ht="20.100000000000001" customHeight="1">
      <c r="B65" s="35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76"/>
      <c r="AA65" s="36"/>
      <c r="AB65" s="36"/>
      <c r="AC65" s="36"/>
      <c r="AD65" s="36"/>
      <c r="AE65" s="36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6"/>
      <c r="AX65" s="36"/>
      <c r="AY65" s="36"/>
      <c r="AZ65" s="36"/>
      <c r="BA65" s="36"/>
      <c r="BB65" s="37"/>
      <c r="BC65" s="59"/>
      <c r="BD65" s="59"/>
      <c r="BE65" s="59"/>
      <c r="BF65" s="59"/>
      <c r="BG65" s="59"/>
      <c r="BH65" s="59"/>
      <c r="BI65" s="73"/>
      <c r="BJ65" s="73"/>
      <c r="BK65" s="73"/>
      <c r="BL65" s="73"/>
      <c r="BM65" s="73"/>
      <c r="BN65" s="73"/>
      <c r="BO65" s="73"/>
      <c r="BP65" s="73"/>
      <c r="BQ65" s="38"/>
      <c r="BR65" s="38"/>
      <c r="BS65" s="38"/>
      <c r="BT65" s="36"/>
      <c r="BU65" s="36"/>
      <c r="BV65" s="36"/>
      <c r="BW65" s="36"/>
      <c r="BX65" s="37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Y65" s="19" t="s">
        <v>4</v>
      </c>
    </row>
    <row r="66" spans="2:107" ht="20.100000000000001" customHeight="1" thickBot="1">
      <c r="B66" s="35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76"/>
      <c r="AA66" s="36"/>
      <c r="AB66" s="36"/>
      <c r="AC66" s="36"/>
      <c r="AD66" s="36"/>
      <c r="AE66" s="36"/>
      <c r="AF66" s="60" t="s">
        <v>12</v>
      </c>
      <c r="AG66" s="61"/>
      <c r="AH66" s="61"/>
      <c r="AI66" s="61"/>
      <c r="AJ66" s="61"/>
      <c r="AK66" s="61"/>
      <c r="AL66" s="61"/>
      <c r="AM66" s="62"/>
      <c r="AN66" s="371"/>
      <c r="AO66" s="371"/>
      <c r="AP66" s="371"/>
      <c r="AQ66" s="371"/>
      <c r="AR66" s="371"/>
      <c r="AS66" s="371"/>
      <c r="AT66" s="371"/>
      <c r="AU66" s="371"/>
      <c r="AV66" s="372"/>
      <c r="AW66" s="36"/>
      <c r="AX66" s="36"/>
      <c r="AY66" s="36"/>
      <c r="AZ66" s="36"/>
      <c r="BA66" s="36"/>
      <c r="BB66" s="37"/>
      <c r="BC66" s="59"/>
      <c r="BD66" s="59"/>
      <c r="BE66" s="59"/>
      <c r="BF66" s="59"/>
      <c r="BG66" s="59"/>
      <c r="BH66" s="77"/>
      <c r="BI66" s="78"/>
      <c r="BJ66" s="78"/>
      <c r="BK66" s="78"/>
      <c r="BL66" s="78"/>
      <c r="BM66" s="78"/>
      <c r="BN66" s="78"/>
      <c r="BO66" s="78"/>
      <c r="BP66" s="78"/>
      <c r="BQ66" s="40"/>
      <c r="BR66" s="40"/>
      <c r="BS66" s="41"/>
      <c r="BT66" s="36"/>
      <c r="BU66" s="36"/>
      <c r="BV66" s="36"/>
      <c r="BW66" s="36"/>
      <c r="BX66" s="37"/>
      <c r="BY66" s="373"/>
      <c r="BZ66" s="101"/>
      <c r="CA66" s="101"/>
      <c r="CB66" s="101"/>
      <c r="CC66" s="101"/>
      <c r="CD66" s="101"/>
      <c r="CE66" s="101"/>
      <c r="CF66" s="101"/>
      <c r="CG66" s="101"/>
      <c r="CH66" s="101"/>
      <c r="CI66" s="101"/>
      <c r="CJ66" s="102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Y66" s="19" t="s">
        <v>23</v>
      </c>
    </row>
    <row r="67" spans="2:107" ht="20.100000000000001" customHeight="1" thickTop="1" thickBot="1">
      <c r="B67" s="35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76"/>
      <c r="AA67" s="36"/>
      <c r="AB67" s="36"/>
      <c r="AC67" s="36"/>
      <c r="AD67" s="36"/>
      <c r="AE67" s="36"/>
      <c r="AF67" s="63"/>
      <c r="AG67" s="64"/>
      <c r="AH67" s="64"/>
      <c r="AI67" s="64"/>
      <c r="AJ67" s="64"/>
      <c r="AK67" s="64"/>
      <c r="AL67" s="64"/>
      <c r="AM67" s="65"/>
      <c r="AN67" s="66"/>
      <c r="AO67" s="67"/>
      <c r="AP67" s="67"/>
      <c r="AQ67" s="67"/>
      <c r="AR67" s="67"/>
      <c r="AS67" s="67"/>
      <c r="AT67" s="67"/>
      <c r="AU67" s="67"/>
      <c r="AV67" s="68"/>
      <c r="AW67" s="36"/>
      <c r="AX67" s="36"/>
      <c r="AY67" s="36"/>
      <c r="AZ67" s="36"/>
      <c r="BA67" s="36"/>
      <c r="BB67" s="37"/>
      <c r="BC67" s="59"/>
      <c r="BD67" s="59"/>
      <c r="BE67" s="59"/>
      <c r="BF67" s="59"/>
      <c r="BG67" s="59"/>
      <c r="BH67" s="80"/>
      <c r="BI67" s="81"/>
      <c r="BJ67" s="81"/>
      <c r="BK67" s="81"/>
      <c r="BL67" s="81"/>
      <c r="BM67" s="81"/>
      <c r="BN67" s="81"/>
      <c r="BO67" s="81"/>
      <c r="BP67" s="81"/>
      <c r="BQ67" s="43"/>
      <c r="BR67" s="43"/>
      <c r="BS67" s="44"/>
      <c r="BT67" s="36"/>
      <c r="BU67" s="36"/>
      <c r="BV67" s="36"/>
      <c r="BW67" s="36"/>
      <c r="BX67" s="37"/>
      <c r="BY67" s="374"/>
      <c r="BZ67" s="104"/>
      <c r="CA67" s="104"/>
      <c r="CB67" s="104"/>
      <c r="CC67" s="104"/>
      <c r="CD67" s="104"/>
      <c r="CE67" s="104"/>
      <c r="CF67" s="104"/>
      <c r="CG67" s="104"/>
      <c r="CH67" s="104"/>
      <c r="CI67" s="104"/>
      <c r="CJ67" s="105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Y67" s="359">
        <f>DC67</f>
        <v>0</v>
      </c>
      <c r="CZ67" s="360"/>
      <c r="DA67" s="360"/>
      <c r="DB67" s="361"/>
      <c r="DC67" s="29">
        <f t="array" ref="DC67:DC68">TRANSPOSE(TotalUnitsAndWeightsSum(DECK8))</f>
        <v>0</v>
      </c>
    </row>
    <row r="68" spans="2:107" ht="20.100000000000001" customHeight="1" thickTop="1" thickBot="1">
      <c r="B68" s="35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76"/>
      <c r="AA68" s="36"/>
      <c r="AB68" s="36"/>
      <c r="AC68" s="36"/>
      <c r="AD68" s="36"/>
      <c r="AE68" s="36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6"/>
      <c r="AX68" s="36"/>
      <c r="AY68" s="36"/>
      <c r="AZ68" s="36"/>
      <c r="BA68" s="36"/>
      <c r="BB68" s="37"/>
      <c r="BC68" s="59"/>
      <c r="BD68" s="59"/>
      <c r="BE68" s="59"/>
      <c r="BF68" s="59"/>
      <c r="BG68" s="59"/>
      <c r="BH68" s="59"/>
      <c r="BI68" s="59"/>
      <c r="BJ68" s="59"/>
      <c r="BK68" s="59"/>
      <c r="BL68" s="59"/>
      <c r="BM68" s="59"/>
      <c r="BN68" s="59"/>
      <c r="BO68" s="59"/>
      <c r="BP68" s="59"/>
      <c r="BQ68" s="36"/>
      <c r="BR68" s="36"/>
      <c r="BS68" s="36"/>
      <c r="BT68" s="36"/>
      <c r="BU68" s="36"/>
      <c r="BV68" s="36"/>
      <c r="BW68" s="36"/>
      <c r="BX68" s="37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Y68" s="366">
        <f>DC68</f>
        <v>0</v>
      </c>
      <c r="CZ68" s="367"/>
      <c r="DA68" s="367"/>
      <c r="DB68" s="368"/>
      <c r="DC68" s="29">
        <v>0</v>
      </c>
    </row>
    <row r="69" spans="2:107" ht="20.100000000000001" customHeight="1" thickTop="1">
      <c r="B69" s="35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76"/>
      <c r="AA69" s="36"/>
      <c r="AB69" s="36"/>
      <c r="AC69" s="36"/>
      <c r="AD69" s="36"/>
      <c r="AE69" s="36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6"/>
      <c r="AX69" s="36"/>
      <c r="AY69" s="36"/>
      <c r="AZ69" s="36"/>
      <c r="BA69" s="36"/>
      <c r="BB69" s="37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7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Y69" s="20" t="s">
        <v>24</v>
      </c>
    </row>
    <row r="70" spans="2:107" ht="20.100000000000001" customHeight="1">
      <c r="B70" s="35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7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7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7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Y70" s="21" t="s">
        <v>26</v>
      </c>
    </row>
    <row r="71" spans="2:107" ht="20.100000000000001" customHeight="1" thickBot="1">
      <c r="B71" s="35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7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7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50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</row>
    <row r="72" spans="2:107" ht="20.100000000000001" customHeight="1">
      <c r="B72" s="33"/>
      <c r="C72" s="33"/>
      <c r="D72" s="33"/>
      <c r="E72" s="33"/>
      <c r="F72" s="34"/>
      <c r="G72" s="184"/>
      <c r="H72" s="182"/>
      <c r="I72" s="183"/>
      <c r="J72" s="181"/>
      <c r="K72" s="182"/>
      <c r="L72" s="182"/>
      <c r="M72" s="182"/>
      <c r="N72" s="183"/>
      <c r="O72" s="33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5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4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2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2"/>
      <c r="CP72" s="33"/>
      <c r="CQ72" s="33"/>
      <c r="CR72" s="33"/>
      <c r="CS72" s="33"/>
      <c r="CT72" s="33"/>
      <c r="CU72" s="33"/>
      <c r="CV72" s="33"/>
      <c r="CW72" s="33"/>
      <c r="CY72" s="16" t="s">
        <v>43</v>
      </c>
    </row>
    <row r="73" spans="2:107" ht="20.100000000000001" customHeight="1">
      <c r="B73" s="36"/>
      <c r="C73" s="36"/>
      <c r="D73" s="36"/>
      <c r="E73" s="36"/>
      <c r="F73" s="37"/>
      <c r="G73" s="36"/>
      <c r="H73" s="36"/>
      <c r="I73" s="36"/>
      <c r="J73" s="36"/>
      <c r="K73" s="36"/>
      <c r="L73" s="36"/>
      <c r="M73" s="36"/>
      <c r="N73" s="36"/>
      <c r="O73" s="36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7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7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5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5"/>
      <c r="CP73" s="36"/>
      <c r="CQ73" s="36"/>
      <c r="CR73" s="36"/>
      <c r="CS73" s="36"/>
      <c r="CT73" s="36"/>
      <c r="CU73" s="36"/>
      <c r="CV73" s="36"/>
      <c r="CW73" s="36"/>
      <c r="CY73" s="19" t="s">
        <v>23</v>
      </c>
    </row>
    <row r="74" spans="2:107" ht="20.100000000000001" customHeight="1">
      <c r="B74" s="36"/>
      <c r="C74" s="36"/>
      <c r="D74" s="36"/>
      <c r="E74" s="36"/>
      <c r="F74" s="37"/>
      <c r="G74" s="36"/>
      <c r="H74" s="36"/>
      <c r="I74" s="36"/>
      <c r="J74" s="36"/>
      <c r="K74" s="36"/>
      <c r="L74" s="36"/>
      <c r="M74" s="36"/>
      <c r="N74" s="36"/>
      <c r="O74" s="36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76"/>
      <c r="AA74" s="36"/>
      <c r="AB74" s="36"/>
      <c r="AC74" s="36"/>
      <c r="AD74" s="36"/>
      <c r="AE74" s="36"/>
      <c r="AF74" s="100" t="s">
        <v>12</v>
      </c>
      <c r="AG74" s="101"/>
      <c r="AH74" s="101"/>
      <c r="AI74" s="101"/>
      <c r="AJ74" s="101"/>
      <c r="AK74" s="101"/>
      <c r="AL74" s="101"/>
      <c r="AM74" s="101"/>
      <c r="AN74" s="102"/>
      <c r="AO74" s="371"/>
      <c r="AP74" s="371"/>
      <c r="AQ74" s="371"/>
      <c r="AR74" s="371"/>
      <c r="AS74" s="371"/>
      <c r="AT74" s="371"/>
      <c r="AU74" s="371"/>
      <c r="AV74" s="372"/>
      <c r="AW74" s="36"/>
      <c r="AX74" s="36"/>
      <c r="AY74" s="36"/>
      <c r="AZ74" s="36"/>
      <c r="BA74" s="36"/>
      <c r="BB74" s="37"/>
      <c r="BC74" s="36"/>
      <c r="BD74" s="36"/>
      <c r="BE74" s="45"/>
      <c r="BF74" s="45"/>
      <c r="BG74" s="45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4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5"/>
      <c r="CP74" s="36"/>
      <c r="CQ74" s="36"/>
      <c r="CR74" s="36"/>
      <c r="CS74" s="36"/>
      <c r="CT74" s="36"/>
      <c r="CU74" s="36"/>
      <c r="CV74" s="36"/>
      <c r="CW74" s="36"/>
      <c r="CY74" s="19" t="s">
        <v>27</v>
      </c>
    </row>
    <row r="75" spans="2:107" ht="20.100000000000001" customHeight="1" thickBot="1">
      <c r="B75" s="36"/>
      <c r="C75" s="36"/>
      <c r="D75" s="36"/>
      <c r="E75" s="36"/>
      <c r="F75" s="37"/>
      <c r="G75" s="36"/>
      <c r="H75" s="36"/>
      <c r="I75" s="36"/>
      <c r="J75" s="36"/>
      <c r="K75" s="36"/>
      <c r="L75" s="36"/>
      <c r="M75" s="36"/>
      <c r="N75" s="36"/>
      <c r="O75" s="36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76"/>
      <c r="AA75" s="36"/>
      <c r="AB75" s="36"/>
      <c r="AC75" s="36"/>
      <c r="AD75" s="36"/>
      <c r="AE75" s="36"/>
      <c r="AF75" s="103"/>
      <c r="AG75" s="104"/>
      <c r="AH75" s="104"/>
      <c r="AI75" s="104"/>
      <c r="AJ75" s="104"/>
      <c r="AK75" s="104"/>
      <c r="AL75" s="104"/>
      <c r="AM75" s="104"/>
      <c r="AN75" s="105"/>
      <c r="AO75" s="43"/>
      <c r="AP75" s="43"/>
      <c r="AQ75" s="43"/>
      <c r="AR75" s="43"/>
      <c r="AS75" s="43"/>
      <c r="AT75" s="43"/>
      <c r="AU75" s="43"/>
      <c r="AV75" s="44"/>
      <c r="AW75" s="36"/>
      <c r="AX75" s="36"/>
      <c r="AY75" s="36"/>
      <c r="AZ75" s="36"/>
      <c r="BA75" s="36"/>
      <c r="BB75" s="37"/>
      <c r="BC75" s="36"/>
      <c r="BD75" s="36"/>
      <c r="BE75" s="45"/>
      <c r="BF75" s="45"/>
      <c r="BG75" s="45"/>
      <c r="BH75" s="100"/>
      <c r="BI75" s="101"/>
      <c r="BJ75" s="101"/>
      <c r="BK75" s="101"/>
      <c r="BL75" s="101"/>
      <c r="BM75" s="101"/>
      <c r="BN75" s="101"/>
      <c r="BO75" s="101"/>
      <c r="BP75" s="101"/>
      <c r="BQ75" s="101"/>
      <c r="BR75" s="101"/>
      <c r="BS75" s="101"/>
      <c r="BT75" s="101"/>
      <c r="BU75" s="101"/>
      <c r="BV75" s="101"/>
      <c r="BW75" s="101"/>
      <c r="BX75" s="101"/>
      <c r="BY75" s="373"/>
      <c r="BZ75" s="101"/>
      <c r="CA75" s="102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5"/>
      <c r="CP75" s="36"/>
      <c r="CQ75" s="36"/>
      <c r="CR75" s="36"/>
      <c r="CS75" s="36"/>
      <c r="CT75" s="36"/>
      <c r="CU75" s="36"/>
      <c r="CV75" s="36"/>
      <c r="CW75" s="36"/>
      <c r="CY75" s="18" t="s">
        <v>28</v>
      </c>
    </row>
    <row r="76" spans="2:107" ht="20.100000000000001" customHeight="1" thickTop="1" thickBot="1">
      <c r="B76" s="36"/>
      <c r="C76" s="36"/>
      <c r="D76" s="36"/>
      <c r="E76" s="36"/>
      <c r="F76" s="37"/>
      <c r="G76" s="36"/>
      <c r="H76" s="36"/>
      <c r="I76" s="36"/>
      <c r="J76" s="36"/>
      <c r="K76" s="36"/>
      <c r="L76" s="36"/>
      <c r="M76" s="36"/>
      <c r="N76" s="36"/>
      <c r="O76" s="36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7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7"/>
      <c r="BC76" s="36"/>
      <c r="BD76" s="36"/>
      <c r="BE76" s="36"/>
      <c r="BF76" s="36"/>
      <c r="BG76" s="36"/>
      <c r="BH76" s="103"/>
      <c r="BI76" s="104"/>
      <c r="BJ76" s="104"/>
      <c r="BK76" s="104"/>
      <c r="BL76" s="104"/>
      <c r="BM76" s="104"/>
      <c r="BN76" s="104"/>
      <c r="BO76" s="104"/>
      <c r="BP76" s="104"/>
      <c r="BQ76" s="104"/>
      <c r="BR76" s="104"/>
      <c r="BS76" s="104"/>
      <c r="BT76" s="104"/>
      <c r="BU76" s="104"/>
      <c r="BV76" s="104"/>
      <c r="BW76" s="104"/>
      <c r="BX76" s="104"/>
      <c r="BY76" s="374"/>
      <c r="BZ76" s="104"/>
      <c r="CA76" s="105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5"/>
      <c r="CP76" s="36"/>
      <c r="CQ76" s="36"/>
      <c r="CR76" s="36"/>
      <c r="CS76" s="36"/>
      <c r="CT76" s="36"/>
      <c r="CU76" s="36"/>
      <c r="CV76" s="36"/>
      <c r="CW76" s="36"/>
      <c r="CY76" s="359">
        <f>DC76</f>
        <v>0</v>
      </c>
      <c r="CZ76" s="360"/>
      <c r="DA76" s="360"/>
      <c r="DB76" s="361"/>
      <c r="DC76" s="29">
        <f t="array" ref="DC76:DC77">TRANSPOSE(TotalUnitsAndWeightsSum(DECK7))</f>
        <v>0</v>
      </c>
    </row>
    <row r="77" spans="2:107" ht="20.100000000000001" customHeight="1" thickTop="1" thickBot="1">
      <c r="B77" s="36"/>
      <c r="C77" s="36"/>
      <c r="D77" s="36"/>
      <c r="E77" s="36"/>
      <c r="F77" s="37"/>
      <c r="G77" s="36"/>
      <c r="H77" s="36"/>
      <c r="I77" s="36"/>
      <c r="J77" s="36"/>
      <c r="K77" s="36"/>
      <c r="L77" s="36"/>
      <c r="M77" s="36"/>
      <c r="N77" s="36"/>
      <c r="O77" s="36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7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7"/>
      <c r="BC77" s="36"/>
      <c r="BD77" s="36"/>
      <c r="BE77" s="36"/>
      <c r="BF77" s="36"/>
      <c r="BG77" s="36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47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5"/>
      <c r="CP77" s="36"/>
      <c r="CQ77" s="36"/>
      <c r="CR77" s="36"/>
      <c r="CS77" s="36"/>
      <c r="CT77" s="36"/>
      <c r="CU77" s="36"/>
      <c r="CV77" s="36"/>
      <c r="CW77" s="36"/>
      <c r="CY77" s="366">
        <f>DC77</f>
        <v>0</v>
      </c>
      <c r="CZ77" s="367"/>
      <c r="DA77" s="367"/>
      <c r="DB77" s="368"/>
      <c r="DC77" s="29">
        <v>0</v>
      </c>
    </row>
    <row r="78" spans="2:107" ht="20.100000000000001" customHeight="1" thickTop="1">
      <c r="B78" s="36"/>
      <c r="C78" s="36"/>
      <c r="D78" s="36"/>
      <c r="E78" s="36"/>
      <c r="F78" s="37"/>
      <c r="G78" s="36"/>
      <c r="H78" s="36"/>
      <c r="I78" s="36"/>
      <c r="J78" s="36"/>
      <c r="K78" s="36"/>
      <c r="L78" s="36"/>
      <c r="M78" s="36"/>
      <c r="N78" s="36"/>
      <c r="O78" s="36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7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7"/>
      <c r="BC78" s="36"/>
      <c r="BD78" s="36"/>
      <c r="BE78" s="36"/>
      <c r="BF78" s="36"/>
      <c r="BG78" s="36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5"/>
      <c r="BZ78" s="38"/>
      <c r="CA78" s="38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5"/>
      <c r="CP78" s="36"/>
      <c r="CQ78" s="36"/>
      <c r="CR78" s="36"/>
      <c r="CS78" s="36"/>
      <c r="CT78" s="36"/>
      <c r="CU78" s="36"/>
      <c r="CV78" s="36"/>
      <c r="CW78" s="36"/>
      <c r="CY78" s="13" t="s">
        <v>29</v>
      </c>
    </row>
    <row r="79" spans="2:107" ht="20.100000000000001" customHeight="1">
      <c r="B79" s="36"/>
      <c r="C79" s="36"/>
      <c r="D79" s="36"/>
      <c r="E79" s="36"/>
      <c r="F79" s="37"/>
      <c r="G79" s="36"/>
      <c r="H79" s="36"/>
      <c r="I79" s="36"/>
      <c r="J79" s="36"/>
      <c r="K79" s="36"/>
      <c r="L79" s="36"/>
      <c r="M79" s="36"/>
      <c r="N79" s="36"/>
      <c r="O79" s="36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7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7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5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5"/>
      <c r="CP79" s="36"/>
      <c r="CQ79" s="36"/>
      <c r="CR79" s="36"/>
      <c r="CS79" s="36"/>
      <c r="CT79" s="36"/>
      <c r="CU79" s="36"/>
      <c r="CV79" s="36"/>
      <c r="CW79" s="36"/>
      <c r="CY79" s="14" t="s">
        <v>30</v>
      </c>
    </row>
    <row r="80" spans="2:107" ht="20.100000000000001" customHeight="1" thickBot="1">
      <c r="B80" s="36"/>
      <c r="C80" s="36"/>
      <c r="D80" s="36"/>
      <c r="E80" s="36"/>
      <c r="F80" s="37"/>
      <c r="G80" s="36"/>
      <c r="H80" s="36"/>
      <c r="I80" s="36"/>
      <c r="J80" s="36"/>
      <c r="K80" s="36"/>
      <c r="L80" s="36"/>
      <c r="M80" s="36"/>
      <c r="N80" s="36"/>
      <c r="O80" s="36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7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7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5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5"/>
      <c r="CP80" s="36"/>
      <c r="CQ80" s="36"/>
      <c r="CR80" s="36"/>
      <c r="CS80" s="36"/>
      <c r="CT80" s="36"/>
      <c r="CU80" s="36"/>
      <c r="CV80" s="36"/>
      <c r="CW80" s="36"/>
    </row>
    <row r="81" spans="2:109" ht="20.100000000000001" customHeight="1">
      <c r="B81" s="32"/>
      <c r="C81" s="33"/>
      <c r="D81" s="33"/>
      <c r="E81" s="33"/>
      <c r="F81" s="33"/>
      <c r="G81" s="33"/>
      <c r="H81" s="33"/>
      <c r="I81" s="33"/>
      <c r="J81" s="181"/>
      <c r="K81" s="182"/>
      <c r="L81" s="182"/>
      <c r="M81" s="182"/>
      <c r="N81" s="183"/>
      <c r="O81" s="33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5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4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2"/>
      <c r="BZ81" s="33"/>
      <c r="CA81" s="33"/>
      <c r="CB81" s="33"/>
      <c r="CC81" s="33"/>
      <c r="CD81" s="33"/>
      <c r="CE81" s="33"/>
      <c r="CF81" s="33"/>
      <c r="CG81" s="33"/>
      <c r="CH81" s="33"/>
      <c r="CI81" s="33"/>
      <c r="CJ81" s="33"/>
      <c r="CK81" s="33"/>
      <c r="CL81" s="33"/>
      <c r="CM81" s="33"/>
      <c r="CN81" s="33"/>
      <c r="CO81" s="33"/>
      <c r="CP81" s="33"/>
      <c r="CQ81" s="35"/>
      <c r="CR81" s="36"/>
      <c r="CS81" s="36"/>
      <c r="CT81" s="36"/>
      <c r="CU81" s="36"/>
      <c r="CV81" s="36"/>
      <c r="CW81" s="36"/>
      <c r="CY81" s="464" t="s">
        <v>44</v>
      </c>
      <c r="CZ81" s="465"/>
      <c r="DA81" s="465"/>
      <c r="DB81" s="465"/>
      <c r="DC81" s="364" t="s">
        <v>42</v>
      </c>
      <c r="DD81" s="364"/>
      <c r="DE81" s="365"/>
    </row>
    <row r="82" spans="2:109" ht="20.100000000000001" customHeight="1">
      <c r="B82" s="35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7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7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5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5"/>
      <c r="CR82" s="36"/>
      <c r="CS82" s="36"/>
      <c r="CT82" s="36"/>
      <c r="CU82" s="36"/>
      <c r="CV82" s="36"/>
      <c r="CW82" s="36"/>
      <c r="CY82" s="19" t="s">
        <v>5</v>
      </c>
    </row>
    <row r="83" spans="2:109" ht="20.100000000000001" customHeight="1">
      <c r="B83" s="35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76"/>
      <c r="AA83" s="36"/>
      <c r="AB83" s="36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6"/>
      <c r="AX83" s="36"/>
      <c r="AY83" s="36"/>
      <c r="AZ83" s="36"/>
      <c r="BA83" s="36"/>
      <c r="BB83" s="37"/>
      <c r="BC83" s="36"/>
      <c r="BD83" s="36"/>
      <c r="BE83" s="36"/>
      <c r="BF83" s="36"/>
      <c r="BG83" s="36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5"/>
      <c r="BZ83" s="38"/>
      <c r="CA83" s="38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5"/>
      <c r="CR83" s="36"/>
      <c r="CS83" s="36"/>
      <c r="CT83" s="36"/>
      <c r="CU83" s="36"/>
      <c r="CV83" s="36"/>
      <c r="CW83" s="36"/>
      <c r="CY83" s="18" t="s">
        <v>4</v>
      </c>
    </row>
    <row r="84" spans="2:109" ht="20.100000000000001" customHeight="1" thickBot="1">
      <c r="B84" s="35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76"/>
      <c r="AA84" s="36"/>
      <c r="AB84" s="36"/>
      <c r="AC84" s="39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1"/>
      <c r="AO84" s="69"/>
      <c r="AP84" s="67"/>
      <c r="AQ84" s="67"/>
      <c r="AR84" s="67"/>
      <c r="AS84" s="67"/>
      <c r="AT84" s="67"/>
      <c r="AU84" s="67"/>
      <c r="AV84" s="68"/>
      <c r="AW84" s="36"/>
      <c r="AX84" s="36"/>
      <c r="AY84" s="36"/>
      <c r="AZ84" s="36"/>
      <c r="BA84" s="36"/>
      <c r="BB84" s="37"/>
      <c r="BC84" s="36"/>
      <c r="BD84" s="36"/>
      <c r="BE84" s="36"/>
      <c r="BF84" s="36"/>
      <c r="BG84" s="36"/>
      <c r="BH84" s="39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1"/>
      <c r="BT84" s="39"/>
      <c r="BU84" s="40"/>
      <c r="BV84" s="40"/>
      <c r="BW84" s="40"/>
      <c r="BX84" s="40"/>
      <c r="BY84" s="47"/>
      <c r="BZ84" s="40"/>
      <c r="CA84" s="41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5"/>
      <c r="CR84" s="36"/>
      <c r="CS84" s="36"/>
      <c r="CT84" s="36"/>
      <c r="CU84" s="36"/>
      <c r="CV84" s="36"/>
      <c r="CW84" s="36"/>
      <c r="CY84" s="19" t="s">
        <v>23</v>
      </c>
    </row>
    <row r="85" spans="2:109" ht="20.100000000000001" customHeight="1" thickTop="1" thickBot="1">
      <c r="B85" s="35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76"/>
      <c r="AA85" s="36"/>
      <c r="AB85" s="36"/>
      <c r="AC85" s="42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4"/>
      <c r="AO85" s="463"/>
      <c r="AP85" s="371"/>
      <c r="AQ85" s="371"/>
      <c r="AR85" s="371"/>
      <c r="AS85" s="371"/>
      <c r="AT85" s="371"/>
      <c r="AU85" s="371"/>
      <c r="AV85" s="372"/>
      <c r="AW85" s="36"/>
      <c r="AX85" s="36"/>
      <c r="AY85" s="36"/>
      <c r="AZ85" s="36"/>
      <c r="BA85" s="36"/>
      <c r="BB85" s="37"/>
      <c r="BC85" s="36"/>
      <c r="BD85" s="36"/>
      <c r="BE85" s="36"/>
      <c r="BF85" s="36"/>
      <c r="BG85" s="36"/>
      <c r="BH85" s="42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4"/>
      <c r="BT85" s="42"/>
      <c r="BU85" s="43"/>
      <c r="BV85" s="43"/>
      <c r="BW85" s="43"/>
      <c r="BX85" s="43"/>
      <c r="BY85" s="46"/>
      <c r="BZ85" s="43"/>
      <c r="CA85" s="44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5"/>
      <c r="CR85" s="36"/>
      <c r="CS85" s="36"/>
      <c r="CT85" s="36"/>
      <c r="CU85" s="36"/>
      <c r="CV85" s="36"/>
      <c r="CW85" s="36"/>
      <c r="CY85" s="359">
        <f>DC85</f>
        <v>0</v>
      </c>
      <c r="CZ85" s="360"/>
      <c r="DA85" s="360"/>
      <c r="DB85" s="361"/>
      <c r="DC85" s="29">
        <f t="array" ref="DC85:DC86">TRANSPOSE(TotalUnitsAndWeightsSum(DECK6))</f>
        <v>0</v>
      </c>
    </row>
    <row r="86" spans="2:109" ht="20.100000000000001" customHeight="1" thickTop="1" thickBot="1">
      <c r="B86" s="35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76"/>
      <c r="AA86" s="36"/>
      <c r="AB86" s="36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6"/>
      <c r="AX86" s="36"/>
      <c r="AY86" s="36"/>
      <c r="AZ86" s="36"/>
      <c r="BA86" s="36"/>
      <c r="BB86" s="37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5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5"/>
      <c r="CR86" s="36"/>
      <c r="CS86" s="36"/>
      <c r="CT86" s="36"/>
      <c r="CU86" s="36"/>
      <c r="CV86" s="36"/>
      <c r="CW86" s="36"/>
      <c r="CY86" s="366">
        <f>DC86</f>
        <v>0</v>
      </c>
      <c r="CZ86" s="367"/>
      <c r="DA86" s="367"/>
      <c r="DB86" s="368"/>
      <c r="DC86" s="29">
        <v>0</v>
      </c>
    </row>
    <row r="87" spans="2:109" ht="20.100000000000001" customHeight="1" thickTop="1">
      <c r="B87" s="35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76"/>
      <c r="AA87" s="36"/>
      <c r="AB87" s="36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6"/>
      <c r="AX87" s="36"/>
      <c r="AY87" s="36"/>
      <c r="AZ87" s="36"/>
      <c r="BA87" s="36"/>
      <c r="BB87" s="37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5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5"/>
      <c r="CR87" s="36"/>
      <c r="CS87" s="36"/>
      <c r="CT87" s="36"/>
      <c r="CU87" s="36"/>
      <c r="CV87" s="36"/>
      <c r="CW87" s="36"/>
      <c r="CY87" s="13" t="s">
        <v>24</v>
      </c>
    </row>
    <row r="88" spans="2:109" ht="20.100000000000001" customHeight="1">
      <c r="B88" s="35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7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7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5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5"/>
      <c r="CR88" s="36"/>
      <c r="CS88" s="36"/>
      <c r="CT88" s="36"/>
      <c r="CU88" s="36"/>
      <c r="CV88" s="36"/>
      <c r="CW88" s="36"/>
      <c r="CY88" s="14" t="s">
        <v>25</v>
      </c>
    </row>
    <row r="89" spans="2:109" ht="20.100000000000001" customHeight="1" thickBot="1">
      <c r="B89" s="35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7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7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5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5"/>
      <c r="CR89" s="36"/>
      <c r="CS89" s="36"/>
      <c r="CT89" s="36"/>
      <c r="CU89" s="36"/>
      <c r="CV89" s="36"/>
      <c r="CW89" s="36"/>
    </row>
    <row r="90" spans="2:109" ht="20.100000000000001" customHeight="1">
      <c r="B90" s="32"/>
      <c r="C90" s="33"/>
      <c r="D90" s="33"/>
      <c r="E90" s="33"/>
      <c r="F90" s="33"/>
      <c r="G90" s="33"/>
      <c r="H90" s="33"/>
      <c r="I90" s="33"/>
      <c r="J90" s="460"/>
      <c r="K90" s="461"/>
      <c r="L90" s="461"/>
      <c r="M90" s="461"/>
      <c r="N90" s="461"/>
      <c r="O90" s="461"/>
      <c r="P90" s="462"/>
      <c r="Q90" s="33"/>
      <c r="R90" s="33"/>
      <c r="S90" s="33"/>
      <c r="T90" s="181"/>
      <c r="U90" s="182"/>
      <c r="V90" s="182"/>
      <c r="W90" s="182"/>
      <c r="X90" s="182"/>
      <c r="Y90" s="182"/>
      <c r="Z90" s="470"/>
      <c r="AA90" s="184"/>
      <c r="AB90" s="182"/>
      <c r="AC90" s="182"/>
      <c r="AD90" s="182"/>
      <c r="AE90" s="182"/>
      <c r="AF90" s="182"/>
      <c r="AG90" s="182"/>
      <c r="AH90" s="182"/>
      <c r="AI90" s="182"/>
      <c r="AJ90" s="182"/>
      <c r="AK90" s="18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4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2"/>
      <c r="BZ90" s="33"/>
      <c r="CA90" s="33"/>
      <c r="CB90" s="33"/>
      <c r="CC90" s="33"/>
      <c r="CD90" s="33"/>
      <c r="CE90" s="33"/>
      <c r="CF90" s="33"/>
      <c r="CG90" s="33"/>
      <c r="CH90" s="33"/>
      <c r="CI90" s="33"/>
      <c r="CJ90" s="33"/>
      <c r="CK90" s="33"/>
      <c r="CL90" s="33"/>
      <c r="CM90" s="33"/>
      <c r="CN90" s="33"/>
      <c r="CO90" s="33"/>
      <c r="CP90" s="33"/>
      <c r="CQ90" s="35"/>
      <c r="CR90" s="38"/>
      <c r="CS90" s="38"/>
      <c r="CT90" s="38"/>
      <c r="CU90" s="38"/>
      <c r="CV90" s="38"/>
      <c r="CW90" s="38"/>
      <c r="CY90" s="16" t="s">
        <v>45</v>
      </c>
    </row>
    <row r="91" spans="2:109" ht="20.100000000000001" customHeight="1">
      <c r="B91" s="35"/>
      <c r="C91" s="36"/>
      <c r="D91" s="36"/>
      <c r="E91" s="36"/>
      <c r="F91" s="36"/>
      <c r="G91" s="36"/>
      <c r="H91" s="36"/>
      <c r="I91" s="36"/>
      <c r="J91" s="103"/>
      <c r="K91" s="104"/>
      <c r="L91" s="104"/>
      <c r="M91" s="104"/>
      <c r="N91" s="104"/>
      <c r="O91" s="104"/>
      <c r="P91" s="105"/>
      <c r="Q91" s="36"/>
      <c r="R91" s="36"/>
      <c r="S91" s="36"/>
      <c r="T91" s="36"/>
      <c r="U91" s="36"/>
      <c r="V91" s="36"/>
      <c r="W91" s="36"/>
      <c r="X91" s="36"/>
      <c r="Y91" s="36"/>
      <c r="Z91" s="37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7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5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5"/>
      <c r="CR91" s="38"/>
      <c r="CS91" s="38"/>
      <c r="CT91" s="38"/>
      <c r="CU91" s="38"/>
      <c r="CV91" s="38"/>
      <c r="CW91" s="38"/>
      <c r="CY91" s="19" t="s">
        <v>31</v>
      </c>
    </row>
    <row r="92" spans="2:109" ht="20.100000000000001" customHeight="1">
      <c r="B92" s="35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7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7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5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5"/>
      <c r="CR92" s="38"/>
      <c r="CS92" s="38"/>
      <c r="CT92" s="38"/>
      <c r="CU92" s="38"/>
      <c r="CV92" s="38"/>
      <c r="CW92" s="38"/>
      <c r="CY92" s="18" t="s">
        <v>32</v>
      </c>
    </row>
    <row r="93" spans="2:109" ht="20.100000000000001" customHeight="1" thickBot="1">
      <c r="B93" s="35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7"/>
      <c r="AA93" s="36"/>
      <c r="AB93" s="36"/>
      <c r="AC93" s="100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2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7"/>
      <c r="BC93" s="36"/>
      <c r="BD93" s="36"/>
      <c r="BE93" s="36"/>
      <c r="BF93" s="36"/>
      <c r="BG93" s="36"/>
      <c r="BH93" s="100"/>
      <c r="BI93" s="101"/>
      <c r="BJ93" s="101"/>
      <c r="BK93" s="101"/>
      <c r="BL93" s="101"/>
      <c r="BM93" s="101"/>
      <c r="BN93" s="101"/>
      <c r="BO93" s="101"/>
      <c r="BP93" s="101"/>
      <c r="BQ93" s="101"/>
      <c r="BR93" s="101"/>
      <c r="BS93" s="102"/>
      <c r="BT93" s="36"/>
      <c r="BU93" s="36"/>
      <c r="BV93" s="36"/>
      <c r="BW93" s="36"/>
      <c r="BX93" s="36"/>
      <c r="BY93" s="35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5"/>
      <c r="CR93" s="38"/>
      <c r="CS93" s="38"/>
      <c r="CT93" s="38"/>
      <c r="CU93" s="38"/>
      <c r="CV93" s="38"/>
      <c r="CW93" s="38"/>
      <c r="CY93" s="19" t="s">
        <v>33</v>
      </c>
    </row>
    <row r="94" spans="2:109" ht="20.100000000000001" customHeight="1" thickTop="1" thickBot="1">
      <c r="B94" s="35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7"/>
      <c r="AA94" s="36"/>
      <c r="AB94" s="36"/>
      <c r="AC94" s="178"/>
      <c r="AD94" s="179"/>
      <c r="AE94" s="179"/>
      <c r="AF94" s="179"/>
      <c r="AG94" s="179"/>
      <c r="AH94" s="179"/>
      <c r="AI94" s="179"/>
      <c r="AJ94" s="179"/>
      <c r="AK94" s="179"/>
      <c r="AL94" s="179"/>
      <c r="AM94" s="179"/>
      <c r="AN94" s="180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7"/>
      <c r="BC94" s="36"/>
      <c r="BD94" s="36"/>
      <c r="BE94" s="36"/>
      <c r="BF94" s="36"/>
      <c r="BG94" s="36"/>
      <c r="BH94" s="178"/>
      <c r="BI94" s="179"/>
      <c r="BJ94" s="179"/>
      <c r="BK94" s="179"/>
      <c r="BL94" s="179"/>
      <c r="BM94" s="179"/>
      <c r="BN94" s="179"/>
      <c r="BO94" s="179"/>
      <c r="BP94" s="179"/>
      <c r="BQ94" s="179"/>
      <c r="BR94" s="179"/>
      <c r="BS94" s="180"/>
      <c r="BT94" s="36"/>
      <c r="BU94" s="36"/>
      <c r="BV94" s="36"/>
      <c r="BW94" s="36"/>
      <c r="BX94" s="36"/>
      <c r="BY94" s="35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5"/>
      <c r="CR94" s="38"/>
      <c r="CS94" s="38"/>
      <c r="CT94" s="38"/>
      <c r="CU94" s="38"/>
      <c r="CV94" s="38"/>
      <c r="CW94" s="38"/>
      <c r="CY94" s="359">
        <f>DC94</f>
        <v>0</v>
      </c>
      <c r="CZ94" s="360"/>
      <c r="DA94" s="360"/>
      <c r="DB94" s="361"/>
      <c r="DC94" s="29">
        <f t="array" ref="DC94:DC95">TRANSPOSE(TotalUnitsAndWeightsSum(DECK5))</f>
        <v>0</v>
      </c>
    </row>
    <row r="95" spans="2:109" ht="20.100000000000001" customHeight="1" thickTop="1" thickBot="1">
      <c r="B95" s="35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7"/>
      <c r="AA95" s="36"/>
      <c r="AB95" s="36"/>
      <c r="AC95" s="103"/>
      <c r="AD95" s="104"/>
      <c r="AE95" s="104"/>
      <c r="AF95" s="104"/>
      <c r="AG95" s="104"/>
      <c r="AH95" s="104"/>
      <c r="AI95" s="104"/>
      <c r="AJ95" s="104"/>
      <c r="AK95" s="104"/>
      <c r="AL95" s="104"/>
      <c r="AM95" s="104"/>
      <c r="AN95" s="105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7"/>
      <c r="BC95" s="36"/>
      <c r="BD95" s="36"/>
      <c r="BE95" s="36"/>
      <c r="BF95" s="36"/>
      <c r="BG95" s="36"/>
      <c r="BH95" s="103"/>
      <c r="BI95" s="104"/>
      <c r="BJ95" s="104"/>
      <c r="BK95" s="104"/>
      <c r="BL95" s="104"/>
      <c r="BM95" s="104"/>
      <c r="BN95" s="104"/>
      <c r="BO95" s="104"/>
      <c r="BP95" s="104"/>
      <c r="BQ95" s="104"/>
      <c r="BR95" s="104"/>
      <c r="BS95" s="105"/>
      <c r="BT95" s="36"/>
      <c r="BU95" s="36"/>
      <c r="BV95" s="36"/>
      <c r="BW95" s="36"/>
      <c r="BX95" s="36"/>
      <c r="BY95" s="35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5"/>
      <c r="CR95" s="38"/>
      <c r="CS95" s="38"/>
      <c r="CT95" s="38"/>
      <c r="CU95" s="38"/>
      <c r="CV95" s="38"/>
      <c r="CW95" s="38"/>
      <c r="CY95" s="366">
        <f>DC95</f>
        <v>0</v>
      </c>
      <c r="CZ95" s="367"/>
      <c r="DA95" s="367"/>
      <c r="DB95" s="368"/>
      <c r="DC95" s="29">
        <v>0</v>
      </c>
    </row>
    <row r="96" spans="2:109" ht="20.100000000000001" customHeight="1" thickTop="1">
      <c r="B96" s="35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7"/>
      <c r="AA96" s="36"/>
      <c r="AB96" s="36"/>
      <c r="AC96" s="36"/>
      <c r="AD96" s="36"/>
      <c r="AE96" s="36"/>
      <c r="AF96" s="36"/>
      <c r="AG96" s="36"/>
      <c r="AH96" s="54"/>
      <c r="AI96" s="36"/>
      <c r="AJ96" s="36"/>
      <c r="AK96" s="36"/>
      <c r="AL96" s="36"/>
      <c r="AM96" s="36"/>
      <c r="AN96" s="36"/>
      <c r="AO96" s="52"/>
      <c r="AP96" s="52"/>
      <c r="AQ96" s="52"/>
      <c r="AR96" s="53"/>
      <c r="AS96" s="36"/>
      <c r="AT96" s="36"/>
      <c r="AU96" s="36"/>
      <c r="AV96" s="36"/>
      <c r="AW96" s="36"/>
      <c r="AX96" s="36"/>
      <c r="AY96" s="36"/>
      <c r="AZ96" s="36"/>
      <c r="BA96" s="36"/>
      <c r="BB96" s="37"/>
      <c r="BC96" s="36"/>
      <c r="BD96" s="36"/>
      <c r="BE96" s="36"/>
      <c r="BF96" s="36"/>
      <c r="BG96" s="36"/>
      <c r="BH96" s="36"/>
      <c r="BI96" s="51"/>
      <c r="BJ96" s="52"/>
      <c r="BK96" s="52"/>
      <c r="BL96" s="52"/>
      <c r="BM96" s="52"/>
      <c r="BN96" s="52"/>
      <c r="BO96" s="52"/>
      <c r="BP96" s="52"/>
      <c r="BQ96" s="52"/>
      <c r="BR96" s="52"/>
      <c r="BS96" s="53"/>
      <c r="BT96" s="36"/>
      <c r="BU96" s="36"/>
      <c r="BV96" s="36"/>
      <c r="BW96" s="36"/>
      <c r="BX96" s="36"/>
      <c r="BY96" s="35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5"/>
      <c r="CR96" s="38"/>
      <c r="CS96" s="38"/>
      <c r="CT96" s="38"/>
      <c r="CU96" s="38"/>
      <c r="CV96" s="38"/>
      <c r="CW96" s="38"/>
      <c r="CY96" s="13" t="s">
        <v>34</v>
      </c>
    </row>
    <row r="97" spans="2:107" ht="20.100000000000001" customHeight="1">
      <c r="B97" s="35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7"/>
      <c r="AA97" s="36"/>
      <c r="AB97" s="36"/>
      <c r="AC97" s="36"/>
      <c r="AD97" s="36"/>
      <c r="AE97" s="36"/>
      <c r="AF97" s="36"/>
      <c r="AG97" s="36"/>
      <c r="AH97" s="54"/>
      <c r="AI97" s="36"/>
      <c r="AJ97" s="36"/>
      <c r="AK97" s="36"/>
      <c r="AL97" s="36"/>
      <c r="AM97" s="36"/>
      <c r="AN97" s="36"/>
      <c r="AO97" s="36"/>
      <c r="AP97" s="36"/>
      <c r="AQ97" s="36"/>
      <c r="AR97" s="55"/>
      <c r="AS97" s="36"/>
      <c r="AT97" s="36"/>
      <c r="AU97" s="36"/>
      <c r="AV97" s="36"/>
      <c r="AW97" s="36"/>
      <c r="AX97" s="36"/>
      <c r="AY97" s="36"/>
      <c r="AZ97" s="36"/>
      <c r="BA97" s="36"/>
      <c r="BB97" s="37"/>
      <c r="BC97" s="36"/>
      <c r="BD97" s="36"/>
      <c r="BE97" s="36"/>
      <c r="BF97" s="36"/>
      <c r="BG97" s="36"/>
      <c r="BH97" s="36"/>
      <c r="BI97" s="54"/>
      <c r="BJ97" s="36"/>
      <c r="BK97" s="36"/>
      <c r="BL97" s="36"/>
      <c r="BM97" s="36"/>
      <c r="BN97" s="36"/>
      <c r="BO97" s="36"/>
      <c r="BP97" s="36"/>
      <c r="BQ97" s="36"/>
      <c r="BR97" s="36"/>
      <c r="BS97" s="55"/>
      <c r="BT97" s="36"/>
      <c r="BU97" s="36"/>
      <c r="BV97" s="36"/>
      <c r="BW97" s="36"/>
      <c r="BX97" s="36"/>
      <c r="BY97" s="35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5"/>
      <c r="CR97" s="38"/>
      <c r="CS97" s="38"/>
      <c r="CT97" s="38"/>
      <c r="CU97" s="38"/>
      <c r="CV97" s="38"/>
      <c r="CW97" s="38"/>
      <c r="CY97" s="14" t="s">
        <v>35</v>
      </c>
    </row>
    <row r="98" spans="2:107" ht="20.100000000000001" customHeight="1" thickBot="1">
      <c r="B98" s="35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7"/>
      <c r="AA98" s="36"/>
      <c r="AB98" s="36"/>
      <c r="AC98" s="36"/>
      <c r="AD98" s="36"/>
      <c r="AE98" s="36"/>
      <c r="AF98" s="36"/>
      <c r="AG98" s="36"/>
      <c r="AH98" s="56"/>
      <c r="AI98" s="57"/>
      <c r="AJ98" s="57"/>
      <c r="AK98" s="57"/>
      <c r="AL98" s="57"/>
      <c r="AM98" s="57"/>
      <c r="AN98" s="57"/>
      <c r="AO98" s="57"/>
      <c r="AP98" s="57"/>
      <c r="AQ98" s="57"/>
      <c r="AR98" s="58"/>
      <c r="AS98" s="36"/>
      <c r="AT98" s="36"/>
      <c r="AU98" s="36"/>
      <c r="AV98" s="36"/>
      <c r="AW98" s="36"/>
      <c r="AX98" s="36"/>
      <c r="AY98" s="36"/>
      <c r="AZ98" s="36"/>
      <c r="BA98" s="36"/>
      <c r="BB98" s="37"/>
      <c r="BC98" s="36"/>
      <c r="BD98" s="36"/>
      <c r="BE98" s="36"/>
      <c r="BF98" s="36"/>
      <c r="BG98" s="36"/>
      <c r="BH98" s="36"/>
      <c r="BI98" s="56"/>
      <c r="BJ98" s="57"/>
      <c r="BK98" s="57"/>
      <c r="BL98" s="57"/>
      <c r="BM98" s="57"/>
      <c r="BN98" s="57"/>
      <c r="BO98" s="57"/>
      <c r="BP98" s="57"/>
      <c r="BQ98" s="57"/>
      <c r="BR98" s="57"/>
      <c r="BS98" s="58"/>
      <c r="BT98" s="36"/>
      <c r="BU98" s="36"/>
      <c r="BV98" s="36"/>
      <c r="BW98" s="36"/>
      <c r="BX98" s="36"/>
      <c r="BY98" s="35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7"/>
      <c r="CQ98" s="35"/>
      <c r="CR98" s="38"/>
      <c r="CS98" s="38"/>
      <c r="CT98" s="38"/>
      <c r="CU98" s="38"/>
      <c r="CV98" s="38"/>
      <c r="CW98" s="38"/>
    </row>
    <row r="99" spans="2:107" ht="20.100000000000001" customHeight="1">
      <c r="B99" s="35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7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7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5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7"/>
      <c r="CQ99" s="35"/>
      <c r="CR99" s="38"/>
      <c r="CS99" s="38"/>
      <c r="CT99" s="38"/>
      <c r="CU99" s="38"/>
      <c r="CV99" s="38"/>
      <c r="CW99" s="38"/>
    </row>
    <row r="100" spans="2:107" ht="20.100000000000001" customHeight="1">
      <c r="B100" s="35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100"/>
      <c r="Z100" s="200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7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5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7"/>
      <c r="CQ100" s="35"/>
      <c r="CR100" s="38"/>
      <c r="CS100" s="38"/>
      <c r="CT100" s="38"/>
      <c r="CU100" s="38"/>
      <c r="CV100" s="38"/>
      <c r="CW100" s="38"/>
    </row>
    <row r="101" spans="2:107" ht="20.100000000000001" customHeight="1" thickBot="1"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69"/>
      <c r="W101" s="467"/>
      <c r="X101" s="468"/>
      <c r="Y101" s="201"/>
      <c r="Z101" s="202"/>
      <c r="AA101" s="466"/>
      <c r="AB101" s="467"/>
      <c r="AC101" s="467"/>
      <c r="AD101" s="467"/>
      <c r="AE101" s="467"/>
      <c r="AF101" s="467"/>
      <c r="AG101" s="467"/>
      <c r="AH101" s="467"/>
      <c r="AI101" s="468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7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5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7"/>
      <c r="CQ101" s="35"/>
      <c r="CR101" s="38"/>
      <c r="CS101" s="38"/>
      <c r="CT101" s="38"/>
      <c r="CU101" s="38"/>
      <c r="CV101" s="38"/>
      <c r="CW101" s="38"/>
    </row>
    <row r="102" spans="2:107" ht="20.100000000000001" customHeight="1">
      <c r="AA102" s="32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4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2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  <c r="CJ102" s="33"/>
      <c r="CK102" s="33"/>
      <c r="CL102" s="33"/>
      <c r="CM102" s="33"/>
      <c r="CN102" s="33"/>
      <c r="CO102" s="33"/>
      <c r="CP102" s="34"/>
      <c r="CQ102" s="38"/>
      <c r="CR102" s="38"/>
      <c r="CS102" s="38"/>
      <c r="CT102" s="38"/>
      <c r="CU102" s="38"/>
      <c r="CV102" s="38"/>
      <c r="CW102" s="38"/>
      <c r="CY102" s="11" t="s">
        <v>46</v>
      </c>
    </row>
    <row r="103" spans="2:107" ht="20.100000000000001" customHeight="1" thickBot="1">
      <c r="AA103" s="35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7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5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7"/>
      <c r="CQ103" s="38"/>
      <c r="CR103" s="38"/>
      <c r="CS103" s="38"/>
      <c r="CT103" s="38"/>
      <c r="CU103" s="38"/>
      <c r="CV103" s="38"/>
      <c r="CW103" s="38"/>
      <c r="CY103" s="12" t="s">
        <v>23</v>
      </c>
    </row>
    <row r="104" spans="2:107" ht="20.100000000000001" customHeight="1" thickTop="1" thickBot="1">
      <c r="AA104" s="35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7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5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7"/>
      <c r="CQ104" s="38"/>
      <c r="CR104" s="38"/>
      <c r="CS104" s="38"/>
      <c r="CT104" s="38"/>
      <c r="CU104" s="38"/>
      <c r="CV104" s="38"/>
      <c r="CW104" s="38"/>
      <c r="CY104" s="359">
        <f>DC104</f>
        <v>0</v>
      </c>
      <c r="CZ104" s="360"/>
      <c r="DA104" s="360"/>
      <c r="DB104" s="361"/>
      <c r="DC104" s="29">
        <f t="array" ref="DC104:DC105">TRANSPOSE(TotalUnitsAndWeightsSum(DECK4))</f>
        <v>0</v>
      </c>
    </row>
    <row r="105" spans="2:107" ht="20.100000000000001" customHeight="1" thickTop="1" thickBot="1">
      <c r="AA105" s="35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7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5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7"/>
      <c r="CQ105" s="38"/>
      <c r="CR105" s="38"/>
      <c r="CS105" s="38"/>
      <c r="CT105" s="38"/>
      <c r="CU105" s="38"/>
      <c r="CV105" s="38"/>
      <c r="CW105" s="38"/>
      <c r="CY105" s="366">
        <f>DC105</f>
        <v>0</v>
      </c>
      <c r="CZ105" s="367"/>
      <c r="DA105" s="367"/>
      <c r="DB105" s="368"/>
      <c r="DC105" s="29">
        <v>0</v>
      </c>
    </row>
    <row r="106" spans="2:107" ht="20.100000000000001" customHeight="1" thickTop="1">
      <c r="AA106" s="35"/>
      <c r="AB106" s="36"/>
      <c r="AC106" s="36"/>
      <c r="AD106" s="36"/>
      <c r="AE106" s="36"/>
      <c r="AF106" s="36"/>
      <c r="AG106" s="36"/>
      <c r="AH106" s="100"/>
      <c r="AI106" s="101"/>
      <c r="AJ106" s="101"/>
      <c r="AK106" s="101"/>
      <c r="AL106" s="101"/>
      <c r="AM106" s="101"/>
      <c r="AN106" s="101"/>
      <c r="AO106" s="101"/>
      <c r="AP106" s="101"/>
      <c r="AQ106" s="101"/>
      <c r="AR106" s="102"/>
      <c r="AS106" s="36"/>
      <c r="AT106" s="36"/>
      <c r="AU106" s="36"/>
      <c r="AV106" s="36"/>
      <c r="AW106" s="36"/>
      <c r="AX106" s="36"/>
      <c r="AY106" s="36"/>
      <c r="AZ106" s="36"/>
      <c r="BA106" s="36"/>
      <c r="BB106" s="37"/>
      <c r="BC106" s="36"/>
      <c r="BD106" s="36"/>
      <c r="BE106" s="36"/>
      <c r="BF106" s="36"/>
      <c r="BG106" s="36"/>
      <c r="BH106" s="36"/>
      <c r="BI106" s="100"/>
      <c r="BJ106" s="101"/>
      <c r="BK106" s="101"/>
      <c r="BL106" s="101"/>
      <c r="BM106" s="101"/>
      <c r="BN106" s="101"/>
      <c r="BO106" s="101"/>
      <c r="BP106" s="101"/>
      <c r="BQ106" s="101"/>
      <c r="BR106" s="101"/>
      <c r="BS106" s="102"/>
      <c r="BT106" s="36"/>
      <c r="BU106" s="36"/>
      <c r="BV106" s="36"/>
      <c r="BW106" s="36"/>
      <c r="BX106" s="36"/>
      <c r="BY106" s="35"/>
      <c r="BZ106" s="36"/>
      <c r="CA106" s="59"/>
      <c r="CB106" s="59"/>
      <c r="CC106" s="59"/>
      <c r="CD106" s="59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7"/>
      <c r="CQ106" s="38"/>
      <c r="CR106" s="38"/>
      <c r="CS106" s="38"/>
      <c r="CT106" s="38"/>
      <c r="CU106" s="38"/>
      <c r="CV106" s="38"/>
      <c r="CW106" s="38"/>
      <c r="CY106" s="13" t="s">
        <v>24</v>
      </c>
    </row>
    <row r="107" spans="2:107" ht="20.100000000000001" customHeight="1">
      <c r="AA107" s="35"/>
      <c r="AB107" s="36"/>
      <c r="AC107" s="36"/>
      <c r="AD107" s="36"/>
      <c r="AE107" s="36"/>
      <c r="AF107" s="36"/>
      <c r="AG107" s="36"/>
      <c r="AH107" s="103"/>
      <c r="AI107" s="104"/>
      <c r="AJ107" s="104"/>
      <c r="AK107" s="104"/>
      <c r="AL107" s="104"/>
      <c r="AM107" s="104"/>
      <c r="AN107" s="104"/>
      <c r="AO107" s="104"/>
      <c r="AP107" s="104"/>
      <c r="AQ107" s="104"/>
      <c r="AR107" s="105"/>
      <c r="AS107" s="36"/>
      <c r="AT107" s="36"/>
      <c r="AU107" s="36"/>
      <c r="AV107" s="36"/>
      <c r="AW107" s="36"/>
      <c r="AX107" s="36"/>
      <c r="AY107" s="36"/>
      <c r="AZ107" s="36"/>
      <c r="BA107" s="36"/>
      <c r="BB107" s="37"/>
      <c r="BC107" s="36"/>
      <c r="BD107" s="36"/>
      <c r="BE107" s="36"/>
      <c r="BF107" s="36"/>
      <c r="BG107" s="36"/>
      <c r="BH107" s="36"/>
      <c r="BI107" s="103"/>
      <c r="BJ107" s="104"/>
      <c r="BK107" s="104"/>
      <c r="BL107" s="104"/>
      <c r="BM107" s="104"/>
      <c r="BN107" s="104"/>
      <c r="BO107" s="104"/>
      <c r="BP107" s="104"/>
      <c r="BQ107" s="104"/>
      <c r="BR107" s="104"/>
      <c r="BS107" s="105"/>
      <c r="BT107" s="36"/>
      <c r="BU107" s="36"/>
      <c r="BV107" s="36"/>
      <c r="BW107" s="36"/>
      <c r="BX107" s="36"/>
      <c r="BY107" s="35"/>
      <c r="BZ107" s="36"/>
      <c r="CA107" s="59"/>
      <c r="CB107" s="59"/>
      <c r="CC107" s="59"/>
      <c r="CD107" s="59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7"/>
      <c r="CQ107" s="38"/>
      <c r="CR107" s="38"/>
      <c r="CS107" s="38"/>
      <c r="CT107" s="38"/>
      <c r="CU107" s="38"/>
      <c r="CV107" s="38"/>
      <c r="CW107" s="38"/>
      <c r="CY107" s="14" t="s">
        <v>25</v>
      </c>
    </row>
    <row r="108" spans="2:107" ht="20.100000000000001" customHeight="1">
      <c r="AA108" s="35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7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5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7"/>
      <c r="CQ108" s="38"/>
      <c r="CR108" s="38"/>
      <c r="CS108" s="38"/>
      <c r="CT108" s="38"/>
      <c r="CU108" s="38"/>
      <c r="CV108" s="38"/>
      <c r="CW108" s="38"/>
    </row>
    <row r="109" spans="2:107" ht="20.100000000000001" customHeight="1">
      <c r="AA109" s="35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7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5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7"/>
      <c r="CQ109" s="38"/>
      <c r="CR109" s="38"/>
      <c r="CS109" s="38"/>
      <c r="CT109" s="38"/>
      <c r="CU109" s="38"/>
      <c r="CV109" s="38"/>
      <c r="CW109" s="38"/>
    </row>
    <row r="110" spans="2:107" ht="20.100000000000001" customHeight="1" thickBot="1">
      <c r="AA110" s="35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7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5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7"/>
      <c r="CQ110" s="38"/>
      <c r="CR110" s="38"/>
      <c r="CS110" s="38"/>
      <c r="CT110" s="38"/>
      <c r="CU110" s="38"/>
      <c r="CV110" s="38"/>
      <c r="CW110" s="38"/>
    </row>
    <row r="111" spans="2:107" ht="20.100000000000001" customHeight="1">
      <c r="AA111" s="32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4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2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  <c r="CK111" s="34"/>
      <c r="CL111" s="33"/>
      <c r="CM111" s="33"/>
      <c r="CN111" s="33"/>
      <c r="CO111" s="33"/>
      <c r="CP111" s="33"/>
      <c r="CQ111" s="38"/>
      <c r="CR111" s="38"/>
      <c r="CS111" s="38"/>
      <c r="CT111" s="38"/>
      <c r="CU111" s="38"/>
      <c r="CV111" s="38"/>
      <c r="CW111" s="38"/>
      <c r="CX111" s="4"/>
      <c r="CY111" s="11" t="s">
        <v>47</v>
      </c>
    </row>
    <row r="112" spans="2:107" ht="20.100000000000001" customHeight="1" thickBot="1">
      <c r="AA112" s="35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59"/>
      <c r="AV112" s="59"/>
      <c r="AW112" s="59"/>
      <c r="AX112" s="59"/>
      <c r="AY112" s="36"/>
      <c r="AZ112" s="36"/>
      <c r="BA112" s="36"/>
      <c r="BB112" s="37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5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7"/>
      <c r="CL112" s="36"/>
      <c r="CM112" s="36"/>
      <c r="CN112" s="36"/>
      <c r="CO112" s="36"/>
      <c r="CP112" s="36"/>
      <c r="CQ112" s="38"/>
      <c r="CR112" s="38"/>
      <c r="CS112" s="38"/>
      <c r="CT112" s="38"/>
      <c r="CU112" s="38"/>
      <c r="CV112" s="38"/>
      <c r="CW112" s="38"/>
      <c r="CX112" s="4"/>
      <c r="CY112" s="12" t="s">
        <v>23</v>
      </c>
    </row>
    <row r="113" spans="27:107" ht="20.100000000000001" customHeight="1" thickTop="1" thickBot="1">
      <c r="AA113" s="35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59"/>
      <c r="AV113" s="59"/>
      <c r="AW113" s="59"/>
      <c r="AX113" s="59"/>
      <c r="AY113" s="36"/>
      <c r="AZ113" s="36"/>
      <c r="BA113" s="36"/>
      <c r="BB113" s="37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5"/>
      <c r="BZ113" s="36"/>
      <c r="CA113" s="36"/>
      <c r="CB113" s="59"/>
      <c r="CC113" s="59"/>
      <c r="CD113" s="59"/>
      <c r="CE113" s="59"/>
      <c r="CF113" s="36"/>
      <c r="CG113" s="36"/>
      <c r="CH113" s="36"/>
      <c r="CI113" s="36"/>
      <c r="CJ113" s="36"/>
      <c r="CK113" s="37"/>
      <c r="CL113" s="36"/>
      <c r="CM113" s="36"/>
      <c r="CN113" s="36"/>
      <c r="CO113" s="36"/>
      <c r="CP113" s="36"/>
      <c r="CQ113" s="38"/>
      <c r="CR113" s="38"/>
      <c r="CS113" s="38"/>
      <c r="CT113" s="38"/>
      <c r="CU113" s="38"/>
      <c r="CV113" s="38"/>
      <c r="CW113" s="38"/>
      <c r="CX113" s="4"/>
      <c r="CY113" s="359">
        <f>DC113</f>
        <v>0</v>
      </c>
      <c r="CZ113" s="360"/>
      <c r="DA113" s="360"/>
      <c r="DB113" s="361"/>
      <c r="DC113" s="29">
        <f t="array" ref="DC113:DC114">TRANSPOSE(TotalUnitsAndWeightsSum(DECK3))</f>
        <v>0</v>
      </c>
    </row>
    <row r="114" spans="27:107" ht="20.100000000000001" customHeight="1" thickTop="1" thickBot="1">
      <c r="AA114" s="35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7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5"/>
      <c r="BZ114" s="36"/>
      <c r="CA114" s="36"/>
      <c r="CB114" s="59"/>
      <c r="CC114" s="59"/>
      <c r="CD114" s="59"/>
      <c r="CE114" s="59"/>
      <c r="CF114" s="36"/>
      <c r="CG114" s="36"/>
      <c r="CH114" s="36"/>
      <c r="CI114" s="36"/>
      <c r="CJ114" s="36"/>
      <c r="CK114" s="37"/>
      <c r="CL114" s="36"/>
      <c r="CM114" s="36"/>
      <c r="CN114" s="36"/>
      <c r="CO114" s="36"/>
      <c r="CP114" s="36"/>
      <c r="CQ114" s="38"/>
      <c r="CR114" s="38"/>
      <c r="CS114" s="38"/>
      <c r="CT114" s="38"/>
      <c r="CU114" s="38"/>
      <c r="CV114" s="38"/>
      <c r="CW114" s="38"/>
      <c r="CY114" s="366">
        <f>DC114</f>
        <v>0</v>
      </c>
      <c r="CZ114" s="367"/>
      <c r="DA114" s="367"/>
      <c r="DB114" s="368"/>
      <c r="DC114" s="29">
        <v>0</v>
      </c>
    </row>
    <row r="115" spans="27:107" ht="20.100000000000001" customHeight="1" thickTop="1">
      <c r="AA115" s="35"/>
      <c r="AB115" s="36"/>
      <c r="AC115" s="36"/>
      <c r="AD115" s="36"/>
      <c r="AE115" s="36"/>
      <c r="AF115" s="36"/>
      <c r="AG115" s="36"/>
      <c r="AH115" s="39"/>
      <c r="AI115" s="40"/>
      <c r="AJ115" s="40"/>
      <c r="AK115" s="40"/>
      <c r="AL115" s="40"/>
      <c r="AM115" s="40"/>
      <c r="AN115" s="40"/>
      <c r="AO115" s="40"/>
      <c r="AP115" s="40"/>
      <c r="AQ115" s="40"/>
      <c r="AR115" s="41"/>
      <c r="AS115" s="36"/>
      <c r="AT115" s="36"/>
      <c r="AU115" s="36"/>
      <c r="AV115" s="36"/>
      <c r="AW115" s="36"/>
      <c r="AX115" s="36"/>
      <c r="AY115" s="36"/>
      <c r="AZ115" s="36"/>
      <c r="BA115" s="36"/>
      <c r="BB115" s="37"/>
      <c r="BC115" s="36"/>
      <c r="BD115" s="36"/>
      <c r="BE115" s="36"/>
      <c r="BF115" s="36"/>
      <c r="BG115" s="36"/>
      <c r="BH115" s="36"/>
      <c r="BI115" s="39"/>
      <c r="BJ115" s="40"/>
      <c r="BK115" s="40"/>
      <c r="BL115" s="40"/>
      <c r="BM115" s="40"/>
      <c r="BN115" s="40"/>
      <c r="BO115" s="40"/>
      <c r="BP115" s="40"/>
      <c r="BQ115" s="40"/>
      <c r="BR115" s="40"/>
      <c r="BS115" s="41"/>
      <c r="BT115" s="36"/>
      <c r="BU115" s="36"/>
      <c r="BV115" s="36"/>
      <c r="BW115" s="36"/>
      <c r="BX115" s="36"/>
      <c r="BY115" s="35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7"/>
      <c r="CL115" s="36"/>
      <c r="CM115" s="36"/>
      <c r="CN115" s="36"/>
      <c r="CO115" s="36"/>
      <c r="CP115" s="36"/>
      <c r="CQ115" s="38"/>
      <c r="CR115" s="38"/>
      <c r="CS115" s="38"/>
      <c r="CT115" s="38"/>
      <c r="CU115" s="38"/>
      <c r="CV115" s="38"/>
      <c r="CW115" s="38"/>
      <c r="CY115" s="13" t="s">
        <v>24</v>
      </c>
    </row>
    <row r="116" spans="27:107" ht="20.100000000000001" customHeight="1">
      <c r="AA116" s="35"/>
      <c r="AB116" s="36"/>
      <c r="AC116" s="36"/>
      <c r="AD116" s="36"/>
      <c r="AE116" s="36"/>
      <c r="AF116" s="36"/>
      <c r="AG116" s="36"/>
      <c r="AH116" s="42"/>
      <c r="AI116" s="43"/>
      <c r="AJ116" s="43"/>
      <c r="AK116" s="43"/>
      <c r="AL116" s="43"/>
      <c r="AM116" s="43"/>
      <c r="AN116" s="43"/>
      <c r="AO116" s="43"/>
      <c r="AP116" s="43"/>
      <c r="AQ116" s="43"/>
      <c r="AR116" s="44"/>
      <c r="AS116" s="36"/>
      <c r="AT116" s="36"/>
      <c r="AU116" s="36"/>
      <c r="AV116" s="36"/>
      <c r="AW116" s="36"/>
      <c r="AX116" s="36"/>
      <c r="AY116" s="36"/>
      <c r="AZ116" s="36"/>
      <c r="BA116" s="36"/>
      <c r="BB116" s="37"/>
      <c r="BC116" s="36"/>
      <c r="BD116" s="36"/>
      <c r="BE116" s="36"/>
      <c r="BF116" s="36"/>
      <c r="BG116" s="36"/>
      <c r="BH116" s="36"/>
      <c r="BI116" s="42"/>
      <c r="BJ116" s="43"/>
      <c r="BK116" s="43"/>
      <c r="BL116" s="43"/>
      <c r="BM116" s="43"/>
      <c r="BN116" s="43"/>
      <c r="BO116" s="43"/>
      <c r="BP116" s="43"/>
      <c r="BQ116" s="43"/>
      <c r="BR116" s="43"/>
      <c r="BS116" s="44"/>
      <c r="BT116" s="36"/>
      <c r="BU116" s="36"/>
      <c r="BV116" s="36"/>
      <c r="BW116" s="36"/>
      <c r="BX116" s="36"/>
      <c r="BY116" s="35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7"/>
      <c r="CL116" s="36"/>
      <c r="CM116" s="36"/>
      <c r="CN116" s="36"/>
      <c r="CO116" s="36"/>
      <c r="CP116" s="36"/>
      <c r="CQ116" s="38"/>
      <c r="CR116" s="38"/>
      <c r="CS116" s="38"/>
      <c r="CT116" s="38"/>
      <c r="CU116" s="38"/>
      <c r="CV116" s="38"/>
      <c r="CW116" s="38"/>
      <c r="CY116" s="14" t="s">
        <v>25</v>
      </c>
    </row>
    <row r="117" spans="27:107" ht="20.100000000000001" customHeight="1">
      <c r="AA117" s="35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7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5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7"/>
      <c r="CL117" s="36"/>
      <c r="CM117" s="36"/>
      <c r="CN117" s="36"/>
      <c r="CO117" s="36"/>
      <c r="CP117" s="36"/>
      <c r="CQ117" s="38"/>
      <c r="CR117" s="38"/>
      <c r="CS117" s="38"/>
      <c r="CT117" s="38"/>
      <c r="CU117" s="38"/>
      <c r="CV117" s="38"/>
      <c r="CW117" s="38"/>
    </row>
    <row r="118" spans="27:107" ht="20.100000000000001" customHeight="1">
      <c r="AA118" s="35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7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5"/>
      <c r="BZ118" s="36"/>
      <c r="CA118" s="36"/>
      <c r="CB118" s="36"/>
      <c r="CC118" s="36"/>
      <c r="CD118" s="36"/>
      <c r="CE118" s="36"/>
      <c r="CF118" s="36"/>
      <c r="CG118" s="36"/>
      <c r="CH118" s="36"/>
      <c r="CI118" s="36"/>
      <c r="CJ118" s="36"/>
      <c r="CK118" s="37"/>
      <c r="CL118" s="36"/>
      <c r="CM118" s="36"/>
      <c r="CN118" s="36"/>
      <c r="CO118" s="36"/>
      <c r="CP118" s="36"/>
      <c r="CQ118" s="38"/>
      <c r="CR118" s="38"/>
      <c r="CS118" s="38"/>
      <c r="CT118" s="38"/>
      <c r="CU118" s="38"/>
      <c r="CV118" s="38"/>
      <c r="CW118" s="38"/>
    </row>
    <row r="119" spans="27:107" ht="20.100000000000001" customHeight="1" thickBot="1">
      <c r="AA119" s="35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7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48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50"/>
      <c r="CL119" s="36"/>
      <c r="CM119" s="36"/>
      <c r="CN119" s="36"/>
      <c r="CO119" s="36"/>
      <c r="CP119" s="36"/>
      <c r="CQ119" s="38"/>
      <c r="CR119" s="38"/>
      <c r="CS119" s="38"/>
      <c r="CT119" s="38"/>
      <c r="CU119" s="38"/>
      <c r="CV119" s="38"/>
      <c r="CW119" s="38"/>
    </row>
    <row r="120" spans="27:107" ht="20.100000000000001" customHeight="1">
      <c r="AA120" s="32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4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4"/>
      <c r="BY120" s="38"/>
      <c r="BZ120" s="38"/>
      <c r="CA120" s="38"/>
      <c r="CB120" s="38"/>
      <c r="CC120" s="38"/>
      <c r="CD120" s="38"/>
      <c r="CE120" s="38"/>
      <c r="CF120" s="38"/>
      <c r="CG120" s="38"/>
      <c r="CH120" s="38"/>
      <c r="CI120" s="38"/>
      <c r="CJ120" s="38"/>
      <c r="CK120" s="38"/>
      <c r="CL120" s="36"/>
      <c r="CM120" s="36"/>
      <c r="CN120" s="36"/>
      <c r="CO120" s="36"/>
      <c r="CP120" s="36"/>
      <c r="CY120" s="11" t="s">
        <v>48</v>
      </c>
    </row>
    <row r="121" spans="27:107" ht="20.100000000000001" customHeight="1" thickBot="1">
      <c r="AA121" s="35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7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7"/>
      <c r="BY121" s="38"/>
      <c r="BZ121" s="38"/>
      <c r="CA121" s="70" t="s">
        <v>37</v>
      </c>
      <c r="CB121" s="38"/>
      <c r="CC121" s="38"/>
      <c r="CD121" s="38"/>
      <c r="CE121" s="38"/>
      <c r="CF121" s="38"/>
      <c r="CG121" s="38"/>
      <c r="CH121" s="38"/>
      <c r="CI121" s="38"/>
      <c r="CJ121" s="38"/>
      <c r="CK121" s="38"/>
      <c r="CL121" s="36"/>
      <c r="CM121" s="36"/>
      <c r="CN121" s="36"/>
      <c r="CO121" s="36"/>
      <c r="CP121" s="36"/>
      <c r="CY121" s="12" t="s">
        <v>23</v>
      </c>
    </row>
    <row r="122" spans="27:107" ht="20.100000000000001" customHeight="1" thickTop="1" thickBot="1">
      <c r="AA122" s="35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7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7"/>
      <c r="BY122" s="38"/>
      <c r="BZ122" s="38"/>
      <c r="CA122" s="71" t="s">
        <v>38</v>
      </c>
      <c r="CB122" s="38"/>
      <c r="CC122" s="38"/>
      <c r="CD122" s="38"/>
      <c r="CE122" s="38"/>
      <c r="CF122" s="38"/>
      <c r="CG122" s="38"/>
      <c r="CH122" s="38"/>
      <c r="CI122" s="38"/>
      <c r="CJ122" s="38"/>
      <c r="CK122" s="38"/>
      <c r="CL122" s="36"/>
      <c r="CM122" s="36"/>
      <c r="CN122" s="36"/>
      <c r="CO122" s="36"/>
      <c r="CP122" s="36"/>
      <c r="CY122" s="359">
        <f>DC122</f>
        <v>0</v>
      </c>
      <c r="CZ122" s="360"/>
      <c r="DA122" s="360"/>
      <c r="DB122" s="361"/>
      <c r="DC122" s="29">
        <f t="array" ref="DC122:DC123">TRANSPOSE(TotalUnitsAndWeightsSum(DECK2))</f>
        <v>0</v>
      </c>
    </row>
    <row r="123" spans="27:107" ht="20.100000000000001" customHeight="1" thickTop="1" thickBot="1">
      <c r="AA123" s="35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7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7"/>
      <c r="BY123" s="38"/>
      <c r="BZ123" s="38"/>
      <c r="CA123" s="38"/>
      <c r="CB123" s="38"/>
      <c r="CC123" s="38"/>
      <c r="CD123" s="38"/>
      <c r="CE123" s="38"/>
      <c r="CF123" s="38"/>
      <c r="CG123" s="38"/>
      <c r="CH123" s="38"/>
      <c r="CI123" s="38"/>
      <c r="CJ123" s="38"/>
      <c r="CK123" s="38"/>
      <c r="CL123" s="36"/>
      <c r="CM123" s="36"/>
      <c r="CN123" s="36"/>
      <c r="CO123" s="36"/>
      <c r="CP123" s="36"/>
      <c r="CY123" s="366">
        <f>DC123</f>
        <v>0</v>
      </c>
      <c r="CZ123" s="367"/>
      <c r="DA123" s="367"/>
      <c r="DB123" s="368"/>
      <c r="DC123" s="29">
        <v>0</v>
      </c>
    </row>
    <row r="124" spans="27:107" ht="20.100000000000001" customHeight="1" thickTop="1">
      <c r="AA124" s="35"/>
      <c r="AB124" s="36"/>
      <c r="AC124" s="36"/>
      <c r="AD124" s="36"/>
      <c r="AE124" s="36"/>
      <c r="AF124" s="36"/>
      <c r="AG124" s="36"/>
      <c r="AH124" s="39"/>
      <c r="AI124" s="40"/>
      <c r="AJ124" s="40"/>
      <c r="AK124" s="40"/>
      <c r="AL124" s="40"/>
      <c r="AM124" s="40"/>
      <c r="AN124" s="40"/>
      <c r="AO124" s="40"/>
      <c r="AP124" s="40"/>
      <c r="AQ124" s="40"/>
      <c r="AR124" s="41"/>
      <c r="AS124" s="36"/>
      <c r="AT124" s="36"/>
      <c r="AU124" s="36"/>
      <c r="AV124" s="36"/>
      <c r="AW124" s="36"/>
      <c r="AX124" s="36"/>
      <c r="AY124" s="36"/>
      <c r="AZ124" s="36"/>
      <c r="BA124" s="36"/>
      <c r="BB124" s="37"/>
      <c r="BC124" s="36"/>
      <c r="BD124" s="36"/>
      <c r="BE124" s="36"/>
      <c r="BF124" s="36"/>
      <c r="BG124" s="36"/>
      <c r="BH124" s="36"/>
      <c r="BI124" s="39"/>
      <c r="BJ124" s="40"/>
      <c r="BK124" s="40"/>
      <c r="BL124" s="40"/>
      <c r="BM124" s="40"/>
      <c r="BN124" s="40"/>
      <c r="BO124" s="40"/>
      <c r="BP124" s="40"/>
      <c r="BQ124" s="40"/>
      <c r="BR124" s="40"/>
      <c r="BS124" s="41"/>
      <c r="BT124" s="36"/>
      <c r="BU124" s="36"/>
      <c r="BV124" s="36"/>
      <c r="BW124" s="36"/>
      <c r="BX124" s="37"/>
      <c r="BY124" s="38"/>
      <c r="BZ124" s="38"/>
      <c r="CA124" s="38"/>
      <c r="CB124" s="38"/>
      <c r="CC124" s="38"/>
      <c r="CD124" s="38"/>
      <c r="CE124" s="38"/>
      <c r="CF124" s="38"/>
      <c r="CG124" s="38"/>
      <c r="CH124" s="38"/>
      <c r="CI124" s="38"/>
      <c r="CJ124" s="38"/>
      <c r="CK124" s="38"/>
      <c r="CL124" s="36"/>
      <c r="CM124" s="36"/>
      <c r="CN124" s="36"/>
      <c r="CO124" s="36"/>
      <c r="CP124" s="36"/>
      <c r="CY124" s="13" t="s">
        <v>24</v>
      </c>
    </row>
    <row r="125" spans="27:107" ht="20.100000000000001" customHeight="1">
      <c r="AA125" s="35"/>
      <c r="AB125" s="36"/>
      <c r="AC125" s="36"/>
      <c r="AD125" s="36"/>
      <c r="AE125" s="36"/>
      <c r="AF125" s="36"/>
      <c r="AG125" s="36"/>
      <c r="AH125" s="42"/>
      <c r="AI125" s="43"/>
      <c r="AJ125" s="43"/>
      <c r="AK125" s="43"/>
      <c r="AL125" s="43"/>
      <c r="AM125" s="43"/>
      <c r="AN125" s="43"/>
      <c r="AO125" s="43"/>
      <c r="AP125" s="43"/>
      <c r="AQ125" s="43"/>
      <c r="AR125" s="44"/>
      <c r="AS125" s="36"/>
      <c r="AT125" s="36"/>
      <c r="AU125" s="36"/>
      <c r="AV125" s="36"/>
      <c r="AW125" s="36"/>
      <c r="AX125" s="36"/>
      <c r="AY125" s="36"/>
      <c r="AZ125" s="36"/>
      <c r="BA125" s="36"/>
      <c r="BB125" s="37"/>
      <c r="BC125" s="36"/>
      <c r="BD125" s="36"/>
      <c r="BE125" s="36"/>
      <c r="BF125" s="36"/>
      <c r="BG125" s="36"/>
      <c r="BH125" s="36"/>
      <c r="BI125" s="42"/>
      <c r="BJ125" s="43"/>
      <c r="BK125" s="43"/>
      <c r="BL125" s="43"/>
      <c r="BM125" s="43"/>
      <c r="BN125" s="43"/>
      <c r="BO125" s="43"/>
      <c r="BP125" s="43"/>
      <c r="BQ125" s="43"/>
      <c r="BR125" s="43"/>
      <c r="BS125" s="44"/>
      <c r="BT125" s="36"/>
      <c r="BU125" s="36"/>
      <c r="BV125" s="36"/>
      <c r="BW125" s="36"/>
      <c r="BX125" s="37"/>
      <c r="BY125" s="38"/>
      <c r="BZ125" s="38"/>
      <c r="CA125" s="38"/>
      <c r="CB125" s="38"/>
      <c r="CC125" s="38"/>
      <c r="CD125" s="38"/>
      <c r="CE125" s="38"/>
      <c r="CF125" s="38"/>
      <c r="CG125" s="38"/>
      <c r="CH125" s="38"/>
      <c r="CI125" s="38"/>
      <c r="CJ125" s="38"/>
      <c r="CK125" s="38"/>
      <c r="CL125" s="38"/>
      <c r="CM125" s="38"/>
      <c r="CN125" s="38"/>
      <c r="CO125" s="38"/>
      <c r="CP125" s="38"/>
      <c r="CY125" s="14" t="s">
        <v>25</v>
      </c>
    </row>
    <row r="126" spans="27:107" ht="20.100000000000001" customHeight="1">
      <c r="AA126" s="35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7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7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38"/>
      <c r="CK126" s="38"/>
      <c r="CL126" s="38"/>
      <c r="CM126" s="38"/>
      <c r="CN126" s="38"/>
      <c r="CO126" s="38"/>
      <c r="CP126" s="38"/>
    </row>
    <row r="127" spans="27:107" ht="20.100000000000001" customHeight="1">
      <c r="AA127" s="35"/>
      <c r="AB127" s="36"/>
      <c r="AC127" s="36"/>
      <c r="AD127" s="36"/>
      <c r="AE127" s="36"/>
      <c r="AF127" s="36"/>
      <c r="AG127" s="36"/>
      <c r="AH127" s="36" t="s">
        <v>53</v>
      </c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7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7"/>
      <c r="BY127" s="38"/>
      <c r="BZ127" s="38"/>
      <c r="CA127" s="38"/>
      <c r="CB127" s="38"/>
      <c r="CC127" s="38"/>
      <c r="CD127" s="38"/>
      <c r="CE127" s="38"/>
      <c r="CF127" s="38"/>
      <c r="CG127" s="38"/>
      <c r="CH127" s="38"/>
      <c r="CI127" s="38"/>
      <c r="CJ127" s="38"/>
      <c r="CK127" s="38"/>
      <c r="CL127" s="38"/>
      <c r="CM127" s="38"/>
      <c r="CN127" s="38"/>
      <c r="CO127" s="38"/>
      <c r="CP127" s="38"/>
    </row>
    <row r="128" spans="27:107" ht="20.100000000000001" customHeight="1" thickBot="1">
      <c r="AA128" s="35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7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7"/>
      <c r="BY128" s="38"/>
      <c r="BZ128" s="38"/>
      <c r="CA128" s="38"/>
      <c r="CB128" s="38"/>
      <c r="CC128" s="38"/>
      <c r="CD128" s="38"/>
      <c r="CE128" s="38"/>
      <c r="CF128" s="38"/>
      <c r="CG128" s="38"/>
      <c r="CH128" s="38"/>
      <c r="CI128" s="38"/>
      <c r="CJ128" s="38"/>
      <c r="CK128" s="38"/>
      <c r="CL128" s="38"/>
      <c r="CM128" s="38"/>
      <c r="CN128" s="38"/>
      <c r="CO128" s="38"/>
      <c r="CP128" s="38"/>
    </row>
    <row r="129" spans="5:107" ht="20.100000000000001" customHeight="1">
      <c r="AA129" s="32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4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4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38"/>
      <c r="CK129" s="38"/>
      <c r="CL129" s="38"/>
      <c r="CM129" s="38"/>
      <c r="CN129" s="38"/>
      <c r="CO129" s="38"/>
      <c r="CP129" s="38"/>
      <c r="CY129" s="11" t="s">
        <v>52</v>
      </c>
    </row>
    <row r="130" spans="5:107" ht="20.100000000000001" customHeight="1" thickBot="1">
      <c r="AA130" s="35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7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7"/>
      <c r="BY130" s="38"/>
      <c r="BZ130" s="38"/>
      <c r="CA130" s="38"/>
      <c r="CB130" s="38"/>
      <c r="CC130" s="38"/>
      <c r="CD130" s="38"/>
      <c r="CE130" s="38"/>
      <c r="CF130" s="38"/>
      <c r="CG130" s="38"/>
      <c r="CH130" s="38"/>
      <c r="CI130" s="38"/>
      <c r="CJ130" s="38"/>
      <c r="CK130" s="38"/>
      <c r="CL130" s="38"/>
      <c r="CM130" s="38"/>
      <c r="CN130" s="38"/>
      <c r="CO130" s="38"/>
      <c r="CP130" s="38"/>
      <c r="CY130" s="12" t="s">
        <v>4</v>
      </c>
    </row>
    <row r="131" spans="5:107" ht="20.100000000000001" customHeight="1" thickTop="1" thickBot="1">
      <c r="AA131" s="35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7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7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/>
      <c r="CI131" s="38"/>
      <c r="CJ131" s="38"/>
      <c r="CK131" s="38"/>
      <c r="CL131" s="38"/>
      <c r="CM131" s="38"/>
      <c r="CN131" s="38"/>
      <c r="CO131" s="38"/>
      <c r="CP131" s="38"/>
      <c r="CY131" s="359">
        <f>DC131</f>
        <v>0</v>
      </c>
      <c r="CZ131" s="360"/>
      <c r="DA131" s="360"/>
      <c r="DB131" s="361"/>
      <c r="DC131" s="29">
        <f t="array" ref="DC131:DC132">TRANSPOSE(TotalUnitsAndWeightsSum(DECK1))</f>
        <v>0</v>
      </c>
    </row>
    <row r="132" spans="5:107" ht="20.100000000000001" customHeight="1" thickTop="1" thickBot="1">
      <c r="AA132" s="35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7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7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38"/>
      <c r="CK132" s="38"/>
      <c r="CL132" s="38"/>
      <c r="CM132" s="38"/>
      <c r="CN132" s="38"/>
      <c r="CO132" s="38"/>
      <c r="CP132" s="38"/>
      <c r="CY132" s="366">
        <f>DC132</f>
        <v>0</v>
      </c>
      <c r="CZ132" s="367"/>
      <c r="DA132" s="367"/>
      <c r="DB132" s="368"/>
      <c r="DC132" s="29">
        <v>0</v>
      </c>
    </row>
    <row r="133" spans="5:107" ht="20.100000000000001" customHeight="1" thickTop="1">
      <c r="AA133" s="35"/>
      <c r="AB133" s="36"/>
      <c r="AC133" s="36"/>
      <c r="AD133" s="36"/>
      <c r="AE133" s="36"/>
      <c r="AF133" s="36"/>
      <c r="AG133" s="36"/>
      <c r="AH133" s="39"/>
      <c r="AI133" s="40"/>
      <c r="AJ133" s="40"/>
      <c r="AK133" s="40"/>
      <c r="AL133" s="40"/>
      <c r="AM133" s="40"/>
      <c r="AN133" s="40"/>
      <c r="AO133" s="40"/>
      <c r="AP133" s="40"/>
      <c r="AQ133" s="40"/>
      <c r="AR133" s="41"/>
      <c r="AS133" s="36"/>
      <c r="AT133" s="36"/>
      <c r="AU133" s="36"/>
      <c r="AV133" s="36"/>
      <c r="AW133" s="36"/>
      <c r="AX133" s="36"/>
      <c r="AY133" s="36"/>
      <c r="AZ133" s="36"/>
      <c r="BA133" s="36"/>
      <c r="BB133" s="37"/>
      <c r="BC133" s="36"/>
      <c r="BD133" s="36"/>
      <c r="BE133" s="36"/>
      <c r="BF133" s="36"/>
      <c r="BG133" s="36"/>
      <c r="BH133" s="36"/>
      <c r="BI133" s="39"/>
      <c r="BJ133" s="40"/>
      <c r="BK133" s="40"/>
      <c r="BL133" s="40"/>
      <c r="BM133" s="40"/>
      <c r="BN133" s="40"/>
      <c r="BO133" s="40"/>
      <c r="BP133" s="40"/>
      <c r="BQ133" s="40"/>
      <c r="BR133" s="40"/>
      <c r="BS133" s="41"/>
      <c r="BT133" s="36"/>
      <c r="BU133" s="36"/>
      <c r="BV133" s="36"/>
      <c r="BW133" s="36"/>
      <c r="BX133" s="37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  <c r="CP133" s="38"/>
      <c r="CY133" s="13" t="s">
        <v>21</v>
      </c>
    </row>
    <row r="134" spans="5:107" ht="20.100000000000001" customHeight="1">
      <c r="AA134" s="35"/>
      <c r="AB134" s="36"/>
      <c r="AC134" s="36"/>
      <c r="AD134" s="36"/>
      <c r="AE134" s="36"/>
      <c r="AF134" s="36"/>
      <c r="AG134" s="36"/>
      <c r="AH134" s="42"/>
      <c r="AI134" s="43"/>
      <c r="AJ134" s="43"/>
      <c r="AK134" s="43"/>
      <c r="AL134" s="43"/>
      <c r="AM134" s="43"/>
      <c r="AN134" s="43"/>
      <c r="AO134" s="43"/>
      <c r="AP134" s="43"/>
      <c r="AQ134" s="43"/>
      <c r="AR134" s="44"/>
      <c r="AS134" s="36"/>
      <c r="AT134" s="36"/>
      <c r="AU134" s="36"/>
      <c r="AV134" s="36"/>
      <c r="AW134" s="36"/>
      <c r="AX134" s="36"/>
      <c r="AY134" s="36"/>
      <c r="AZ134" s="36"/>
      <c r="BA134" s="36"/>
      <c r="BB134" s="37"/>
      <c r="BC134" s="36"/>
      <c r="BD134" s="36"/>
      <c r="BE134" s="36"/>
      <c r="BF134" s="36"/>
      <c r="BG134" s="36"/>
      <c r="BH134" s="36"/>
      <c r="BI134" s="42"/>
      <c r="BJ134" s="43"/>
      <c r="BK134" s="43"/>
      <c r="BL134" s="43"/>
      <c r="BM134" s="43"/>
      <c r="BN134" s="43"/>
      <c r="BO134" s="43"/>
      <c r="BP134" s="43"/>
      <c r="BQ134" s="43"/>
      <c r="BR134" s="43"/>
      <c r="BS134" s="44"/>
      <c r="BT134" s="36"/>
      <c r="BU134" s="36"/>
      <c r="BV134" s="36"/>
      <c r="BW134" s="36"/>
      <c r="BX134" s="37"/>
      <c r="BY134" s="38"/>
      <c r="BZ134" s="38"/>
      <c r="CA134" s="38"/>
      <c r="CB134" s="38"/>
      <c r="CC134" s="38"/>
      <c r="CD134" s="38"/>
      <c r="CE134" s="38"/>
      <c r="CF134" s="38"/>
      <c r="CG134" s="38"/>
      <c r="CH134" s="38"/>
      <c r="CI134" s="38"/>
      <c r="CJ134" s="38"/>
      <c r="CK134" s="38"/>
      <c r="CL134" s="38"/>
      <c r="CM134" s="38"/>
      <c r="CN134" s="38"/>
      <c r="CO134" s="38"/>
      <c r="CP134" s="38"/>
      <c r="CY134" s="14" t="s">
        <v>22</v>
      </c>
    </row>
    <row r="135" spans="5:107" ht="20.100000000000001" customHeight="1">
      <c r="AA135" s="35"/>
      <c r="AB135" s="36"/>
      <c r="AC135" s="36"/>
      <c r="AD135" s="36"/>
      <c r="AE135" s="36"/>
      <c r="AF135" s="36"/>
      <c r="AG135" s="36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6"/>
      <c r="AT135" s="36"/>
      <c r="AU135" s="36"/>
      <c r="AV135" s="36"/>
      <c r="AW135" s="36"/>
      <c r="AX135" s="36"/>
      <c r="AY135" s="36"/>
      <c r="AZ135" s="36"/>
      <c r="BA135" s="36"/>
      <c r="BB135" s="37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7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/>
      <c r="CI135" s="38"/>
      <c r="CJ135" s="38"/>
      <c r="CK135" s="38"/>
      <c r="CL135" s="38"/>
      <c r="CM135" s="38"/>
      <c r="CN135" s="38"/>
      <c r="CO135" s="38"/>
      <c r="CP135" s="38"/>
    </row>
    <row r="136" spans="5:107" ht="20.100000000000001" customHeight="1" thickBot="1">
      <c r="AA136" s="35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7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7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  <c r="CK136" s="38"/>
      <c r="CL136" s="38"/>
      <c r="CM136" s="38"/>
      <c r="CN136" s="38"/>
      <c r="CO136" s="38"/>
      <c r="CP136" s="38"/>
    </row>
    <row r="137" spans="5:107" ht="20.100000000000001" customHeight="1" thickTop="1" thickBot="1">
      <c r="AA137" s="48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50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50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T137" s="166" t="s">
        <v>56</v>
      </c>
      <c r="CU137" s="167"/>
      <c r="CV137" s="167"/>
      <c r="CW137" s="167"/>
      <c r="CX137" s="167"/>
      <c r="CY137" s="167"/>
      <c r="CZ137" s="167"/>
      <c r="DA137" s="167"/>
      <c r="DB137" s="168"/>
    </row>
    <row r="138" spans="5:107" ht="20.100000000000001" customHeight="1" thickTop="1" thickBot="1">
      <c r="CR138" s="2"/>
      <c r="CT138" s="157">
        <f>SUM(K140,AM140,BL140,CG140)</f>
        <v>1045</v>
      </c>
      <c r="CU138" s="158"/>
      <c r="CV138" s="158"/>
      <c r="CW138" s="158"/>
      <c r="CX138" s="158"/>
      <c r="CY138" s="158"/>
      <c r="CZ138" s="158"/>
      <c r="DA138" s="158"/>
      <c r="DB138" s="159"/>
    </row>
    <row r="139" spans="5:107" ht="20.100000000000001" customHeight="1" thickTop="1" thickBot="1">
      <c r="K139" s="169" t="s">
        <v>36</v>
      </c>
      <c r="L139" s="170"/>
      <c r="M139" s="170"/>
      <c r="N139" s="170"/>
      <c r="O139" s="171"/>
      <c r="AM139" s="169" t="s">
        <v>54</v>
      </c>
      <c r="AN139" s="170"/>
      <c r="AO139" s="170"/>
      <c r="AP139" s="170"/>
      <c r="AQ139" s="171"/>
      <c r="BL139" s="169" t="s">
        <v>39</v>
      </c>
      <c r="BM139" s="170"/>
      <c r="BN139" s="170"/>
      <c r="BO139" s="170"/>
      <c r="BP139" s="171"/>
      <c r="CG139" s="169" t="s">
        <v>55</v>
      </c>
      <c r="CH139" s="170"/>
      <c r="CI139" s="170"/>
      <c r="CJ139" s="170"/>
      <c r="CK139" s="171"/>
      <c r="CR139" s="5"/>
      <c r="CT139" s="160">
        <f>SUM(K141,AM141,BL141,CG141)</f>
        <v>2000.3500000000004</v>
      </c>
      <c r="CU139" s="161"/>
      <c r="CV139" s="161"/>
      <c r="CW139" s="161"/>
      <c r="CX139" s="161"/>
      <c r="CY139" s="161"/>
      <c r="CZ139" s="161"/>
      <c r="DA139" s="161"/>
      <c r="DB139" s="162"/>
    </row>
    <row r="140" spans="5:107" ht="20.100000000000001" customHeight="1" thickTop="1" thickBot="1">
      <c r="K140" s="172">
        <f>P140</f>
        <v>289</v>
      </c>
      <c r="L140" s="173"/>
      <c r="M140" s="173"/>
      <c r="N140" s="173"/>
      <c r="O140" s="174"/>
      <c r="P140" s="29">
        <f t="array" ref="P140:P141">TRANSPOSE(TotalUnitsAndWeightsSum(HOLD4))</f>
        <v>289</v>
      </c>
      <c r="AM140" s="172">
        <f>AR140</f>
        <v>467</v>
      </c>
      <c r="AN140" s="173"/>
      <c r="AO140" s="173"/>
      <c r="AP140" s="173"/>
      <c r="AQ140" s="174"/>
      <c r="AR140" s="29">
        <f t="array" ref="AR140:AR141">TRANSPOSE(TotalUnitsAndWeightsSum(HOLD3))</f>
        <v>467</v>
      </c>
      <c r="BL140" s="172">
        <f>BQ140</f>
        <v>289</v>
      </c>
      <c r="BM140" s="173"/>
      <c r="BN140" s="173"/>
      <c r="BO140" s="173"/>
      <c r="BP140" s="174"/>
      <c r="BQ140" s="29">
        <f t="array" ref="BQ140:BQ141">TRANSPOSE(TotalUnitsAndWeightsSum(HOLD2))</f>
        <v>289</v>
      </c>
      <c r="CG140" s="172">
        <f>CL140</f>
        <v>0</v>
      </c>
      <c r="CH140" s="173"/>
      <c r="CI140" s="173"/>
      <c r="CJ140" s="173"/>
      <c r="CK140" s="174"/>
      <c r="CL140" s="29">
        <f t="array" ref="CL140:CL141">TRANSPOSE(TotalUnitsAndWeightsSum(HOLD1))</f>
        <v>0</v>
      </c>
      <c r="CR140" s="6"/>
      <c r="CT140" s="163">
        <f>CS24</f>
        <v>48</v>
      </c>
      <c r="CU140" s="164"/>
      <c r="CV140" s="164"/>
      <c r="CW140" s="164"/>
      <c r="CX140" s="164"/>
      <c r="CY140" s="164"/>
      <c r="CZ140" s="164"/>
      <c r="DA140" s="164"/>
      <c r="DB140" s="165"/>
    </row>
    <row r="141" spans="5:107" ht="20.100000000000001" customHeight="1" thickTop="1" thickBot="1">
      <c r="E141" s="30"/>
      <c r="F141" s="30"/>
      <c r="G141" s="31"/>
      <c r="H141" s="30"/>
      <c r="K141" s="175">
        <f>P141</f>
        <v>552.59</v>
      </c>
      <c r="L141" s="176"/>
      <c r="M141" s="176"/>
      <c r="N141" s="176"/>
      <c r="O141" s="177"/>
      <c r="P141" s="29">
        <v>552.59</v>
      </c>
      <c r="V141" s="30"/>
      <c r="W141" s="30"/>
      <c r="X141" s="30"/>
      <c r="Y141" s="30"/>
      <c r="AM141" s="175">
        <f>AR141</f>
        <v>895.17000000000007</v>
      </c>
      <c r="AN141" s="176"/>
      <c r="AO141" s="176"/>
      <c r="AP141" s="176"/>
      <c r="AQ141" s="177"/>
      <c r="AR141" s="29">
        <v>895.17000000000007</v>
      </c>
      <c r="BL141" s="175">
        <f>BQ141</f>
        <v>552.59</v>
      </c>
      <c r="BM141" s="176"/>
      <c r="BN141" s="176"/>
      <c r="BO141" s="176"/>
      <c r="BP141" s="177"/>
      <c r="BQ141" s="29">
        <v>552.59</v>
      </c>
      <c r="CG141" s="175">
        <f>CL141</f>
        <v>0</v>
      </c>
      <c r="CH141" s="176"/>
      <c r="CI141" s="176"/>
      <c r="CJ141" s="176"/>
      <c r="CK141" s="177"/>
      <c r="CL141" s="29">
        <v>0</v>
      </c>
      <c r="CR141" s="6"/>
      <c r="CT141" s="160">
        <f>CX24</f>
        <v>283.60000000000002</v>
      </c>
      <c r="CU141" s="161"/>
      <c r="CV141" s="161"/>
      <c r="CW141" s="161"/>
      <c r="CX141" s="161"/>
      <c r="CY141" s="161"/>
      <c r="CZ141" s="161"/>
      <c r="DA141" s="161"/>
      <c r="DB141" s="162"/>
    </row>
    <row r="142" spans="5:107" ht="20.100000000000001" customHeight="1" thickTop="1"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</row>
    <row r="143" spans="5:107" ht="20.100000000000001" customHeight="1"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</row>
  </sheetData>
  <mergeCells count="541">
    <mergeCell ref="E32:H32"/>
    <mergeCell ref="E33:H33"/>
    <mergeCell ref="R32:U32"/>
    <mergeCell ref="R33:U33"/>
    <mergeCell ref="AC29:AF29"/>
    <mergeCell ref="AC30:AF30"/>
    <mergeCell ref="D42:G42"/>
    <mergeCell ref="AC38:AF38"/>
    <mergeCell ref="AC39:AF39"/>
    <mergeCell ref="AD34:AG34"/>
    <mergeCell ref="K29:N29"/>
    <mergeCell ref="K30:N30"/>
    <mergeCell ref="BJ41:BM41"/>
    <mergeCell ref="BF37:BI37"/>
    <mergeCell ref="BF38:BI38"/>
    <mergeCell ref="E49:H49"/>
    <mergeCell ref="E50:H50"/>
    <mergeCell ref="D43:G43"/>
    <mergeCell ref="AJ42:AM42"/>
    <mergeCell ref="AJ43:AM43"/>
    <mergeCell ref="AB46:AE46"/>
    <mergeCell ref="AB47:AE47"/>
    <mergeCell ref="O39:R39"/>
    <mergeCell ref="O40:R40"/>
    <mergeCell ref="BO39:BR39"/>
    <mergeCell ref="BO40:BR40"/>
    <mergeCell ref="J36:N36"/>
    <mergeCell ref="AQ33:AT33"/>
    <mergeCell ref="AQ34:AT34"/>
    <mergeCell ref="BI33:BL33"/>
    <mergeCell ref="BI34:BL34"/>
    <mergeCell ref="W21:Y21"/>
    <mergeCell ref="Z21:AB21"/>
    <mergeCell ref="AC23:AE23"/>
    <mergeCell ref="AF23:AH23"/>
    <mergeCell ref="AI23:AK23"/>
    <mergeCell ref="AL23:AN23"/>
    <mergeCell ref="AO23:AQ23"/>
    <mergeCell ref="BJ21:BN21"/>
    <mergeCell ref="BJ22:BN22"/>
    <mergeCell ref="BE21:BI21"/>
    <mergeCell ref="BE22:BI22"/>
    <mergeCell ref="AP24:AT24"/>
    <mergeCell ref="BJ40:BM40"/>
    <mergeCell ref="BE29:BH29"/>
    <mergeCell ref="BE30:BH30"/>
    <mergeCell ref="CY38:DB38"/>
    <mergeCell ref="CY39:DB39"/>
    <mergeCell ref="B23:P23"/>
    <mergeCell ref="Q23:S23"/>
    <mergeCell ref="CH30:CK30"/>
    <mergeCell ref="BO21:BS21"/>
    <mergeCell ref="BO22:BS22"/>
    <mergeCell ref="BY23:CC23"/>
    <mergeCell ref="AF21:AH21"/>
    <mergeCell ref="BC26:BX26"/>
    <mergeCell ref="BY26:CW26"/>
    <mergeCell ref="CD23:CH23"/>
    <mergeCell ref="CD21:CH21"/>
    <mergeCell ref="CD22:CH22"/>
    <mergeCell ref="BY21:CC21"/>
    <mergeCell ref="BY22:CC22"/>
    <mergeCell ref="CS21:CW21"/>
    <mergeCell ref="CI24:CM24"/>
    <mergeCell ref="CN24:CR24"/>
    <mergeCell ref="CS24:CW24"/>
    <mergeCell ref="AA26:BB26"/>
    <mergeCell ref="T23:V23"/>
    <mergeCell ref="W23:Y23"/>
    <mergeCell ref="Z23:AB23"/>
    <mergeCell ref="BY8:CC8"/>
    <mergeCell ref="CD8:CH8"/>
    <mergeCell ref="BT21:BX21"/>
    <mergeCell ref="BT22:BX22"/>
    <mergeCell ref="AC21:AE21"/>
    <mergeCell ref="CX8:DB8"/>
    <mergeCell ref="AL8:AN8"/>
    <mergeCell ref="AO8:AQ8"/>
    <mergeCell ref="AR8:AT8"/>
    <mergeCell ref="AU8:AY8"/>
    <mergeCell ref="AZ8:BD8"/>
    <mergeCell ref="BE8:BI8"/>
    <mergeCell ref="BJ8:BN8"/>
    <mergeCell ref="BO8:BS8"/>
    <mergeCell ref="BT8:BX8"/>
    <mergeCell ref="CI21:CM21"/>
    <mergeCell ref="CN21:CR21"/>
    <mergeCell ref="CS22:CW22"/>
    <mergeCell ref="AF14:AH14"/>
    <mergeCell ref="AI14:AK14"/>
    <mergeCell ref="AL14:AN14"/>
    <mergeCell ref="AO14:AQ14"/>
    <mergeCell ref="AR14:AT14"/>
    <mergeCell ref="AC13:AE13"/>
    <mergeCell ref="B8:M8"/>
    <mergeCell ref="N8:P8"/>
    <mergeCell ref="Q8:S8"/>
    <mergeCell ref="T8:V8"/>
    <mergeCell ref="W8:Y8"/>
    <mergeCell ref="Z8:AB8"/>
    <mergeCell ref="AC8:AE8"/>
    <mergeCell ref="AF8:AH8"/>
    <mergeCell ref="AI8:AK8"/>
    <mergeCell ref="AA101:AI101"/>
    <mergeCell ref="CG48:CR49"/>
    <mergeCell ref="AN66:AV66"/>
    <mergeCell ref="V101:X101"/>
    <mergeCell ref="T90:Z90"/>
    <mergeCell ref="J63:N63"/>
    <mergeCell ref="J54:N54"/>
    <mergeCell ref="J81:N81"/>
    <mergeCell ref="J45:N45"/>
    <mergeCell ref="CY123:DB123"/>
    <mergeCell ref="CY131:DB131"/>
    <mergeCell ref="CY132:DB132"/>
    <mergeCell ref="CY81:DB81"/>
    <mergeCell ref="CY68:DB68"/>
    <mergeCell ref="CY76:DB76"/>
    <mergeCell ref="CY77:DB77"/>
    <mergeCell ref="CY85:DB85"/>
    <mergeCell ref="CY86:DB86"/>
    <mergeCell ref="CY94:DB94"/>
    <mergeCell ref="CY95:DB95"/>
    <mergeCell ref="CY104:DB104"/>
    <mergeCell ref="CY105:DB105"/>
    <mergeCell ref="CY114:DB114"/>
    <mergeCell ref="CY122:DB122"/>
    <mergeCell ref="CY113:DB113"/>
    <mergeCell ref="BI106:BS107"/>
    <mergeCell ref="AR20:AT20"/>
    <mergeCell ref="AR21:AT21"/>
    <mergeCell ref="Z22:AB22"/>
    <mergeCell ref="AC22:AE22"/>
    <mergeCell ref="AF22:AH22"/>
    <mergeCell ref="AI22:AK22"/>
    <mergeCell ref="AL22:AN22"/>
    <mergeCell ref="AO22:AQ22"/>
    <mergeCell ref="AR22:AT22"/>
    <mergeCell ref="AI21:AK21"/>
    <mergeCell ref="AL21:AN21"/>
    <mergeCell ref="AO21:AQ21"/>
    <mergeCell ref="Z20:AB20"/>
    <mergeCell ref="AC20:AE20"/>
    <mergeCell ref="AF20:AH20"/>
    <mergeCell ref="AI20:AK20"/>
    <mergeCell ref="AL20:AN20"/>
    <mergeCell ref="AO20:AQ20"/>
    <mergeCell ref="AR23:AT23"/>
    <mergeCell ref="B26:Z26"/>
    <mergeCell ref="J90:P91"/>
    <mergeCell ref="AO85:AV85"/>
    <mergeCell ref="AA90:AK90"/>
    <mergeCell ref="Q5:AT6"/>
    <mergeCell ref="Q7:S7"/>
    <mergeCell ref="T7:V7"/>
    <mergeCell ref="W7:Y7"/>
    <mergeCell ref="Z7:AB7"/>
    <mergeCell ref="AC7:AE7"/>
    <mergeCell ref="AF7:AH7"/>
    <mergeCell ref="AI7:AK7"/>
    <mergeCell ref="AL7:AN7"/>
    <mergeCell ref="AO7:AQ7"/>
    <mergeCell ref="AR7:AT7"/>
    <mergeCell ref="AR13:AT13"/>
    <mergeCell ref="T14:V14"/>
    <mergeCell ref="W14:Y14"/>
    <mergeCell ref="Z14:AB14"/>
    <mergeCell ref="AC14:AE14"/>
    <mergeCell ref="Z13:AB13"/>
    <mergeCell ref="AF13:AH13"/>
    <mergeCell ref="AI13:AK13"/>
    <mergeCell ref="AL13:AN13"/>
    <mergeCell ref="AO13:AQ13"/>
    <mergeCell ref="Z18:AB18"/>
    <mergeCell ref="AC18:AE18"/>
    <mergeCell ref="AF18:AH18"/>
    <mergeCell ref="AI18:AK18"/>
    <mergeCell ref="AL18:AN18"/>
    <mergeCell ref="AO18:AQ18"/>
    <mergeCell ref="AR18:AT18"/>
    <mergeCell ref="T16:V16"/>
    <mergeCell ref="W16:Y16"/>
    <mergeCell ref="Z16:AB16"/>
    <mergeCell ref="AC16:AE16"/>
    <mergeCell ref="AF16:AH16"/>
    <mergeCell ref="AI16:AK16"/>
    <mergeCell ref="AL16:AN16"/>
    <mergeCell ref="AO16:AQ16"/>
    <mergeCell ref="AR16:AT16"/>
    <mergeCell ref="W10:Y10"/>
    <mergeCell ref="Z10:AB10"/>
    <mergeCell ref="AC10:AE10"/>
    <mergeCell ref="AF10:AH10"/>
    <mergeCell ref="AI10:AK10"/>
    <mergeCell ref="AL10:AN10"/>
    <mergeCell ref="AO10:AQ10"/>
    <mergeCell ref="Z11:AB11"/>
    <mergeCell ref="AC11:AE11"/>
    <mergeCell ref="AF11:AH11"/>
    <mergeCell ref="AI11:AK11"/>
    <mergeCell ref="AL11:AN11"/>
    <mergeCell ref="AO11:AQ11"/>
    <mergeCell ref="T19:V19"/>
    <mergeCell ref="W19:Y19"/>
    <mergeCell ref="Z19:AB19"/>
    <mergeCell ref="AC19:AE19"/>
    <mergeCell ref="AF19:AH19"/>
    <mergeCell ref="AI19:AK19"/>
    <mergeCell ref="AL19:AN19"/>
    <mergeCell ref="AR11:AT11"/>
    <mergeCell ref="Z9:AB9"/>
    <mergeCell ref="AC9:AE9"/>
    <mergeCell ref="AF9:AH9"/>
    <mergeCell ref="AI9:AK9"/>
    <mergeCell ref="AL9:AN9"/>
    <mergeCell ref="AO9:AQ9"/>
    <mergeCell ref="AR9:AT9"/>
    <mergeCell ref="Z12:AB12"/>
    <mergeCell ref="AC12:AE12"/>
    <mergeCell ref="AF12:AH12"/>
    <mergeCell ref="AI12:AK12"/>
    <mergeCell ref="AL12:AN12"/>
    <mergeCell ref="AO12:AQ12"/>
    <mergeCell ref="AR12:AT12"/>
    <mergeCell ref="AR10:AT10"/>
    <mergeCell ref="T10:V10"/>
    <mergeCell ref="W15:Y15"/>
    <mergeCell ref="Z15:AB15"/>
    <mergeCell ref="AC15:AE15"/>
    <mergeCell ref="AF15:AH15"/>
    <mergeCell ref="AI15:AK15"/>
    <mergeCell ref="AL15:AN15"/>
    <mergeCell ref="AO15:AQ15"/>
    <mergeCell ref="AR15:AT15"/>
    <mergeCell ref="W17:Y17"/>
    <mergeCell ref="AF17:AH17"/>
    <mergeCell ref="AI17:AK17"/>
    <mergeCell ref="AL17:AN17"/>
    <mergeCell ref="AO17:AQ17"/>
    <mergeCell ref="AR17:AT17"/>
    <mergeCell ref="Z17:AB17"/>
    <mergeCell ref="AC17:AE17"/>
    <mergeCell ref="Q20:S20"/>
    <mergeCell ref="Q21:S21"/>
    <mergeCell ref="Q22:S22"/>
    <mergeCell ref="T9:V9"/>
    <mergeCell ref="W9:Y9"/>
    <mergeCell ref="T12:V12"/>
    <mergeCell ref="W12:Y12"/>
    <mergeCell ref="T11:V11"/>
    <mergeCell ref="W11:Y11"/>
    <mergeCell ref="T18:V18"/>
    <mergeCell ref="W18:Y18"/>
    <mergeCell ref="T13:V13"/>
    <mergeCell ref="W13:Y13"/>
    <mergeCell ref="T20:V20"/>
    <mergeCell ref="W20:Y20"/>
    <mergeCell ref="T22:V22"/>
    <mergeCell ref="W22:Y22"/>
    <mergeCell ref="Q15:S15"/>
    <mergeCell ref="T21:V21"/>
    <mergeCell ref="Q9:S9"/>
    <mergeCell ref="Q19:S19"/>
    <mergeCell ref="Q12:S12"/>
    <mergeCell ref="T17:V17"/>
    <mergeCell ref="T15:V15"/>
    <mergeCell ref="AL2:BM3"/>
    <mergeCell ref="BE7:BI7"/>
    <mergeCell ref="BJ7:BN7"/>
    <mergeCell ref="Q17:S17"/>
    <mergeCell ref="Q11:S11"/>
    <mergeCell ref="Q10:S10"/>
    <mergeCell ref="Q18:S18"/>
    <mergeCell ref="B21:M21"/>
    <mergeCell ref="B22:M22"/>
    <mergeCell ref="N13:P13"/>
    <mergeCell ref="N14:P14"/>
    <mergeCell ref="N20:P20"/>
    <mergeCell ref="N21:P21"/>
    <mergeCell ref="N22:P22"/>
    <mergeCell ref="B12:M12"/>
    <mergeCell ref="B17:M17"/>
    <mergeCell ref="B11:M11"/>
    <mergeCell ref="B10:M10"/>
    <mergeCell ref="B18:M18"/>
    <mergeCell ref="B16:M16"/>
    <mergeCell ref="B13:M13"/>
    <mergeCell ref="B14:M14"/>
    <mergeCell ref="B20:M20"/>
    <mergeCell ref="Q16:S16"/>
    <mergeCell ref="CY29:DB29"/>
    <mergeCell ref="DC63:DE63"/>
    <mergeCell ref="DC81:DE81"/>
    <mergeCell ref="CY30:DB30"/>
    <mergeCell ref="CY63:DB63"/>
    <mergeCell ref="AL57:AV58"/>
    <mergeCell ref="AO74:AV74"/>
    <mergeCell ref="AF74:AN75"/>
    <mergeCell ref="BY66:CJ67"/>
    <mergeCell ref="BY29:CB29"/>
    <mergeCell ref="BY30:CB30"/>
    <mergeCell ref="BY32:CB32"/>
    <mergeCell ref="BY33:CB33"/>
    <mergeCell ref="CH29:CK29"/>
    <mergeCell ref="BH75:BX76"/>
    <mergeCell ref="BY75:CA76"/>
    <mergeCell ref="CY57:DB57"/>
    <mergeCell ref="CY67:DB67"/>
    <mergeCell ref="CY47:DB47"/>
    <mergeCell ref="CY48:DB48"/>
    <mergeCell ref="CY56:DB56"/>
    <mergeCell ref="BL30:BO30"/>
    <mergeCell ref="BL31:BO31"/>
    <mergeCell ref="AD33:AG33"/>
    <mergeCell ref="B7:M7"/>
    <mergeCell ref="N7:P7"/>
    <mergeCell ref="B5:P6"/>
    <mergeCell ref="B15:M15"/>
    <mergeCell ref="B9:M9"/>
    <mergeCell ref="B19:M19"/>
    <mergeCell ref="AU5:BD6"/>
    <mergeCell ref="AU7:AY7"/>
    <mergeCell ref="AZ7:BD7"/>
    <mergeCell ref="AZ13:BD13"/>
    <mergeCell ref="AZ14:BD14"/>
    <mergeCell ref="N9:P9"/>
    <mergeCell ref="N19:P19"/>
    <mergeCell ref="N12:P12"/>
    <mergeCell ref="N17:P17"/>
    <mergeCell ref="N11:P11"/>
    <mergeCell ref="N10:P10"/>
    <mergeCell ref="N18:P18"/>
    <mergeCell ref="N16:P16"/>
    <mergeCell ref="N15:P15"/>
    <mergeCell ref="Q13:S13"/>
    <mergeCell ref="Q14:S14"/>
    <mergeCell ref="AO19:AQ19"/>
    <mergeCell ref="AR19:AT19"/>
    <mergeCell ref="BO7:BS7"/>
    <mergeCell ref="BT7:BX7"/>
    <mergeCell ref="BY7:CC7"/>
    <mergeCell ref="CD7:CH7"/>
    <mergeCell ref="CI7:CM7"/>
    <mergeCell ref="CN7:CR7"/>
    <mergeCell ref="CS7:CW7"/>
    <mergeCell ref="CX7:DB7"/>
    <mergeCell ref="BE5:BN6"/>
    <mergeCell ref="BO5:BX6"/>
    <mergeCell ref="BY5:CH6"/>
    <mergeCell ref="CI5:DB5"/>
    <mergeCell ref="AZ20:BD20"/>
    <mergeCell ref="AZ15:BD15"/>
    <mergeCell ref="AZ9:BD9"/>
    <mergeCell ref="AZ19:BD19"/>
    <mergeCell ref="AZ12:BD12"/>
    <mergeCell ref="AZ17:BD17"/>
    <mergeCell ref="AZ11:BD11"/>
    <mergeCell ref="BE13:BI13"/>
    <mergeCell ref="BE14:BI14"/>
    <mergeCell ref="BE20:BI20"/>
    <mergeCell ref="AZ10:BD10"/>
    <mergeCell ref="AZ18:BD18"/>
    <mergeCell ref="AZ16:BD16"/>
    <mergeCell ref="BE16:BI16"/>
    <mergeCell ref="BE9:BI9"/>
    <mergeCell ref="BE19:BI19"/>
    <mergeCell ref="BE12:BI12"/>
    <mergeCell ref="BJ9:BN9"/>
    <mergeCell ref="BJ19:BN19"/>
    <mergeCell ref="BJ12:BN12"/>
    <mergeCell ref="BE15:BI15"/>
    <mergeCell ref="BJ15:BN15"/>
    <mergeCell ref="BE17:BI17"/>
    <mergeCell ref="BE11:BI11"/>
    <mergeCell ref="BE10:BI10"/>
    <mergeCell ref="BE18:BI18"/>
    <mergeCell ref="BJ17:BN17"/>
    <mergeCell ref="BJ11:BN11"/>
    <mergeCell ref="BJ10:BN10"/>
    <mergeCell ref="BO10:BS10"/>
    <mergeCell ref="BO18:BS18"/>
    <mergeCell ref="BO15:BS15"/>
    <mergeCell ref="BT15:BX15"/>
    <mergeCell ref="BO9:BS9"/>
    <mergeCell ref="BO19:BS19"/>
    <mergeCell ref="BO12:BS12"/>
    <mergeCell ref="BO17:BS17"/>
    <mergeCell ref="BO11:BS11"/>
    <mergeCell ref="BT9:BX9"/>
    <mergeCell ref="BT19:BX19"/>
    <mergeCell ref="BT12:BX12"/>
    <mergeCell ref="BT17:BX17"/>
    <mergeCell ref="BT11:BX11"/>
    <mergeCell ref="BT10:BX10"/>
    <mergeCell ref="BT18:BX18"/>
    <mergeCell ref="BY10:CC10"/>
    <mergeCell ref="BY18:CC18"/>
    <mergeCell ref="BY19:CC19"/>
    <mergeCell ref="BY15:CC15"/>
    <mergeCell ref="BY12:CC12"/>
    <mergeCell ref="BY17:CC17"/>
    <mergeCell ref="BY11:CC11"/>
    <mergeCell ref="BY16:CC16"/>
    <mergeCell ref="BY13:CC13"/>
    <mergeCell ref="BY14:CC14"/>
    <mergeCell ref="CD20:CH20"/>
    <mergeCell ref="CD16:CH16"/>
    <mergeCell ref="CD15:CH15"/>
    <mergeCell ref="CX20:DB20"/>
    <mergeCell ref="CX11:DB11"/>
    <mergeCell ref="CS10:CW10"/>
    <mergeCell ref="CX10:DB10"/>
    <mergeCell ref="CD3:CF3"/>
    <mergeCell ref="CI9:CM9"/>
    <mergeCell ref="CN9:CR9"/>
    <mergeCell ref="CS16:CW16"/>
    <mergeCell ref="CD19:CH19"/>
    <mergeCell ref="CD12:CH12"/>
    <mergeCell ref="CD17:CH17"/>
    <mergeCell ref="CD11:CH11"/>
    <mergeCell ref="CD10:CH10"/>
    <mergeCell ref="CD18:CH18"/>
    <mergeCell ref="CD9:CH9"/>
    <mergeCell ref="CD13:CH13"/>
    <mergeCell ref="CD14:CH14"/>
    <mergeCell ref="CS12:CW12"/>
    <mergeCell ref="CI17:CM17"/>
    <mergeCell ref="CN17:CR17"/>
    <mergeCell ref="CI11:CM11"/>
    <mergeCell ref="CI19:CM19"/>
    <mergeCell ref="CN19:CR19"/>
    <mergeCell ref="CI16:CM16"/>
    <mergeCell ref="CN16:CR16"/>
    <mergeCell ref="CS20:CW20"/>
    <mergeCell ref="CX21:DB21"/>
    <mergeCell ref="CI20:CM20"/>
    <mergeCell ref="CN20:CR20"/>
    <mergeCell ref="CS15:CW15"/>
    <mergeCell ref="CX15:DB15"/>
    <mergeCell ref="CI18:CM18"/>
    <mergeCell ref="CN18:CR18"/>
    <mergeCell ref="CX19:DB19"/>
    <mergeCell ref="CI15:CM15"/>
    <mergeCell ref="CN15:CR15"/>
    <mergeCell ref="CS19:CW19"/>
    <mergeCell ref="CX14:DB14"/>
    <mergeCell ref="CS9:CW9"/>
    <mergeCell ref="CX9:DB9"/>
    <mergeCell ref="CI13:CM13"/>
    <mergeCell ref="CN13:CR13"/>
    <mergeCell ref="CI14:CM14"/>
    <mergeCell ref="CN14:CR14"/>
    <mergeCell ref="CI10:CM10"/>
    <mergeCell ref="CN10:CR10"/>
    <mergeCell ref="CN11:CR11"/>
    <mergeCell ref="K139:O139"/>
    <mergeCell ref="K140:O140"/>
    <mergeCell ref="AC93:AN95"/>
    <mergeCell ref="BH93:BS95"/>
    <mergeCell ref="K141:O141"/>
    <mergeCell ref="J72:N72"/>
    <mergeCell ref="G72:I72"/>
    <mergeCell ref="BO2:BT2"/>
    <mergeCell ref="BO3:BT3"/>
    <mergeCell ref="AU23:AY23"/>
    <mergeCell ref="AZ23:BD23"/>
    <mergeCell ref="BE23:BI23"/>
    <mergeCell ref="BJ23:BN23"/>
    <mergeCell ref="BO23:BS23"/>
    <mergeCell ref="BT23:BX23"/>
    <mergeCell ref="AU21:AY21"/>
    <mergeCell ref="AU22:AY22"/>
    <mergeCell ref="AZ21:BD21"/>
    <mergeCell ref="AZ22:BD22"/>
    <mergeCell ref="AU10:AY10"/>
    <mergeCell ref="AU18:AY18"/>
    <mergeCell ref="AU16:AY16"/>
    <mergeCell ref="AU13:AY13"/>
    <mergeCell ref="Y100:Z101"/>
    <mergeCell ref="CT138:DB138"/>
    <mergeCell ref="CT139:DB139"/>
    <mergeCell ref="CT140:DB140"/>
    <mergeCell ref="CT141:DB141"/>
    <mergeCell ref="CT137:DB137"/>
    <mergeCell ref="AM139:AQ139"/>
    <mergeCell ref="AM140:AQ140"/>
    <mergeCell ref="AM141:AQ141"/>
    <mergeCell ref="BL139:BP139"/>
    <mergeCell ref="BL140:BP140"/>
    <mergeCell ref="BL141:BP141"/>
    <mergeCell ref="CG139:CK139"/>
    <mergeCell ref="CG140:CK140"/>
    <mergeCell ref="CG141:CK141"/>
    <mergeCell ref="BU2:BY2"/>
    <mergeCell ref="AU14:AY14"/>
    <mergeCell ref="AU20:AY20"/>
    <mergeCell ref="AU15:AY15"/>
    <mergeCell ref="AU9:AY9"/>
    <mergeCell ref="AU19:AY19"/>
    <mergeCell ref="AU12:AY12"/>
    <mergeCell ref="AU17:AY17"/>
    <mergeCell ref="AU11:AY11"/>
    <mergeCell ref="BY20:CC20"/>
    <mergeCell ref="BJ18:BN18"/>
    <mergeCell ref="BJ16:BN16"/>
    <mergeCell ref="BJ13:BN13"/>
    <mergeCell ref="BT13:BX13"/>
    <mergeCell ref="BT14:BX14"/>
    <mergeCell ref="BT20:BX20"/>
    <mergeCell ref="BT16:BX16"/>
    <mergeCell ref="BO16:BS16"/>
    <mergeCell ref="BO13:BS13"/>
    <mergeCell ref="BO14:BS14"/>
    <mergeCell ref="BO20:BS20"/>
    <mergeCell ref="BJ14:BN14"/>
    <mergeCell ref="BJ20:BN20"/>
    <mergeCell ref="BY9:CC9"/>
    <mergeCell ref="CX24:DB24"/>
    <mergeCell ref="CI23:DB23"/>
    <mergeCell ref="CI6:CR6"/>
    <mergeCell ref="CS6:DB6"/>
    <mergeCell ref="CS18:CW18"/>
    <mergeCell ref="CX18:DB18"/>
    <mergeCell ref="AH106:AR107"/>
    <mergeCell ref="BU3:CB3"/>
    <mergeCell ref="CX22:DB22"/>
    <mergeCell ref="CI22:CM22"/>
    <mergeCell ref="CN22:CR22"/>
    <mergeCell ref="CS17:CW17"/>
    <mergeCell ref="CX17:DB17"/>
    <mergeCell ref="CI8:CM8"/>
    <mergeCell ref="CN8:CR8"/>
    <mergeCell ref="CS8:CW8"/>
    <mergeCell ref="CX12:DB12"/>
    <mergeCell ref="CI12:CM12"/>
    <mergeCell ref="CN12:CR12"/>
    <mergeCell ref="CS11:CW11"/>
    <mergeCell ref="CX16:DB16"/>
    <mergeCell ref="CS13:CW13"/>
    <mergeCell ref="CX13:DB13"/>
    <mergeCell ref="CS14:CW14"/>
  </mergeCells>
  <pageMargins left="0.08" right="0.01" top="0.05" bottom="0.08" header="0.03" footer="0.1"/>
  <pageSetup paperSize="8" scale="42" orientation="portrait" r:id="rId1"/>
  <drawing r:id="rId2"/>
</worksheet>
</file>

<file path=customUI/customUI.xml><?xml version="1.0" encoding="utf-8"?>
<customUI xmlns="http://schemas.microsoft.com/office/2006/01/customui">
  <ribbon>
    <tabs>
      <tab id="CargoPlanTab" label="Cargo Plan">
        <group id="CargoPlanGroup" label="Calculations">
          <button id="UnitsAndWeightsButton" label="Units and Weights" size="large" onAction="CargoPlan.CalculateUnitsAndWeights" imageMso="Calculator"/>
          <button id="UnloadPortsButton" label="Clear Port(s)" size="large" onAction="CargoPlan.UnloadSelectedPorts" imageMso="AddInsMenu"/>
          <button id="PreArrivalButton" label="Discharging Plan" size="large" onAction="CargoPlan.PreArrivalPort" imageMso="DataSubmitToOfficeServer"/>
        </group>
        <group id="DrawingPlanGroup" label="Drawings">
          <button id="AddCargoTextBox" label="Cargo Text Box" size="large" onAction="CargoBox.AddCargoTextBox" imageMso="TextBoxWordClassic"/>
        </group>
        <group id="PortsArrangementGroup" label="Ports Arrangement">
          <button id="MoveRowUpButton" label="Move Row Up" size="large" onAction="TableArrangement.MoveTableRowUp" imageMso="ShapeUpArrow"/>
          <button id="MoveRowDownButton" label="Move Row Down" size="large" onAction="TableArrangement.MoveTableRowDown" imageMso="ShapeDownArrow"/>
        </group>
 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1</vt:i4>
      </vt:variant>
      <vt:variant>
        <vt:lpstr>Наименувани диапазони</vt:lpstr>
      </vt:variant>
      <vt:variant>
        <vt:i4>22</vt:i4>
      </vt:variant>
    </vt:vector>
  </HeadingPairs>
  <TitlesOfParts>
    <vt:vector size="23" baseType="lpstr">
      <vt:lpstr>StowagePlan</vt:lpstr>
      <vt:lpstr>DECK1</vt:lpstr>
      <vt:lpstr>DECK10</vt:lpstr>
      <vt:lpstr>DECK11</vt:lpstr>
      <vt:lpstr>DECK12</vt:lpstr>
      <vt:lpstr>DECK2</vt:lpstr>
      <vt:lpstr>DECK3</vt:lpstr>
      <vt:lpstr>DECK4</vt:lpstr>
      <vt:lpstr>DECK5</vt:lpstr>
      <vt:lpstr>DECK6</vt:lpstr>
      <vt:lpstr>DECK7</vt:lpstr>
      <vt:lpstr>DECK8</vt:lpstr>
      <vt:lpstr>DECK9</vt:lpstr>
      <vt:lpstr>HOLD_SUMMARY</vt:lpstr>
      <vt:lpstr>HOLD1</vt:lpstr>
      <vt:lpstr>HOLD2</vt:lpstr>
      <vt:lpstr>HOLD3</vt:lpstr>
      <vt:lpstr>HOLD4</vt:lpstr>
      <vt:lpstr>LOADING_SUMMARY</vt:lpstr>
      <vt:lpstr>LOWER_DECK</vt:lpstr>
      <vt:lpstr>PortsList</vt:lpstr>
      <vt:lpstr>UPPER_DECK</vt:lpstr>
      <vt:lpstr>StowagePlan!Област_печат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Vasil Atanasov</cp:lastModifiedBy>
  <cp:lastPrinted>2020-10-10T08:21:31Z</cp:lastPrinted>
  <dcterms:created xsi:type="dcterms:W3CDTF">2015-10-05T22:40:48Z</dcterms:created>
  <dcterms:modified xsi:type="dcterms:W3CDTF">2020-10-11T08:33:17Z</dcterms:modified>
</cp:coreProperties>
</file>