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https://d.docs.live.net/712db7438323d0b2/Documents/"/>
    </mc:Choice>
  </mc:AlternateContent>
  <xr:revisionPtr revIDLastSave="4384" documentId="8_{9A555F5B-74CD-4485-AEA3-9A87CDED182C}" xr6:coauthVersionLast="47" xr6:coauthVersionMax="47" xr10:uidLastSave="{B77CE2E1-BF4C-4411-ABFD-C7A3CABAC37A}"/>
  <bookViews>
    <workbookView xWindow="-108" yWindow="-108" windowWidth="23256" windowHeight="12456" firstSheet="1" activeTab="6" xr2:uid="{E8B1B1B4-CDB9-43B9-BC55-9FD20D398CC0}"/>
  </bookViews>
  <sheets>
    <sheet name="sales data" sheetId="1" r:id="rId1"/>
    <sheet name="total sales" sheetId="16" r:id="rId2"/>
    <sheet name="total quantity" sheetId="18" r:id="rId3"/>
    <sheet name="product name" sheetId="19" r:id="rId4"/>
    <sheet name="payment method" sheetId="20" r:id="rId5"/>
    <sheet name="year wise sales" sheetId="21" r:id="rId6"/>
    <sheet name="dashboard" sheetId="7" r:id="rId7"/>
  </sheets>
  <definedNames>
    <definedName name="Slicer_customer_country1">#N/A</definedName>
    <definedName name="Slicer_order_status">#N/A</definedName>
    <definedName name="Slicer_payment_method">#N/A</definedName>
    <definedName name="Slicer_product_category">#N/A</definedName>
    <definedName name="Slicer_yea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6" i="1" l="1"/>
  <c r="L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F1006" i="1"/>
  <c r="Q4" i="1"/>
  <c r="D1008" i="1"/>
  <c r="S4" i="1"/>
  <c r="H1006" i="1"/>
  <c r="Q9" i="1"/>
  <c r="I1006" i="1"/>
  <c r="L976" i="1"/>
  <c r="D1006"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C1006" i="1"/>
  <c r="T13" i="1" l="1"/>
  <c r="S9" i="1"/>
  <c r="Q13" i="1"/>
</calcChain>
</file>

<file path=xl/sharedStrings.xml><?xml version="1.0" encoding="utf-8"?>
<sst xmlns="http://schemas.openxmlformats.org/spreadsheetml/2006/main" count="8272" uniqueCount="3067">
  <si>
    <t>product_name</t>
  </si>
  <si>
    <t>product_category</t>
  </si>
  <si>
    <t>product_price</t>
  </si>
  <si>
    <t>quantity_sold</t>
  </si>
  <si>
    <t>sales_date</t>
  </si>
  <si>
    <t>customer_name</t>
  </si>
  <si>
    <t>customer_email</t>
  </si>
  <si>
    <t>customer_country</t>
  </si>
  <si>
    <t>payment_method</t>
  </si>
  <si>
    <t>shipping_country</t>
  </si>
  <si>
    <t>order_status</t>
  </si>
  <si>
    <t>Mini Projector</t>
  </si>
  <si>
    <t>Electronics</t>
  </si>
  <si>
    <t>Nikolia Radden</t>
  </si>
  <si>
    <t>nradden0@a8.net</t>
  </si>
  <si>
    <t>Indonesia</t>
  </si>
  <si>
    <t>credit card</t>
  </si>
  <si>
    <t>Brazil</t>
  </si>
  <si>
    <t>shipped</t>
  </si>
  <si>
    <t>Coconut Curry Lentils</t>
  </si>
  <si>
    <t>Food - Canned Goods</t>
  </si>
  <si>
    <t>Cecily Brookbank</t>
  </si>
  <si>
    <t>cbrookbank1@sciencedirect.com</t>
  </si>
  <si>
    <t>Poland</t>
  </si>
  <si>
    <t>Macedonia</t>
  </si>
  <si>
    <t>delivered</t>
  </si>
  <si>
    <t>Peanut Butter Banana Smoothie Mix</t>
  </si>
  <si>
    <t>Food - Beverages</t>
  </si>
  <si>
    <t>Perry Druce</t>
  </si>
  <si>
    <t>pdruce2@xrea.com</t>
  </si>
  <si>
    <t>Egypt</t>
  </si>
  <si>
    <t>Bangladesh</t>
  </si>
  <si>
    <t>pending</t>
  </si>
  <si>
    <t>Savory Snack Mix</t>
  </si>
  <si>
    <t>Food - Snacks</t>
  </si>
  <si>
    <t>Blaire Stuchburie</t>
  </si>
  <si>
    <t>bstuchburie3@edublogs.org</t>
  </si>
  <si>
    <t>China</t>
  </si>
  <si>
    <t>debit card</t>
  </si>
  <si>
    <t>Mexico</t>
  </si>
  <si>
    <t>Biodegradable Trash Bags</t>
  </si>
  <si>
    <t>Home</t>
  </si>
  <si>
    <t>Lani Umpleby</t>
  </si>
  <si>
    <t>lumpleby4@mtv.com</t>
  </si>
  <si>
    <t>Russia</t>
  </si>
  <si>
    <t>Pumpkin Spice Pancake Mix</t>
  </si>
  <si>
    <t>Food - Breakfast</t>
  </si>
  <si>
    <t>Ester Gyorffy</t>
  </si>
  <si>
    <t>egyorffy5@huffingtonpost.com</t>
  </si>
  <si>
    <t>France</t>
  </si>
  <si>
    <t>PayPal</t>
  </si>
  <si>
    <t>Thailand</t>
  </si>
  <si>
    <t>Insulated Sport Tumbler</t>
  </si>
  <si>
    <t>Fitness</t>
  </si>
  <si>
    <t>Mariette Championnet</t>
  </si>
  <si>
    <t>mchampionnet6@hud.gov</t>
  </si>
  <si>
    <t>Philippines</t>
  </si>
  <si>
    <t>Carrot Sticks</t>
  </si>
  <si>
    <t>Food - Produce</t>
  </si>
  <si>
    <t>Bette-ann Vallery</t>
  </si>
  <si>
    <t>bvallery7@blogtalkradio.com</t>
  </si>
  <si>
    <t>Portugal</t>
  </si>
  <si>
    <t>Buffalo Cauliflower Bites</t>
  </si>
  <si>
    <t>Food - Freezer</t>
  </si>
  <si>
    <t>Moyna Shapcott</t>
  </si>
  <si>
    <t>mshapcott8@cbslocal.com</t>
  </si>
  <si>
    <t>Croatia</t>
  </si>
  <si>
    <t>Ricotta Cheese</t>
  </si>
  <si>
    <t>Food - Dairy</t>
  </si>
  <si>
    <t>Killie Blamphin</t>
  </si>
  <si>
    <t>kblamphin9@biglobe.ne.jp</t>
  </si>
  <si>
    <t>Portable Jump Starter</t>
  </si>
  <si>
    <t>Automotive</t>
  </si>
  <si>
    <t>Wolfie Donat</t>
  </si>
  <si>
    <t>wdonata@bbc.co.uk</t>
  </si>
  <si>
    <t>Jordan</t>
  </si>
  <si>
    <t>Memory Foam Mattress Topper</t>
  </si>
  <si>
    <t>Ivan Casiroli</t>
  </si>
  <si>
    <t>icasirolib@prnewswire.com</t>
  </si>
  <si>
    <t>Czech Republic</t>
  </si>
  <si>
    <t>hba</t>
  </si>
  <si>
    <t>Yemen</t>
  </si>
  <si>
    <t>Eco-Friendly Yoga Blocks</t>
  </si>
  <si>
    <t>Alessandro Milan</t>
  </si>
  <si>
    <t>amilanc@networkadvertising.org</t>
  </si>
  <si>
    <t>Italy</t>
  </si>
  <si>
    <t>Gardening Tools Set</t>
  </si>
  <si>
    <t>Garden</t>
  </si>
  <si>
    <t>Hillyer Stoppe</t>
  </si>
  <si>
    <t>hstopped@netlog.com</t>
  </si>
  <si>
    <t>Slovenia</t>
  </si>
  <si>
    <t>Luxury Memory Foam Mattress Topper</t>
  </si>
  <si>
    <t>Christine Wannan</t>
  </si>
  <si>
    <t>cwannane@noaa.gov</t>
  </si>
  <si>
    <t>Bulgaria</t>
  </si>
  <si>
    <t>Carrot Ginger Soup</t>
  </si>
  <si>
    <t>Food - Soups</t>
  </si>
  <si>
    <t>Clarisse Mackerness</t>
  </si>
  <si>
    <t>cmackernessf@storify.com</t>
  </si>
  <si>
    <t>Baby Safety Corner Guards</t>
  </si>
  <si>
    <t>Baby</t>
  </si>
  <si>
    <t>Stacee Mattingly</t>
  </si>
  <si>
    <t>smattinglyg@epa.gov</t>
  </si>
  <si>
    <t>Turkmenistan</t>
  </si>
  <si>
    <t>Banana Nut Oatmeal Cups</t>
  </si>
  <si>
    <t>Edwina Melladew</t>
  </si>
  <si>
    <t>emelladewh@ehow.com</t>
  </si>
  <si>
    <t>Pakistan</t>
  </si>
  <si>
    <t>Serbia</t>
  </si>
  <si>
    <t>Interactive Plush Toy</t>
  </si>
  <si>
    <t>Toys</t>
  </si>
  <si>
    <t>Valentino Coxhell</t>
  </si>
  <si>
    <t>vcoxhelli@narod.ru</t>
  </si>
  <si>
    <t>Coconut Cream Pie Yogurt</t>
  </si>
  <si>
    <t>Food - Dairy Alternatives</t>
  </si>
  <si>
    <t>Stoddard Dot</t>
  </si>
  <si>
    <t>sdotj@google.com.hk</t>
  </si>
  <si>
    <t>Armenia</t>
  </si>
  <si>
    <t>South Africa</t>
  </si>
  <si>
    <t>Action Camera</t>
  </si>
  <si>
    <t>Regen Fasler</t>
  </si>
  <si>
    <t>rfaslerk@canalblog.com</t>
  </si>
  <si>
    <t>Italian Marinara Sauce</t>
  </si>
  <si>
    <t>Food - Sauces</t>
  </si>
  <si>
    <t>Lucy Sporle</t>
  </si>
  <si>
    <t>lsporlel@altervista.org</t>
  </si>
  <si>
    <t>Smartphone Holder for Car</t>
  </si>
  <si>
    <t>Stephani De la croix</t>
  </si>
  <si>
    <t>sdem@nature.com</t>
  </si>
  <si>
    <t>Apple Pie Filling</t>
  </si>
  <si>
    <t>Grace Dimitriades</t>
  </si>
  <si>
    <t>gdimitriadesn@wisc.edu</t>
  </si>
  <si>
    <t>Bike Repair Tool Kit</t>
  </si>
  <si>
    <t>Outdoor</t>
  </si>
  <si>
    <t>Janice Webber</t>
  </si>
  <si>
    <t>jwebbero@quantcast.com</t>
  </si>
  <si>
    <t>Portable Dog Water Bottle</t>
  </si>
  <si>
    <t>Pets</t>
  </si>
  <si>
    <t>Keenan Poon</t>
  </si>
  <si>
    <t>kpoonp@latimes.com</t>
  </si>
  <si>
    <t>Canada</t>
  </si>
  <si>
    <t>Chickpea Salad Deluxe</t>
  </si>
  <si>
    <t>Constanta MacCaffrey</t>
  </si>
  <si>
    <t>cmaccaffreyq@usgs.gov</t>
  </si>
  <si>
    <t>Greece</t>
  </si>
  <si>
    <t>Adjustable Dog Harness</t>
  </si>
  <si>
    <t>Raffarty Dutton</t>
  </si>
  <si>
    <t>rduttonr@samsung.com</t>
  </si>
  <si>
    <t>Quinoa and Kale Salad Kit</t>
  </si>
  <si>
    <t>Food - Salads</t>
  </si>
  <si>
    <t>Hayley Darnbrook</t>
  </si>
  <si>
    <t>hdarnbrooks@ehow.com</t>
  </si>
  <si>
    <t>Iran</t>
  </si>
  <si>
    <t>Chewy Granola Bars</t>
  </si>
  <si>
    <t>Ilse Bachura</t>
  </si>
  <si>
    <t>ibachurat@privacy.gov.au</t>
  </si>
  <si>
    <t>Vegetable Fried Rice Mix</t>
  </si>
  <si>
    <t>Food - Frozen Food</t>
  </si>
  <si>
    <t>Nels Rapo</t>
  </si>
  <si>
    <t>nrapou@ftc.gov</t>
  </si>
  <si>
    <t>Maple Pecan Pancake Mix</t>
  </si>
  <si>
    <t>Cullan Grinin</t>
  </si>
  <si>
    <t>cgrininv@mlb.com</t>
  </si>
  <si>
    <t>North Korea</t>
  </si>
  <si>
    <t>Honduras</t>
  </si>
  <si>
    <t>Pet Reflective Vest</t>
  </si>
  <si>
    <t>Joanna Higford</t>
  </si>
  <si>
    <t>jhigfordw@home.pl</t>
  </si>
  <si>
    <t>Wire Shelving Unit</t>
  </si>
  <si>
    <t>Karlik Choat</t>
  </si>
  <si>
    <t>kchoatx@w3.org</t>
  </si>
  <si>
    <t>Pumpkin Pie Spice</t>
  </si>
  <si>
    <t>Food - Baking</t>
  </si>
  <si>
    <t>Izak Reddish</t>
  </si>
  <si>
    <t>ireddishy@msu.edu</t>
  </si>
  <si>
    <t>Vegetarian Sausage Links</t>
  </si>
  <si>
    <t>Food - Meat Substitutes</t>
  </si>
  <si>
    <t>Emyle Kezor</t>
  </si>
  <si>
    <t>ekezorz@jimdo.com</t>
  </si>
  <si>
    <t>Argentina</t>
  </si>
  <si>
    <t>Sweden</t>
  </si>
  <si>
    <t>Fitness Resistance Bands Set</t>
  </si>
  <si>
    <t>Nancy Blaksland</t>
  </si>
  <si>
    <t>nblaksland10@psu.edu</t>
  </si>
  <si>
    <t>Eco-Friendly Disposable Plates</t>
  </si>
  <si>
    <t>Kitchen</t>
  </si>
  <si>
    <t>Marina Extil</t>
  </si>
  <si>
    <t>mextil11@ca.gov</t>
  </si>
  <si>
    <t>Mongolia</t>
  </si>
  <si>
    <t>Botswana</t>
  </si>
  <si>
    <t>Throw Pillow Covers</t>
  </si>
  <si>
    <t>Enid Sine</t>
  </si>
  <si>
    <t>esine12@apache.org</t>
  </si>
  <si>
    <t>Wireless Game Controller</t>
  </si>
  <si>
    <t>Gaming</t>
  </si>
  <si>
    <t>Cozmo Borrett</t>
  </si>
  <si>
    <t>cborrett13@imdb.com</t>
  </si>
  <si>
    <t>Nigeria</t>
  </si>
  <si>
    <t>Picnic Blanket</t>
  </si>
  <si>
    <t>Corly Sconce</t>
  </si>
  <si>
    <t>csconce14@dmoz.org</t>
  </si>
  <si>
    <t>Fitness Jump Rope</t>
  </si>
  <si>
    <t>Rowland Tatterton</t>
  </si>
  <si>
    <t>rtatterton15@oaic.gov.au</t>
  </si>
  <si>
    <t>Vietnam</t>
  </si>
  <si>
    <t>Smartphone Camera Lens Kit</t>
  </si>
  <si>
    <t>Photography</t>
  </si>
  <si>
    <t>Demetri Spry</t>
  </si>
  <si>
    <t>dspry16@google.pl</t>
  </si>
  <si>
    <t>Cameroon</t>
  </si>
  <si>
    <t>Blueberry Muffin Mix</t>
  </si>
  <si>
    <t>Boycey Sea</t>
  </si>
  <si>
    <t>bsea17@guardian.co.uk</t>
  </si>
  <si>
    <t>Quinoa Salad</t>
  </si>
  <si>
    <t>Food - Prepared Foods</t>
  </si>
  <si>
    <t>Tuesday Byatt</t>
  </si>
  <si>
    <t>tbyatt18@nature.com</t>
  </si>
  <si>
    <t>Palestinian Territory</t>
  </si>
  <si>
    <t>Caraway Rye Bread</t>
  </si>
  <si>
    <t>Food - Bakery</t>
  </si>
  <si>
    <t>Stavro Argile</t>
  </si>
  <si>
    <t>sargile19@istockphoto.com</t>
  </si>
  <si>
    <t>Chic Jumpsuit</t>
  </si>
  <si>
    <t>Clothing - Jumpsuits</t>
  </si>
  <si>
    <t>Brooke Wilmut</t>
  </si>
  <si>
    <t>bwilmut1a@usa.gov</t>
  </si>
  <si>
    <t>Window Bird Feeder with Suction Cups</t>
  </si>
  <si>
    <t>Selinda Hanscomb</t>
  </si>
  <si>
    <t>shanscomb1b@fema.gov</t>
  </si>
  <si>
    <t>Panama</t>
  </si>
  <si>
    <t>Chickpea Salad</t>
  </si>
  <si>
    <t>Alicia Traves</t>
  </si>
  <si>
    <t>atraves1c@forbes.com</t>
  </si>
  <si>
    <t>Tunisia</t>
  </si>
  <si>
    <t>Luxury Bathrobe</t>
  </si>
  <si>
    <t>Clothing</t>
  </si>
  <si>
    <t>Ernestine Delucia</t>
  </si>
  <si>
    <t>edelucia1d@freewebs.com</t>
  </si>
  <si>
    <t>United States</t>
  </si>
  <si>
    <t>Pet Safety Belt for Car</t>
  </si>
  <si>
    <t>Edita Shearer</t>
  </si>
  <si>
    <t>eshearer1e@ftc.gov</t>
  </si>
  <si>
    <t>Teena Willwood</t>
  </si>
  <si>
    <t>twillwood1f@mozilla.com</t>
  </si>
  <si>
    <t>Kazakhstan</t>
  </si>
  <si>
    <t>Electric Bike</t>
  </si>
  <si>
    <t>Bicycles</t>
  </si>
  <si>
    <t>Saudra Muldrew</t>
  </si>
  <si>
    <t>smuldrew1g@boston.com</t>
  </si>
  <si>
    <t>Colombia</t>
  </si>
  <si>
    <t>Fall-Themed Table Runner</t>
  </si>
  <si>
    <t>Esdras Caroli</t>
  </si>
  <si>
    <t>ecaroli1h@github.io</t>
  </si>
  <si>
    <t>Ukraine</t>
  </si>
  <si>
    <t>Trendy Bomber Jacket</t>
  </si>
  <si>
    <t>Clothing - Outerwear</t>
  </si>
  <si>
    <t>Blane Gravet</t>
  </si>
  <si>
    <t>bgravet1i@sakura.ne.jp</t>
  </si>
  <si>
    <t>Roasted Garlic Butter</t>
  </si>
  <si>
    <t>Food - Condiments</t>
  </si>
  <si>
    <t>Sandro O'Sharry</t>
  </si>
  <si>
    <t>sosharry1j@digg.com</t>
  </si>
  <si>
    <t>Organic Green Tea</t>
  </si>
  <si>
    <t>Torrance Idenden</t>
  </si>
  <si>
    <t>tidenden1k@cocolog-nifty.com</t>
  </si>
  <si>
    <t>Sparkling Blood Orange Soda</t>
  </si>
  <si>
    <t>Karie Grent</t>
  </si>
  <si>
    <t>kgrent1l@posterous.com</t>
  </si>
  <si>
    <t>Kendra Christophle</t>
  </si>
  <si>
    <t>kchristophle1m@tuttocitta.it</t>
  </si>
  <si>
    <t>Comoros</t>
  </si>
  <si>
    <t>Chili Lime Corn Chips</t>
  </si>
  <si>
    <t>Janetta Doget</t>
  </si>
  <si>
    <t>jdoget1n@businessinsider.com</t>
  </si>
  <si>
    <t>Baked Mac and Cheese</t>
  </si>
  <si>
    <t>Food - Frozen Foods</t>
  </si>
  <si>
    <t>Faulkner Yanuk</t>
  </si>
  <si>
    <t>fyanuk1o@reference.com</t>
  </si>
  <si>
    <t>Brown Sugar</t>
  </si>
  <si>
    <t>Bertram Kun</t>
  </si>
  <si>
    <t>bkun1p@washington.edu</t>
  </si>
  <si>
    <t>Wall-Mounted Organizer</t>
  </si>
  <si>
    <t>Zita Coppledike</t>
  </si>
  <si>
    <t>zcoppledike1q@posterous.com</t>
  </si>
  <si>
    <t>Dominican Republic</t>
  </si>
  <si>
    <t>Gardening Kneeler and Seat</t>
  </si>
  <si>
    <t>Patin Newlove</t>
  </si>
  <si>
    <t>pnewlove1r@yelp.com</t>
  </si>
  <si>
    <t>Malaysia</t>
  </si>
  <si>
    <t>Roasted Red Pepper Hummus</t>
  </si>
  <si>
    <t>Food - Dips</t>
  </si>
  <si>
    <t>Wayne Souza</t>
  </si>
  <si>
    <t>wsouza1s@reverbnation.com</t>
  </si>
  <si>
    <t>French Bread</t>
  </si>
  <si>
    <t>Anabal Burnside</t>
  </si>
  <si>
    <t>aburnside1t@moonfruit.com</t>
  </si>
  <si>
    <t>Chili Garlic Sauce</t>
  </si>
  <si>
    <t>Bernice Gilbank</t>
  </si>
  <si>
    <t>bgilbank1u@epa.gov</t>
  </si>
  <si>
    <t>Garrik Kalinowsky</t>
  </si>
  <si>
    <t>gkalinowsky1v@seattletimes.com</t>
  </si>
  <si>
    <t>Honey Mustard Sauce</t>
  </si>
  <si>
    <t>Jenine Edington</t>
  </si>
  <si>
    <t>jedington1w@ibm.com</t>
  </si>
  <si>
    <t>Spain</t>
  </si>
  <si>
    <t>Wine Glasses</t>
  </si>
  <si>
    <t>Grady Hoyer</t>
  </si>
  <si>
    <t>ghoyer1x@nba.com</t>
  </si>
  <si>
    <t>Monaco</t>
  </si>
  <si>
    <t>Magnetic Phone Car Mount</t>
  </si>
  <si>
    <t>Stephie Kunisch</t>
  </si>
  <si>
    <t>skunisch1y@dedecms.com</t>
  </si>
  <si>
    <t>Mini Fondue Set</t>
  </si>
  <si>
    <t>Edin Alejo</t>
  </si>
  <si>
    <t>ealejo1z@ifeng.com</t>
  </si>
  <si>
    <t>Japan</t>
  </si>
  <si>
    <t>Smart Plug</t>
  </si>
  <si>
    <t>Smart Home</t>
  </si>
  <si>
    <t>Keir Barthram</t>
  </si>
  <si>
    <t>kbarthram20@ed.gov</t>
  </si>
  <si>
    <t>Hungary</t>
  </si>
  <si>
    <t>Mediterranean Chickpea Bowl</t>
  </si>
  <si>
    <t>Bartlet Lumm</t>
  </si>
  <si>
    <t>blumm21@blogger.com</t>
  </si>
  <si>
    <t>Falafel Mix</t>
  </si>
  <si>
    <t>Food - Baking &amp; Cooking</t>
  </si>
  <si>
    <t>Stavros Eliasson</t>
  </si>
  <si>
    <t>seliasson22@google.it</t>
  </si>
  <si>
    <t>Casual Long Cardigan</t>
  </si>
  <si>
    <t>Jeniece Hrus</t>
  </si>
  <si>
    <t>jhrus23@examiner.com</t>
  </si>
  <si>
    <t>Organic Almonds</t>
  </si>
  <si>
    <t>Food - Nuts</t>
  </si>
  <si>
    <t>Barret Pisculli</t>
  </si>
  <si>
    <t>bpisculli24@tiny.cc</t>
  </si>
  <si>
    <t>Photo Album</t>
  </si>
  <si>
    <t>Creight Giacopelo</t>
  </si>
  <si>
    <t>cgiacopelo25@aol.com</t>
  </si>
  <si>
    <t>Myanmar</t>
  </si>
  <si>
    <t>Mixed Berry Smoothie Pack</t>
  </si>
  <si>
    <t>Hattie Ernke</t>
  </si>
  <si>
    <t>hernke26@theatlantic.com</t>
  </si>
  <si>
    <t>Acoustic Guitar</t>
  </si>
  <si>
    <t>Music</t>
  </si>
  <si>
    <t>Giulio O'Geneay</t>
  </si>
  <si>
    <t>gogeneay27@reference.com</t>
  </si>
  <si>
    <t>Bamboo Toothbrush</t>
  </si>
  <si>
    <t>Health</t>
  </si>
  <si>
    <t>Nydia Cluse</t>
  </si>
  <si>
    <t>ncluse28@wsj.com</t>
  </si>
  <si>
    <t>Norway</t>
  </si>
  <si>
    <t>Decorative Wall Tapestry</t>
  </si>
  <si>
    <t>Hube Giraudoux</t>
  </si>
  <si>
    <t>hgiraudoux29@soundcloud.com</t>
  </si>
  <si>
    <t>Saint Kitts and Nevis</t>
  </si>
  <si>
    <t>Desk Lamp with USB Port</t>
  </si>
  <si>
    <t>Office</t>
  </si>
  <si>
    <t>Kendell Pedlingham</t>
  </si>
  <si>
    <t>kpedlingham2a@blog.com</t>
  </si>
  <si>
    <t>Chocolate Chip Cliff Bars</t>
  </si>
  <si>
    <t>Reidar Glyssanne</t>
  </si>
  <si>
    <t>rglyssanne2b@salon.com</t>
  </si>
  <si>
    <t>Roasted Sweet Corn</t>
  </si>
  <si>
    <t>Food - Frozen</t>
  </si>
  <si>
    <t>King Olyfant</t>
  </si>
  <si>
    <t>kolyfant2c@a8.net</t>
  </si>
  <si>
    <t>Classic Vanilla Fudge</t>
  </si>
  <si>
    <t>Food - Desserts</t>
  </si>
  <si>
    <t>Bud Parkman</t>
  </si>
  <si>
    <t>bparkman2d@behance.net</t>
  </si>
  <si>
    <t>Tuscan Bean Soup</t>
  </si>
  <si>
    <t>Daniella Simnett</t>
  </si>
  <si>
    <t>dsimnett2e@arstechnica.com</t>
  </si>
  <si>
    <t>Bhutan</t>
  </si>
  <si>
    <t>Ribbed Knit Dress</t>
  </si>
  <si>
    <t>Clothing - Dresses</t>
  </si>
  <si>
    <t>Candida Mixer</t>
  </si>
  <si>
    <t>cmixer2f@ifeng.com</t>
  </si>
  <si>
    <t>Savory Oats</t>
  </si>
  <si>
    <t>Gerhardine Newlin</t>
  </si>
  <si>
    <t>gnewlin2g@comcast.net</t>
  </si>
  <si>
    <t>Pet Food Storage Container</t>
  </si>
  <si>
    <t>Samuele Tenant</t>
  </si>
  <si>
    <t>stenant2h@linkedin.com</t>
  </si>
  <si>
    <t>Latvia</t>
  </si>
  <si>
    <t>Over-the-Door Shoe Organizer</t>
  </si>
  <si>
    <t>Valentia Kalinsky</t>
  </si>
  <si>
    <t>vkalinsky2i@google.it</t>
  </si>
  <si>
    <t>Classic Bagels</t>
  </si>
  <si>
    <t>Aurore Eyeington</t>
  </si>
  <si>
    <t>aeyeington2j@w3.org</t>
  </si>
  <si>
    <t>Multi-Purpose Scissors</t>
  </si>
  <si>
    <t>Asia Farndon</t>
  </si>
  <si>
    <t>afarndon2k@zdnet.com</t>
  </si>
  <si>
    <t>Foldable Electric Scooter</t>
  </si>
  <si>
    <t>Doroteya Treuge</t>
  </si>
  <si>
    <t>dtreuge2l@livejournal.com</t>
  </si>
  <si>
    <t>Aged White Cheddar Popcorn</t>
  </si>
  <si>
    <t>Padraic Perris</t>
  </si>
  <si>
    <t>pperris2m@barnesandnoble.com</t>
  </si>
  <si>
    <t>Nicaragua</t>
  </si>
  <si>
    <t>Phone Screen Protector</t>
  </si>
  <si>
    <t>Accessories</t>
  </si>
  <si>
    <t>Mariquilla Strasse</t>
  </si>
  <si>
    <t>mstrasse2n@pagesperso-orange.fr</t>
  </si>
  <si>
    <t>Running Shorts</t>
  </si>
  <si>
    <t>Clothing - Activewear</t>
  </si>
  <si>
    <t>Delaney Towson</t>
  </si>
  <si>
    <t>dtowson2o@networkadvertising.org</t>
  </si>
  <si>
    <t>Vegetarian Chili</t>
  </si>
  <si>
    <t>Kari McGillivrie</t>
  </si>
  <si>
    <t>kmcgillivrie2p@mail.ru</t>
  </si>
  <si>
    <t>Afghanistan</t>
  </si>
  <si>
    <t>Phone Case</t>
  </si>
  <si>
    <t>Steffi Russo</t>
  </si>
  <si>
    <t>srusso2q@about.com</t>
  </si>
  <si>
    <t>Peru</t>
  </si>
  <si>
    <t>Coffee Grinder</t>
  </si>
  <si>
    <t>Benedetta Velez</t>
  </si>
  <si>
    <t>bvelez2r@blog.com</t>
  </si>
  <si>
    <t>Sliced Avocado</t>
  </si>
  <si>
    <t>Tiphani Bonney</t>
  </si>
  <si>
    <t>tbonney2s@vistaprint.com</t>
  </si>
  <si>
    <t>Finland</t>
  </si>
  <si>
    <t>Vegan Caesar Dressing</t>
  </si>
  <si>
    <t>Beverly Granger</t>
  </si>
  <si>
    <t>bgranger2t@twitter.com</t>
  </si>
  <si>
    <t>Portable Blender</t>
  </si>
  <si>
    <t>Worth Speir</t>
  </si>
  <si>
    <t>wspeir2u@symantec.com</t>
  </si>
  <si>
    <t>Georgia</t>
  </si>
  <si>
    <t>Electric Can Opener</t>
  </si>
  <si>
    <t>Whitney Lief</t>
  </si>
  <si>
    <t>wlief2v@biblegateway.com</t>
  </si>
  <si>
    <t>Chicken Broth</t>
  </si>
  <si>
    <t>Hart Bockman</t>
  </si>
  <si>
    <t>hbockman2w@bbb.org</t>
  </si>
  <si>
    <t>Body Wash</t>
  </si>
  <si>
    <t>Beauty</t>
  </si>
  <si>
    <t>Colan Geindre</t>
  </si>
  <si>
    <t>cgeindre2x@columbia.edu</t>
  </si>
  <si>
    <t>Genia Dickins</t>
  </si>
  <si>
    <t>gdickins2y@google.de</t>
  </si>
  <si>
    <t>Cabbage</t>
  </si>
  <si>
    <t>Fletcher Hassekl</t>
  </si>
  <si>
    <t>fhassekl2z@ycombinator.com</t>
  </si>
  <si>
    <t>Portable Solar Generator</t>
  </si>
  <si>
    <t>Ario Chiswell</t>
  </si>
  <si>
    <t>achiswell30@prweb.com</t>
  </si>
  <si>
    <t>Kettle Corn Popcorn</t>
  </si>
  <si>
    <t>Karrah Perez</t>
  </si>
  <si>
    <t>kperez31@arstechnica.com</t>
  </si>
  <si>
    <t>Coconut Oil Spray</t>
  </si>
  <si>
    <t>Food - Cooking Oils</t>
  </si>
  <si>
    <t>Rosalinda Drains</t>
  </si>
  <si>
    <t>rdrains32@opera.com</t>
  </si>
  <si>
    <t>Belarus</t>
  </si>
  <si>
    <t>Avocado Oil</t>
  </si>
  <si>
    <t>Food - Oils</t>
  </si>
  <si>
    <t>Clarabelle Ick</t>
  </si>
  <si>
    <t>cick33@admin.ch</t>
  </si>
  <si>
    <t>Austria</t>
  </si>
  <si>
    <t>Chile</t>
  </si>
  <si>
    <t>Chicken Fajita Kit</t>
  </si>
  <si>
    <t>Baryram Ilyinski</t>
  </si>
  <si>
    <t>bilyinski34@oracle.com</t>
  </si>
  <si>
    <t>Caramel Apple Taffy</t>
  </si>
  <si>
    <t>Food - Confectionery</t>
  </si>
  <si>
    <t>Vivyan Lawful</t>
  </si>
  <si>
    <t>vlawful35@huffingtonpost.com</t>
  </si>
  <si>
    <t>Electric Air Pump</t>
  </si>
  <si>
    <t>Bartlett O'Dunniom</t>
  </si>
  <si>
    <t>bodunniom36@newsvine.com</t>
  </si>
  <si>
    <t>Mali</t>
  </si>
  <si>
    <t>Magnetic Spice Containers</t>
  </si>
  <si>
    <t>Tobias Matterdace</t>
  </si>
  <si>
    <t>tmatterdace37@cnet.com</t>
  </si>
  <si>
    <t>Guatemala</t>
  </si>
  <si>
    <t>Jennifer's Amazing Lip Balm Kit</t>
  </si>
  <si>
    <t>Bobbee Dickinson</t>
  </si>
  <si>
    <t>bdickinson38@about.me</t>
  </si>
  <si>
    <t>Sesame Garlic Stir-Fry Sauce</t>
  </si>
  <si>
    <t>Alyson Dunn</t>
  </si>
  <si>
    <t>adunn39@wunderground.com</t>
  </si>
  <si>
    <t>Beet Salad</t>
  </si>
  <si>
    <t>Maxie Ambrozik</t>
  </si>
  <si>
    <t>mambrozik3a@zimbio.com</t>
  </si>
  <si>
    <t>Cliff Abramovicz</t>
  </si>
  <si>
    <t>cabramovicz3b@home.pl</t>
  </si>
  <si>
    <t>Morocco</t>
  </si>
  <si>
    <t>Fresh Basil Pesto</t>
  </si>
  <si>
    <t>Eberhard Dilrew</t>
  </si>
  <si>
    <t>edilrew3c@twitter.com</t>
  </si>
  <si>
    <t>Tanzania</t>
  </si>
  <si>
    <t>Smartphone Projector Kit</t>
  </si>
  <si>
    <t>Clywd Cuniam</t>
  </si>
  <si>
    <t>ccuniam3d@technorati.com</t>
  </si>
  <si>
    <t>Athletic Jogging Jacket</t>
  </si>
  <si>
    <t>Rex Kovalski</t>
  </si>
  <si>
    <t>rkovalski3e@biglobe.ne.jp</t>
  </si>
  <si>
    <t>Cookbook</t>
  </si>
  <si>
    <t>Books</t>
  </si>
  <si>
    <t>Nomi Minget</t>
  </si>
  <si>
    <t>nminget3f@imdb.com</t>
  </si>
  <si>
    <t>Maple Cinnamon Granola Bars</t>
  </si>
  <si>
    <t>Umberto Crown</t>
  </si>
  <si>
    <t>ucrown3g@w3.org</t>
  </si>
  <si>
    <t>Denmark</t>
  </si>
  <si>
    <t>Smart Home Hub</t>
  </si>
  <si>
    <t>Jonas McIntee</t>
  </si>
  <si>
    <t>jmcintee3h@businessweek.com</t>
  </si>
  <si>
    <t>Gradeigh Freddi</t>
  </si>
  <si>
    <t>gfreddi3i@netvibes.com</t>
  </si>
  <si>
    <t>Coconut Flakes</t>
  </si>
  <si>
    <t>Jo ann Sangra</t>
  </si>
  <si>
    <t>jann3j@yelp.com</t>
  </si>
  <si>
    <t>Marinated Artichokes</t>
  </si>
  <si>
    <t>Food - Vegetables</t>
  </si>
  <si>
    <t>Earl Girdlestone</t>
  </si>
  <si>
    <t>egirdlestone3k@kickstarter.com</t>
  </si>
  <si>
    <t>Italian Herbal Seasoning</t>
  </si>
  <si>
    <t>Food - Spices</t>
  </si>
  <si>
    <t>Mathias Pays</t>
  </si>
  <si>
    <t>mpays3l@miibeian.gov.cn</t>
  </si>
  <si>
    <t>Cuba</t>
  </si>
  <si>
    <t>Compact Portable Grill</t>
  </si>
  <si>
    <t>Maitilde Macbeth</t>
  </si>
  <si>
    <t>mmacbeth3m@disqus.com</t>
  </si>
  <si>
    <t>Italian Sausage Links</t>
  </si>
  <si>
    <t>Food - Meat &amp; Poultry</t>
  </si>
  <si>
    <t>Josselyn Elener</t>
  </si>
  <si>
    <t>jelener3n@hc360.com</t>
  </si>
  <si>
    <t>Apple Cinnamon Breakfast Muffins</t>
  </si>
  <si>
    <t>Almeta Pepler</t>
  </si>
  <si>
    <t>apepler3o@vimeo.com</t>
  </si>
  <si>
    <t>Garden Vegetable Chips</t>
  </si>
  <si>
    <t>Ilaire Bischoff</t>
  </si>
  <si>
    <t>ibischoff3p@ebay.com</t>
  </si>
  <si>
    <t>Fitness Resistance Bands</t>
  </si>
  <si>
    <t>Pinchas Henker</t>
  </si>
  <si>
    <t>phenker3q@de.vu</t>
  </si>
  <si>
    <t>Californian Raisins</t>
  </si>
  <si>
    <t>Food - Dried Fruits</t>
  </si>
  <si>
    <t>Burr Nottram</t>
  </si>
  <si>
    <t>bnottram3r@google.com.au</t>
  </si>
  <si>
    <t>Netherlands</t>
  </si>
  <si>
    <t>Lemon Dill Salmon</t>
  </si>
  <si>
    <t>Food - Seafood</t>
  </si>
  <si>
    <t>Daile Ashe</t>
  </si>
  <si>
    <t>dashe3s@yolasite.com</t>
  </si>
  <si>
    <t>Maple Glazed Carrots</t>
  </si>
  <si>
    <t>Brenna Water</t>
  </si>
  <si>
    <t>bwater3t@toplist.cz</t>
  </si>
  <si>
    <t>Automatic Pet Feeder</t>
  </si>
  <si>
    <t>Abran Raiment</t>
  </si>
  <si>
    <t>araiment3u@blogtalkradio.com</t>
  </si>
  <si>
    <t>Sri Lanka</t>
  </si>
  <si>
    <t>Bendix Henighan</t>
  </si>
  <si>
    <t>bhenighan3v@lycos.com</t>
  </si>
  <si>
    <t>Stainless Steel Water Bottle</t>
  </si>
  <si>
    <t>Luz Fallanche</t>
  </si>
  <si>
    <t>lfallanche3w@foxnews.com</t>
  </si>
  <si>
    <t>Emelda Scarfe</t>
  </si>
  <si>
    <t>escarfe3x@cbc.ca</t>
  </si>
  <si>
    <t>Spicy Italian Sausage</t>
  </si>
  <si>
    <t>Food - Meat &amp; Seafood</t>
  </si>
  <si>
    <t>Norry Henken</t>
  </si>
  <si>
    <t>nhenken3y@cpanel.net</t>
  </si>
  <si>
    <t>Kyrgyzstan</t>
  </si>
  <si>
    <t>Georgie Laurand</t>
  </si>
  <si>
    <t>glaurand3z@soup.io</t>
  </si>
  <si>
    <t>Vegan Chickpea Salad</t>
  </si>
  <si>
    <t>Sansone Vaun</t>
  </si>
  <si>
    <t>svaun40@ucsd.edu</t>
  </si>
  <si>
    <t>Pear and Gorgonzola Salad</t>
  </si>
  <si>
    <t>Kev Scothron</t>
  </si>
  <si>
    <t>kscothron41@surveymonkey.com</t>
  </si>
  <si>
    <t>Ivory Coast</t>
  </si>
  <si>
    <t>Portable Speaker Stand</t>
  </si>
  <si>
    <t>Audio</t>
  </si>
  <si>
    <t>Zachary Pascow</t>
  </si>
  <si>
    <t>zpascow42@hugedomains.com</t>
  </si>
  <si>
    <t>Adjustable Kneeling Pad</t>
  </si>
  <si>
    <t>Casi Cotherill</t>
  </si>
  <si>
    <t>ccotherill43@cargocollective.com</t>
  </si>
  <si>
    <t>Kenya</t>
  </si>
  <si>
    <t>Grapes (red)</t>
  </si>
  <si>
    <t>Emyle McIlmorie</t>
  </si>
  <si>
    <t>emcilmorie44@plala.or.jp</t>
  </si>
  <si>
    <t>Wrist Support Brace</t>
  </si>
  <si>
    <t>Di Pragnall</t>
  </si>
  <si>
    <t>dpragnall45@blogtalkradio.com</t>
  </si>
  <si>
    <t>Wireless Range Extender</t>
  </si>
  <si>
    <t>Jodie Littlekit</t>
  </si>
  <si>
    <t>jlittlekit46@blogger.com</t>
  </si>
  <si>
    <t>Stainless Steel Straws</t>
  </si>
  <si>
    <t>Leonhard Jonin</t>
  </si>
  <si>
    <t>ljonin47@taobao.com</t>
  </si>
  <si>
    <t>Baked Potato Chips</t>
  </si>
  <si>
    <t>Clareta Churchin</t>
  </si>
  <si>
    <t>cchurchin48@fc2.com</t>
  </si>
  <si>
    <t>Lemon Lime Sparkling Water</t>
  </si>
  <si>
    <t>Rurik Crucitti</t>
  </si>
  <si>
    <t>rcrucitti49@microsoft.com</t>
  </si>
  <si>
    <t>Bolivia</t>
  </si>
  <si>
    <t>Yoga Mat Carrier</t>
  </si>
  <si>
    <t>Drusi Reynoollds</t>
  </si>
  <si>
    <t>dreynoollds4a@is.gd</t>
  </si>
  <si>
    <t>Sourdough Bread</t>
  </si>
  <si>
    <t>Talbert Pervew</t>
  </si>
  <si>
    <t>tpervew4b@irs.gov</t>
  </si>
  <si>
    <t>Chiffon Blouse</t>
  </si>
  <si>
    <t>Clothing - Shirts</t>
  </si>
  <si>
    <t>Jenelle Smaridge</t>
  </si>
  <si>
    <t>jsmaridge4c@mapy.cz</t>
  </si>
  <si>
    <t>Zesty Garlic Hummus</t>
  </si>
  <si>
    <t>Willem Waterstone</t>
  </si>
  <si>
    <t>wwaterstone4d@geocities.com</t>
  </si>
  <si>
    <t>Honey Mustard Chicken Breasts</t>
  </si>
  <si>
    <t>Food - Meat</t>
  </si>
  <si>
    <t>Brooke Boxell</t>
  </si>
  <si>
    <t>bboxell4e@cpanel.net</t>
  </si>
  <si>
    <t>Habanero Hot Sauce</t>
  </si>
  <si>
    <t>Valry Digginson</t>
  </si>
  <si>
    <t>vdigginson4f@slate.com</t>
  </si>
  <si>
    <t>Wi-Fi Enabled Smart Light Switch</t>
  </si>
  <si>
    <t>Berti Crolla</t>
  </si>
  <si>
    <t>bcrolla4g@merriam-webster.com</t>
  </si>
  <si>
    <t>Dual Function Electric Skillet</t>
  </si>
  <si>
    <t>Stanislaus Brandsma</t>
  </si>
  <si>
    <t>sbrandsma4h@dell.com</t>
  </si>
  <si>
    <t>Laptop Sleeve</t>
  </si>
  <si>
    <t>Gilda Cantos</t>
  </si>
  <si>
    <t>gcantos4i@ucoz.ru</t>
  </si>
  <si>
    <t>Mango Chutney</t>
  </si>
  <si>
    <t>Dorolisa Hoodlass</t>
  </si>
  <si>
    <t>dhoodlass4j@mail.ru</t>
  </si>
  <si>
    <t>Tarah Mallall</t>
  </si>
  <si>
    <t>tmallall4k@tripadvisor.com</t>
  </si>
  <si>
    <t>Spicy Tuna Salad</t>
  </si>
  <si>
    <t>Tan Fewings</t>
  </si>
  <si>
    <t>tfewings4l@independent.co.uk</t>
  </si>
  <si>
    <t>Chocolate Coconut Protein Balls</t>
  </si>
  <si>
    <t>Cleon Chesshyre</t>
  </si>
  <si>
    <t>cchesshyre4m@dot.gov</t>
  </si>
  <si>
    <t>Laos</t>
  </si>
  <si>
    <t>Pet Water Bottle</t>
  </si>
  <si>
    <t>Hetti Merton</t>
  </si>
  <si>
    <t>hmerton4n@guardian.co.uk</t>
  </si>
  <si>
    <t>Arlina Whyatt</t>
  </si>
  <si>
    <t>awhyatt4o@kickstarter.com</t>
  </si>
  <si>
    <t>Peach Green Tea</t>
  </si>
  <si>
    <t>Dniren Gonnin</t>
  </si>
  <si>
    <t>dgonnin4p@samsung.com</t>
  </si>
  <si>
    <t>Marietta Kikke</t>
  </si>
  <si>
    <t>mkikke4q@amazon.co.jp</t>
  </si>
  <si>
    <t>Honey Mustard Pretzel Bites</t>
  </si>
  <si>
    <t>Drugi Mytton</t>
  </si>
  <si>
    <t>dmytton4r@utexas.edu</t>
  </si>
  <si>
    <t>Herb Seasoned Couscous</t>
  </si>
  <si>
    <t>Food - Grains</t>
  </si>
  <si>
    <t>Isis Blackhurst</t>
  </si>
  <si>
    <t>iblackhurst4s@delicious.com</t>
  </si>
  <si>
    <t>Fashionable Fanny Pack</t>
  </si>
  <si>
    <t>Clothing - Accessories</t>
  </si>
  <si>
    <t>Goldy Bolles</t>
  </si>
  <si>
    <t>gbolles4t@mayoclinic.com</t>
  </si>
  <si>
    <t>Smart Plant Monitor</t>
  </si>
  <si>
    <t>Kylila Dumsday</t>
  </si>
  <si>
    <t>kdumsday4u@about.me</t>
  </si>
  <si>
    <t>Mariska Sewley</t>
  </si>
  <si>
    <t>msewley4v@jigsy.com</t>
  </si>
  <si>
    <t>Cranberry Orange Oatmeal</t>
  </si>
  <si>
    <t>Charissa Dorbin</t>
  </si>
  <si>
    <t>cdorbin4w@unicef.org</t>
  </si>
  <si>
    <t>Greenland</t>
  </si>
  <si>
    <t>Instant Mashed Potatoes</t>
  </si>
  <si>
    <t>Food - Sides</t>
  </si>
  <si>
    <t>Corbie Vandrill</t>
  </si>
  <si>
    <t>cvandrill4x@google.ca</t>
  </si>
  <si>
    <t>Cherry Almond Protein Bar</t>
  </si>
  <si>
    <t>Vally Scriviner</t>
  </si>
  <si>
    <t>vscriviner4y@disqus.com</t>
  </si>
  <si>
    <t>Warm Knit Beanie</t>
  </si>
  <si>
    <t>Karole Golt</t>
  </si>
  <si>
    <t>kgolt4z@squidoo.com</t>
  </si>
  <si>
    <t>Syria</t>
  </si>
  <si>
    <t>Garden Kneeler and Seat</t>
  </si>
  <si>
    <t>Kelci McIlhone</t>
  </si>
  <si>
    <t>kmcilhone50@nbcnews.com</t>
  </si>
  <si>
    <t>Ice Cream</t>
  </si>
  <si>
    <t>Kiri Benwell</t>
  </si>
  <si>
    <t>kbenwell51@uol.com.br</t>
  </si>
  <si>
    <t>Mechanical Keyboard</t>
  </si>
  <si>
    <t>Computers</t>
  </si>
  <si>
    <t>Carlos Shave</t>
  </si>
  <si>
    <t>cshave52@unicef.org</t>
  </si>
  <si>
    <t>Nutty Quinoa Salad</t>
  </si>
  <si>
    <t>Gonzalo Stachini</t>
  </si>
  <si>
    <t>gstachini53@cnbc.com</t>
  </si>
  <si>
    <t>Madagascar</t>
  </si>
  <si>
    <t>Garlic and Herb Rub</t>
  </si>
  <si>
    <t>Serge Renackowna</t>
  </si>
  <si>
    <t>srenackowna54@phpbb.com</t>
  </si>
  <si>
    <t>Ankle Boots</t>
  </si>
  <si>
    <t>Clothing - Footwear</t>
  </si>
  <si>
    <t>Noelyn Tsar</t>
  </si>
  <si>
    <t>ntsar55@issuu.com</t>
  </si>
  <si>
    <t>Sushi Roll Kit</t>
  </si>
  <si>
    <t>Food - Cooking Kits</t>
  </si>
  <si>
    <t>Trenna Dancer</t>
  </si>
  <si>
    <t>tdancer56@tinyurl.com</t>
  </si>
  <si>
    <t>Coffee Maker</t>
  </si>
  <si>
    <t>Adelbert Lehrer</t>
  </si>
  <si>
    <t>alehrer57@netvibes.com</t>
  </si>
  <si>
    <t>Uganda</t>
  </si>
  <si>
    <t>Frozen Berry Blend</t>
  </si>
  <si>
    <t>Bank Tolliday</t>
  </si>
  <si>
    <t>btolliday58@domainmarket.com</t>
  </si>
  <si>
    <t>Wireless Security System</t>
  </si>
  <si>
    <t>Home Security</t>
  </si>
  <si>
    <t>Marcela Skipping</t>
  </si>
  <si>
    <t>mskipping59@eventbrite.com</t>
  </si>
  <si>
    <t>Portable Water Filter</t>
  </si>
  <si>
    <t>Johannah Silman</t>
  </si>
  <si>
    <t>jsilman5a@people.com.cn</t>
  </si>
  <si>
    <t>Caribbean Jerk Marinade</t>
  </si>
  <si>
    <t>Food - Marinades</t>
  </si>
  <si>
    <t>Myrna Castellet</t>
  </si>
  <si>
    <t>mcastellet5b@free.fr</t>
  </si>
  <si>
    <t>Trail Mix (Deluxe)</t>
  </si>
  <si>
    <t>Corny Delph</t>
  </si>
  <si>
    <t>cdelph5c@biglobe.ne.jp</t>
  </si>
  <si>
    <t>Ethical Wool Scarf</t>
  </si>
  <si>
    <t>Beck Simco</t>
  </si>
  <si>
    <t>bsimco5d@nytimes.com</t>
  </si>
  <si>
    <t>Sliced Ham</t>
  </si>
  <si>
    <t>Dorree Armitage</t>
  </si>
  <si>
    <t>darmitage5e@theglobeandmail.com</t>
  </si>
  <si>
    <t>Trinidad and Tobago</t>
  </si>
  <si>
    <t>Vegetable Samosas</t>
  </si>
  <si>
    <t>Keriann Marco</t>
  </si>
  <si>
    <t>kmarco5f@alibaba.com</t>
  </si>
  <si>
    <t>Miso Dressing</t>
  </si>
  <si>
    <t>Food - Dressings</t>
  </si>
  <si>
    <t>Jule Edworthye</t>
  </si>
  <si>
    <t>jedworthye5g@so-net.ne.jp</t>
  </si>
  <si>
    <t>Stearne Babar</t>
  </si>
  <si>
    <t>sbabar5h@yandex.ru</t>
  </si>
  <si>
    <t>Saudi Arabia</t>
  </si>
  <si>
    <t>Rebeca Nice</t>
  </si>
  <si>
    <t>rnice5i@rediff.com</t>
  </si>
  <si>
    <t>Rolling Cooler</t>
  </si>
  <si>
    <t>Evie Maskew</t>
  </si>
  <si>
    <t>emaskew5j@ow.ly</t>
  </si>
  <si>
    <t>High-Top Leather Boots</t>
  </si>
  <si>
    <t>Darryl Krout</t>
  </si>
  <si>
    <t>dkrout5k@etsy.com</t>
  </si>
  <si>
    <t>Outdoor Adventure Kit</t>
  </si>
  <si>
    <t>Egan Valenti</t>
  </si>
  <si>
    <t>evalenti5l@mapquest.com</t>
  </si>
  <si>
    <t>Cyprus</t>
  </si>
  <si>
    <t>Electric Heat Pad</t>
  </si>
  <si>
    <t>Jody Hawkshaw</t>
  </si>
  <si>
    <t>jhawkshaw5m@dedecms.com</t>
  </si>
  <si>
    <t>Marinara Sauce</t>
  </si>
  <si>
    <t>Jammal Castiglio</t>
  </si>
  <si>
    <t>jcastiglio5n@vkontakte.ru</t>
  </si>
  <si>
    <t>Germany</t>
  </si>
  <si>
    <t>Bluetooth Headphones</t>
  </si>
  <si>
    <t>Agnese Swannick</t>
  </si>
  <si>
    <t>aswannick5o@umn.edu</t>
  </si>
  <si>
    <t>Kin Dunphy</t>
  </si>
  <si>
    <t>kdunphy5p@cam.ac.uk</t>
  </si>
  <si>
    <t>Electric Wine Opener</t>
  </si>
  <si>
    <t>Zolly Macenzy</t>
  </si>
  <si>
    <t>zmacenzy5q@desdev.cn</t>
  </si>
  <si>
    <t>Ceramic Knife Set</t>
  </si>
  <si>
    <t>Alfons Schubuser</t>
  </si>
  <si>
    <t>aschubuser5r@feedburner.com</t>
  </si>
  <si>
    <t>Roasted Red Pepper Sauce</t>
  </si>
  <si>
    <t>Ad McKim</t>
  </si>
  <si>
    <t>amckim5s@skype.com</t>
  </si>
  <si>
    <t>Steak Seasoning Rub</t>
  </si>
  <si>
    <t>Everard Killiam</t>
  </si>
  <si>
    <t>ekilliam5t@foxnews.com</t>
  </si>
  <si>
    <t>Flavored Instant Oatmeal</t>
  </si>
  <si>
    <t>Trixie Maybery</t>
  </si>
  <si>
    <t>tmaybery5u@mozilla.org</t>
  </si>
  <si>
    <t>Board Game</t>
  </si>
  <si>
    <t>Myrah Staziker</t>
  </si>
  <si>
    <t>mstaziker5v@godaddy.com</t>
  </si>
  <si>
    <t>Camera Lens Cleaning Kit</t>
  </si>
  <si>
    <t>Wilhelm Ortiger</t>
  </si>
  <si>
    <t>wortiger5w@feedburner.com</t>
  </si>
  <si>
    <t>Water-Resistant Bluetooth Speaker</t>
  </si>
  <si>
    <t>Moore Boddie</t>
  </si>
  <si>
    <t>mboddie5x@mac.com</t>
  </si>
  <si>
    <t>Indoor Plants</t>
  </si>
  <si>
    <t>Kare Tanton</t>
  </si>
  <si>
    <t>ktanton5y@phoca.cz</t>
  </si>
  <si>
    <t>Digital Camera</t>
  </si>
  <si>
    <t>Daniella Laidel</t>
  </si>
  <si>
    <t>dlaidel5z@123-reg.co.uk</t>
  </si>
  <si>
    <t>Golf Putting Green</t>
  </si>
  <si>
    <t>Sports</t>
  </si>
  <si>
    <t>Tannie Biaggetti</t>
  </si>
  <si>
    <t>tbiaggetti60@google.com.hk</t>
  </si>
  <si>
    <t>Gardening Gloves with Claws</t>
  </si>
  <si>
    <t>Carlene Blackledge</t>
  </si>
  <si>
    <t>cblackledge61@nhs.uk</t>
  </si>
  <si>
    <t>Rice Noodles</t>
  </si>
  <si>
    <t>Lainey Alchin</t>
  </si>
  <si>
    <t>lalchin62@shop-pro.jp</t>
  </si>
  <si>
    <t>Azerbaijan</t>
  </si>
  <si>
    <t>Cat Tree</t>
  </si>
  <si>
    <t>Roobbie Margrie</t>
  </si>
  <si>
    <t>rmargrie63@reddit.com</t>
  </si>
  <si>
    <t>Grenada</t>
  </si>
  <si>
    <t>Outdoor Camping Lantern</t>
  </si>
  <si>
    <t>Peder Olivelli</t>
  </si>
  <si>
    <t>polivelli64@is.gd</t>
  </si>
  <si>
    <t>Garden Tool Belt</t>
  </si>
  <si>
    <t>Lorrin Wraith</t>
  </si>
  <si>
    <t>lwraith65@shutterfly.com</t>
  </si>
  <si>
    <t>Savory Oatmeal Cups</t>
  </si>
  <si>
    <t>Cheryl Verchambre</t>
  </si>
  <si>
    <t>cverchambre66@altervista.org</t>
  </si>
  <si>
    <t>Vegetable Stir-Fry Sauce</t>
  </si>
  <si>
    <t>Kristin Sweedland</t>
  </si>
  <si>
    <t>ksweedland67@apple.com</t>
  </si>
  <si>
    <t>Maple Almond Granola</t>
  </si>
  <si>
    <t>Barty Trumper</t>
  </si>
  <si>
    <t>btrumper68@e-recht24.de</t>
  </si>
  <si>
    <t>Compact Pop-Up Tent</t>
  </si>
  <si>
    <t>Ursola Cansdell</t>
  </si>
  <si>
    <t>ucansdell69@cnn.com</t>
  </si>
  <si>
    <t>Venezuela</t>
  </si>
  <si>
    <t>Vegetarian Stuffed Peppers</t>
  </si>
  <si>
    <t>Dare Belshaw</t>
  </si>
  <si>
    <t>dbelshaw6a@apple.com</t>
  </si>
  <si>
    <t>Dark Chocolate Raisins</t>
  </si>
  <si>
    <t>Garret Causley</t>
  </si>
  <si>
    <t>gcausley6b@unesco.org</t>
  </si>
  <si>
    <t>Pet Tracking Collar</t>
  </si>
  <si>
    <t>Keene McCowan</t>
  </si>
  <si>
    <t>kmccowan6c@de.vu</t>
  </si>
  <si>
    <t>DIY Candle Kit</t>
  </si>
  <si>
    <t>Crafts</t>
  </si>
  <si>
    <t>Junette Hache</t>
  </si>
  <si>
    <t>jhache6d@yellowbook.com</t>
  </si>
  <si>
    <t>Measuring Cups Set</t>
  </si>
  <si>
    <t>Harbert Ollin</t>
  </si>
  <si>
    <t>hollin6e@bloglines.com</t>
  </si>
  <si>
    <t>Portable Solar Phone Charger</t>
  </si>
  <si>
    <t>Jordan Bryns</t>
  </si>
  <si>
    <t>jbryns6f@is.gd</t>
  </si>
  <si>
    <t>Inspirational Wall Art</t>
  </si>
  <si>
    <t>Billy Stevani</t>
  </si>
  <si>
    <t>bstevani6g@acquirethisname.com</t>
  </si>
  <si>
    <t>Black Olives</t>
  </si>
  <si>
    <t>Huntley Sollitt</t>
  </si>
  <si>
    <t>hsollitt6h@spotify.com</t>
  </si>
  <si>
    <t>Carmelita Brandino</t>
  </si>
  <si>
    <t>cbrandino6i@nature.com</t>
  </si>
  <si>
    <t>Heated Throw Blanket</t>
  </si>
  <si>
    <t>Jesus Levings</t>
  </si>
  <si>
    <t>jlevings6j@liveinternet.ru</t>
  </si>
  <si>
    <t>Instant Read Meat Thermometer</t>
  </si>
  <si>
    <t>Max Chaundy</t>
  </si>
  <si>
    <t>mchaundy6k@digg.com</t>
  </si>
  <si>
    <t>Laundry Detergent</t>
  </si>
  <si>
    <t>Food - Household</t>
  </si>
  <si>
    <t>Tulley Reina</t>
  </si>
  <si>
    <t>treina6l@seesaa.net</t>
  </si>
  <si>
    <t>Foldable Yoga Mat Carry Bag</t>
  </si>
  <si>
    <t>Brandais Kinane</t>
  </si>
  <si>
    <t>bkinane6m@amazon.com</t>
  </si>
  <si>
    <t>Cranberry Almond Granola</t>
  </si>
  <si>
    <t>Michaela Warre</t>
  </si>
  <si>
    <t>mwarre6n@disqus.com</t>
  </si>
  <si>
    <t>Outdoor Picnic Blanket</t>
  </si>
  <si>
    <t>Jordain Vickery</t>
  </si>
  <si>
    <t>jvickery6o@spotify.com</t>
  </si>
  <si>
    <t>United Kingdom</t>
  </si>
  <si>
    <t>Organic Ramen Noodles</t>
  </si>
  <si>
    <t>Food - Pasta</t>
  </si>
  <si>
    <t>Delora Meynell</t>
  </si>
  <si>
    <t>dmeynell6p@facebook.com</t>
  </si>
  <si>
    <t>Compact Dishwasher</t>
  </si>
  <si>
    <t>Home Appliances</t>
  </si>
  <si>
    <t>Henrik Roly</t>
  </si>
  <si>
    <t>hroly6q@youtube.com</t>
  </si>
  <si>
    <t>Yoga Strap</t>
  </si>
  <si>
    <t>Prisca Plank</t>
  </si>
  <si>
    <t>pplank6r@meetup.com</t>
  </si>
  <si>
    <t>Sioux Fochs</t>
  </si>
  <si>
    <t>sfochs6s@nymag.com</t>
  </si>
  <si>
    <t>Essential White Button-Up</t>
  </si>
  <si>
    <t>Cherry Emblem</t>
  </si>
  <si>
    <t>cemblem6t@cpanel.net</t>
  </si>
  <si>
    <t>Nail Polish Set</t>
  </si>
  <si>
    <t>Aila Boswell</t>
  </si>
  <si>
    <t>aboswell6u@cocolog-nifty.com</t>
  </si>
  <si>
    <t>Maple Cinnamon Almonds</t>
  </si>
  <si>
    <t>Jamison Catterall</t>
  </si>
  <si>
    <t>jcatterall6v@goo.ne.jp</t>
  </si>
  <si>
    <t>Cinnamon Raisin Bread</t>
  </si>
  <si>
    <t>Angeline Fermer</t>
  </si>
  <si>
    <t>afermer6w@tinypic.com</t>
  </si>
  <si>
    <t>Sports Bottle</t>
  </si>
  <si>
    <t>Lilly Buggs</t>
  </si>
  <si>
    <t>lbuggs6x@behance.net</t>
  </si>
  <si>
    <t>Lemonade Mix</t>
  </si>
  <si>
    <t>Jemie O'Hannay</t>
  </si>
  <si>
    <t>johannay6y@cnbc.com</t>
  </si>
  <si>
    <t>Kettle Chip Variety Pack</t>
  </si>
  <si>
    <t>Edouard Haddington</t>
  </si>
  <si>
    <t>ehaddington6z@reference.com</t>
  </si>
  <si>
    <t>Papua New Guinea</t>
  </si>
  <si>
    <t>Pistachio Ice Cream</t>
  </si>
  <si>
    <t>Food - Frozen Desserts</t>
  </si>
  <si>
    <t>Annabal Wiles</t>
  </si>
  <si>
    <t>awiles70@wufoo.com</t>
  </si>
  <si>
    <t>Free-Range Eggs</t>
  </si>
  <si>
    <t>Lothaire Gasticke</t>
  </si>
  <si>
    <t>lgasticke71@umn.edu</t>
  </si>
  <si>
    <t>Cocktail Shaker Set</t>
  </si>
  <si>
    <t>Lorenza Izakoff</t>
  </si>
  <si>
    <t>lizakoff72@mlb.com</t>
  </si>
  <si>
    <t>Avocados</t>
  </si>
  <si>
    <t>Janessa Baldick</t>
  </si>
  <si>
    <t>jbaldick73@cnbc.com</t>
  </si>
  <si>
    <t>Spicy Salsa Verde</t>
  </si>
  <si>
    <t>Ivory Norrie</t>
  </si>
  <si>
    <t>inorrie74@fema.gov</t>
  </si>
  <si>
    <t>Melania Ziehms</t>
  </si>
  <si>
    <t>mziehms75@infoseek.co.jp</t>
  </si>
  <si>
    <t>Handheld Garment Steamer</t>
  </si>
  <si>
    <t>Matteo Belcham</t>
  </si>
  <si>
    <t>mbelcham76@noaa.gov</t>
  </si>
  <si>
    <t>Equatorial Guinea</t>
  </si>
  <si>
    <t>Folding Exercise Bike</t>
  </si>
  <si>
    <t>Cyb McGlynn</t>
  </si>
  <si>
    <t>cmcglynn77@amazonaws.com</t>
  </si>
  <si>
    <t>Hiking Boots</t>
  </si>
  <si>
    <t>Footwear</t>
  </si>
  <si>
    <t>Johannah Dockwray</t>
  </si>
  <si>
    <t>jdockwray78@go.com</t>
  </si>
  <si>
    <t>Oven Thermometer</t>
  </si>
  <si>
    <t>Christy Suttie</t>
  </si>
  <si>
    <t>csuttie79@typepad.com</t>
  </si>
  <si>
    <t>Chantal Dainty</t>
  </si>
  <si>
    <t>cdainty7a@mac.com</t>
  </si>
  <si>
    <t>Smart Thermostat with Wi-Fi</t>
  </si>
  <si>
    <t>Vite Cathcart</t>
  </si>
  <si>
    <t>vcathcart7b@nifty.com</t>
  </si>
  <si>
    <t>Smartphone Tripod with Remote</t>
  </si>
  <si>
    <t>Reuben Simner</t>
  </si>
  <si>
    <t>rsimner7c@jalbum.net</t>
  </si>
  <si>
    <t>Peach Mango Smoothie</t>
  </si>
  <si>
    <t>Teddy Worms</t>
  </si>
  <si>
    <t>tworms7d@twitter.com</t>
  </si>
  <si>
    <t>Under Desk Footrest</t>
  </si>
  <si>
    <t>Antoinette Spini</t>
  </si>
  <si>
    <t>aspini7e@t-online.de</t>
  </si>
  <si>
    <t>Brown Rice</t>
  </si>
  <si>
    <t>Nissie Devonshire</t>
  </si>
  <si>
    <t>ndevonshire7f@live.com</t>
  </si>
  <si>
    <t>Multi-Cooker</t>
  </si>
  <si>
    <t>Garald Goold</t>
  </si>
  <si>
    <t>ggoold7g@berkeley.edu</t>
  </si>
  <si>
    <t>Floral Summer Dress</t>
  </si>
  <si>
    <t>Shaun Cockayme</t>
  </si>
  <si>
    <t>scockayme7h@1688.com</t>
  </si>
  <si>
    <t>Slim Fit Chinos</t>
  </si>
  <si>
    <t>Clothing - Pants</t>
  </si>
  <si>
    <t>Edith Rishbrook</t>
  </si>
  <si>
    <t>erishbrook7i@amazon.com</t>
  </si>
  <si>
    <t>Pumpkin Puree</t>
  </si>
  <si>
    <t>Adam Hanvey</t>
  </si>
  <si>
    <t>ahanvey7j@ameblo.jp</t>
  </si>
  <si>
    <t>Tailored Blazer</t>
  </si>
  <si>
    <t>Hugues Harhoff</t>
  </si>
  <si>
    <t>hharhoff7k@opera.com</t>
  </si>
  <si>
    <t>Ireland</t>
  </si>
  <si>
    <t>Bamboo Utensil Holder</t>
  </si>
  <si>
    <t>Alford Kenner</t>
  </si>
  <si>
    <t>akenner7l@opera.com</t>
  </si>
  <si>
    <t>South Korea</t>
  </si>
  <si>
    <t>Pet Hair Vacuum Cleaner Attachment</t>
  </si>
  <si>
    <t>Selie Bunce</t>
  </si>
  <si>
    <t>sbunce7m@github.com</t>
  </si>
  <si>
    <t>Children's Science Experiment Lab Kit</t>
  </si>
  <si>
    <t>Elsworth O' Finan</t>
  </si>
  <si>
    <t>eo7n@myspace.com</t>
  </si>
  <si>
    <t>Manny Willoughby</t>
  </si>
  <si>
    <t>mwilloughby7o@php.net</t>
  </si>
  <si>
    <t>LED Desk Light</t>
  </si>
  <si>
    <t>Corrie McTerlagh</t>
  </si>
  <si>
    <t>cmcterlagh7p@geocities.jp</t>
  </si>
  <si>
    <t>Electric Pressure Washer</t>
  </si>
  <si>
    <t>Home Improvement</t>
  </si>
  <si>
    <t>Dallon Townby</t>
  </si>
  <si>
    <t>dtownby7q@facebook.com</t>
  </si>
  <si>
    <t>Sun-Dried Tomatoes</t>
  </si>
  <si>
    <t>Tarah Monckton</t>
  </si>
  <si>
    <t>tmonckton7r@archive.org</t>
  </si>
  <si>
    <t>Albania</t>
  </si>
  <si>
    <t>Vanilla Bean Greek Yogurt</t>
  </si>
  <si>
    <t>Bax McKeighan</t>
  </si>
  <si>
    <t>bmckeighan7s@hubpages.com</t>
  </si>
  <si>
    <t>Garlic Herb Cream Cheese</t>
  </si>
  <si>
    <t>Yorke Marchello</t>
  </si>
  <si>
    <t>ymarchello7t@mac.com</t>
  </si>
  <si>
    <t>Vegetable Lentil Soup</t>
  </si>
  <si>
    <t>Edgardo Clemmens</t>
  </si>
  <si>
    <t>eclemmens7u@macromedia.com</t>
  </si>
  <si>
    <t>Belted Trench Coat</t>
  </si>
  <si>
    <t>Sansone McCerery</t>
  </si>
  <si>
    <t>smccerery7v@miibeian.gov.cn</t>
  </si>
  <si>
    <t>Amberly Escreet</t>
  </si>
  <si>
    <t>aescreet7w@globo.com</t>
  </si>
  <si>
    <t>Weighted Jump Rope</t>
  </si>
  <si>
    <t>Kassi Bolstridge</t>
  </si>
  <si>
    <t>kbolstridge7x@google.co.uk</t>
  </si>
  <si>
    <t>Cilantro Lime Rice</t>
  </si>
  <si>
    <t>Evin Gallaher</t>
  </si>
  <si>
    <t>egallaher7y@pinterest.com</t>
  </si>
  <si>
    <t>Wilden Stubbeley</t>
  </si>
  <si>
    <t>wstubbeley7z@google.ca</t>
  </si>
  <si>
    <t>Bartholomew Hubbuck</t>
  </si>
  <si>
    <t>bhubbuck80@deviantart.com</t>
  </si>
  <si>
    <t>Pet Hair Remover</t>
  </si>
  <si>
    <t>Libby Bassilashvili</t>
  </si>
  <si>
    <t>lbassilashvili81@youtu.be</t>
  </si>
  <si>
    <t>Faye Vanyukhin</t>
  </si>
  <si>
    <t>fvanyukhin82@uol.com.br</t>
  </si>
  <si>
    <t>Veggie Lovers Pizza</t>
  </si>
  <si>
    <t>Chastity Bernhart</t>
  </si>
  <si>
    <t>cbernhart83@google.it</t>
  </si>
  <si>
    <t>Folding Table</t>
  </si>
  <si>
    <t>Amye Filippone</t>
  </si>
  <si>
    <t>afilippone84@earthlink.net</t>
  </si>
  <si>
    <t>Maldives</t>
  </si>
  <si>
    <t>Chickpea Pancakes</t>
  </si>
  <si>
    <t>Terri-jo Lauks</t>
  </si>
  <si>
    <t>tlauks85@netscape.com</t>
  </si>
  <si>
    <t>Pasta (Linguine)</t>
  </si>
  <si>
    <t>Bail Marlow</t>
  </si>
  <si>
    <t>bmarlow86@zimbio.com</t>
  </si>
  <si>
    <t>Honey Garlic Chicken</t>
  </si>
  <si>
    <t>Alyss Gallop</t>
  </si>
  <si>
    <t>agallop87@myspace.com</t>
  </si>
  <si>
    <t>Central African Republic</t>
  </si>
  <si>
    <t>Microfiber Cleaning Cloth Set</t>
  </si>
  <si>
    <t>Melvin McDonald</t>
  </si>
  <si>
    <t>mmcdonald88@abc.net.au</t>
  </si>
  <si>
    <t>Luxembourg</t>
  </si>
  <si>
    <t>Clemente Jarrell</t>
  </si>
  <si>
    <t>cjarrell89@hubpages.com</t>
  </si>
  <si>
    <t>Chickpea Flour</t>
  </si>
  <si>
    <t>Rourke Buer</t>
  </si>
  <si>
    <t>rbuer8a@discovery.com</t>
  </si>
  <si>
    <t>Strawberry Banana Smoothie Pack</t>
  </si>
  <si>
    <t>Julina Barrowcliffe</t>
  </si>
  <si>
    <t>jbarrowcliffe8b@harvard.edu</t>
  </si>
  <si>
    <t>Travel Shoe Bags Set</t>
  </si>
  <si>
    <t>Travel</t>
  </si>
  <si>
    <t>Norbert Pettifer</t>
  </si>
  <si>
    <t>npettifer8c@nbcnews.com</t>
  </si>
  <si>
    <t>Democratic Republic of the Congo</t>
  </si>
  <si>
    <t>Snap-On Tupperware Set</t>
  </si>
  <si>
    <t>Donny Stedmond</t>
  </si>
  <si>
    <t>dstedmond8d@amazonaws.com</t>
  </si>
  <si>
    <t>Bamboo Cutting Board Set</t>
  </si>
  <si>
    <t>Veronika Stubbeley</t>
  </si>
  <si>
    <t>vstubbeley8e@mozilla.com</t>
  </si>
  <si>
    <t>Sweetened Condensed Milk</t>
  </si>
  <si>
    <t>Food - Baking Goods</t>
  </si>
  <si>
    <t>Sollie Spyer</t>
  </si>
  <si>
    <t>sspyer8f@cdbaby.com</t>
  </si>
  <si>
    <t>Haiti</t>
  </si>
  <si>
    <t>Pocket Blanket</t>
  </si>
  <si>
    <t>Charyl Cleminshaw</t>
  </si>
  <si>
    <t>ccleminshaw8g@mapy.cz</t>
  </si>
  <si>
    <t>India</t>
  </si>
  <si>
    <t>Self-Stirring Mug</t>
  </si>
  <si>
    <t>Brett Kiefer</t>
  </si>
  <si>
    <t>bkiefer8h@unc.edu</t>
  </si>
  <si>
    <t>Shawna Cartmill</t>
  </si>
  <si>
    <t>scartmill8i@nifty.com</t>
  </si>
  <si>
    <t>Portable Solar Camp Shower</t>
  </si>
  <si>
    <t>Maribel Jakobsson</t>
  </si>
  <si>
    <t>mjakobsson8j@aboutads.info</t>
  </si>
  <si>
    <t>Silicone Stretch Lids</t>
  </si>
  <si>
    <t>Richmond McNeilly</t>
  </si>
  <si>
    <t>rmcneilly8k@microsoft.com</t>
  </si>
  <si>
    <t>Solar Charger</t>
  </si>
  <si>
    <t>Mick Stanyon</t>
  </si>
  <si>
    <t>mstanyon8l@eventbrite.com</t>
  </si>
  <si>
    <t>Zimbabwe</t>
  </si>
  <si>
    <t>Electric Food Steamer</t>
  </si>
  <si>
    <t>Olag Parnby</t>
  </si>
  <si>
    <t>oparnby8m@statcounter.com</t>
  </si>
  <si>
    <t>Kale Caesar Salad Kit</t>
  </si>
  <si>
    <t>Arley MacKall</t>
  </si>
  <si>
    <t>amackall8n@cdbaby.com</t>
  </si>
  <si>
    <t>Organic Baby Carrots</t>
  </si>
  <si>
    <t>Food - Fresh Produce</t>
  </si>
  <si>
    <t>Morty Coite</t>
  </si>
  <si>
    <t>mcoite8o@constantcontact.com</t>
  </si>
  <si>
    <t>Bluetooth Shower Speaker</t>
  </si>
  <si>
    <t>Loydie Doubrava</t>
  </si>
  <si>
    <t>ldoubrava8p@nbcnews.com</t>
  </si>
  <si>
    <t>Dark Chocolate Covered Almonds</t>
  </si>
  <si>
    <t>Codi Vinsen</t>
  </si>
  <si>
    <t>cvinsen8q@goodreads.com</t>
  </si>
  <si>
    <t>Garlic Breadsticks</t>
  </si>
  <si>
    <t>Mikey Cockrem</t>
  </si>
  <si>
    <t>mcockrem8r@exblog.jp</t>
  </si>
  <si>
    <t>Torre Wignall</t>
  </si>
  <si>
    <t>twignall8s@admin.ch</t>
  </si>
  <si>
    <t>Jedediah Tuminelli</t>
  </si>
  <si>
    <t>jtuminelli8t@hud.gov</t>
  </si>
  <si>
    <t>Mesh Laundry Bags Set</t>
  </si>
  <si>
    <t>Webb Jindracek</t>
  </si>
  <si>
    <t>wjindracek8u@vimeo.com</t>
  </si>
  <si>
    <t>Greek Yogurt Parfait</t>
  </si>
  <si>
    <t>Roseann Metrick</t>
  </si>
  <si>
    <t>rmetrick8v@shareasale.com</t>
  </si>
  <si>
    <t>Organic Spinach</t>
  </si>
  <si>
    <t>Iggie Haliburton</t>
  </si>
  <si>
    <t>ihaliburton8w@diigo.com</t>
  </si>
  <si>
    <t>Dick Bagehot</t>
  </si>
  <si>
    <t>dbagehot8x@youtube.com</t>
  </si>
  <si>
    <t>Stylish Combat Boots</t>
  </si>
  <si>
    <t>Clothing - Shoes</t>
  </si>
  <si>
    <t>Melesa Gorringe</t>
  </si>
  <si>
    <t>mgorringe8y@mail.ru</t>
  </si>
  <si>
    <t>Benin</t>
  </si>
  <si>
    <t>Peach &amp; Mango Salsa</t>
  </si>
  <si>
    <t>Sky Fairhead</t>
  </si>
  <si>
    <t>sfairhead8z@indiegogo.com</t>
  </si>
  <si>
    <t>Set of Measuring Spoons</t>
  </si>
  <si>
    <t>Farly Gori</t>
  </si>
  <si>
    <t>fgori90@umich.edu</t>
  </si>
  <si>
    <t>Portable Air Compressor</t>
  </si>
  <si>
    <t>Jehanna Thoresby</t>
  </si>
  <si>
    <t>jthoresby91@skyrock.com</t>
  </si>
  <si>
    <t>Bock Beer Mustard</t>
  </si>
  <si>
    <t>Roland Maclean</t>
  </si>
  <si>
    <t>rmaclean92@prlog.org</t>
  </si>
  <si>
    <t>Outdoor Portable Fire Pit</t>
  </si>
  <si>
    <t>Theodosia Pellew</t>
  </si>
  <si>
    <t>tpellew93@wikispaces.com</t>
  </si>
  <si>
    <t>Moria Lamerton</t>
  </si>
  <si>
    <t>mlamerton94@mozilla.com</t>
  </si>
  <si>
    <t>Maple Pecan Oatmeal Cookies</t>
  </si>
  <si>
    <t>Loree Risborough</t>
  </si>
  <si>
    <t>lrisborough95@comsenz.com</t>
  </si>
  <si>
    <t>Whipped Cream Cheese</t>
  </si>
  <si>
    <t>Rasia Grinyov</t>
  </si>
  <si>
    <t>rgrinyov96@mit.edu</t>
  </si>
  <si>
    <t>Wooden Blocks</t>
  </si>
  <si>
    <t>Ernest Terrey</t>
  </si>
  <si>
    <t>eterrey97@multiply.com</t>
  </si>
  <si>
    <t>Frozen Acai Bowl</t>
  </si>
  <si>
    <t>Junia Malthus</t>
  </si>
  <si>
    <t>jmalthus98@columbia.edu</t>
  </si>
  <si>
    <t>Organic Black Rice</t>
  </si>
  <si>
    <t>Sunny Ewers</t>
  </si>
  <si>
    <t>sewers99@vk.com</t>
  </si>
  <si>
    <t>Puzzle Mat</t>
  </si>
  <si>
    <t>Ilario Tomanek</t>
  </si>
  <si>
    <t>itomanek9a@ehow.com</t>
  </si>
  <si>
    <t>Norfolk Island</t>
  </si>
  <si>
    <t>Honey</t>
  </si>
  <si>
    <t>Torrin Bowler</t>
  </si>
  <si>
    <t>tbowler9b@nyu.edu</t>
  </si>
  <si>
    <t>Perrine MacDonell</t>
  </si>
  <si>
    <t>pmacdonell9c@istockphoto.com</t>
  </si>
  <si>
    <t>Mini Indoor Herb Garden Kit</t>
  </si>
  <si>
    <t>Calli Duffett</t>
  </si>
  <si>
    <t>cduffett9d@webmd.com</t>
  </si>
  <si>
    <t>Duncan Mayoral</t>
  </si>
  <si>
    <t>dmayoral9e@sbwire.com</t>
  </si>
  <si>
    <t>Ecuador</t>
  </si>
  <si>
    <t>Organic Brown Rice Cakes</t>
  </si>
  <si>
    <t>Willabella Culbert</t>
  </si>
  <si>
    <t>wculbert9f@rediff.com</t>
  </si>
  <si>
    <t>Paraguay</t>
  </si>
  <si>
    <t>Wall Decals for Kids</t>
  </si>
  <si>
    <t>Mirabella Darrington</t>
  </si>
  <si>
    <t>mdarrington9g@ehow.com</t>
  </si>
  <si>
    <t>Travel Laundry Bag</t>
  </si>
  <si>
    <t>Brittan Clifford</t>
  </si>
  <si>
    <t>bclifford9h@intel.com</t>
  </si>
  <si>
    <t>Osbourn Tampin</t>
  </si>
  <si>
    <t>otampin9i@webs.com</t>
  </si>
  <si>
    <t>Bosnia and Herzegovina</t>
  </si>
  <si>
    <t>Compressible Packing Cubes</t>
  </si>
  <si>
    <t>Rustie Frude</t>
  </si>
  <si>
    <t>rfrude9j@arstechnica.com</t>
  </si>
  <si>
    <t>Dill Pickle Chips</t>
  </si>
  <si>
    <t>Pearce Cupper</t>
  </si>
  <si>
    <t>pcupper9k@squarespace.com</t>
  </si>
  <si>
    <t>Instant Pot</t>
  </si>
  <si>
    <t>Morgan Blunsum</t>
  </si>
  <si>
    <t>mblunsum9l@geocities.jp</t>
  </si>
  <si>
    <t>Vegan Protein Powder</t>
  </si>
  <si>
    <t>Joelynn Ungerecht</t>
  </si>
  <si>
    <t>jungerecht9m@sciencedaily.com</t>
  </si>
  <si>
    <t>Popcorn Chicken</t>
  </si>
  <si>
    <t>Wallache Chislett</t>
  </si>
  <si>
    <t>wchislett9n@cargocollective.com</t>
  </si>
  <si>
    <t>Maurizio Gainforth</t>
  </si>
  <si>
    <t>mgainforth9o@cmu.edu</t>
  </si>
  <si>
    <t>USB Desk Fan</t>
  </si>
  <si>
    <t>Maryellen McGrath</t>
  </si>
  <si>
    <t>mmcgrath9p@meetup.com</t>
  </si>
  <si>
    <t>Chickpeas</t>
  </si>
  <si>
    <t>Brennan Dukelow</t>
  </si>
  <si>
    <t>bdukelow9q@theglobeandmail.com</t>
  </si>
  <si>
    <t>Wooden Puzzle Game</t>
  </si>
  <si>
    <t>Blondell Spratley</t>
  </si>
  <si>
    <t>bspratley9r@netlog.com</t>
  </si>
  <si>
    <t>Chocolate Mint Thins</t>
  </si>
  <si>
    <t>Lynde Fullbrook</t>
  </si>
  <si>
    <t>lfullbrook9s@yellowbook.com</t>
  </si>
  <si>
    <t>Fashionable Scarves Set</t>
  </si>
  <si>
    <t>Burton Dixsee</t>
  </si>
  <si>
    <t>bdixsee9t@weibo.com</t>
  </si>
  <si>
    <t>Luxury Bath Robe</t>
  </si>
  <si>
    <t>Evered Beaby</t>
  </si>
  <si>
    <t>ebeaby9u@about.me</t>
  </si>
  <si>
    <t>Guinea</t>
  </si>
  <si>
    <t>Strawberry Rhubarb Jam</t>
  </si>
  <si>
    <t>Phebe MacFaul</t>
  </si>
  <si>
    <t>pmacfaul9v@tinyurl.com</t>
  </si>
  <si>
    <t>Sliced Strawberries</t>
  </si>
  <si>
    <t>Food - Fruits</t>
  </si>
  <si>
    <t>Sioux Brewett</t>
  </si>
  <si>
    <t>sbrewett9w@histats.com</t>
  </si>
  <si>
    <t>Banana Nut Muffins</t>
  </si>
  <si>
    <t>Rowe Braganza</t>
  </si>
  <si>
    <t>rbraganza9x@forbes.com</t>
  </si>
  <si>
    <t>Frozen Hash Browns</t>
  </si>
  <si>
    <t>Rey Petow</t>
  </si>
  <si>
    <t>rpetow9y@arizona.edu</t>
  </si>
  <si>
    <t>BBQ Sauce</t>
  </si>
  <si>
    <t>Trueman McLucas</t>
  </si>
  <si>
    <t>tmclucas9z@taobao.com</t>
  </si>
  <si>
    <t>Sesame Ginger Dressing</t>
  </si>
  <si>
    <t>Gabriel Wagnerin</t>
  </si>
  <si>
    <t>gwagnerina0@chicagotribune.com</t>
  </si>
  <si>
    <t>Recipe Book Stand</t>
  </si>
  <si>
    <t>Dodie Ottewell</t>
  </si>
  <si>
    <t>dottewella1@angelfire.com</t>
  </si>
  <si>
    <t>Electric Toothbrush Holder</t>
  </si>
  <si>
    <t>Kele Graysmark</t>
  </si>
  <si>
    <t>kgraysmarka2@multiply.com</t>
  </si>
  <si>
    <t>Self-Adhesive Wallpaper</t>
  </si>
  <si>
    <t>Josie Adamov</t>
  </si>
  <si>
    <t>jadamova3@huffingtonpost.com</t>
  </si>
  <si>
    <t>Digital Food Scale</t>
  </si>
  <si>
    <t>Dorice Tobias</t>
  </si>
  <si>
    <t>dtobiasa4@biglobe.ne.jp</t>
  </si>
  <si>
    <t>Pork Chops</t>
  </si>
  <si>
    <t>Maurie Twigge</t>
  </si>
  <si>
    <t>mtwiggea5@cisco.com</t>
  </si>
  <si>
    <t>Terry Cloth Robe</t>
  </si>
  <si>
    <t>Clothing - Loungewear</t>
  </si>
  <si>
    <t>Cynthia Dri</t>
  </si>
  <si>
    <t>cdria6@mysql.com</t>
  </si>
  <si>
    <t>Sweet Potatoes</t>
  </si>
  <si>
    <t>Normy Measures</t>
  </si>
  <si>
    <t>nmeasuresa7@umn.edu</t>
  </si>
  <si>
    <t>Infrared Space Heater</t>
  </si>
  <si>
    <t>Korry Aleksankin</t>
  </si>
  <si>
    <t>kaleksankina8@odnoklassniki.ru</t>
  </si>
  <si>
    <t>Israel</t>
  </si>
  <si>
    <t>USB Wall Charger</t>
  </si>
  <si>
    <t>Tommi Clementet</t>
  </si>
  <si>
    <t>tclementeta9@pcworld.com</t>
  </si>
  <si>
    <t>Reunion</t>
  </si>
  <si>
    <t>Karaoke Microphone</t>
  </si>
  <si>
    <t>Glenn Santus</t>
  </si>
  <si>
    <t>gsantusaa@uol.com.br</t>
  </si>
  <si>
    <t>Smart LED Light Strip</t>
  </si>
  <si>
    <t>Andra Cowill</t>
  </si>
  <si>
    <t>acowillab@dailymotion.com</t>
  </si>
  <si>
    <t>Vegetable Fried Rice</t>
  </si>
  <si>
    <t>Allyson Josum</t>
  </si>
  <si>
    <t>ajosumac@home.pl</t>
  </si>
  <si>
    <t>Beef Tacos</t>
  </si>
  <si>
    <t>Vergil Romeril</t>
  </si>
  <si>
    <t>vromerilad@blogger.com</t>
  </si>
  <si>
    <t>Glass Water Bottle</t>
  </si>
  <si>
    <t>Ianthe Spondley</t>
  </si>
  <si>
    <t>ispondleyae@sitemeter.com</t>
  </si>
  <si>
    <t>Bo Penhearow</t>
  </si>
  <si>
    <t>bpenhearowaf@angelfire.com</t>
  </si>
  <si>
    <t>DIY Organic Gardening Kit</t>
  </si>
  <si>
    <t>Alic Quartly</t>
  </si>
  <si>
    <t>aquartlyag@arstechnica.com</t>
  </si>
  <si>
    <t>Jazmin O'Mailey</t>
  </si>
  <si>
    <t>jomaileyah@admin.ch</t>
  </si>
  <si>
    <t>Vegetable Chips</t>
  </si>
  <si>
    <t>Alfie Vauter</t>
  </si>
  <si>
    <t>avauterai@cargocollective.com</t>
  </si>
  <si>
    <t>Addy Ferraretto</t>
  </si>
  <si>
    <t>aferrarettoaj@artisteer.com</t>
  </si>
  <si>
    <t>Italian Sausage and Peppers</t>
  </si>
  <si>
    <t>Logan McParlin</t>
  </si>
  <si>
    <t>lmcparlinak@tamu.edu</t>
  </si>
  <si>
    <t>Canned Black Beans</t>
  </si>
  <si>
    <t>Sigismondo Janik</t>
  </si>
  <si>
    <t>sjanikal@smugmug.com</t>
  </si>
  <si>
    <t>Whisk Set</t>
  </si>
  <si>
    <t>Virgina Withey</t>
  </si>
  <si>
    <t>vwitheyam@nymag.com</t>
  </si>
  <si>
    <t>Two-Tone Windbreaker</t>
  </si>
  <si>
    <t>Emelita Peyto</t>
  </si>
  <si>
    <t>epeytoan@digg.com</t>
  </si>
  <si>
    <t>Burkina Faso</t>
  </si>
  <si>
    <t>Coloring Books for Adults</t>
  </si>
  <si>
    <t>Melisandra Onn</t>
  </si>
  <si>
    <t>monnao@state.gov</t>
  </si>
  <si>
    <t>Pet Travel Bed</t>
  </si>
  <si>
    <t>Sergei Malloy</t>
  </si>
  <si>
    <t>smalloyap@macromedia.com</t>
  </si>
  <si>
    <t>Wireless HDMI Receiver</t>
  </si>
  <si>
    <t>Rachelle Lehon</t>
  </si>
  <si>
    <t>rlehonaq@hostgator.com</t>
  </si>
  <si>
    <t>Grass Fed Beef Patties</t>
  </si>
  <si>
    <t>Silvio Challinor</t>
  </si>
  <si>
    <t>schallinorar@quantcast.com</t>
  </si>
  <si>
    <t>Couscous</t>
  </si>
  <si>
    <t>Melantha Bodley</t>
  </si>
  <si>
    <t>mbodleyas@elegantthemes.com</t>
  </si>
  <si>
    <t>Pasta Maker</t>
  </si>
  <si>
    <t>Merridie Mendenhall</t>
  </si>
  <si>
    <t>mmendenhallat@cocolog-nifty.com</t>
  </si>
  <si>
    <t>Estonia</t>
  </si>
  <si>
    <t>Gasper Davsley</t>
  </si>
  <si>
    <t>gdavsleyau@1und1.de</t>
  </si>
  <si>
    <t>Frozen Chicken Nuggets</t>
  </si>
  <si>
    <t>Constanta Muspratt</t>
  </si>
  <si>
    <t>cmusprattav@cbc.ca</t>
  </si>
  <si>
    <t>Luisa Utterson</t>
  </si>
  <si>
    <t>luttersonaw@instagram.com</t>
  </si>
  <si>
    <t>Scented Candle Set</t>
  </si>
  <si>
    <t>Dorise Grassick</t>
  </si>
  <si>
    <t>dgrassickax@shutterfly.com</t>
  </si>
  <si>
    <t>Maple Chipotle Glaze</t>
  </si>
  <si>
    <t>Noelle Dimanche</t>
  </si>
  <si>
    <t>ndimancheay@jugem.jp</t>
  </si>
  <si>
    <t>Sherm Jeyes</t>
  </si>
  <si>
    <t>sjeyesaz@google.nl</t>
  </si>
  <si>
    <t>Comfort Flats</t>
  </si>
  <si>
    <t>Farrell Ducker</t>
  </si>
  <si>
    <t>fduckerb0@ucsd.edu</t>
  </si>
  <si>
    <t>Chocolate Hazelnut Granola</t>
  </si>
  <si>
    <t>Food - Cereal</t>
  </si>
  <si>
    <t>Opal Powley</t>
  </si>
  <si>
    <t>opowleyb1@mapquest.com</t>
  </si>
  <si>
    <t>Classic BBQ Sauce</t>
  </si>
  <si>
    <t>Cathryn Loachhead</t>
  </si>
  <si>
    <t>cloachheadb2@ocn.ne.jp</t>
  </si>
  <si>
    <t>Wine Decanter</t>
  </si>
  <si>
    <t>Bud Chastand</t>
  </si>
  <si>
    <t>bchastandb3@cloudflare.com</t>
  </si>
  <si>
    <t>Buffalo Stilton Cheese</t>
  </si>
  <si>
    <t>Food - Cheese</t>
  </si>
  <si>
    <t>Fred Rubery</t>
  </si>
  <si>
    <t>fruberyb4@163.com</t>
  </si>
  <si>
    <t>Rustic Wooden Picture Frame</t>
  </si>
  <si>
    <t>Gertrudis Patemore</t>
  </si>
  <si>
    <t>gpatemoreb5@virginia.edu</t>
  </si>
  <si>
    <t>Cheese Stuffed Jalapenos</t>
  </si>
  <si>
    <t>Roanne Braunroth</t>
  </si>
  <si>
    <t>rbraunrothb6@ning.com</t>
  </si>
  <si>
    <t>Mini Food Processor</t>
  </si>
  <si>
    <t>Connie Gullis</t>
  </si>
  <si>
    <t>cgullisb7@youtu.be</t>
  </si>
  <si>
    <t>Cheslie Dabney</t>
  </si>
  <si>
    <t>cdabneyb8@photobucket.com</t>
  </si>
  <si>
    <t>Blane Kinnane</t>
  </si>
  <si>
    <t>bkinnaneb9@hud.gov</t>
  </si>
  <si>
    <t>Dishwasher Safe Cutting Board</t>
  </si>
  <si>
    <t>Niven Muirhead</t>
  </si>
  <si>
    <t>nmuirheadba@google.ca</t>
  </si>
  <si>
    <t>Baked Falafel Balls</t>
  </si>
  <si>
    <t>Food - Frozen Vegetables</t>
  </si>
  <si>
    <t>Florance Limmer</t>
  </si>
  <si>
    <t>flimmerbb@liveinternet.ru</t>
  </si>
  <si>
    <t>Silicone Baking Mat Set</t>
  </si>
  <si>
    <t>Horatius Lambourn</t>
  </si>
  <si>
    <t>hlambournbc@sciencedirect.com</t>
  </si>
  <si>
    <t>Adler Berk</t>
  </si>
  <si>
    <t>aberkbd@latimes.com</t>
  </si>
  <si>
    <t>Pumpkin Spice Muffins</t>
  </si>
  <si>
    <t>Ninnette Kerrigan</t>
  </si>
  <si>
    <t>nkerriganbe@multiply.com</t>
  </si>
  <si>
    <t>Cinnamon Rolls</t>
  </si>
  <si>
    <t>Cosmo Clementel</t>
  </si>
  <si>
    <t>cclementelbf@disqus.com</t>
  </si>
  <si>
    <t>Wrap Jumpsuit</t>
  </si>
  <si>
    <t>Lesley Ellesworthe</t>
  </si>
  <si>
    <t>lellesworthebg@purevolume.com</t>
  </si>
  <si>
    <t>Compact Electric Kettle</t>
  </si>
  <si>
    <t>Felice Zecchii</t>
  </si>
  <si>
    <t>fzecchiibh@geocities.jp</t>
  </si>
  <si>
    <t>Bamboo Memory Foam Pillow</t>
  </si>
  <si>
    <t>Malissia Chittim</t>
  </si>
  <si>
    <t>mchittimbi@g.co</t>
  </si>
  <si>
    <t>United Arab Emirates</t>
  </si>
  <si>
    <t>Hedi Heaton</t>
  </si>
  <si>
    <t>hheatonbj@1688.com</t>
  </si>
  <si>
    <t>Harvest Grain Salad</t>
  </si>
  <si>
    <t>Kriste Bedham</t>
  </si>
  <si>
    <t>kbedhambk@symantec.com</t>
  </si>
  <si>
    <t>Beef Stroganoff Meal Kit</t>
  </si>
  <si>
    <t>Food - Frozen Meals</t>
  </si>
  <si>
    <t>Casey Ardy</t>
  </si>
  <si>
    <t>cardybl@reddit.com</t>
  </si>
  <si>
    <t>Car Windshield Sun Shade</t>
  </si>
  <si>
    <t>Gillian O'Shaughnessy</t>
  </si>
  <si>
    <t>goshaughnessybm@unesco.org</t>
  </si>
  <si>
    <t>Electric Kettle</t>
  </si>
  <si>
    <t>Rolando Tipperton</t>
  </si>
  <si>
    <t>rtippertonbn@harvard.edu</t>
  </si>
  <si>
    <t>Curcio Muat</t>
  </si>
  <si>
    <t>cmuatbo@youku.com</t>
  </si>
  <si>
    <t>Chocolate Raspberry Tart</t>
  </si>
  <si>
    <t>Bianka Cramphorn</t>
  </si>
  <si>
    <t>bcramphornbp@phpbb.com</t>
  </si>
  <si>
    <t>Pumpkin Pancake Mix</t>
  </si>
  <si>
    <t>Rafaellle Kleinstern</t>
  </si>
  <si>
    <t>rkleinsternbq@imdb.com</t>
  </si>
  <si>
    <t>Cold Brew Coffee Maker</t>
  </si>
  <si>
    <t>Idelle Wreight</t>
  </si>
  <si>
    <t>iwreightbr@macromedia.com</t>
  </si>
  <si>
    <t>Cecilia Rae</t>
  </si>
  <si>
    <t>craebs@dell.com</t>
  </si>
  <si>
    <t>Italian Pasta</t>
  </si>
  <si>
    <t>Fax Gingel</t>
  </si>
  <si>
    <t>fgingelbt@cam.ac.uk</t>
  </si>
  <si>
    <t>Electric Hot Water Dispenser</t>
  </si>
  <si>
    <t>Jessalin Robins</t>
  </si>
  <si>
    <t>jrobinsbu@mozilla.org</t>
  </si>
  <si>
    <t>Casandra Veysey</t>
  </si>
  <si>
    <t>cveyseybv@bloglovin.com</t>
  </si>
  <si>
    <t>Magnet Travel Fridge Magnets</t>
  </si>
  <si>
    <t>Jonis Gave</t>
  </si>
  <si>
    <t>jgavebw@cocolog-nifty.com</t>
  </si>
  <si>
    <t>Republic of the Congo</t>
  </si>
  <si>
    <t>Protein Pancake Mix</t>
  </si>
  <si>
    <t>Cosme Everit</t>
  </si>
  <si>
    <t>ceveritbx@loc.gov</t>
  </si>
  <si>
    <t>Cinnamon Spiced Almonds</t>
  </si>
  <si>
    <t>Garvin MacGaffey</t>
  </si>
  <si>
    <t>gmacgaffeyby@over-blog.com</t>
  </si>
  <si>
    <t>Paint By Numbers Kit</t>
  </si>
  <si>
    <t>Art Supplies</t>
  </si>
  <si>
    <t>Steven Iori</t>
  </si>
  <si>
    <t>sioribz@hp.com</t>
  </si>
  <si>
    <t>Solar Garden Lights</t>
  </si>
  <si>
    <t>Dud Boundy</t>
  </si>
  <si>
    <t>dboundyc0@ebay.co.uk</t>
  </si>
  <si>
    <t>Taro Chips</t>
  </si>
  <si>
    <t>Karoly Peaseman</t>
  </si>
  <si>
    <t>kpeasemanc1@stanford.edu</t>
  </si>
  <si>
    <t>Electric Fondue Pot</t>
  </si>
  <si>
    <t>Billye Artindale</t>
  </si>
  <si>
    <t>bartindalec2@networksolutions.com</t>
  </si>
  <si>
    <t>Christy Clawsley</t>
  </si>
  <si>
    <t>cclawsleyc3@oakley.com</t>
  </si>
  <si>
    <t>Classic Pesto Sauce</t>
  </si>
  <si>
    <t>Cynthia Ackhurst</t>
  </si>
  <si>
    <t>cackhurstc4@illinois.edu</t>
  </si>
  <si>
    <t>Ceramic Non-Stick Frying Pan</t>
  </si>
  <si>
    <t>Jeromy Antushev</t>
  </si>
  <si>
    <t>jantushevc5@homestead.com</t>
  </si>
  <si>
    <t>Reclining Camping Chair</t>
  </si>
  <si>
    <t>Desirae Hunday</t>
  </si>
  <si>
    <t>dhundayc6@princeton.edu</t>
  </si>
  <si>
    <t>Lithuania</t>
  </si>
  <si>
    <t>Spaghetti Sauce</t>
  </si>
  <si>
    <t>Yehudit Halleybone</t>
  </si>
  <si>
    <t>yhalleybonec7@hexun.com</t>
  </si>
  <si>
    <t>Crafting Kit</t>
  </si>
  <si>
    <t>Lianna McEllen</t>
  </si>
  <si>
    <t>lmcellenc8@skype.com</t>
  </si>
  <si>
    <t>Frozen Vegetarian Pizza</t>
  </si>
  <si>
    <t>Iggy Lukash</t>
  </si>
  <si>
    <t>ilukashc9@xrea.com</t>
  </si>
  <si>
    <t>Scent Diffuser</t>
  </si>
  <si>
    <t>Gabbie McCuthais</t>
  </si>
  <si>
    <t>gmccuthaisca@yellowbook.com</t>
  </si>
  <si>
    <t>Elsbeth Killoran</t>
  </si>
  <si>
    <t>ekillorancb@kickstarter.com</t>
  </si>
  <si>
    <t>Set of Decorative Storage Bins</t>
  </si>
  <si>
    <t>Fraze Hamprecht</t>
  </si>
  <si>
    <t>fhamprechtcc@amazon.com</t>
  </si>
  <si>
    <t>Chickpea Pasta</t>
  </si>
  <si>
    <t>Martina Whitlaw</t>
  </si>
  <si>
    <t>mwhitlawcd@wordpress.com</t>
  </si>
  <si>
    <t>Ground Cinnamon</t>
  </si>
  <si>
    <t>Joann Seelbach</t>
  </si>
  <si>
    <t>jseelbachce@cam.ac.uk</t>
  </si>
  <si>
    <t>Malta</t>
  </si>
  <si>
    <t>Krishnah Lapslie</t>
  </si>
  <si>
    <t>klapsliecf@dagondesign.com</t>
  </si>
  <si>
    <t>Himalayan Salt Grinder</t>
  </si>
  <si>
    <t>Niki Rumming</t>
  </si>
  <si>
    <t>nrummingcg@economist.com</t>
  </si>
  <si>
    <t>Vegetable Korma</t>
  </si>
  <si>
    <t>Feodor Van Hesteren</t>
  </si>
  <si>
    <t>fvanch@i2i.jp</t>
  </si>
  <si>
    <t>Leather Crossbody Bag</t>
  </si>
  <si>
    <t>Clothing - Bags</t>
  </si>
  <si>
    <t>Eleanora Stapele</t>
  </si>
  <si>
    <t>estapeleci@nyu.edu</t>
  </si>
  <si>
    <t>Portable Charger with Solar Panel</t>
  </si>
  <si>
    <t>Candida Paff</t>
  </si>
  <si>
    <t>cpaffcj@state.tx.us</t>
  </si>
  <si>
    <t>Allie Kubes</t>
  </si>
  <si>
    <t>akubesck@who.int</t>
  </si>
  <si>
    <t>Weighted Blanket</t>
  </si>
  <si>
    <t>Karena Crowcum</t>
  </si>
  <si>
    <t>kcrowcumcl@yale.edu</t>
  </si>
  <si>
    <t>Floral Wrap Top</t>
  </si>
  <si>
    <t>Clothing - Tops</t>
  </si>
  <si>
    <t>Mira Brazener</t>
  </si>
  <si>
    <t>mbrazenercm@java.com</t>
  </si>
  <si>
    <t>Essential Oil Diffuser</t>
  </si>
  <si>
    <t>Allen Moyne</t>
  </si>
  <si>
    <t>amoynecn@parallels.com</t>
  </si>
  <si>
    <t>Australia</t>
  </si>
  <si>
    <t>Wireless Security Camera</t>
  </si>
  <si>
    <t>Barret Haldene</t>
  </si>
  <si>
    <t>bhaldeneco@netlog.com</t>
  </si>
  <si>
    <t>Spicy Garlic Edamame</t>
  </si>
  <si>
    <t>Sergeant Borthram</t>
  </si>
  <si>
    <t>sborthramcp@cbc.ca</t>
  </si>
  <si>
    <t>Smartphone UV Sanitizer</t>
  </si>
  <si>
    <t>Rani Keepe</t>
  </si>
  <si>
    <t>rkeepecq@theatlantic.com</t>
  </si>
  <si>
    <t>Samoas Cookie Mix</t>
  </si>
  <si>
    <t>Joshua Alekseicik</t>
  </si>
  <si>
    <t>jalekseicikcr@ifeng.com</t>
  </si>
  <si>
    <t>Mini Electric Kettle</t>
  </si>
  <si>
    <t>Erhard Djekovic</t>
  </si>
  <si>
    <t>edjekoviccs@ox.ac.uk</t>
  </si>
  <si>
    <t>Cranberry Citrus Sauce</t>
  </si>
  <si>
    <t>Emalia Gouinlock</t>
  </si>
  <si>
    <t>egouinlockct@blogger.com</t>
  </si>
  <si>
    <t>Juice Extractor</t>
  </si>
  <si>
    <t>Elsinore Mourgue</t>
  </si>
  <si>
    <t>emourguecu@cbsnews.com</t>
  </si>
  <si>
    <t>Sketchbook</t>
  </si>
  <si>
    <t>Dacie Sille</t>
  </si>
  <si>
    <t>dsillecv@oaic.gov.au</t>
  </si>
  <si>
    <t>Grilled Vegetable Medley</t>
  </si>
  <si>
    <t>Ignatius Durbridge</t>
  </si>
  <si>
    <t>idurbridgecw@woothemes.com</t>
  </si>
  <si>
    <t>Twila Heppner</t>
  </si>
  <si>
    <t>theppnercx@wired.com</t>
  </si>
  <si>
    <t>Abbie Tettley</t>
  </si>
  <si>
    <t>atettleycy@hubpages.com</t>
  </si>
  <si>
    <t>Carlie Wormald</t>
  </si>
  <si>
    <t>cwormaldcz@ezinearticles.com</t>
  </si>
  <si>
    <t>Blue Denim Jeans</t>
  </si>
  <si>
    <t>Clothing - Bottoms</t>
  </si>
  <si>
    <t>Eugenius Weekland</t>
  </si>
  <si>
    <t>eweeklandd0@forbes.com</t>
  </si>
  <si>
    <t>Basil Pesto Pasta</t>
  </si>
  <si>
    <t>Food - Prepared Meals</t>
  </si>
  <si>
    <t>Vania Osgar</t>
  </si>
  <si>
    <t>vosgard1@netvibes.com</t>
  </si>
  <si>
    <t>Micronesia</t>
  </si>
  <si>
    <t>Shina Klugel</t>
  </si>
  <si>
    <t>sklugeld2@mit.edu</t>
  </si>
  <si>
    <t>Balsamic Glazed Brussels Sprouts</t>
  </si>
  <si>
    <t>Gwenni Dudbridge</t>
  </si>
  <si>
    <t>gdudbridged3@loc.gov</t>
  </si>
  <si>
    <t>Lentil Soup (canned)</t>
  </si>
  <si>
    <t>Percy Excell</t>
  </si>
  <si>
    <t>pexcelld4@npr.org</t>
  </si>
  <si>
    <t>Cindra Medcraft</t>
  </si>
  <si>
    <t>cmedcraftd5@privacy.gov.au</t>
  </si>
  <si>
    <t>Raspberry Vanilla Greek Yogurt</t>
  </si>
  <si>
    <t>Miguela Wagen</t>
  </si>
  <si>
    <t>mwagend6@businesswire.com</t>
  </si>
  <si>
    <t>Walnut Halves</t>
  </si>
  <si>
    <t>Jeramey Kaveney</t>
  </si>
  <si>
    <t>jkaveneyd7@xinhuanet.com</t>
  </si>
  <si>
    <t>Karie Ettles</t>
  </si>
  <si>
    <t>kettlesd8@xing.com</t>
  </si>
  <si>
    <t>Sunflower Seeds</t>
  </si>
  <si>
    <t>Felike Romera</t>
  </si>
  <si>
    <t>fromerad9@google.ca</t>
  </si>
  <si>
    <t>Almond Joy Bars</t>
  </si>
  <si>
    <t>Deny MacKettrick</t>
  </si>
  <si>
    <t>dmackettrickda@kickstarter.com</t>
  </si>
  <si>
    <t>Almond Quinoa Salad</t>
  </si>
  <si>
    <t>Gayleen Strond</t>
  </si>
  <si>
    <t>gstronddb@eventbrite.com</t>
  </si>
  <si>
    <t>Ludvig Tudgay</t>
  </si>
  <si>
    <t>ltudgaydc@mtv.com</t>
  </si>
  <si>
    <t>Lemon Herb Quinoa</t>
  </si>
  <si>
    <t>Timothy Martinek</t>
  </si>
  <si>
    <t>tmartinekdd@newyorker.com</t>
  </si>
  <si>
    <t>Portable USB-C Monitor</t>
  </si>
  <si>
    <t>Dudley Burwood</t>
  </si>
  <si>
    <t>dburwoodde@epa.gov</t>
  </si>
  <si>
    <t>Egg Noodles</t>
  </si>
  <si>
    <t>Darren Boase</t>
  </si>
  <si>
    <t>dboasedf@flickr.com</t>
  </si>
  <si>
    <t>Marshall Islands</t>
  </si>
  <si>
    <t>Maple Bacon Jerky</t>
  </si>
  <si>
    <t>Ludvig Lammerding</t>
  </si>
  <si>
    <t>llammerdingdg@homestead.com</t>
  </si>
  <si>
    <t>Peter Kimbell</t>
  </si>
  <si>
    <t>pkimbelldh@icio.us</t>
  </si>
  <si>
    <t>Olive Oil</t>
  </si>
  <si>
    <t>Tremain Hiers</t>
  </si>
  <si>
    <t>thiersdi@shop-pro.jp</t>
  </si>
  <si>
    <t>Noise-Canceling Headphones</t>
  </si>
  <si>
    <t>Hobard Cobleigh</t>
  </si>
  <si>
    <t>hcobleighdj@msn.com</t>
  </si>
  <si>
    <t>Butternut Squash Ravioli</t>
  </si>
  <si>
    <t>Jule Happer</t>
  </si>
  <si>
    <t>jhapperdk@unesco.org</t>
  </si>
  <si>
    <t>Berri Furney</t>
  </si>
  <si>
    <t>bfurneydl@devhub.com</t>
  </si>
  <si>
    <t>Computer Monitor Stand</t>
  </si>
  <si>
    <t>Garth Hulls</t>
  </si>
  <si>
    <t>ghullsdm@japanpost.jp</t>
  </si>
  <si>
    <t>Carmella Ledgard</t>
  </si>
  <si>
    <t>cledgarddn@bizjournals.com</t>
  </si>
  <si>
    <t>Chocolate Almond Milk</t>
  </si>
  <si>
    <t>Waylan Geharke</t>
  </si>
  <si>
    <t>wgeharkedo@google.cn</t>
  </si>
  <si>
    <t>Jigsaw Puzzle</t>
  </si>
  <si>
    <t>Claudell Shewring</t>
  </si>
  <si>
    <t>cshewringdp@hao123.com</t>
  </si>
  <si>
    <t>Coconut Cream Pie Mix</t>
  </si>
  <si>
    <t>Ebonee Stickford</t>
  </si>
  <si>
    <t>estickforddq@hud.gov</t>
  </si>
  <si>
    <t>Wildflower Honey</t>
  </si>
  <si>
    <t>Ophelia Daniels</t>
  </si>
  <si>
    <t>odanielsdr@ucsd.edu</t>
  </si>
  <si>
    <t>Fitness Tracker</t>
  </si>
  <si>
    <t>Drucie Stripp</t>
  </si>
  <si>
    <t>dstrippds@harvard.edu</t>
  </si>
  <si>
    <t>Beryle Pawelczyk</t>
  </si>
  <si>
    <t>bpawelczykdt@ifeng.com</t>
  </si>
  <si>
    <t>Montenegro</t>
  </si>
  <si>
    <t>Balsamic Salad Dressing</t>
  </si>
  <si>
    <t>Food - Deli</t>
  </si>
  <si>
    <t>Millie Luparti</t>
  </si>
  <si>
    <t>mlupartidu@msu.edu</t>
  </si>
  <si>
    <t>Gaming Headset</t>
  </si>
  <si>
    <t>Filberte Lievesley</t>
  </si>
  <si>
    <t>flievesleydv@skype.com</t>
  </si>
  <si>
    <t>Thai Green Curry Paste</t>
  </si>
  <si>
    <t>Leanor Kalinsky</t>
  </si>
  <si>
    <t>lkalinskydw@nbcnews.com</t>
  </si>
  <si>
    <t>Rustic Italian Breads</t>
  </si>
  <si>
    <t>Emily Shipley</t>
  </si>
  <si>
    <t>eshipleydx@china.com.cn</t>
  </si>
  <si>
    <t>Pita Bread</t>
  </si>
  <si>
    <t>Giana Goldsbury</t>
  </si>
  <si>
    <t>ggoldsburydy@netlog.com</t>
  </si>
  <si>
    <t>Organic Green Apples</t>
  </si>
  <si>
    <t>Scottie Yourell</t>
  </si>
  <si>
    <t>syourelldz@blogs.com</t>
  </si>
  <si>
    <t>Orland Purves</t>
  </si>
  <si>
    <t>opurvese0@parallels.com</t>
  </si>
  <si>
    <t>Maisie Ratter</t>
  </si>
  <si>
    <t>mrattere1@blinklist.com</t>
  </si>
  <si>
    <t>Digital Photo Frame</t>
  </si>
  <si>
    <t>Tymon Woolerton</t>
  </si>
  <si>
    <t>twoolertone2@nydailynews.com</t>
  </si>
  <si>
    <t>Banana Chips</t>
  </si>
  <si>
    <t>Clayson Fulleylove</t>
  </si>
  <si>
    <t>cfulleylovee3@spiegel.de</t>
  </si>
  <si>
    <t>Dannel Haynes</t>
  </si>
  <si>
    <t>dhaynese4@aol.com</t>
  </si>
  <si>
    <t>Herb Seasoned Rice</t>
  </si>
  <si>
    <t>Therine Foxton</t>
  </si>
  <si>
    <t>tfoxtone5@weebly.com</t>
  </si>
  <si>
    <t>Cinnamon Roll Protein Bar</t>
  </si>
  <si>
    <t>Beckie Seymour</t>
  </si>
  <si>
    <t>bseymoure6@twitter.com</t>
  </si>
  <si>
    <t>Smart Air Purifier</t>
  </si>
  <si>
    <t>Ara Tunnicliffe</t>
  </si>
  <si>
    <t>atunnicliffee7@studiopress.com</t>
  </si>
  <si>
    <t>Cocktail Shaker and Mixing Glass Set</t>
  </si>
  <si>
    <t>Adora Clelle</t>
  </si>
  <si>
    <t>aclellee8@discuz.net</t>
  </si>
  <si>
    <t>Thai Red Curry Paste</t>
  </si>
  <si>
    <t>Marcia Ockendon</t>
  </si>
  <si>
    <t>mockendone9@alexa.com</t>
  </si>
  <si>
    <t>Classic Slim Fit Shirt</t>
  </si>
  <si>
    <t>Stefano Swateridge</t>
  </si>
  <si>
    <t>sswateridgeea@chicagotribune.com</t>
  </si>
  <si>
    <t>Ruprecht Gulberg</t>
  </si>
  <si>
    <t>rgulbergeb@reference.com</t>
  </si>
  <si>
    <t>Burundi</t>
  </si>
  <si>
    <t>Garden Tool Set with Carrying Bag</t>
  </si>
  <si>
    <t>Ingrim Berrie</t>
  </si>
  <si>
    <t>iberrieec@blogger.com</t>
  </si>
  <si>
    <t>Savory Italian Herbs</t>
  </si>
  <si>
    <t>Freddy Blum</t>
  </si>
  <si>
    <t>fblumed@plala.or.jp</t>
  </si>
  <si>
    <t>Vintage Graphic Tee</t>
  </si>
  <si>
    <t>Glyn Harfoot</t>
  </si>
  <si>
    <t>gharfootee@who.int</t>
  </si>
  <si>
    <t>Palau</t>
  </si>
  <si>
    <t>Rechargeable Electric Toothbrush</t>
  </si>
  <si>
    <t>Carmen Eckels</t>
  </si>
  <si>
    <t>ceckelsef@sphinn.com</t>
  </si>
  <si>
    <t>Vegan chocolate chip cookies</t>
  </si>
  <si>
    <t>Tate Conan</t>
  </si>
  <si>
    <t>tconaneg@e-recht24.de</t>
  </si>
  <si>
    <t>Mango Chia Pudding</t>
  </si>
  <si>
    <t>Jacquenette Bayldon</t>
  </si>
  <si>
    <t>jbayldoneh@about.me</t>
  </si>
  <si>
    <t>Letti Kermode</t>
  </si>
  <si>
    <t>lkermodeei@amazonaws.com</t>
  </si>
  <si>
    <t>Adjustable Stand for Tablets and Smartphones</t>
  </si>
  <si>
    <t>Kiersten Kettlestringes</t>
  </si>
  <si>
    <t>kkettlestringesej@loc.gov</t>
  </si>
  <si>
    <t>Car Phone Mount</t>
  </si>
  <si>
    <t>Barbie Dibling</t>
  </si>
  <si>
    <t>bdiblingek@about.com</t>
  </si>
  <si>
    <t>Mushroom Soup (canned)</t>
  </si>
  <si>
    <t>Ferrel McKevitt</t>
  </si>
  <si>
    <t>fmckevittel@google.fr</t>
  </si>
  <si>
    <t>Cork Yoga Mat</t>
  </si>
  <si>
    <t>Brandice Gauntley</t>
  </si>
  <si>
    <t>bgauntleyem@archive.org</t>
  </si>
  <si>
    <t>Faux Fur Throw Blanket</t>
  </si>
  <si>
    <t>Meara Auckland</t>
  </si>
  <si>
    <t>maucklanden@nbcnews.com</t>
  </si>
  <si>
    <t>Insulated Lunch Bag</t>
  </si>
  <si>
    <t>Felipe De Giovanni</t>
  </si>
  <si>
    <t>fdeeo@apache.org</t>
  </si>
  <si>
    <t>Gustavo Urwin</t>
  </si>
  <si>
    <t>gurwinep@cam.ac.uk</t>
  </si>
  <si>
    <t>Handmade Leather Wallet</t>
  </si>
  <si>
    <t>Cynthia Addie</t>
  </si>
  <si>
    <t>caddieeq@smh.com.au</t>
  </si>
  <si>
    <t>El Salvador</t>
  </si>
  <si>
    <t>Outdoor Inflatable Pool</t>
  </si>
  <si>
    <t>Ameline Zapatero</t>
  </si>
  <si>
    <t>azapateroer@paypal.com</t>
  </si>
  <si>
    <t>Honey Butter Popcorn</t>
  </si>
  <si>
    <t>Josephina Colman</t>
  </si>
  <si>
    <t>jcolmanes@desdev.cn</t>
  </si>
  <si>
    <t>Pest Control Traps</t>
  </si>
  <si>
    <t>Eda Windrus</t>
  </si>
  <si>
    <t>ewindruset@java.com</t>
  </si>
  <si>
    <t>Uruguay</t>
  </si>
  <si>
    <t>Wall Art</t>
  </si>
  <si>
    <t>Yoko Goade</t>
  </si>
  <si>
    <t>ygoadeeu@hexun.com</t>
  </si>
  <si>
    <t>Herbed Goat Cheese</t>
  </si>
  <si>
    <t>Maryann Scranedge</t>
  </si>
  <si>
    <t>mscranedgeev@uiuc.edu</t>
  </si>
  <si>
    <t>Spinach and Feta Wraps</t>
  </si>
  <si>
    <t>Maje Morfell</t>
  </si>
  <si>
    <t>mmorfellew@dyndns.org</t>
  </si>
  <si>
    <t>Classic Baseball Cap</t>
  </si>
  <si>
    <t>Jilly Cheshire</t>
  </si>
  <si>
    <t>jcheshireex@ed.gov</t>
  </si>
  <si>
    <t>Lorenza Sidden</t>
  </si>
  <si>
    <t>lsiddeney@earthlink.net</t>
  </si>
  <si>
    <t>Turmeric Ginger Tea</t>
  </si>
  <si>
    <t>Claus Steutly</t>
  </si>
  <si>
    <t>csteutlyez@meetup.com</t>
  </si>
  <si>
    <t>Dish Soap Dispenser</t>
  </si>
  <si>
    <t>Kaitlin Gomme</t>
  </si>
  <si>
    <t>kgommef0@google.com.br</t>
  </si>
  <si>
    <t>Mortie Dilleway</t>
  </si>
  <si>
    <t>mdillewayf1@sciencedaily.com</t>
  </si>
  <si>
    <t>Niger</t>
  </si>
  <si>
    <t>Doloritas Eagling</t>
  </si>
  <si>
    <t>deaglingf2@pagesperso-orange.fr</t>
  </si>
  <si>
    <t>Kids' Gardening Kit</t>
  </si>
  <si>
    <t>Sari Scolts</t>
  </si>
  <si>
    <t>sscoltsf3@purevolume.com</t>
  </si>
  <si>
    <t>Adjustable Window Blind</t>
  </si>
  <si>
    <t>Reggie Rapinett</t>
  </si>
  <si>
    <t>rrapinettf4@bloomberg.com</t>
  </si>
  <si>
    <t>Curacao</t>
  </si>
  <si>
    <t>Organic Cucumber</t>
  </si>
  <si>
    <t>Dorry Woodward</t>
  </si>
  <si>
    <t>dwoodwardf5@noaa.gov</t>
  </si>
  <si>
    <t>Marlene Benninck</t>
  </si>
  <si>
    <t>mbenninckf6@google.co.jp</t>
  </si>
  <si>
    <t>Redford Andrusyak</t>
  </si>
  <si>
    <t>randrusyakf7@rambler.ru</t>
  </si>
  <si>
    <t>Thai Coconut Curry Sauce</t>
  </si>
  <si>
    <t>Abramo Mandal</t>
  </si>
  <si>
    <t>amandalf8@forbes.com</t>
  </si>
  <si>
    <t>Nutty Trail Mix</t>
  </si>
  <si>
    <t>Malynda Whetson</t>
  </si>
  <si>
    <t>mwhetsonf9@npr.org</t>
  </si>
  <si>
    <t>Face Mask Set</t>
  </si>
  <si>
    <t>Hinda Vaudrey</t>
  </si>
  <si>
    <t>hvaudreyfa@nih.gov</t>
  </si>
  <si>
    <t>Weighted Jump Rope with Counter</t>
  </si>
  <si>
    <t>Ginnie Larraway</t>
  </si>
  <si>
    <t>glarrawayfb@multiply.com</t>
  </si>
  <si>
    <t>Rustic Italian Bread</t>
  </si>
  <si>
    <t>Pebrook Clench</t>
  </si>
  <si>
    <t>pclenchfc@cisco.com</t>
  </si>
  <si>
    <t>Freestanding Wine Rack</t>
  </si>
  <si>
    <t>Ari Rosario</t>
  </si>
  <si>
    <t>arosariofd@so-net.ne.jp</t>
  </si>
  <si>
    <t>Jamaica</t>
  </si>
  <si>
    <t>LED Disco Ball Light</t>
  </si>
  <si>
    <t>Lizzie Denisard</t>
  </si>
  <si>
    <t>ldenisardfe@gravatar.com</t>
  </si>
  <si>
    <t>Bird Feeder</t>
  </si>
  <si>
    <t>Leon Meeke</t>
  </si>
  <si>
    <t>lmeekeff@purevolume.com</t>
  </si>
  <si>
    <t>Olvan Mickelwright</t>
  </si>
  <si>
    <t>omickelwrightfg@mapy.cz</t>
  </si>
  <si>
    <t>Merell Pull</t>
  </si>
  <si>
    <t>mpullfh@seesaa.net</t>
  </si>
  <si>
    <t>Non-Slip Yoga Socks</t>
  </si>
  <si>
    <t>Danette Jizhaki</t>
  </si>
  <si>
    <t>djizhakifi@ovh.net</t>
  </si>
  <si>
    <t>Green Smoothie Mix</t>
  </si>
  <si>
    <t>Torrey Antuoni</t>
  </si>
  <si>
    <t>tantuonifj@indiatimes.com</t>
  </si>
  <si>
    <t>Foldable Picnic Table</t>
  </si>
  <si>
    <t>Joanne Romme</t>
  </si>
  <si>
    <t>jrommefk@mashable.com</t>
  </si>
  <si>
    <t>Sweet Potato &amp; Kale Hash</t>
  </si>
  <si>
    <t>Vinson Bowller</t>
  </si>
  <si>
    <t>vbowllerfl@squarespace.com</t>
  </si>
  <si>
    <t>Inflatable Pool Float</t>
  </si>
  <si>
    <t>Ricky Breawood</t>
  </si>
  <si>
    <t>rbreawoodfm@rakuten.co.jp</t>
  </si>
  <si>
    <t>Sweet BBQ Dipping Sauce</t>
  </si>
  <si>
    <t>Felike Arsey</t>
  </si>
  <si>
    <t>farseyfn@shinystat.com</t>
  </si>
  <si>
    <t>Alexei O'Drought</t>
  </si>
  <si>
    <t>aodroughtfo@liveinternet.ru</t>
  </si>
  <si>
    <t>Pumpkin Seeds</t>
  </si>
  <si>
    <t>Ruthie Tomet</t>
  </si>
  <si>
    <t>rtometfp@skype.com</t>
  </si>
  <si>
    <t>Sports Windbreaker</t>
  </si>
  <si>
    <t>Benoit Ca</t>
  </si>
  <si>
    <t>bcafq@tripadvisor.com</t>
  </si>
  <si>
    <t>Wini Le Grice</t>
  </si>
  <si>
    <t>wlefr@nifty.com</t>
  </si>
  <si>
    <t>Nikolai Keaysell</t>
  </si>
  <si>
    <t>nkeaysellfs@1und1.de</t>
  </si>
  <si>
    <t>Bamboo Charcoal Air Purifier Bags</t>
  </si>
  <si>
    <t>Jakob Gatley</t>
  </si>
  <si>
    <t>jgatleyft@jiathis.com</t>
  </si>
  <si>
    <t>Gamaliel Pingston</t>
  </si>
  <si>
    <t>gpingstonfu@gnu.org</t>
  </si>
  <si>
    <t>Cable Knit Cardigan</t>
  </si>
  <si>
    <t>Errol Couch</t>
  </si>
  <si>
    <t>ecouchfv@loc.gov</t>
  </si>
  <si>
    <t>Puzzle</t>
  </si>
  <si>
    <t>Paulina Deavall</t>
  </si>
  <si>
    <t>pdeavallfw@pagesperso-orange.fr</t>
  </si>
  <si>
    <t>Chili Lime Shrimp</t>
  </si>
  <si>
    <t>Carrie Simeoli</t>
  </si>
  <si>
    <t>csimeolifx@prlog.org</t>
  </si>
  <si>
    <t>Lebanon</t>
  </si>
  <si>
    <t>Overnight Hiking Backpack</t>
  </si>
  <si>
    <t>Stacia Luckwell</t>
  </si>
  <si>
    <t>sluckwellfy@psu.edu</t>
  </si>
  <si>
    <t>New Zealand</t>
  </si>
  <si>
    <t>Zucchini Noodles</t>
  </si>
  <si>
    <t>Ellette Lovick</t>
  </si>
  <si>
    <t>elovickfz@arizona.edu</t>
  </si>
  <si>
    <t>Rusty Garlee</t>
  </si>
  <si>
    <t>rgarleeg0@abc.net.au</t>
  </si>
  <si>
    <t>Pineapple Teriyaki Chicken Mix</t>
  </si>
  <si>
    <t>Daniela Brigge</t>
  </si>
  <si>
    <t>dbriggeg1@phoca.cz</t>
  </si>
  <si>
    <t>Milton Fairall</t>
  </si>
  <si>
    <t>mfairallg2@free.fr</t>
  </si>
  <si>
    <t>Zucchini</t>
  </si>
  <si>
    <t>Larisa Hawes</t>
  </si>
  <si>
    <t>lhawesg3@indiatimes.com</t>
  </si>
  <si>
    <t>Oatmeal Raisin Cookies</t>
  </si>
  <si>
    <t>Food - Baked Goods</t>
  </si>
  <si>
    <t>Halsy Godon</t>
  </si>
  <si>
    <t>hgodong4@arstechnica.com</t>
  </si>
  <si>
    <t>Dog Car Seat Cover</t>
  </si>
  <si>
    <t>Eleen Couchman</t>
  </si>
  <si>
    <t>ecouchmang5@blogger.com</t>
  </si>
  <si>
    <t>Bluetooth Sleep Headphones</t>
  </si>
  <si>
    <t>Kendall Simenon</t>
  </si>
  <si>
    <t>ksimenong6@archive.org</t>
  </si>
  <si>
    <t>Frozen Spinach</t>
  </si>
  <si>
    <t>Annis Pailin</t>
  </si>
  <si>
    <t>apailing7@epa.gov</t>
  </si>
  <si>
    <t>Wireless HDMI Transmitter</t>
  </si>
  <si>
    <t>Chan Shoorbrooke</t>
  </si>
  <si>
    <t>cshoorbrookeg8@youtube.com</t>
  </si>
  <si>
    <t>Electric Rice Cooker with Steamer</t>
  </si>
  <si>
    <t>Dyanne Greenwell</t>
  </si>
  <si>
    <t>dgreenwellg9@altervista.org</t>
  </si>
  <si>
    <t>Monah Keatch</t>
  </si>
  <si>
    <t>mkeatchga@businesswire.com</t>
  </si>
  <si>
    <t>Bryanty Augustus</t>
  </si>
  <si>
    <t>baugustusgb@bing.com</t>
  </si>
  <si>
    <t>Marve Till</t>
  </si>
  <si>
    <t>mtillgc@mysql.com</t>
  </si>
  <si>
    <t>Rechargeable Electric Screwdriver</t>
  </si>
  <si>
    <t>Tools</t>
  </si>
  <si>
    <t>Lia Ingman</t>
  </si>
  <si>
    <t>lingmangd@privacy.gov.au</t>
  </si>
  <si>
    <t>Digital Kitchen Timer</t>
  </si>
  <si>
    <t>Royce Hurworth</t>
  </si>
  <si>
    <t>rhurworthge@ifeng.com</t>
  </si>
  <si>
    <t>Travel Hair Straightener</t>
  </si>
  <si>
    <t>Crosby Phillott</t>
  </si>
  <si>
    <t>cphillottgf@oakley.com</t>
  </si>
  <si>
    <t>Sesame Noodles</t>
  </si>
  <si>
    <t>Food - Grab-and-Go</t>
  </si>
  <si>
    <t>Louie Bauchop</t>
  </si>
  <si>
    <t>lbauchopgg@naver.com</t>
  </si>
  <si>
    <t>Fruit &amp; Nut Trail Mix</t>
  </si>
  <si>
    <t>Kort Pratley</t>
  </si>
  <si>
    <t>kpratleygh@fotki.com</t>
  </si>
  <si>
    <t>Bicycle Repair Kit</t>
  </si>
  <si>
    <t>Zsa zsa Hamnet</t>
  </si>
  <si>
    <t>zzsagi@wix.com</t>
  </si>
  <si>
    <t>Buffalo Chicken Wraps</t>
  </si>
  <si>
    <t>Caritta Liddington</t>
  </si>
  <si>
    <t>cliddingtongj@wsj.com</t>
  </si>
  <si>
    <t>Summer Tank Dress</t>
  </si>
  <si>
    <t>Kerry Ching</t>
  </si>
  <si>
    <t>kchinggk@si.edu</t>
  </si>
  <si>
    <t>Sesame Seeds</t>
  </si>
  <si>
    <t>Miltie Dishmon</t>
  </si>
  <si>
    <t>mdishmongl@youtu.be</t>
  </si>
  <si>
    <t>Voice-Controlled Speaker</t>
  </si>
  <si>
    <t>Daisey Stevenson</t>
  </si>
  <si>
    <t>dstevensongm@networkadvertising.org</t>
  </si>
  <si>
    <t>Coconut Chia Seed Pudding</t>
  </si>
  <si>
    <t>Nollie Alecock</t>
  </si>
  <si>
    <t>nalecockgn@github.com</t>
  </si>
  <si>
    <t>Organic Cereal Bars</t>
  </si>
  <si>
    <t>Base Birchner</t>
  </si>
  <si>
    <t>bbirchnergo@cocolog-nifty.com</t>
  </si>
  <si>
    <t>LED Flashlight</t>
  </si>
  <si>
    <t>Stevie Suermeiers</t>
  </si>
  <si>
    <t>ssuermeiersgp@msu.edu</t>
  </si>
  <si>
    <t>Luigi Themann</t>
  </si>
  <si>
    <t>lthemanngq@mozilla.org</t>
  </si>
  <si>
    <t>Rice Pudding</t>
  </si>
  <si>
    <t>Lexine Hexham</t>
  </si>
  <si>
    <t>lhexhamgr@infoseek.co.jp</t>
  </si>
  <si>
    <t>Allyn Wildish</t>
  </si>
  <si>
    <t>awildishgs@nydailynews.com</t>
  </si>
  <si>
    <t>Electric Skillet</t>
  </si>
  <si>
    <t>Neala Moston</t>
  </si>
  <si>
    <t>nmostongt@pinterest.com</t>
  </si>
  <si>
    <t>Streaming Device</t>
  </si>
  <si>
    <t>Lou Brumhead</t>
  </si>
  <si>
    <t>lbrumheadgu@google.co.uk</t>
  </si>
  <si>
    <t>Salsa</t>
  </si>
  <si>
    <t>Sammy Butterworth</t>
  </si>
  <si>
    <t>sbutterworthgv@vistaprint.com</t>
  </si>
  <si>
    <t>Lilith Gibbe</t>
  </si>
  <si>
    <t>lgibbegw@weather.com</t>
  </si>
  <si>
    <t>Watercolor Paint Set</t>
  </si>
  <si>
    <t>Minta Winskill</t>
  </si>
  <si>
    <t>mwinskillgx@yelp.com</t>
  </si>
  <si>
    <t>Travel Orthopedic Pillow</t>
  </si>
  <si>
    <t>Sallyann Jeppensen</t>
  </si>
  <si>
    <t>sjeppensengy@cargocollective.com</t>
  </si>
  <si>
    <t>Noemi Spawton</t>
  </si>
  <si>
    <t>nspawtongz@wiley.com</t>
  </si>
  <si>
    <t>Tamra Powder</t>
  </si>
  <si>
    <t>tpowderh0@google.ru</t>
  </si>
  <si>
    <t>Fax Galego</t>
  </si>
  <si>
    <t>fgalegoh1@hostgator.com</t>
  </si>
  <si>
    <t>Brittne Hammor</t>
  </si>
  <si>
    <t>bhammorh2@digg.com</t>
  </si>
  <si>
    <t>Roarke Dodge</t>
  </si>
  <si>
    <t>rdodgeh3@wikispaces.com</t>
  </si>
  <si>
    <t>Worden Orr</t>
  </si>
  <si>
    <t>worrh4@pagesperso-orange.fr</t>
  </si>
  <si>
    <t>Peach Slices in Syrup</t>
  </si>
  <si>
    <t>Franni Syplus</t>
  </si>
  <si>
    <t>fsyplush5@sitemeter.com</t>
  </si>
  <si>
    <t>Violet Licas</t>
  </si>
  <si>
    <t>vlicash6@dropbox.com</t>
  </si>
  <si>
    <t>Portable Air Conditioner</t>
  </si>
  <si>
    <t>Sada Adamec</t>
  </si>
  <si>
    <t>sadamech7@creativecommons.org</t>
  </si>
  <si>
    <t>Classic Beef Chili</t>
  </si>
  <si>
    <t>Tamera Prydie</t>
  </si>
  <si>
    <t>tprydieh8@imageshack.us</t>
  </si>
  <si>
    <t>Kimbell Mordin</t>
  </si>
  <si>
    <t>kmordinh9@topsy.com</t>
  </si>
  <si>
    <t>Bev Tremelling</t>
  </si>
  <si>
    <t>btremellingha@sphinn.com</t>
  </si>
  <si>
    <t>Kombucha Drink</t>
  </si>
  <si>
    <t>Barnebas Tozer</t>
  </si>
  <si>
    <t>btozerhb@whitehouse.gov</t>
  </si>
  <si>
    <t>Frederigo Pundy</t>
  </si>
  <si>
    <t>fpundyhc@shareasale.com</t>
  </si>
  <si>
    <t>Wireless Charger Stand</t>
  </si>
  <si>
    <t>Kittie Greve</t>
  </si>
  <si>
    <t>kgrevehd@ning.com</t>
  </si>
  <si>
    <t>Organic Granola</t>
  </si>
  <si>
    <t>Nikoletta Touhig</t>
  </si>
  <si>
    <t>ntouhighe@oracle.com</t>
  </si>
  <si>
    <t>Fishing Tackle Box</t>
  </si>
  <si>
    <t>Sheff Doud</t>
  </si>
  <si>
    <t>sdoudhf@bbc.co.uk</t>
  </si>
  <si>
    <t>Beef Chili</t>
  </si>
  <si>
    <t>Stace Skiplorne</t>
  </si>
  <si>
    <t>sskiplornehg@ebay.com</t>
  </si>
  <si>
    <t>Zambia</t>
  </si>
  <si>
    <t>Homestyle Chicken Noodle Soup</t>
  </si>
  <si>
    <t>Felecia MacParland</t>
  </si>
  <si>
    <t>fmacparlandhh@nydailynews.com</t>
  </si>
  <si>
    <t>Set of Gardening Gloves with Claws</t>
  </si>
  <si>
    <t>Sandye Smitherham</t>
  </si>
  <si>
    <t>ssmitherhamhi@joomla.org</t>
  </si>
  <si>
    <t>High-Pressure Handheld Shower Head</t>
  </si>
  <si>
    <t>Bathroom</t>
  </si>
  <si>
    <t>Cookie Folomkin</t>
  </si>
  <si>
    <t>cfolomkinhj@jiathis.com</t>
  </si>
  <si>
    <t>L;urette Walaron</t>
  </si>
  <si>
    <t>lwalaronhk@pinterest.com</t>
  </si>
  <si>
    <t>Organic Green Lentils</t>
  </si>
  <si>
    <t>Food - Grocery</t>
  </si>
  <si>
    <t>Amery Clemitt</t>
  </si>
  <si>
    <t>aclemitthl@homestead.com</t>
  </si>
  <si>
    <t>Tandoori Chicken Skewers</t>
  </si>
  <si>
    <t>Caitlin Cleveland</t>
  </si>
  <si>
    <t>cclevelandhm@eventbrite.com</t>
  </si>
  <si>
    <t>Corrie Bynert</t>
  </si>
  <si>
    <t>cbynerthn@addtoany.com</t>
  </si>
  <si>
    <t>Buffalo Wing Sauce</t>
  </si>
  <si>
    <t>Jocko Kilby</t>
  </si>
  <si>
    <t>jkilbyho@moonfruit.com</t>
  </si>
  <si>
    <t>Cranberry Almond Cookies</t>
  </si>
  <si>
    <t>Freddie Grinley</t>
  </si>
  <si>
    <t>fgrinleyhp@ucsd.edu</t>
  </si>
  <si>
    <t>Cheddar &amp; Bacon Potato Skins</t>
  </si>
  <si>
    <t>Sallee Darree</t>
  </si>
  <si>
    <t>sdarreehq@biglobe.ne.jp</t>
  </si>
  <si>
    <t>Wireless Induction Charger</t>
  </si>
  <si>
    <t>Stormi Hadaway</t>
  </si>
  <si>
    <t>shadawayhr@tinypic.com</t>
  </si>
  <si>
    <t>Bron Antuoni</t>
  </si>
  <si>
    <t>bantuonihs@ifeng.com</t>
  </si>
  <si>
    <t>Vegan Mac &amp; Cheese</t>
  </si>
  <si>
    <t>Kristina Sturges</t>
  </si>
  <si>
    <t>ksturgesht@addtoany.com</t>
  </si>
  <si>
    <t>Sierra Leone</t>
  </si>
  <si>
    <t>Induction Cooktop</t>
  </si>
  <si>
    <t>Tiena Jedrzejczyk</t>
  </si>
  <si>
    <t>tjedrzejczykhu@dagondesign.com</t>
  </si>
  <si>
    <t>Lemon Sorbet</t>
  </si>
  <si>
    <t>Janine Tottman</t>
  </si>
  <si>
    <t>jtottmanhv@tamu.edu</t>
  </si>
  <si>
    <t>Wooden Children's Play Kitchen</t>
  </si>
  <si>
    <t>Brewster Ferrotti</t>
  </si>
  <si>
    <t>bferrottihw@stumbleupon.com</t>
  </si>
  <si>
    <t>Kerr Onyon</t>
  </si>
  <si>
    <t>konyonhx@imageshack.us</t>
  </si>
  <si>
    <t>Sliced Turkey Breast</t>
  </si>
  <si>
    <t>Food - Deli Meats</t>
  </si>
  <si>
    <t>Frederich Karys</t>
  </si>
  <si>
    <t>fkaryshy@nih.gov</t>
  </si>
  <si>
    <t>Fitness Jump Box</t>
  </si>
  <si>
    <t>Heidie Boughtwood</t>
  </si>
  <si>
    <t>hboughtwoodhz@ustream.tv</t>
  </si>
  <si>
    <t>Fresh Strawberries</t>
  </si>
  <si>
    <t>Brok Archanbault</t>
  </si>
  <si>
    <t>barchanbaulti0@facebook.com</t>
  </si>
  <si>
    <t>Herbal Tea Set</t>
  </si>
  <si>
    <t>Food</t>
  </si>
  <si>
    <t>Jaquith Kilfedder</t>
  </si>
  <si>
    <t>jkilfedderi1@list-manage.com</t>
  </si>
  <si>
    <t>Roxie Hobbema</t>
  </si>
  <si>
    <t>rhobbemai2@google.it</t>
  </si>
  <si>
    <t>Aeropress Coffee Maker</t>
  </si>
  <si>
    <t>Willamina Eble</t>
  </si>
  <si>
    <t>weblei3@studiopress.com</t>
  </si>
  <si>
    <t>Pet Travel Backpack Carrier</t>
  </si>
  <si>
    <t>Dredi Balog</t>
  </si>
  <si>
    <t>dbalogi4@ed.gov</t>
  </si>
  <si>
    <t>Howie Lere</t>
  </si>
  <si>
    <t>hlerei5@devhub.com</t>
  </si>
  <si>
    <t>Ricardo Bottell</t>
  </si>
  <si>
    <t>rbottelli6@w3.org</t>
  </si>
  <si>
    <t>Maple Breakfast Sausage</t>
  </si>
  <si>
    <t>Tadeo Copin</t>
  </si>
  <si>
    <t>tcopini7@amazon.co.jp</t>
  </si>
  <si>
    <t>Chia Seed Pudding Mix</t>
  </si>
  <si>
    <t>Zeb Van der Beek</t>
  </si>
  <si>
    <t>zvani8@illinois.edu</t>
  </si>
  <si>
    <t>Asian Stir-Fry Vegetables</t>
  </si>
  <si>
    <t>Beau Warn</t>
  </si>
  <si>
    <t>bwarni9@google.co.jp</t>
  </si>
  <si>
    <t>Creamy Garlic Dressing</t>
  </si>
  <si>
    <t>Elwood Drinkel</t>
  </si>
  <si>
    <t>edrinkelia@blog.com</t>
  </si>
  <si>
    <t>Pizza Stone</t>
  </si>
  <si>
    <t>Malvin Jarrett</t>
  </si>
  <si>
    <t>mjarrettib@washingtonpost.com</t>
  </si>
  <si>
    <t>Magnetic Spice Jars</t>
  </si>
  <si>
    <t>Ardeen Chisnell</t>
  </si>
  <si>
    <t>achisnellic@godaddy.com</t>
  </si>
  <si>
    <t>Del Frowd</t>
  </si>
  <si>
    <t>dfrowdid@digg.com</t>
  </si>
  <si>
    <t>Cat Scratching Post with Toys</t>
  </si>
  <si>
    <t>Seana Brewett</t>
  </si>
  <si>
    <t>sbrewettie@rambler.ru</t>
  </si>
  <si>
    <t>Eal Highway</t>
  </si>
  <si>
    <t>ehighwayif@studiopress.com</t>
  </si>
  <si>
    <t>Wireless Music Receiver</t>
  </si>
  <si>
    <t>Chuck Decaze</t>
  </si>
  <si>
    <t>cdecazeig@bloglovin.com</t>
  </si>
  <si>
    <t>Swaziland</t>
  </si>
  <si>
    <t>Smart Water Bottle with Hydration Reminder</t>
  </si>
  <si>
    <t>Viva Yushkin</t>
  </si>
  <si>
    <t>vyushkinih@fastcompany.com</t>
  </si>
  <si>
    <t>Pesto Genovese</t>
  </si>
  <si>
    <t>Sonya Faier</t>
  </si>
  <si>
    <t>sfaierii@ezinearticles.com</t>
  </si>
  <si>
    <t>Portable Projector</t>
  </si>
  <si>
    <t>Damaris Gorcke</t>
  </si>
  <si>
    <t>dgorckeij@usnews.com</t>
  </si>
  <si>
    <t>Woven Storage Baskets</t>
  </si>
  <si>
    <t>Alisha Botler</t>
  </si>
  <si>
    <t>abotlerik@foxnews.com</t>
  </si>
  <si>
    <t>Spice Rack</t>
  </si>
  <si>
    <t>Dennie Asplin</t>
  </si>
  <si>
    <t>dasplinil@behance.net</t>
  </si>
  <si>
    <t>Decorative Throw Pillows</t>
  </si>
  <si>
    <t>Maximilien Berntsson</t>
  </si>
  <si>
    <t>mberntssonim@blogtalkradio.com</t>
  </si>
  <si>
    <t>Compact Refrigerator</t>
  </si>
  <si>
    <t>Imelda Forcade</t>
  </si>
  <si>
    <t>iforcadein@msu.edu</t>
  </si>
  <si>
    <t>Carrot and Celery Sticks</t>
  </si>
  <si>
    <t>Gilberta Immer</t>
  </si>
  <si>
    <t>gimmerio@bbb.org</t>
  </si>
  <si>
    <t>Organic Granola Cereal</t>
  </si>
  <si>
    <t>Ashely Rickersey</t>
  </si>
  <si>
    <t>arickerseyip@dailymotion.com</t>
  </si>
  <si>
    <t>Mag Challender</t>
  </si>
  <si>
    <t>mchallenderiq@infoseek.co.jp</t>
  </si>
  <si>
    <t>Debby Baigrie</t>
  </si>
  <si>
    <t>dbaigrieir@columbia.edu</t>
  </si>
  <si>
    <t>Savory Trail Mix</t>
  </si>
  <si>
    <t>Loren Deinhardt</t>
  </si>
  <si>
    <t>ldeinhardtis@bluehost.com</t>
  </si>
  <si>
    <t>Skincare Fridge</t>
  </si>
  <si>
    <t>Pascal Dudman</t>
  </si>
  <si>
    <t>pdudmanit@amazon.com</t>
  </si>
  <si>
    <t>Almond Joy Munch Bars</t>
  </si>
  <si>
    <t>Lora Henryson</t>
  </si>
  <si>
    <t>lhenrysoniu@npr.org</t>
  </si>
  <si>
    <t>LED Strip Lights Kit</t>
  </si>
  <si>
    <t>Cyndy Andrey</t>
  </si>
  <si>
    <t>candreyiv@ucsd.edu</t>
  </si>
  <si>
    <t>Terrill Mawditt</t>
  </si>
  <si>
    <t>tmawdittiw@bbb.org</t>
  </si>
  <si>
    <t>Fitness Tracker Watch</t>
  </si>
  <si>
    <t>Wearable Tech</t>
  </si>
  <si>
    <t>Marthe O'Kynsillaghe</t>
  </si>
  <si>
    <t>mokynsillagheix@newsvine.com</t>
  </si>
  <si>
    <t>Cinda Spendlove</t>
  </si>
  <si>
    <t>cspendloveiy@sun.com</t>
  </si>
  <si>
    <t>Luigi Poulsom</t>
  </si>
  <si>
    <t>lpoulsomiz@wp.com</t>
  </si>
  <si>
    <t>Electric Blanket</t>
  </si>
  <si>
    <t>Carolee Duddell</t>
  </si>
  <si>
    <t>cduddellj0@netscape.com</t>
  </si>
  <si>
    <t>Anatole Avramovic</t>
  </si>
  <si>
    <t>aavramovicj1@howstuffworks.com</t>
  </si>
  <si>
    <t>Wireless Earbuds</t>
  </si>
  <si>
    <t>Donaugh Hamley</t>
  </si>
  <si>
    <t>dhamleyj2@hud.gov</t>
  </si>
  <si>
    <t>Children's Musical Instrument Set</t>
  </si>
  <si>
    <t>Lowrance Proom</t>
  </si>
  <si>
    <t>lproomj3@unicef.org</t>
  </si>
  <si>
    <t>Yvette Gepp</t>
  </si>
  <si>
    <t>ygeppj4@ebay.com</t>
  </si>
  <si>
    <t>Camera Tripod</t>
  </si>
  <si>
    <t>Elwin Peskett</t>
  </si>
  <si>
    <t>epeskettj5@google.fr</t>
  </si>
  <si>
    <t>Stylish Wireless Earbuds</t>
  </si>
  <si>
    <t>Ossie Cinderey</t>
  </si>
  <si>
    <t>ocindereyj6@hhs.gov</t>
  </si>
  <si>
    <t>Vanilla Protein Powder</t>
  </si>
  <si>
    <t>Food - Health/Protein</t>
  </si>
  <si>
    <t>Felita Smitham</t>
  </si>
  <si>
    <t>fsmithamj7@nature.com</t>
  </si>
  <si>
    <t>Organic Vanilla Bean Ice Cream</t>
  </si>
  <si>
    <t>Waite O'Neal</t>
  </si>
  <si>
    <t>wonealj8@so-net.ne.jp</t>
  </si>
  <si>
    <t>Kids' Craft Supplies Set</t>
  </si>
  <si>
    <t>Casey O' Mulderrig</t>
  </si>
  <si>
    <t>coj9@mashable.com</t>
  </si>
  <si>
    <t>Lentil Vegetable Stew</t>
  </si>
  <si>
    <t>Food - Canned Soups</t>
  </si>
  <si>
    <t>Cointon Huckfield</t>
  </si>
  <si>
    <t>chuckfieldja@163.com</t>
  </si>
  <si>
    <t>Smart Light Bulbs</t>
  </si>
  <si>
    <t>Stearne Ropp</t>
  </si>
  <si>
    <t>sroppjb@mozilla.org</t>
  </si>
  <si>
    <t>Electric Food Slicer</t>
  </si>
  <si>
    <t>Niven Adamovsky</t>
  </si>
  <si>
    <t>nadamovskyjc@g.co</t>
  </si>
  <si>
    <t>Leon Barradell</t>
  </si>
  <si>
    <t>lbarradelljd@cyberchimps.com</t>
  </si>
  <si>
    <t>Honey Sriracha Chicken Bites</t>
  </si>
  <si>
    <t>Mariel Skoggins</t>
  </si>
  <si>
    <t>mskogginsje@simplemachines.org</t>
  </si>
  <si>
    <t>Poppy Seed Dressing</t>
  </si>
  <si>
    <t>Blanch Belz</t>
  </si>
  <si>
    <t>bbelzjf@bloglovin.com</t>
  </si>
  <si>
    <t>Energy Protein Bars</t>
  </si>
  <si>
    <t>Harlen Worman</t>
  </si>
  <si>
    <t>hwormanjg@artisteer.com</t>
  </si>
  <si>
    <t>Mauricio Grelka</t>
  </si>
  <si>
    <t>mgrelkajh@themeforest.net</t>
  </si>
  <si>
    <t>Rosmunda Horsfield</t>
  </si>
  <si>
    <t>rhorsfieldji@globo.com</t>
  </si>
  <si>
    <t>High-Quality Yoga Block</t>
  </si>
  <si>
    <t>Berenice Jaskowicz</t>
  </si>
  <si>
    <t>bjaskowiczjj@liveinternet.ru</t>
  </si>
  <si>
    <t>Putnem Pawlyn</t>
  </si>
  <si>
    <t>ppawlynjk@exblog.jp</t>
  </si>
  <si>
    <t>Gwendolen Winston</t>
  </si>
  <si>
    <t>gwinstonjl@infoseek.co.jp</t>
  </si>
  <si>
    <t>Randa Ausello</t>
  </si>
  <si>
    <t>rausellojm@jalbum.net</t>
  </si>
  <si>
    <t>Hazlett Esslemont</t>
  </si>
  <si>
    <t>hesslemontjn@acquirethisname.com</t>
  </si>
  <si>
    <t>Valdemar Skaife d'Ingerthorpe</t>
  </si>
  <si>
    <t>vskaifejo@ovh.net</t>
  </si>
  <si>
    <t>Canvas Tote Bag</t>
  </si>
  <si>
    <t>Matteo Briatt</t>
  </si>
  <si>
    <t>mbriattjp@infoseek.co.jp</t>
  </si>
  <si>
    <t>Tofu</t>
  </si>
  <si>
    <t>Food - Meat Alternatives</t>
  </si>
  <si>
    <t>Kyrstin Canby</t>
  </si>
  <si>
    <t>kcanbyjq@google.pl</t>
  </si>
  <si>
    <t>Alick Albisser</t>
  </si>
  <si>
    <t>aalbisserjr@weibo.com</t>
  </si>
  <si>
    <t>Almond Milk</t>
  </si>
  <si>
    <t>Anica Piel</t>
  </si>
  <si>
    <t>apieljs@washington.edu</t>
  </si>
  <si>
    <t>Whole Wheat Pasta</t>
  </si>
  <si>
    <t>Herminia Boots</t>
  </si>
  <si>
    <t>hbootsjt@patch.com</t>
  </si>
  <si>
    <t>Niko Claricoats</t>
  </si>
  <si>
    <t>nclaricoatsju@taobao.com</t>
  </si>
  <si>
    <t>Leonerd Gladdin</t>
  </si>
  <si>
    <t>lgladdinjv@skyrock.com</t>
  </si>
  <si>
    <t>Stuffed Peppers with Quinoa</t>
  </si>
  <si>
    <t>Brena Swyer</t>
  </si>
  <si>
    <t>bswyerjw@ovh.net</t>
  </si>
  <si>
    <t>Cook Islands</t>
  </si>
  <si>
    <t>Lyndsie Pic</t>
  </si>
  <si>
    <t>lpicjx@typepad.com</t>
  </si>
  <si>
    <t>Sweet Potato Mash</t>
  </si>
  <si>
    <t>Lynda Popov</t>
  </si>
  <si>
    <t>lpopovjy@goo.ne.jp</t>
  </si>
  <si>
    <t>Wood Mellanby</t>
  </si>
  <si>
    <t>wmellanbyjz@unicef.org</t>
  </si>
  <si>
    <t>Children's Educational Puzzle</t>
  </si>
  <si>
    <t>Johannah Fleetham</t>
  </si>
  <si>
    <t>jfleethamk0@printfriendly.com</t>
  </si>
  <si>
    <t>Beef Jerky</t>
  </si>
  <si>
    <t>Poppy Leeuwerink</t>
  </si>
  <si>
    <t>pleeuwerinkk1@ifeng.com</t>
  </si>
  <si>
    <t>Roasted Vegetable Medley</t>
  </si>
  <si>
    <t>Lisa Simko</t>
  </si>
  <si>
    <t>lsimkok2@lulu.com</t>
  </si>
  <si>
    <t>Toilet Paper (12 rolls)</t>
  </si>
  <si>
    <t>Aleta Mugg</t>
  </si>
  <si>
    <t>amuggk3@nbcnews.com</t>
  </si>
  <si>
    <t>Willyt Mougenel</t>
  </si>
  <si>
    <t>wmougenelk4@army.mil</t>
  </si>
  <si>
    <t>Dark Chocolate Almond Butter Cups</t>
  </si>
  <si>
    <t>Cordie Andrioli</t>
  </si>
  <si>
    <t>candriolik5@exblog.jp</t>
  </si>
  <si>
    <t>Overnight Duffle Bag</t>
  </si>
  <si>
    <t>Chuck Ingon</t>
  </si>
  <si>
    <t>cingonk6@dot.gov</t>
  </si>
  <si>
    <t>Ginger Turmeric Shots</t>
  </si>
  <si>
    <t>Brietta Schwandermann</t>
  </si>
  <si>
    <t>bschwandermannk7@weebly.com</t>
  </si>
  <si>
    <t>Organic Baby Spinach</t>
  </si>
  <si>
    <t>Kinsley Beseke</t>
  </si>
  <si>
    <t>kbesekek8@google.com.hk</t>
  </si>
  <si>
    <t>Smart Home Security Camera</t>
  </si>
  <si>
    <t>Lou Longfellow</t>
  </si>
  <si>
    <t>llongfellowk9@jalbum.net</t>
  </si>
  <si>
    <t>Miso Soup Mix</t>
  </si>
  <si>
    <t>Brinna Radnage</t>
  </si>
  <si>
    <t>bradnageka@unblog.fr</t>
  </si>
  <si>
    <t>Dark Chocolate Covered Pretzels</t>
  </si>
  <si>
    <t>Randy Marzelo</t>
  </si>
  <si>
    <t>rmarzelokb@npr.org</t>
  </si>
  <si>
    <t>Cooper Wrighton</t>
  </si>
  <si>
    <t>cwrightonkc@amazon.co.jp</t>
  </si>
  <si>
    <t>Thai Peanut Noodles</t>
  </si>
  <si>
    <t>Jodie Bootell</t>
  </si>
  <si>
    <t>jbootellkd@spotify.com</t>
  </si>
  <si>
    <t>Children's Gardening Set</t>
  </si>
  <si>
    <t>Katharyn Roff</t>
  </si>
  <si>
    <t>kroffke@dailymail.co.uk</t>
  </si>
  <si>
    <t>Electric Ice Cream Maker</t>
  </si>
  <si>
    <t>Corabelle Antosik</t>
  </si>
  <si>
    <t>cantosikkf@jiathis.com</t>
  </si>
  <si>
    <t>Evonne Spadollini</t>
  </si>
  <si>
    <t>espadollinikg@devhub.com</t>
  </si>
  <si>
    <t>Manual Coffee Grinder</t>
  </si>
  <si>
    <t>Ernesta Sawford</t>
  </si>
  <si>
    <t>esawfordkh@scribd.com</t>
  </si>
  <si>
    <t>Garlic Herb Seasoning</t>
  </si>
  <si>
    <t>Hillard Gilbert</t>
  </si>
  <si>
    <t>hgilbertki@scribd.com</t>
  </si>
  <si>
    <t>Vonny McChruiter</t>
  </si>
  <si>
    <t>vmcchruiterkj@cafepress.com</t>
  </si>
  <si>
    <t>Denim Jacket</t>
  </si>
  <si>
    <t>Lani Anger</t>
  </si>
  <si>
    <t>langerkk@msu.edu</t>
  </si>
  <si>
    <t>Erin Sproson</t>
  </si>
  <si>
    <t>esprosonkl@wikipedia.org</t>
  </si>
  <si>
    <t>Ceramic Planter Set</t>
  </si>
  <si>
    <t>Forest Bolles</t>
  </si>
  <si>
    <t>fbolleskm@gnu.org</t>
  </si>
  <si>
    <t>Classic Leather Wallet</t>
  </si>
  <si>
    <t>Addi McColm</t>
  </si>
  <si>
    <t>amccolmkn@stumbleupon.com</t>
  </si>
  <si>
    <t>Customizable Name Puzzle</t>
  </si>
  <si>
    <t>Nataline Southgate</t>
  </si>
  <si>
    <t>nsouthgateko@gmpg.org</t>
  </si>
  <si>
    <t>Stanley Turbat</t>
  </si>
  <si>
    <t>sturbatkp@house.gov</t>
  </si>
  <si>
    <t>Chelsie Vaughten</t>
  </si>
  <si>
    <t>cvaughtenkq@independent.co.uk</t>
  </si>
  <si>
    <t>Adjustable Pet Feeder</t>
  </si>
  <si>
    <t>Ardith Heilds</t>
  </si>
  <si>
    <t>aheildskr@foxnews.com</t>
  </si>
  <si>
    <t>Linen Trousers</t>
  </si>
  <si>
    <t>Georgeanne Georgeon</t>
  </si>
  <si>
    <t>ggeorgeonks@flavors.me</t>
  </si>
  <si>
    <t>Deluxe First Aid Kit</t>
  </si>
  <si>
    <t>Danyette McArt</t>
  </si>
  <si>
    <t>dmcartkt@bbc.co.uk</t>
  </si>
  <si>
    <t>Bamboo Toothbrush Holder</t>
  </si>
  <si>
    <t>Dix Dabinett</t>
  </si>
  <si>
    <t>ddabinettku@guardian.co.uk</t>
  </si>
  <si>
    <t>Honey Roasted Chickpeas</t>
  </si>
  <si>
    <t>Liz Joselevitch</t>
  </si>
  <si>
    <t>ljoselevitchkv@acquirethisname.com</t>
  </si>
  <si>
    <t>Handmade Leather Journal</t>
  </si>
  <si>
    <t>Kelcey Alibone</t>
  </si>
  <si>
    <t>kalibonekw@tamu.edu</t>
  </si>
  <si>
    <t>Matcha Green Tea Powder</t>
  </si>
  <si>
    <t>Rex Ugoni</t>
  </si>
  <si>
    <t>rugonikx@ucoz.com</t>
  </si>
  <si>
    <t>Kalila Tesche</t>
  </si>
  <si>
    <t>ktescheky@opera.com</t>
  </si>
  <si>
    <t>Spicy Tuna Sushi Kit</t>
  </si>
  <si>
    <t>Lucio Mathouse</t>
  </si>
  <si>
    <t>lmathousekz@ameblo.jp</t>
  </si>
  <si>
    <t>Foldable Yoga Mat</t>
  </si>
  <si>
    <t>Eugenio Corkett</t>
  </si>
  <si>
    <t>ecorkettl0@fda.gov</t>
  </si>
  <si>
    <t>Tomato Basil Soup</t>
  </si>
  <si>
    <t>Carroll Bushell</t>
  </si>
  <si>
    <t>cbushelll1@soup.io</t>
  </si>
  <si>
    <t>Greek Yogurt</t>
  </si>
  <si>
    <t>Celle Barbrick</t>
  </si>
  <si>
    <t>cbarbrickl2@foxnews.com</t>
  </si>
  <si>
    <t>Ceramic Bakeware Set</t>
  </si>
  <si>
    <t>Romy Carik</t>
  </si>
  <si>
    <t>rcarikl3@imgur.com</t>
  </si>
  <si>
    <t>Fitness Tracker Band</t>
  </si>
  <si>
    <t>Thomasin Huleatt</t>
  </si>
  <si>
    <t>thuleattl4@wordpress.org</t>
  </si>
  <si>
    <t>Lark Shadfourth</t>
  </si>
  <si>
    <t>lshadfourthl5@symantec.com</t>
  </si>
  <si>
    <t>Camile Craigg</t>
  </si>
  <si>
    <t>ccraiggl6@illinois.edu</t>
  </si>
  <si>
    <t>Non-Toxic Concrete Sealer</t>
  </si>
  <si>
    <t>Catherin Itchingham</t>
  </si>
  <si>
    <t>citchinghaml7@theglobeandmail.com</t>
  </si>
  <si>
    <t>Maple Pecan Granola</t>
  </si>
  <si>
    <t>Helenka Poser</t>
  </si>
  <si>
    <t>hposerl8@utexas.edu</t>
  </si>
  <si>
    <t>Plant Watering Spikes</t>
  </si>
  <si>
    <t>Josselyn Tredinnick</t>
  </si>
  <si>
    <t>jtredinnickl9@ning.com</t>
  </si>
  <si>
    <t>Applewood Smoked Bacon</t>
  </si>
  <si>
    <t>Aurea Skellorne</t>
  </si>
  <si>
    <t>askellornela@w3.org</t>
  </si>
  <si>
    <t>Tajikistan</t>
  </si>
  <si>
    <t>Suction Cup Hooks</t>
  </si>
  <si>
    <t>Jourdan Hemphall</t>
  </si>
  <si>
    <t>jhemphalllb@cisco.com</t>
  </si>
  <si>
    <t>Electric Stir Fry Pan</t>
  </si>
  <si>
    <t>Englebert Peatman</t>
  </si>
  <si>
    <t>epeatmanlc@cbslocal.com</t>
  </si>
  <si>
    <t>Mobile Workbench</t>
  </si>
  <si>
    <t>Holmes MacLucais</t>
  </si>
  <si>
    <t>hmaclucaisld@ning.com</t>
  </si>
  <si>
    <t>Melinde Fallen</t>
  </si>
  <si>
    <t>mfallenle@latimes.com</t>
  </si>
  <si>
    <t>Graphic Tee</t>
  </si>
  <si>
    <t>Brittaney Duggan</t>
  </si>
  <si>
    <t>bdugganlf@mit.edu</t>
  </si>
  <si>
    <t>Bamboo Utensil Set</t>
  </si>
  <si>
    <t>Marita Landor</t>
  </si>
  <si>
    <t>mlandorlg@ebay.co.uk</t>
  </si>
  <si>
    <t>Zora Powney</t>
  </si>
  <si>
    <t>zpowneylh@irs.gov</t>
  </si>
  <si>
    <t>Kids' Art Easel</t>
  </si>
  <si>
    <t>Coral Brower</t>
  </si>
  <si>
    <t>cbrowerli@cpanel.net</t>
  </si>
  <si>
    <t>Evita Paolone</t>
  </si>
  <si>
    <t>epaolonelj@princeton.edu</t>
  </si>
  <si>
    <t>LED Strip Lights with Remote Control</t>
  </si>
  <si>
    <t>Jo Pammenter</t>
  </si>
  <si>
    <t>jpammenterlk@wsj.com</t>
  </si>
  <si>
    <t>Travel Mug</t>
  </si>
  <si>
    <t>Twila Goghin</t>
  </si>
  <si>
    <t>tgoghinll@chronoengine.com</t>
  </si>
  <si>
    <t>Men's Waterproof Hiking Boots</t>
  </si>
  <si>
    <t>Zechariah Eckersall</t>
  </si>
  <si>
    <t>zeckersalllm@chicagotribune.com</t>
  </si>
  <si>
    <t>Insulated Coffee Mug</t>
  </si>
  <si>
    <t>Inna Cauley</t>
  </si>
  <si>
    <t>icauleyln@last.fm</t>
  </si>
  <si>
    <t>Wall-Mounted Wine Rack</t>
  </si>
  <si>
    <t>Lauree Compfort</t>
  </si>
  <si>
    <t>lcompfortlo@privacy.gov.au</t>
  </si>
  <si>
    <t>Lucais Dumphy</t>
  </si>
  <si>
    <t>ldumphylp@dion.ne.jp</t>
  </si>
  <si>
    <t>Kendra Kopman</t>
  </si>
  <si>
    <t>kkopmanlq@ezinearticles.com</t>
  </si>
  <si>
    <t>Karylin Charle</t>
  </si>
  <si>
    <t>kcharlelr@flavors.me</t>
  </si>
  <si>
    <t>Portable Camping Shower</t>
  </si>
  <si>
    <t>Garrik Rookes</t>
  </si>
  <si>
    <t>grookesls@creativecommons.org</t>
  </si>
  <si>
    <t>Over-the-Door Hooks</t>
  </si>
  <si>
    <t>Angelo Brass</t>
  </si>
  <si>
    <t>abrasslt@cam.ac.uk</t>
  </si>
  <si>
    <t>Rain Jacket</t>
  </si>
  <si>
    <t>Llywellyn Elman</t>
  </si>
  <si>
    <t>lelmanlu@epa.gov</t>
  </si>
  <si>
    <t>Radish Chips</t>
  </si>
  <si>
    <t>Ozzy Menure</t>
  </si>
  <si>
    <t>omenurelv@g.co</t>
  </si>
  <si>
    <t>Cranberry Almond Biscotti</t>
  </si>
  <si>
    <t>Terrie Rawle</t>
  </si>
  <si>
    <t>trawlelw@irs.gov</t>
  </si>
  <si>
    <t>Brownie Bites</t>
  </si>
  <si>
    <t>Shaylah De Gouy</t>
  </si>
  <si>
    <t>sdelx@noaa.gov</t>
  </si>
  <si>
    <t>Ginger Snaps</t>
  </si>
  <si>
    <t>Crystie Style</t>
  </si>
  <si>
    <t>cstylely@i2i.jp</t>
  </si>
  <si>
    <t>Athletic Sports Bra</t>
  </si>
  <si>
    <t>Carola Hatto</t>
  </si>
  <si>
    <t>chattolz@a8.net</t>
  </si>
  <si>
    <t>Smoky BBQ Jackfruit</t>
  </si>
  <si>
    <t>Sheffield Ferrero</t>
  </si>
  <si>
    <t>sferrerom0@ycombinator.com</t>
  </si>
  <si>
    <t>Motion Sensor Light</t>
  </si>
  <si>
    <t>Pippa Nockles</t>
  </si>
  <si>
    <t>pnocklesm1@wix.com</t>
  </si>
  <si>
    <t>Travel Pillow with Memory Foam</t>
  </si>
  <si>
    <t>Marsiella OIlier</t>
  </si>
  <si>
    <t>moilierm2@weibo.com</t>
  </si>
  <si>
    <t>LED Flashing Pet Collar</t>
  </si>
  <si>
    <t>Dulciana Hlavac</t>
  </si>
  <si>
    <t>dhlavacm3@nsw.gov.au</t>
  </si>
  <si>
    <t>Foam Building Blocks for Kids</t>
  </si>
  <si>
    <t>Cordell Schukraft</t>
  </si>
  <si>
    <t>cschukraftm4@ovh.net</t>
  </si>
  <si>
    <t>Thibaud Cambell</t>
  </si>
  <si>
    <t>tcambellm5@prnewswire.com</t>
  </si>
  <si>
    <t>Afton Vondrak</t>
  </si>
  <si>
    <t>avondrakm6@purevolume.com</t>
  </si>
  <si>
    <t>Magnetic Whiteboard</t>
  </si>
  <si>
    <t>Cassie Kamien</t>
  </si>
  <si>
    <t>ckamienm7@irs.gov</t>
  </si>
  <si>
    <t>Portable Pet Pooper Scooper</t>
  </si>
  <si>
    <t>Sara Taffarello</t>
  </si>
  <si>
    <t>staffarellom8@studiopress.com</t>
  </si>
  <si>
    <t>Waffle Maker</t>
  </si>
  <si>
    <t>Carlyn Sked</t>
  </si>
  <si>
    <t>cskedm9@blogspot.com</t>
  </si>
  <si>
    <t>V-Neck Sweater</t>
  </si>
  <si>
    <t>Parrnell McInnes</t>
  </si>
  <si>
    <t>pmcinnesma@skype.com</t>
  </si>
  <si>
    <t>Anselma Maffia</t>
  </si>
  <si>
    <t>amaffiamb@disqus.com</t>
  </si>
  <si>
    <t>Wild Rice &amp; Quinoa Mix</t>
  </si>
  <si>
    <t>Sapphira Thirlaway</t>
  </si>
  <si>
    <t>sthirlawaymc@comcast.net</t>
  </si>
  <si>
    <t>Spinach Pizza Rolls</t>
  </si>
  <si>
    <t>Patton Strete</t>
  </si>
  <si>
    <t>pstretemd@senate.gov</t>
  </si>
  <si>
    <t>Electric Pressure Cooker</t>
  </si>
  <si>
    <t>Chlo Smalridge</t>
  </si>
  <si>
    <t>csmalridgeme@goo.gl</t>
  </si>
  <si>
    <t>Cajun Seasoning</t>
  </si>
  <si>
    <t>Amil Dron</t>
  </si>
  <si>
    <t>adronmf@wired.com</t>
  </si>
  <si>
    <t>Jessika Brawn</t>
  </si>
  <si>
    <t>jbrawnmg@shutterfly.com</t>
  </si>
  <si>
    <t>Pet Camera with Treat Dispenser</t>
  </si>
  <si>
    <t>Paten Dow</t>
  </si>
  <si>
    <t>pdowmh@shop-pro.jp</t>
  </si>
  <si>
    <t>Sauveur Bonevant</t>
  </si>
  <si>
    <t>sbonevantmi@list-manage.com</t>
  </si>
  <si>
    <t>Inflatable Party Cooler</t>
  </si>
  <si>
    <t>Debbi Carvell</t>
  </si>
  <si>
    <t>dcarvellmj@tmall.com</t>
  </si>
  <si>
    <t>Honey Sesame Chicken Mix</t>
  </si>
  <si>
    <t>Doro Rosenstengel</t>
  </si>
  <si>
    <t>drosenstengelmk@usa.gov</t>
  </si>
  <si>
    <t>Organic Tomato Soup</t>
  </si>
  <si>
    <t>Marybeth Lusted</t>
  </si>
  <si>
    <t>mlustedml@nih.gov</t>
  </si>
  <si>
    <t>Herbal Garden Starter Kit</t>
  </si>
  <si>
    <t>Glynis Grzesiewicz</t>
  </si>
  <si>
    <t>ggrzesiewiczmm@abc.net.au</t>
  </si>
  <si>
    <t>Smartphone Photography Ring Light</t>
  </si>
  <si>
    <t>Buddy Welbelove</t>
  </si>
  <si>
    <t>bwelbelovemn@nasa.gov</t>
  </si>
  <si>
    <t>Cauliflower Crust Pizza</t>
  </si>
  <si>
    <t>Petunia Skerm</t>
  </si>
  <si>
    <t>pskermmo@printfriendly.com</t>
  </si>
  <si>
    <t>Conan Kiefer</t>
  </si>
  <si>
    <t>ckiefermp@xinhuanet.com</t>
  </si>
  <si>
    <t>Relaxed Fit Henley Shirt</t>
  </si>
  <si>
    <t>Humfried Pears</t>
  </si>
  <si>
    <t>hpearsmq@chicagotribune.com</t>
  </si>
  <si>
    <t>Indoor Grill</t>
  </si>
  <si>
    <t>Adolpho Grime</t>
  </si>
  <si>
    <t>agrimemr@newyorker.com</t>
  </si>
  <si>
    <t>Maple Bacon Potato Chips</t>
  </si>
  <si>
    <t>Win Ritelli</t>
  </si>
  <si>
    <t>writellims@constantcontact.com</t>
  </si>
  <si>
    <t>Portable Hammock Swing</t>
  </si>
  <si>
    <t>Brigid Aneley</t>
  </si>
  <si>
    <t>baneleymt@state.tx.us</t>
  </si>
  <si>
    <t>East Timor</t>
  </si>
  <si>
    <t>Red Lentil Pasta</t>
  </si>
  <si>
    <t>Nikolai Stenners</t>
  </si>
  <si>
    <t>nstennersmu@smugmug.com</t>
  </si>
  <si>
    <t>Gluten-Free Bread</t>
  </si>
  <si>
    <t>Linus Eton</t>
  </si>
  <si>
    <t>letonmv@woothemes.com</t>
  </si>
  <si>
    <t>Sweet Cherry Tomatoes</t>
  </si>
  <si>
    <t>Alyda Giscken</t>
  </si>
  <si>
    <t>agisckenmw@devhub.com</t>
  </si>
  <si>
    <t>Sushi Rice</t>
  </si>
  <si>
    <t>Ax Holywell</t>
  </si>
  <si>
    <t>aholywellmx@bbc.co.uk</t>
  </si>
  <si>
    <t>Bike Helmet</t>
  </si>
  <si>
    <t>Gardiner Rodnight</t>
  </si>
  <si>
    <t>grodnightmy@oakley.com</t>
  </si>
  <si>
    <t>Nutritional Yeast</t>
  </si>
  <si>
    <t>Food - Pantry</t>
  </si>
  <si>
    <t>Ruy Smoote</t>
  </si>
  <si>
    <t>rsmootemz@php.net</t>
  </si>
  <si>
    <t>Cooking Utensil Set</t>
  </si>
  <si>
    <t>Julita Derill</t>
  </si>
  <si>
    <t>jderilln0@latimes.com</t>
  </si>
  <si>
    <t>Party Mini Dress</t>
  </si>
  <si>
    <t>Ag Dimmick</t>
  </si>
  <si>
    <t>adimmickn1@mediafire.com</t>
  </si>
  <si>
    <t>Namibia</t>
  </si>
  <si>
    <t>Cotton Sweatpants</t>
  </si>
  <si>
    <t>Audy Hackelton</t>
  </si>
  <si>
    <t>ahackeltonn2@joomla.org</t>
  </si>
  <si>
    <t>Margalo MacArthur</t>
  </si>
  <si>
    <t>mmacarthurn3@boston.com</t>
  </si>
  <si>
    <t>Dried Fruit Medley</t>
  </si>
  <si>
    <t>Frederich Jahncke</t>
  </si>
  <si>
    <t>fjahncken4@europa.eu</t>
  </si>
  <si>
    <t>Digital Stopwatch Timer</t>
  </si>
  <si>
    <t>Leontine Stryde</t>
  </si>
  <si>
    <t>lstryden5@chron.com</t>
  </si>
  <si>
    <t>Herb Seasoned Croutons</t>
  </si>
  <si>
    <t>Food - Salad Toppings</t>
  </si>
  <si>
    <t>Bronson Tison</t>
  </si>
  <si>
    <t>btisonn6@cnn.com</t>
  </si>
  <si>
    <t>Adjustable Skipping Rope</t>
  </si>
  <si>
    <t>Babbie Dudden</t>
  </si>
  <si>
    <t>bduddenn7@nature.com</t>
  </si>
  <si>
    <t>Honey Almond Granola Bars</t>
  </si>
  <si>
    <t>Godard Letertre</t>
  </si>
  <si>
    <t>gletertren8@unicef.org</t>
  </si>
  <si>
    <t>Barris Katz</t>
  </si>
  <si>
    <t>bkatzn9@wsj.com</t>
  </si>
  <si>
    <t>Darbie Treasure</t>
  </si>
  <si>
    <t>dtreasurena@vk.com</t>
  </si>
  <si>
    <t>Peanut Butter Protein Balls</t>
  </si>
  <si>
    <t>Arielle Steffans</t>
  </si>
  <si>
    <t>asteffansnb@topsy.com</t>
  </si>
  <si>
    <t>Homemade Salsa</t>
  </si>
  <si>
    <t>Anastasie Davidovits</t>
  </si>
  <si>
    <t>adavidovitsnc@clickbank.net</t>
  </si>
  <si>
    <t>Portable Grill Cover</t>
  </si>
  <si>
    <t>Junia Boundey</t>
  </si>
  <si>
    <t>jboundeynd@livejournal.com</t>
  </si>
  <si>
    <t>Organic Lentil Soup</t>
  </si>
  <si>
    <t>Baxie Duchesne</t>
  </si>
  <si>
    <t>bduchesnene@bloglovin.com</t>
  </si>
  <si>
    <t>Blueberry Oatmeal Cups</t>
  </si>
  <si>
    <t>Tore Surcomb</t>
  </si>
  <si>
    <t>tsurcombnf@mozilla.com</t>
  </si>
  <si>
    <t>Ghana</t>
  </si>
  <si>
    <t>Brig Moverley</t>
  </si>
  <si>
    <t>bmoverleyng@sogou.com</t>
  </si>
  <si>
    <t>Dukie Tillman</t>
  </si>
  <si>
    <t>dtillmannh@linkedin.com</t>
  </si>
  <si>
    <t>Foot Massager</t>
  </si>
  <si>
    <t>Rheba Bruneau</t>
  </si>
  <si>
    <t>rbruneauni@huffingtonpost.com</t>
  </si>
  <si>
    <t>Ferdinanda Dimblebee</t>
  </si>
  <si>
    <t>fdimblebeenj@barnesandnoble.com</t>
  </si>
  <si>
    <t>Self-Cleaning Cat Litter Box</t>
  </si>
  <si>
    <t>Niles Laughren</t>
  </si>
  <si>
    <t>nlaughrennk@hatena.ne.jp</t>
  </si>
  <si>
    <t>Babbie Bygott</t>
  </si>
  <si>
    <t>bbygottnl@icio.us</t>
  </si>
  <si>
    <t>Uzbekistan</t>
  </si>
  <si>
    <t>Dog Frisbee Toy</t>
  </si>
  <si>
    <t>Darrick Btham</t>
  </si>
  <si>
    <t>dbthamnm@newyorker.com</t>
  </si>
  <si>
    <t>Puff Pastry</t>
  </si>
  <si>
    <t>Meagan Dorgan</t>
  </si>
  <si>
    <t>mdorgannn@ucoz.com</t>
  </si>
  <si>
    <t>Iceland</t>
  </si>
  <si>
    <t>Oven-Baked Sweet Potato Fries</t>
  </si>
  <si>
    <t>Bernie Rozenbaum</t>
  </si>
  <si>
    <t>brozenbaumno@amazon.de</t>
  </si>
  <si>
    <t>Tea Set with Infuser</t>
  </si>
  <si>
    <t>Revkah Chable</t>
  </si>
  <si>
    <t>rchablenp@webnode.com</t>
  </si>
  <si>
    <t>Frozen Edamame</t>
  </si>
  <si>
    <t>Winnifred Simnett</t>
  </si>
  <si>
    <t>wsimnettnq@uol.com.br</t>
  </si>
  <si>
    <t>Silicone Baking Cups</t>
  </si>
  <si>
    <t>Tildi McClure</t>
  </si>
  <si>
    <t>tmcclurenr@multiply.com</t>
  </si>
  <si>
    <t>Indestructible Dog Toy</t>
  </si>
  <si>
    <t>Erie Ikin</t>
  </si>
  <si>
    <t>eikinns@spotify.com</t>
  </si>
  <si>
    <t>Nanette Saura</t>
  </si>
  <si>
    <t>nsaurant@tinypic.com</t>
  </si>
  <si>
    <t>Freida Wrey</t>
  </si>
  <si>
    <t>fwreynu@archive.org</t>
  </si>
  <si>
    <t>Lynette Bullivant</t>
  </si>
  <si>
    <t>lbullivantnv@pbs.org</t>
  </si>
  <si>
    <t>Abbe Franckton</t>
  </si>
  <si>
    <t>afrancktonnw@disqus.com</t>
  </si>
  <si>
    <t>Mediterranean Couscous Salad</t>
  </si>
  <si>
    <t>Maddalena Mattiazzi</t>
  </si>
  <si>
    <t>mmattiazzinx@sohu.com</t>
  </si>
  <si>
    <t>Whole Grain Cereal</t>
  </si>
  <si>
    <t>Ettore Rahl</t>
  </si>
  <si>
    <t>erahlny@chicagotribune.com</t>
  </si>
  <si>
    <t>Coconut Almond Granola</t>
  </si>
  <si>
    <t>Marissa Pinwell</t>
  </si>
  <si>
    <t>mpinwellnz@wunderground.com</t>
  </si>
  <si>
    <t>Cotton Quilted Throw Blanket</t>
  </si>
  <si>
    <t>Alick Darlow</t>
  </si>
  <si>
    <t>adarlowo0@ox.ac.uk</t>
  </si>
  <si>
    <t>Avrit Littlefair</t>
  </si>
  <si>
    <t>alittlefairo1@marriott.com</t>
  </si>
  <si>
    <t>Chino Shorts</t>
  </si>
  <si>
    <t>Hamlin Sutherby</t>
  </si>
  <si>
    <t>hsutherbyo2@webnode.com</t>
  </si>
  <si>
    <t>Tuna Fish (canned)</t>
  </si>
  <si>
    <t>Herbert Ruffler</t>
  </si>
  <si>
    <t>hrufflero3@ning.com</t>
  </si>
  <si>
    <t>Mayne Yeatman</t>
  </si>
  <si>
    <t>myeatmano4@prlog.org</t>
  </si>
  <si>
    <t>Cotton Tote Bag Set</t>
  </si>
  <si>
    <t>Cale Blancowe</t>
  </si>
  <si>
    <t>cblancoweo5@usa.gov</t>
  </si>
  <si>
    <t>Sliced Cucumbers</t>
  </si>
  <si>
    <t>Alexio Brealey</t>
  </si>
  <si>
    <t>abrealeyo6@webmd.com</t>
  </si>
  <si>
    <t>Muffin Mannin</t>
  </si>
  <si>
    <t>mmannino7@cpanel.net</t>
  </si>
  <si>
    <t>Lentil Pasta</t>
  </si>
  <si>
    <t>Carmelina Crenshaw</t>
  </si>
  <si>
    <t>ccrenshawo8@google.pl</t>
  </si>
  <si>
    <t>Indian Curry Sauce</t>
  </si>
  <si>
    <t>Max Fallowes</t>
  </si>
  <si>
    <t>mfalloweso9@homestead.com</t>
  </si>
  <si>
    <t>Kids' Learning Tablet</t>
  </si>
  <si>
    <t>Jeniffer Samett</t>
  </si>
  <si>
    <t>jsamettoa@usa.gov</t>
  </si>
  <si>
    <t>Franz Shortin</t>
  </si>
  <si>
    <t>fshortinob@unesco.org</t>
  </si>
  <si>
    <t>Clementine Seifenmacher</t>
  </si>
  <si>
    <t>cseifenmacheroc@discuz.net</t>
  </si>
  <si>
    <t>Chocolate Chip Energy Balls</t>
  </si>
  <si>
    <t>Hussein Pettifer</t>
  </si>
  <si>
    <t>hpettiferod@jigsy.com</t>
  </si>
  <si>
    <t>Calley Arnatt</t>
  </si>
  <si>
    <t>carnattoe@tinypic.com</t>
  </si>
  <si>
    <t>Jonas Pughe</t>
  </si>
  <si>
    <t>jpugheof@ovh.net</t>
  </si>
  <si>
    <t>Cheddar Cheese Crackers</t>
  </si>
  <si>
    <t>Winthrop Derkes</t>
  </si>
  <si>
    <t>wderkesog@boston.com</t>
  </si>
  <si>
    <t>Electronic Drum Kit</t>
  </si>
  <si>
    <t>Morgen Glowacz</t>
  </si>
  <si>
    <t>mglowaczoh@amazonaws.com</t>
  </si>
  <si>
    <t>Chocolate Syrup</t>
  </si>
  <si>
    <t>Kelcy Ghest</t>
  </si>
  <si>
    <t>kghestoi@dailymail.co.uk</t>
  </si>
  <si>
    <t>Lucille Verring</t>
  </si>
  <si>
    <t>lverringoj@usa.gov</t>
  </si>
  <si>
    <t>Wolfie Edess</t>
  </si>
  <si>
    <t>wedessok@bigcartel.com</t>
  </si>
  <si>
    <t>Basmati Rice</t>
  </si>
  <si>
    <t>Jim Viel</t>
  </si>
  <si>
    <t>jvielol@psu.edu</t>
  </si>
  <si>
    <t>Grove Beldon</t>
  </si>
  <si>
    <t>gbeldonom@comsenz.com</t>
  </si>
  <si>
    <t>High-Waisted Skirt</t>
  </si>
  <si>
    <t>Nolana Oldcroft</t>
  </si>
  <si>
    <t>noldcrofton@godaddy.com</t>
  </si>
  <si>
    <t>Banana Peanut Butter Smoothie</t>
  </si>
  <si>
    <t>Frederico Rishbrook</t>
  </si>
  <si>
    <t>frishbrookoo@bloglines.com</t>
  </si>
  <si>
    <t>Vincenz Kendrick</t>
  </si>
  <si>
    <t>vkendrickop@noaa.gov</t>
  </si>
  <si>
    <t>Pet Carrier</t>
  </si>
  <si>
    <t>Nicko Tuppeny</t>
  </si>
  <si>
    <t>ntuppenyoq@columbia.edu</t>
  </si>
  <si>
    <t>DIY Candle Making Kit</t>
  </si>
  <si>
    <t>Gaynor Macy</t>
  </si>
  <si>
    <t>gmacyor@slideshare.net</t>
  </si>
  <si>
    <t>Albert Pund</t>
  </si>
  <si>
    <t>apundos@princeton.edu</t>
  </si>
  <si>
    <t>Pasta (Fusilli)</t>
  </si>
  <si>
    <t>Stevena Pollitt</t>
  </si>
  <si>
    <t>spollittot@nasa.gov</t>
  </si>
  <si>
    <t>Cynthie Hazeldean</t>
  </si>
  <si>
    <t>chazeldeanou@homestead.com</t>
  </si>
  <si>
    <t>Basil Tomato Soup</t>
  </si>
  <si>
    <t>Mitchael Shelton</t>
  </si>
  <si>
    <t>msheltonov@digg.com</t>
  </si>
  <si>
    <t>Senegal</t>
  </si>
  <si>
    <t>Lorine Desesquelle</t>
  </si>
  <si>
    <t>ldesesquelleow@pcworld.com</t>
  </si>
  <si>
    <t>Eggs (dozen)</t>
  </si>
  <si>
    <t>Theadora Jannaway</t>
  </si>
  <si>
    <t>tjannawayox@nymag.com</t>
  </si>
  <si>
    <t>Land Kilty</t>
  </si>
  <si>
    <t>lkiltyoy@eepurl.com</t>
  </si>
  <si>
    <t>Diced Tomatoes (canned)</t>
  </si>
  <si>
    <t>Rosita Brakespear</t>
  </si>
  <si>
    <t>rbrakespearoz@mac.com</t>
  </si>
  <si>
    <t>Andouille Sausage</t>
  </si>
  <si>
    <t>Gerhardt Djuricic</t>
  </si>
  <si>
    <t>gdjuricicp0@delicious.com</t>
  </si>
  <si>
    <t>Peach Slices (canned)</t>
  </si>
  <si>
    <t>Tabbi Konert</t>
  </si>
  <si>
    <t>tkonertp1@nyu.edu</t>
  </si>
  <si>
    <t>Lem Ragat</t>
  </si>
  <si>
    <t>lragatp2@baidu.com</t>
  </si>
  <si>
    <t>Garlic Naan Bread</t>
  </si>
  <si>
    <t>Bobette Pretious</t>
  </si>
  <si>
    <t>bpretiousp3@behance.net</t>
  </si>
  <si>
    <t>Samsung Galaxy Smartwatch</t>
  </si>
  <si>
    <t>Berne Cohen</t>
  </si>
  <si>
    <t>bcohenp4@yahoo.com</t>
  </si>
  <si>
    <t>Jacqui Oliver</t>
  </si>
  <si>
    <t>joliverp5@instagram.com</t>
  </si>
  <si>
    <t>Samara Biffen</t>
  </si>
  <si>
    <t>sbiffenp6@photobucket.com</t>
  </si>
  <si>
    <t>Gusti Holywell</t>
  </si>
  <si>
    <t>gholywellp7@pcworld.com</t>
  </si>
  <si>
    <t>Evangelina Causton</t>
  </si>
  <si>
    <t>ecaustonp8@4shared.com</t>
  </si>
  <si>
    <t>Pet Water Fountain with Filtration</t>
  </si>
  <si>
    <t>Marilee Consterdine</t>
  </si>
  <si>
    <t>mconsterdinep9@hatena.ne.jp</t>
  </si>
  <si>
    <t>Sherm Kynd</t>
  </si>
  <si>
    <t>skyndpa@storify.com</t>
  </si>
  <si>
    <t>Hair Dryer</t>
  </si>
  <si>
    <t>Deana Torrese</t>
  </si>
  <si>
    <t>dtorresepb@51.la</t>
  </si>
  <si>
    <t>Fresh Lemons</t>
  </si>
  <si>
    <t>Griswold Hornbuckle</t>
  </si>
  <si>
    <t>ghornbucklepc@fotki.com</t>
  </si>
  <si>
    <t>Ice Pack</t>
  </si>
  <si>
    <t>Cyril Bootyman</t>
  </si>
  <si>
    <t>cbootymanpd@hatena.ne.jp</t>
  </si>
  <si>
    <t>Portable Refrigerator Freezer</t>
  </si>
  <si>
    <t>Ingelbert Deverell</t>
  </si>
  <si>
    <t>ideverellpe@yolasite.com</t>
  </si>
  <si>
    <t>Peanut Butter Pretzel Nuggets</t>
  </si>
  <si>
    <t>Dorise Di Angelo</t>
  </si>
  <si>
    <t>ddipf@bluehost.com</t>
  </si>
  <si>
    <t>Protein Bar Variety Pack</t>
  </si>
  <si>
    <t>Helenelizabeth Revington</t>
  </si>
  <si>
    <t>hrevingtonpg@bbb.org</t>
  </si>
  <si>
    <t>Jacinthe Karp</t>
  </si>
  <si>
    <t>jkarpph@msu.edu</t>
  </si>
  <si>
    <t>Herb Garden Planter Box</t>
  </si>
  <si>
    <t>Dennet Ortner</t>
  </si>
  <si>
    <t>dortnerpi@globo.com</t>
  </si>
  <si>
    <t>BBQ Lentil Chips</t>
  </si>
  <si>
    <t>Meier Eagell</t>
  </si>
  <si>
    <t>meagellpj@myspace.com</t>
  </si>
  <si>
    <t>Cat Tree with Scratching Posts</t>
  </si>
  <si>
    <t>Krissie Pettis</t>
  </si>
  <si>
    <t>kpettispk@icq.com</t>
  </si>
  <si>
    <t>Creamy Spinach Dip</t>
  </si>
  <si>
    <t>Geno Boldison</t>
  </si>
  <si>
    <t>gboldisonpl@goo.gl</t>
  </si>
  <si>
    <t>Golf Polo Shirt</t>
  </si>
  <si>
    <t>Gaston Yerrill</t>
  </si>
  <si>
    <t>gyerrillpm@arizona.edu</t>
  </si>
  <si>
    <t>Lorelei Bentote</t>
  </si>
  <si>
    <t>lbentotepn@pen.io</t>
  </si>
  <si>
    <t>Memory Foam Pillow</t>
  </si>
  <si>
    <t>Taber Chadwick</t>
  </si>
  <si>
    <t>tchadwickpo@bbc.co.uk</t>
  </si>
  <si>
    <t>Elsey Grolle</t>
  </si>
  <si>
    <t>egrollepp@accuweather.com</t>
  </si>
  <si>
    <t>Beef Sirloin Steak</t>
  </si>
  <si>
    <t>Dorie Bendin</t>
  </si>
  <si>
    <t>dbendinpq@google.com</t>
  </si>
  <si>
    <t>Lentil Vegetable Curry</t>
  </si>
  <si>
    <t>Marwin Clopton</t>
  </si>
  <si>
    <t>mcloptonpr@mapquest.com</t>
  </si>
  <si>
    <t>Costa Rica</t>
  </si>
  <si>
    <t>Active Racerback Tank</t>
  </si>
  <si>
    <t>Winne Leavey</t>
  </si>
  <si>
    <t>wleaveyps@webmd.com</t>
  </si>
  <si>
    <t>Steffie Yitzhakof</t>
  </si>
  <si>
    <t>syitzhakofpt@reddit.com</t>
  </si>
  <si>
    <t>Chocolate Chip Cookie Dough</t>
  </si>
  <si>
    <t>Germain Rathbourne</t>
  </si>
  <si>
    <t>grathbournepu@barnesandnoble.com</t>
  </si>
  <si>
    <t>Almond Butter</t>
  </si>
  <si>
    <t>Boothe Farnish</t>
  </si>
  <si>
    <t>bfarnishpv@uiuc.edu</t>
  </si>
  <si>
    <t>Enrico Roffe</t>
  </si>
  <si>
    <t>eroffepw@rediff.com</t>
  </si>
  <si>
    <t>Veggie Burger Patties</t>
  </si>
  <si>
    <t>Horace Shellsheere</t>
  </si>
  <si>
    <t>hshellsheerepx@chicagotribune.com</t>
  </si>
  <si>
    <t>Hand Crank Blender</t>
  </si>
  <si>
    <t>Reena Chastand</t>
  </si>
  <si>
    <t>rchastandpy@feedburner.com</t>
  </si>
  <si>
    <t>Josie Raccio</t>
  </si>
  <si>
    <t>jracciopz@dedecms.com</t>
  </si>
  <si>
    <t>Underwater Camera</t>
  </si>
  <si>
    <t>Meta Ferby</t>
  </si>
  <si>
    <t>mferbyq0@foxnews.com</t>
  </si>
  <si>
    <t>Salsa Verde</t>
  </si>
  <si>
    <t>Peirce Murrthum</t>
  </si>
  <si>
    <t>pmurrthumq1@bing.com</t>
  </si>
  <si>
    <t>Aylmer Stitson</t>
  </si>
  <si>
    <t>astitsonq2@liveinternet.ru</t>
  </si>
  <si>
    <t>Knitted Infinity Scarf</t>
  </si>
  <si>
    <t>Stewart MacQuarrie</t>
  </si>
  <si>
    <t>smacquarrieq3@virginia.edu</t>
  </si>
  <si>
    <t>Coffee Making Kit</t>
  </si>
  <si>
    <t>Montgomery Guinnane</t>
  </si>
  <si>
    <t>mguinnaneq4@japanpost.jp</t>
  </si>
  <si>
    <t>Stainless Steel BBQ Grill Set</t>
  </si>
  <si>
    <t>Sissy Tewes</t>
  </si>
  <si>
    <t>stewesq5@dailymotion.com</t>
  </si>
  <si>
    <t>Weber Boshard</t>
  </si>
  <si>
    <t>wboshardq6@earthlink.net</t>
  </si>
  <si>
    <t>Idell Lempke</t>
  </si>
  <si>
    <t>ilempkeq7@washingtonpost.com</t>
  </si>
  <si>
    <t>Northrop Jurca</t>
  </si>
  <si>
    <t>njurcaq8@kickstarter.com</t>
  </si>
  <si>
    <t>Somalia</t>
  </si>
  <si>
    <t>Ogden Eckersall</t>
  </si>
  <si>
    <t>oeckersallq9@nydailynews.com</t>
  </si>
  <si>
    <t>Compact Shoe Rack</t>
  </si>
  <si>
    <t>Dominik Edgcombe</t>
  </si>
  <si>
    <t>dedgcombeqa@deliciousdays.com</t>
  </si>
  <si>
    <t>Pet Water Fountain</t>
  </si>
  <si>
    <t>Olly Gerdts</t>
  </si>
  <si>
    <t>ogerdtsqb@instagram.com</t>
  </si>
  <si>
    <t>Children's Garden Tool Set</t>
  </si>
  <si>
    <t>Tatiania Pantlin</t>
  </si>
  <si>
    <t>tpantlinqc@cbc.ca</t>
  </si>
  <si>
    <t>Leather Notebook Cover</t>
  </si>
  <si>
    <t>Horatia Frie</t>
  </si>
  <si>
    <t>hfrieqd@diigo.com</t>
  </si>
  <si>
    <t>Bluetooth Tracker</t>
  </si>
  <si>
    <t>Kinsley Davidesco</t>
  </si>
  <si>
    <t>kdavidescoqe@engadget.com</t>
  </si>
  <si>
    <t>Sesame Oil</t>
  </si>
  <si>
    <t>Food - Oils &amp; Vinegars</t>
  </si>
  <si>
    <t>Beltran Hubbart</t>
  </si>
  <si>
    <t>bhubbartqf@icio.us</t>
  </si>
  <si>
    <t>Body Pillow Case</t>
  </si>
  <si>
    <t>Gayel MacCarter</t>
  </si>
  <si>
    <t>gmaccarterqg@globo.com</t>
  </si>
  <si>
    <t>Hillyer Domm</t>
  </si>
  <si>
    <t>hdommqh@hc360.com</t>
  </si>
  <si>
    <t>Arte Chatell</t>
  </si>
  <si>
    <t>achatellqi@geocities.jp</t>
  </si>
  <si>
    <t>Aruba</t>
  </si>
  <si>
    <t>Vina Negri</t>
  </si>
  <si>
    <t>vnegriqj@google.pl</t>
  </si>
  <si>
    <t>Verine De Stoop</t>
  </si>
  <si>
    <t>vdeqk@pinterest.com</t>
  </si>
  <si>
    <t>Cushion Covers</t>
  </si>
  <si>
    <t>Joshuah Satterthwaite</t>
  </si>
  <si>
    <t>jsatterthwaiteql@mayoclinic.com</t>
  </si>
  <si>
    <t>Lorry Foggarty</t>
  </si>
  <si>
    <t>lfoggartyqm@engadget.com</t>
  </si>
  <si>
    <t>Cati O'Deegan</t>
  </si>
  <si>
    <t>codeeganqn@gov.uk</t>
  </si>
  <si>
    <t>Demetra Gillions</t>
  </si>
  <si>
    <t>dgillionsqo@storify.com</t>
  </si>
  <si>
    <t>Hasheem Doorbar</t>
  </si>
  <si>
    <t>hdoorbarqp@devhub.com</t>
  </si>
  <si>
    <t>Kathi Drinkale</t>
  </si>
  <si>
    <t>kdrinkaleqq@go.com</t>
  </si>
  <si>
    <t>Rasia Stopford</t>
  </si>
  <si>
    <t>rstopfordqr@printfriendly.com</t>
  </si>
  <si>
    <t>Pen Petroselli</t>
  </si>
  <si>
    <t>ppetroselliqs@tmall.com</t>
  </si>
  <si>
    <t>Marnie Marciek</t>
  </si>
  <si>
    <t>mmarciekqt@exblog.jp</t>
  </si>
  <si>
    <t>Jasmine Rice</t>
  </si>
  <si>
    <t>Cyrille de'-Ancy Willis</t>
  </si>
  <si>
    <t>cdeancyqu@discovery.com</t>
  </si>
  <si>
    <t>Peanut Butter</t>
  </si>
  <si>
    <t>Tamiko Polack</t>
  </si>
  <si>
    <t>tpolackqv@printfriendly.com</t>
  </si>
  <si>
    <t>Cambodia</t>
  </si>
  <si>
    <t>Toasted Coconut Granola</t>
  </si>
  <si>
    <t>Britt Peattie</t>
  </si>
  <si>
    <t>bpeattieqw@meetup.com</t>
  </si>
  <si>
    <t>Oven Mitts</t>
  </si>
  <si>
    <t>Hendrik Freund</t>
  </si>
  <si>
    <t>hfreundqx@1und1.de</t>
  </si>
  <si>
    <t>Herta Skures</t>
  </si>
  <si>
    <t>hskuresqy@skype.com</t>
  </si>
  <si>
    <t>Sudan</t>
  </si>
  <si>
    <t>Garlic &amp; Herb Goat Cheese</t>
  </si>
  <si>
    <t>Aurthur Fullard</t>
  </si>
  <si>
    <t>afullardqz@parallels.com</t>
  </si>
  <si>
    <t>Pet Safety Harness</t>
  </si>
  <si>
    <t>Cherri Chstney</t>
  </si>
  <si>
    <t>cchstneyr0@rakuten.co.jp</t>
  </si>
  <si>
    <t>Ronald Loosemore</t>
  </si>
  <si>
    <t>rloosemorer1@miibeian.gov.cn</t>
  </si>
  <si>
    <t>Emergency Preparedness Kit</t>
  </si>
  <si>
    <t>Safety</t>
  </si>
  <si>
    <t>Tadd Malim</t>
  </si>
  <si>
    <t>tmalimr2@skype.com</t>
  </si>
  <si>
    <t>Survival Gear Kit</t>
  </si>
  <si>
    <t>Kaleb Ozelton</t>
  </si>
  <si>
    <t>kozeltonr3@japanpost.jp</t>
  </si>
  <si>
    <t>Lorena Ivimey</t>
  </si>
  <si>
    <t>livimeyr4@ox.ac.uk</t>
  </si>
  <si>
    <t>Mediterranean Olives</t>
  </si>
  <si>
    <t>Hortensia Furmage</t>
  </si>
  <si>
    <t>hfurmager5@weebly.com</t>
  </si>
  <si>
    <t>Scent Diffuser Oil</t>
  </si>
  <si>
    <t>Felecia Maplethorp</t>
  </si>
  <si>
    <t>fmaplethorpr6@webmd.com</t>
  </si>
  <si>
    <t>Gabriela Dunstone</t>
  </si>
  <si>
    <t>gdunstoner7@chron.com</t>
  </si>
  <si>
    <t>Hamel Bigg</t>
  </si>
  <si>
    <t>hbiggr8@buzzfeed.com</t>
  </si>
  <si>
    <t>Adolph Tebbitt</t>
  </si>
  <si>
    <t>atebbittr9@canalblog.com</t>
  </si>
  <si>
    <t>Teresa Du Hamel</t>
  </si>
  <si>
    <t>tdura@booking.com</t>
  </si>
  <si>
    <t>Savory Oatmeal</t>
  </si>
  <si>
    <t>Amalita Stovin</t>
  </si>
  <si>
    <t>astovinrb@nature.com</t>
  </si>
  <si>
    <t>Compressed Towel Tablets</t>
  </si>
  <si>
    <t>Hal Heakey</t>
  </si>
  <si>
    <t>hheakeyrc@about.com</t>
  </si>
  <si>
    <t>Electric Griddle with Removable Plates</t>
  </si>
  <si>
    <t>Dosi Guyan</t>
  </si>
  <si>
    <t>dguyanrd@xing.com</t>
  </si>
  <si>
    <t>Mushrooms</t>
  </si>
  <si>
    <t>Conway Ghiriardelli</t>
  </si>
  <si>
    <t>cghiriardellire@networkadvertising.org</t>
  </si>
  <si>
    <t>Sweet Chili Sauce</t>
  </si>
  <si>
    <t>Rea Westrope</t>
  </si>
  <si>
    <t>rwestroperf@themeforest.net</t>
  </si>
  <si>
    <t>Cinnamon Roll Dough</t>
  </si>
  <si>
    <t>Franny Puig</t>
  </si>
  <si>
    <t>fpuigrg@list-manage.com</t>
  </si>
  <si>
    <t>Yard Dodle</t>
  </si>
  <si>
    <t>ydodlerh@infoseek.co.jp</t>
  </si>
  <si>
    <t>Barny Deme</t>
  </si>
  <si>
    <t>bdemeri@timesonline.co.uk</t>
  </si>
  <si>
    <t>Chocolate Coconut Granola</t>
  </si>
  <si>
    <t>Food - Cereals</t>
  </si>
  <si>
    <t>Griffy O'Glessane</t>
  </si>
  <si>
    <t>goglessanerj@wunderground.com</t>
  </si>
  <si>
    <t>Flory Boater</t>
  </si>
  <si>
    <t>fboaterrk@eepurl.com</t>
  </si>
  <si>
    <t>Beef Taco Skillet</t>
  </si>
  <si>
    <t>Food - Meal Kits</t>
  </si>
  <si>
    <t>Lisette Hylton</t>
  </si>
  <si>
    <t>lhyltonrl@google.com</t>
  </si>
  <si>
    <t>Clarita Oldale</t>
  </si>
  <si>
    <t>coldalerm@sbwire.com</t>
  </si>
  <si>
    <t>Watercolor Set</t>
  </si>
  <si>
    <t>Vaughn Chiplen</t>
  </si>
  <si>
    <t>vchiplenrn@sakura.ne.jp</t>
  </si>
  <si>
    <t>Noelle Jackman</t>
  </si>
  <si>
    <t>njackmanro@samsung.com</t>
  </si>
  <si>
    <t>Ryon Copestick</t>
  </si>
  <si>
    <t>rcopestickrp@ihg.com</t>
  </si>
  <si>
    <t>Premium Flashlight</t>
  </si>
  <si>
    <t>Diann Tumayan</t>
  </si>
  <si>
    <t>dtumayanrq@facebook.com</t>
  </si>
  <si>
    <t>Aurea Brunning</t>
  </si>
  <si>
    <t>abrunningrr@blogspot.com</t>
  </si>
  <si>
    <t>Row Labels</t>
  </si>
  <si>
    <t>Grand Total</t>
  </si>
  <si>
    <t>Sum of quantity_sold</t>
  </si>
  <si>
    <t>total sales</t>
  </si>
  <si>
    <t>Customer Distribution</t>
  </si>
  <si>
    <t>Total  Sales</t>
  </si>
  <si>
    <t>Average Order Value</t>
  </si>
  <si>
    <t>Top Selling Products</t>
  </si>
  <si>
    <t>Payment Method Trends</t>
  </si>
  <si>
    <t>Sum of total sales</t>
  </si>
  <si>
    <t>year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</si>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</sst>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 &quot;₹&quot;\ * #,##0.00_ ;_ &quot;₹&quot;\ * \-#,##0.00_ ;_ &quot;₹&quot;\ * &quot;-&quot;??_ ;_ @_ "/>
    <numFmt numFmtId="43" formatCode="_ * #,##0.00_ ;_ * \-#,##0.00_ ;_ * &quot;-&quot;??_ ;_ @_ "/>
    <numFmt numFmtId="164" formatCode="_-[$$-409]* #,##0.00_ ;_-[$$-409]* \-#,##0.00\ ;_-[$$-409]* &quot;-&quot;??_ ;_-@_ "/>
  </numFmts>
  <fonts count="23" x14ac:knownFonts="1">
    <font>
      <sz val="11"/>
      <color theme="1"/>
      <name val="Times New Roman"/>
      <family val="2"/>
    </font>
    <font>
      <sz val="11"/>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1"/>
      <color rgb="FF006100"/>
      <name val="Times New Roman"/>
      <family val="2"/>
    </font>
    <font>
      <sz val="11"/>
      <color rgb="FF9C0006"/>
      <name val="Times New Roman"/>
      <family val="2"/>
    </font>
    <font>
      <sz val="11"/>
      <color rgb="FF9C5700"/>
      <name val="Times New Roman"/>
      <family val="2"/>
    </font>
    <font>
      <sz val="11"/>
      <color rgb="FF3F3F76"/>
      <name val="Times New Roman"/>
      <family val="2"/>
    </font>
    <font>
      <b/>
      <sz val="11"/>
      <color rgb="FF3F3F3F"/>
      <name val="Times New Roman"/>
      <family val="2"/>
    </font>
    <font>
      <b/>
      <sz val="11"/>
      <color rgb="FFFA7D00"/>
      <name val="Times New Roman"/>
      <family val="2"/>
    </font>
    <font>
      <sz val="11"/>
      <color rgb="FFFA7D00"/>
      <name val="Times New Roman"/>
      <family val="2"/>
    </font>
    <font>
      <b/>
      <sz val="11"/>
      <color theme="0"/>
      <name val="Times New Roman"/>
      <family val="2"/>
    </font>
    <font>
      <sz val="11"/>
      <color rgb="FFFF0000"/>
      <name val="Times New Roman"/>
      <family val="2"/>
    </font>
    <font>
      <i/>
      <sz val="11"/>
      <color rgb="FF7F7F7F"/>
      <name val="Times New Roman"/>
      <family val="2"/>
    </font>
    <font>
      <b/>
      <sz val="11"/>
      <color theme="1"/>
      <name val="Times New Roman"/>
      <family val="2"/>
    </font>
    <font>
      <sz val="11"/>
      <color theme="0"/>
      <name val="Times New Roman"/>
      <family val="2"/>
    </font>
    <font>
      <sz val="20"/>
      <color theme="1"/>
      <name val="Times New Roman"/>
      <family val="1"/>
    </font>
    <font>
      <b/>
      <sz val="20"/>
      <color theme="1"/>
      <name val="Times New Roman"/>
      <family val="1"/>
    </font>
    <font>
      <b/>
      <sz val="20"/>
      <color theme="1" tint="4.9989318521683403E-2"/>
      <name val="Times New Roman"/>
      <family val="1"/>
    </font>
    <font>
      <sz val="16"/>
      <color theme="1"/>
      <name val="Times New Roman"/>
      <family val="2"/>
    </font>
    <font>
      <sz val="20"/>
      <color theme="1"/>
      <name val="Times New Roma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92D050"/>
        <bgColor theme="4"/>
      </patternFill>
    </fill>
    <fill>
      <patternFill patternType="solid">
        <fgColor rgb="FF92D050"/>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style="thin">
        <color theme="4" tint="0.39997558519241921"/>
      </left>
      <right/>
      <top/>
      <bottom style="thin">
        <color theme="4" tint="0.39997558519241921"/>
      </bottom>
      <diagonal/>
    </border>
    <border>
      <left style="thin">
        <color indexed="64"/>
      </left>
      <right/>
      <top/>
      <bottom/>
      <diagonal/>
    </border>
    <border>
      <left style="thin">
        <color indexed="64"/>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3">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8" fillId="33" borderId="10" xfId="0" applyFont="1" applyFill="1" applyBorder="1"/>
    <xf numFmtId="14" fontId="18" fillId="33" borderId="10" xfId="0" applyNumberFormat="1" applyFont="1" applyFill="1" applyBorder="1" applyAlignment="1">
      <alignment horizontal="left" vertical="center"/>
    </xf>
    <xf numFmtId="164" fontId="18" fillId="33" borderId="10" xfId="43" applyNumberFormat="1" applyFont="1" applyFill="1" applyBorder="1"/>
    <xf numFmtId="0" fontId="18" fillId="0" borderId="10" xfId="0" applyFont="1" applyBorder="1"/>
    <xf numFmtId="14" fontId="18" fillId="0" borderId="10" xfId="0" applyNumberFormat="1" applyFont="1" applyBorder="1" applyAlignment="1">
      <alignment horizontal="left" vertical="center"/>
    </xf>
    <xf numFmtId="164" fontId="18" fillId="0" borderId="10" xfId="43" applyNumberFormat="1" applyFont="1" applyBorder="1"/>
    <xf numFmtId="0" fontId="18" fillId="0" borderId="10" xfId="0" applyFont="1" applyBorder="1" applyAlignment="1">
      <alignment horizontal="left" vertical="center"/>
    </xf>
    <xf numFmtId="0" fontId="18" fillId="33" borderId="10" xfId="0" applyFont="1" applyFill="1" applyBorder="1" applyAlignment="1">
      <alignment horizontal="left" vertical="center"/>
    </xf>
    <xf numFmtId="164" fontId="18" fillId="0" borderId="10" xfId="1" applyNumberFormat="1" applyFont="1" applyBorder="1"/>
    <xf numFmtId="164" fontId="18" fillId="33" borderId="10" xfId="1" applyNumberFormat="1" applyFont="1" applyFill="1" applyBorder="1"/>
    <xf numFmtId="0" fontId="18" fillId="33" borderId="11" xfId="0" applyFont="1" applyFill="1" applyBorder="1"/>
    <xf numFmtId="0" fontId="18" fillId="0" borderId="11" xfId="0" applyFont="1" applyBorder="1"/>
    <xf numFmtId="0" fontId="18" fillId="33" borderId="12" xfId="0" applyFont="1" applyFill="1" applyBorder="1"/>
    <xf numFmtId="0" fontId="18" fillId="0" borderId="0" xfId="0" applyFont="1"/>
    <xf numFmtId="0" fontId="18" fillId="0" borderId="0" xfId="0" applyFont="1" applyAlignment="1">
      <alignment horizontal="left" vertical="center"/>
    </xf>
    <xf numFmtId="14" fontId="18" fillId="0" borderId="0" xfId="0" applyNumberFormat="1" applyFont="1" applyAlignment="1">
      <alignment horizontal="left" vertical="center"/>
    </xf>
    <xf numFmtId="164" fontId="18" fillId="0" borderId="0" xfId="1" applyNumberFormat="1" applyFont="1" applyBorder="1"/>
    <xf numFmtId="0" fontId="18" fillId="33" borderId="14" xfId="0" applyFont="1" applyFill="1" applyBorder="1"/>
    <xf numFmtId="0" fontId="18" fillId="0" borderId="14" xfId="0" applyFont="1" applyBorder="1"/>
    <xf numFmtId="0" fontId="20" fillId="34" borderId="0" xfId="0" applyFont="1" applyFill="1"/>
    <xf numFmtId="0" fontId="20" fillId="34" borderId="13" xfId="0" applyFont="1" applyFill="1" applyBorder="1"/>
    <xf numFmtId="14" fontId="20" fillId="34" borderId="13" xfId="0" applyNumberFormat="1" applyFont="1" applyFill="1" applyBorder="1"/>
    <xf numFmtId="0" fontId="19" fillId="35" borderId="0" xfId="0" applyFont="1" applyFill="1"/>
    <xf numFmtId="164" fontId="21" fillId="0" borderId="0" xfId="0" applyNumberFormat="1" applyFont="1"/>
    <xf numFmtId="0" fontId="22" fillId="0" borderId="0" xfId="0" applyFont="1" applyFill="1"/>
    <xf numFmtId="0" fontId="22" fillId="0" borderId="0" xfId="0" applyFont="1"/>
    <xf numFmtId="0" fontId="0" fillId="0" borderId="15" xfId="0" applyBorder="1"/>
    <xf numFmtId="164" fontId="18" fillId="36" borderId="10" xfId="1" applyNumberFormat="1" applyFont="1" applyFill="1" applyBorder="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1">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numFmt numFmtId="164" formatCode="_-[$$-409]* #,##0.00_ ;_-[$$-409]* \-#,##0.00\ ;_-[$$-409]* &quot;-&quot;??_ ;_-@_ "/>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numFmt numFmtId="19" formatCode="dd/mm/yyyy"/>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alignment horizontal="left"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style="thin">
          <color indexed="64"/>
        </left>
        <right/>
        <top style="thin">
          <color indexed="64"/>
        </top>
        <bottom/>
        <vertical/>
        <horizontal/>
      </border>
    </dxf>
    <dxf>
      <font>
        <b val="0"/>
        <i val="0"/>
        <strike val="0"/>
        <condense val="0"/>
        <extend val="0"/>
        <outline val="0"/>
        <shadow val="0"/>
        <u val="none"/>
        <vertAlign val="baseline"/>
        <sz val="20"/>
        <color theme="1"/>
        <name val="Times New Roman"/>
        <family val="1"/>
        <scheme val="none"/>
      </font>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20"/>
        <color theme="1"/>
        <name val="Times New Roman"/>
        <family val="1"/>
        <scheme val="none"/>
      </font>
    </dxf>
    <dxf>
      <font>
        <b/>
        <i val="0"/>
        <strike val="0"/>
        <condense val="0"/>
        <extend val="0"/>
        <outline val="0"/>
        <shadow val="0"/>
        <u val="none"/>
        <vertAlign val="baseline"/>
        <sz val="20"/>
        <color theme="1" tint="4.9989318521683403E-2"/>
        <name val="Times New Roman"/>
        <family val="1"/>
        <scheme val="none"/>
      </font>
      <fill>
        <patternFill patternType="solid">
          <fgColor theme="4"/>
          <bgColor rgb="FF92D050"/>
        </patternFill>
      </fill>
      <border diagonalUp="0" diagonalDown="0" outline="0">
        <left style="thin">
          <color indexed="64"/>
        </left>
        <right style="thin">
          <color indexed="64"/>
        </right>
        <top/>
        <bottom/>
      </border>
    </dxf>
    <dxf>
      <font>
        <b/>
        <i val="0"/>
        <u val="none"/>
        <sz val="24"/>
        <color theme="1" tint="4.9989318521683403E-2"/>
        <name val="Times New Roman"/>
        <family val="1"/>
        <scheme val="none"/>
      </font>
      <fill>
        <patternFill>
          <bgColor theme="9" tint="0.39994506668294322"/>
        </patternFill>
      </fill>
    </dxf>
    <dxf>
      <font>
        <b val="0"/>
        <i val="0"/>
        <sz val="24"/>
        <name val="Times New Roman"/>
        <family val="1"/>
        <scheme val="none"/>
      </font>
      <fill>
        <patternFill>
          <fgColor theme="1"/>
        </patternFill>
      </fill>
    </dxf>
    <dxf>
      <font>
        <b/>
        <i val="0"/>
        <sz val="22"/>
        <name val="Times New Roman"/>
        <family val="1"/>
        <scheme val="none"/>
      </font>
      <fill>
        <patternFill>
          <fgColor theme="5"/>
        </patternFill>
      </fill>
      <border>
        <left style="thick">
          <color auto="1"/>
        </left>
        <right style="thick">
          <color auto="1"/>
        </right>
        <top style="thick">
          <color auto="1"/>
        </top>
        <bottom style="thick">
          <color auto="1"/>
        </bottom>
      </border>
    </dxf>
    <dxf>
      <font>
        <b/>
        <i val="0"/>
        <sz val="24"/>
        <color rgb="FFF0FC04"/>
        <name val="Times New Roman"/>
        <family val="1"/>
        <scheme val="none"/>
      </font>
      <fill>
        <patternFill patternType="solid">
          <bgColor theme="1" tint="0.499984740745262"/>
        </patternFill>
      </fill>
      <border>
        <bottom style="thin">
          <color theme="5"/>
        </bottom>
        <vertical/>
        <horizontal/>
      </border>
    </dxf>
    <dxf>
      <font>
        <color theme="1"/>
      </font>
      <fill>
        <patternFill>
          <bgColor rgb="FFC0C0C0"/>
        </patternFill>
      </fill>
      <border>
        <left style="thin">
          <color theme="5"/>
        </left>
        <right style="thin">
          <color theme="5"/>
        </right>
        <top style="thin">
          <color theme="5"/>
        </top>
        <bottom style="thin">
          <color theme="5"/>
        </bottom>
        <vertical/>
        <horizontal/>
      </border>
    </dxf>
  </dxfs>
  <tableStyles count="4" defaultTableStyle="TableStyleMedium2" defaultPivotStyle="PivotStyleLight16">
    <tableStyle name="new slicer update" pivot="0" table="0" count="10" xr9:uid="{AE756683-C7EE-4BBE-8B9B-A2D363EB21E2}">
      <tableStyleElement type="wholeTable" dxfId="20"/>
      <tableStyleElement type="headerRow" dxfId="19"/>
    </tableStyle>
    <tableStyle name="Slicer Style 1" pivot="0" table="0" count="1" xr9:uid="{687E5ECA-273C-4C99-AC41-76C8053BD577}">
      <tableStyleElement type="wholeTable" dxfId="18"/>
    </tableStyle>
    <tableStyle name="Slicer Style 2" pivot="0" table="0" count="1" xr9:uid="{4E9B8232-F3F6-437F-AEA8-9D0B9524D05E}">
      <tableStyleElement type="wholeTable" dxfId="17"/>
    </tableStyle>
    <tableStyle name="Slicer Style 3" pivot="0" table="0" count="4" xr9:uid="{1648F806-8423-4E49-94BA-92C1F8046242}">
      <tableStyleElement type="headerRow" dxfId="16"/>
    </tableStyle>
  </tableStyles>
  <colors>
    <mruColors>
      <color rgb="FFF0FC04"/>
      <color rgb="FFC0C0C0"/>
      <color rgb="FF0066FF"/>
      <color rgb="FFF0F85A"/>
      <color rgb="FFE6ED5D"/>
      <color rgb="FFF9F96F"/>
      <color rgb="FFEFE967"/>
      <color rgb="FFFFE181"/>
      <color rgb="FFE4FB37"/>
      <color rgb="FF0000CC"/>
    </mruColors>
  </colors>
  <extLst>
    <ext xmlns:x14="http://schemas.microsoft.com/office/spreadsheetml/2009/9/main" uri="{46F421CA-312F-682f-3DD2-61675219B42D}">
      <x14:dxfs count="11">
        <dxf>
          <fill>
            <patternFill>
              <bgColor rgb="FFFFE181"/>
            </patternFill>
          </fill>
        </dxf>
        <dxf>
          <font>
            <b/>
            <i val="0"/>
            <strike val="0"/>
            <u val="none"/>
            <sz val="22"/>
            <color theme="1"/>
            <name val="Times New Roman"/>
            <family val="1"/>
            <scheme val="none"/>
          </font>
          <fill>
            <patternFill>
              <bgColor theme="5" tint="-0.24994659260841701"/>
            </patternFill>
          </fill>
        </dxf>
        <dxf>
          <font>
            <b/>
            <i val="0"/>
            <strike val="0"/>
            <sz val="22"/>
            <color theme="1"/>
            <name val="Times New Roman"/>
            <family val="1"/>
            <scheme val="none"/>
          </font>
          <fill>
            <patternFill>
              <bgColor theme="9" tint="0.79998168889431442"/>
            </patternFill>
          </fill>
        </dxf>
        <dxf>
          <font>
            <b/>
            <i val="0"/>
            <sz val="22"/>
            <color rgb="FF000000"/>
            <name val="Times New Roman"/>
            <family val="1"/>
            <scheme val="none"/>
          </font>
          <fill>
            <patternFill patternType="solid">
              <fgColor auto="1"/>
              <bgColor rgb="FFF9F96F"/>
            </patternFill>
          </fill>
          <border>
            <left style="thin">
              <color rgb="FF999999"/>
            </left>
            <right style="thin">
              <color rgb="FF999999"/>
            </right>
            <top style="thin">
              <color rgb="FF999999"/>
            </top>
            <bottom style="thin">
              <color rgb="FF999999"/>
            </bottom>
            <vertical/>
            <horizontal/>
          </border>
        </dxf>
        <dxf>
          <font>
            <b/>
            <i val="0"/>
            <sz val="22"/>
            <color rgb="FF000000"/>
            <name val="Times New Roman"/>
            <family val="1"/>
            <scheme val="none"/>
          </font>
          <fill>
            <patternFill patternType="solid">
              <fgColor auto="1"/>
              <bgColor rgb="FFF0F85A"/>
            </patternFill>
          </fill>
          <border>
            <left style="thin">
              <color rgb="FF999999"/>
            </left>
            <right style="thin">
              <color rgb="FF999999"/>
            </right>
            <top style="thin">
              <color rgb="FF999999"/>
            </top>
            <bottom style="thin">
              <color rgb="FF999999"/>
            </bottom>
            <vertical/>
            <horizontal/>
          </border>
        </dxf>
        <dxf>
          <font>
            <b/>
            <i val="0"/>
            <sz val="22"/>
            <color rgb="FF000000"/>
            <name val="Times New Roman"/>
            <family val="1"/>
            <scheme val="none"/>
          </font>
          <fill>
            <patternFill patternType="solid">
              <fgColor auto="1"/>
              <bgColor rgb="FFEFE967"/>
            </patternFill>
          </fill>
          <border>
            <left style="thin">
              <color rgb="FF999999"/>
            </left>
            <right style="thin">
              <color rgb="FF999999"/>
            </right>
            <top style="thin">
              <color rgb="FF999999"/>
            </top>
            <bottom style="thin">
              <color rgb="FF999999"/>
            </bottom>
            <vertical/>
            <horizontal/>
          </border>
        </dxf>
        <dxf>
          <font>
            <b/>
            <i val="0"/>
            <sz val="22"/>
            <color rgb="FF000000"/>
            <name val="Times New Roman"/>
            <family val="1"/>
            <scheme val="none"/>
          </font>
          <fill>
            <patternFill patternType="solid">
              <fgColor auto="1"/>
              <bgColor rgb="FFE6ED5D"/>
            </patternFill>
          </fill>
          <border>
            <left style="thin">
              <color rgb="FF999999"/>
            </left>
            <right style="thin">
              <color rgb="FF999999"/>
            </right>
            <top style="thin">
              <color rgb="FF999999"/>
            </top>
            <bottom style="thin">
              <color rgb="FF999999"/>
            </bottom>
            <vertical/>
            <horizontal/>
          </border>
        </dxf>
        <dxf>
          <font>
            <b/>
            <i val="0"/>
            <sz val="22"/>
            <color theme="5" tint="-0.249977111117893"/>
            <name val="Times New Roman"/>
            <family val="1"/>
            <scheme val="none"/>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b/>
            <i val="0"/>
            <sz val="22"/>
            <color theme="1"/>
            <name val="Times New Roman"/>
            <family val="1"/>
            <scheme val="none"/>
          </font>
          <fill>
            <patternFill patternType="solid">
              <fgColor theme="5"/>
              <bgColor theme="5"/>
            </patternFill>
          </fill>
          <border>
            <left style="thin">
              <color theme="5"/>
            </left>
            <right style="thin">
              <color theme="5"/>
            </right>
            <top style="thin">
              <color theme="5"/>
            </top>
            <bottom style="thin">
              <color theme="5"/>
            </bottom>
            <vertical/>
            <horizontal/>
          </border>
        </dxf>
        <dxf>
          <font>
            <b/>
            <i val="0"/>
            <sz val="22"/>
            <color rgb="FF959595"/>
            <name val="Times New Roman"/>
            <family val="1"/>
            <scheme val="none"/>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sz val="22"/>
            <color rgb="FF000000"/>
            <name val="Times New Roman"/>
            <family val="1"/>
            <scheme val="none"/>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new slicer update">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Slicer Style 1"/>
        <x14:slicerStyle name="Slicer Style 2"/>
        <x14:slicerStyle name="Slicer Style 3">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17-05-2025.xlsx]total sales!PivotTable2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sales'!$B$3</c:f>
              <c:strCache>
                <c:ptCount val="1"/>
                <c:pt idx="0">
                  <c:v>Total</c:v>
                </c:pt>
              </c:strCache>
            </c:strRef>
          </c:tx>
          <c:spPr>
            <a:ln w="28575" cap="rnd">
              <a:solidFill>
                <a:schemeClr val="accent1"/>
              </a:solidFill>
              <a:round/>
            </a:ln>
            <a:effectLst/>
          </c:spPr>
          <c:marker>
            <c:symbol val="none"/>
          </c:marker>
          <c:cat>
            <c:strRef>
              <c:f>'total sales'!$A$4:$A$123</c:f>
              <c:strCache>
                <c:ptCount val="119"/>
                <c:pt idx="0">
                  <c:v>Afghanistan</c:v>
                </c:pt>
                <c:pt idx="1">
                  <c:v>Albania</c:v>
                </c:pt>
                <c:pt idx="2">
                  <c:v>Argentina</c:v>
                </c:pt>
                <c:pt idx="3">
                  <c:v>Armenia</c:v>
                </c:pt>
                <c:pt idx="4">
                  <c:v>Aruba</c:v>
                </c:pt>
                <c:pt idx="5">
                  <c:v>Australia</c:v>
                </c:pt>
                <c:pt idx="6">
                  <c:v>Austria</c:v>
                </c:pt>
                <c:pt idx="7">
                  <c:v>Azerbaijan</c:v>
                </c:pt>
                <c:pt idx="8">
                  <c:v>Bangladesh</c:v>
                </c:pt>
                <c:pt idx="9">
                  <c:v>Belarus</c:v>
                </c:pt>
                <c:pt idx="10">
                  <c:v>Benin</c:v>
                </c:pt>
                <c:pt idx="11">
                  <c:v>Bolivia</c:v>
                </c:pt>
                <c:pt idx="12">
                  <c:v>Bosnia and Herzegovina</c:v>
                </c:pt>
                <c:pt idx="13">
                  <c:v>Botswana</c:v>
                </c:pt>
                <c:pt idx="14">
                  <c:v>Brazil</c:v>
                </c:pt>
                <c:pt idx="15">
                  <c:v>Bulgaria</c:v>
                </c:pt>
                <c:pt idx="16">
                  <c:v>Cameroon</c:v>
                </c:pt>
                <c:pt idx="17">
                  <c:v>Canada</c:v>
                </c:pt>
                <c:pt idx="18">
                  <c:v>Central African Republic</c:v>
                </c:pt>
                <c:pt idx="19">
                  <c:v>Chile</c:v>
                </c:pt>
                <c:pt idx="20">
                  <c:v>China</c:v>
                </c:pt>
                <c:pt idx="21">
                  <c:v>Colombia</c:v>
                </c:pt>
                <c:pt idx="22">
                  <c:v>Comoros</c:v>
                </c:pt>
                <c:pt idx="23">
                  <c:v>Cook Islands</c:v>
                </c:pt>
                <c:pt idx="24">
                  <c:v>Costa Rica</c:v>
                </c:pt>
                <c:pt idx="25">
                  <c:v>Croatia</c:v>
                </c:pt>
                <c:pt idx="26">
                  <c:v>Cuba</c:v>
                </c:pt>
                <c:pt idx="27">
                  <c:v>Cyprus</c:v>
                </c:pt>
                <c:pt idx="28">
                  <c:v>Czech Republic</c:v>
                </c:pt>
                <c:pt idx="29">
                  <c:v>Democratic Republic of the Congo</c:v>
                </c:pt>
                <c:pt idx="30">
                  <c:v>Denmark</c:v>
                </c:pt>
                <c:pt idx="31">
                  <c:v>Dominican Republic</c:v>
                </c:pt>
                <c:pt idx="32">
                  <c:v>East Timor</c:v>
                </c:pt>
                <c:pt idx="33">
                  <c:v>Ecuador</c:v>
                </c:pt>
                <c:pt idx="34">
                  <c:v>Egypt</c:v>
                </c:pt>
                <c:pt idx="35">
                  <c:v>El Salvador</c:v>
                </c:pt>
                <c:pt idx="36">
                  <c:v>Estonia</c:v>
                </c:pt>
                <c:pt idx="37">
                  <c:v>Finland</c:v>
                </c:pt>
                <c:pt idx="38">
                  <c:v>France</c:v>
                </c:pt>
                <c:pt idx="39">
                  <c:v>Georgia</c:v>
                </c:pt>
                <c:pt idx="40">
                  <c:v>Germany</c:v>
                </c:pt>
                <c:pt idx="41">
                  <c:v>Ghana</c:v>
                </c:pt>
                <c:pt idx="42">
                  <c:v>Greece</c:v>
                </c:pt>
                <c:pt idx="43">
                  <c:v>Guatemala</c:v>
                </c:pt>
                <c:pt idx="44">
                  <c:v>Honduras</c:v>
                </c:pt>
                <c:pt idx="45">
                  <c:v>Hungary</c:v>
                </c:pt>
                <c:pt idx="46">
                  <c:v>India</c:v>
                </c:pt>
                <c:pt idx="47">
                  <c:v>Indonesia</c:v>
                </c:pt>
                <c:pt idx="48">
                  <c:v>Iran</c:v>
                </c:pt>
                <c:pt idx="49">
                  <c:v>Ireland</c:v>
                </c:pt>
                <c:pt idx="50">
                  <c:v>Israel</c:v>
                </c:pt>
                <c:pt idx="51">
                  <c:v>Italy</c:v>
                </c:pt>
                <c:pt idx="52">
                  <c:v>Jamaica</c:v>
                </c:pt>
                <c:pt idx="53">
                  <c:v>Japan</c:v>
                </c:pt>
                <c:pt idx="54">
                  <c:v>Jordan</c:v>
                </c:pt>
                <c:pt idx="55">
                  <c:v>Kazakhstan</c:v>
                </c:pt>
                <c:pt idx="56">
                  <c:v>Kenya</c:v>
                </c:pt>
                <c:pt idx="57">
                  <c:v>Kyrgyzstan</c:v>
                </c:pt>
                <c:pt idx="58">
                  <c:v>Latvia</c:v>
                </c:pt>
                <c:pt idx="59">
                  <c:v>Lebanon</c:v>
                </c:pt>
                <c:pt idx="60">
                  <c:v>Lithuania</c:v>
                </c:pt>
                <c:pt idx="61">
                  <c:v>Macedonia</c:v>
                </c:pt>
                <c:pt idx="62">
                  <c:v>Madagascar</c:v>
                </c:pt>
                <c:pt idx="63">
                  <c:v>Malaysia</c:v>
                </c:pt>
                <c:pt idx="64">
                  <c:v>Maldives</c:v>
                </c:pt>
                <c:pt idx="65">
                  <c:v>Mali</c:v>
                </c:pt>
                <c:pt idx="66">
                  <c:v>Marshall Islands</c:v>
                </c:pt>
                <c:pt idx="67">
                  <c:v>Mexico</c:v>
                </c:pt>
                <c:pt idx="68">
                  <c:v>Micronesia</c:v>
                </c:pt>
                <c:pt idx="69">
                  <c:v>Monaco</c:v>
                </c:pt>
                <c:pt idx="70">
                  <c:v>Mongolia</c:v>
                </c:pt>
                <c:pt idx="71">
                  <c:v>Morocco</c:v>
                </c:pt>
                <c:pt idx="72">
                  <c:v>Myanmar</c:v>
                </c:pt>
                <c:pt idx="73">
                  <c:v>Namibia</c:v>
                </c:pt>
                <c:pt idx="74">
                  <c:v>Netherlands</c:v>
                </c:pt>
                <c:pt idx="75">
                  <c:v>New Zealand</c:v>
                </c:pt>
                <c:pt idx="76">
                  <c:v>Nicaragua</c:v>
                </c:pt>
                <c:pt idx="77">
                  <c:v>Nigeria</c:v>
                </c:pt>
                <c:pt idx="78">
                  <c:v>Norfolk Island</c:v>
                </c:pt>
                <c:pt idx="79">
                  <c:v>North Korea</c:v>
                </c:pt>
                <c:pt idx="80">
                  <c:v>Norway</c:v>
                </c:pt>
                <c:pt idx="81">
                  <c:v>Pakistan</c:v>
                </c:pt>
                <c:pt idx="82">
                  <c:v>Palestinian Territory</c:v>
                </c:pt>
                <c:pt idx="83">
                  <c:v>Panama</c:v>
                </c:pt>
                <c:pt idx="84">
                  <c:v>Papua New Guinea</c:v>
                </c:pt>
                <c:pt idx="85">
                  <c:v>Paraguay</c:v>
                </c:pt>
                <c:pt idx="86">
                  <c:v>Peru</c:v>
                </c:pt>
                <c:pt idx="87">
                  <c:v>Philippines</c:v>
                </c:pt>
                <c:pt idx="88">
                  <c:v>Poland</c:v>
                </c:pt>
                <c:pt idx="89">
                  <c:v>Portugal</c:v>
                </c:pt>
                <c:pt idx="90">
                  <c:v>Republic of the Congo</c:v>
                </c:pt>
                <c:pt idx="91">
                  <c:v>Russia</c:v>
                </c:pt>
                <c:pt idx="92">
                  <c:v>Saint Kitts and Nevis</c:v>
                </c:pt>
                <c:pt idx="93">
                  <c:v>Saudi Arabia</c:v>
                </c:pt>
                <c:pt idx="94">
                  <c:v>Senegal</c:v>
                </c:pt>
                <c:pt idx="95">
                  <c:v>Serbia</c:v>
                </c:pt>
                <c:pt idx="96">
                  <c:v>Slovenia</c:v>
                </c:pt>
                <c:pt idx="97">
                  <c:v>South Africa</c:v>
                </c:pt>
                <c:pt idx="98">
                  <c:v>Spain</c:v>
                </c:pt>
                <c:pt idx="99">
                  <c:v>Sri Lanka</c:v>
                </c:pt>
                <c:pt idx="100">
                  <c:v>Swaziland</c:v>
                </c:pt>
                <c:pt idx="101">
                  <c:v>Sweden</c:v>
                </c:pt>
                <c:pt idx="102">
                  <c:v>Syria</c:v>
                </c:pt>
                <c:pt idx="103">
                  <c:v>Tajikistan</c:v>
                </c:pt>
                <c:pt idx="104">
                  <c:v>Tanzania</c:v>
                </c:pt>
                <c:pt idx="105">
                  <c:v>Thailand</c:v>
                </c:pt>
                <c:pt idx="106">
                  <c:v>Trinidad and Tobago</c:v>
                </c:pt>
                <c:pt idx="107">
                  <c:v>Tunisia</c:v>
                </c:pt>
                <c:pt idx="108">
                  <c:v>Turkmenistan</c:v>
                </c:pt>
                <c:pt idx="109">
                  <c:v>Uganda</c:v>
                </c:pt>
                <c:pt idx="110">
                  <c:v>Ukraine</c:v>
                </c:pt>
                <c:pt idx="111">
                  <c:v>United Kingdom</c:v>
                </c:pt>
                <c:pt idx="112">
                  <c:v>United States</c:v>
                </c:pt>
                <c:pt idx="113">
                  <c:v>Uruguay</c:v>
                </c:pt>
                <c:pt idx="114">
                  <c:v>Uzbekistan</c:v>
                </c:pt>
                <c:pt idx="115">
                  <c:v>Venezuela</c:v>
                </c:pt>
                <c:pt idx="116">
                  <c:v>Vietnam</c:v>
                </c:pt>
                <c:pt idx="117">
                  <c:v>Yemen</c:v>
                </c:pt>
                <c:pt idx="118">
                  <c:v>Zimbabwe</c:v>
                </c:pt>
              </c:strCache>
            </c:strRef>
          </c:cat>
          <c:val>
            <c:numRef>
              <c:f>'total sales'!$B$4:$B$123</c:f>
              <c:numCache>
                <c:formatCode>_-[$$-409]* #,##0.00_ ;_-[$$-409]* \-#,##0.00\ ;_-[$$-409]* "-"??_ ;_-@_ </c:formatCode>
                <c:ptCount val="119"/>
                <c:pt idx="0">
                  <c:v>7910052.3600000013</c:v>
                </c:pt>
                <c:pt idx="1">
                  <c:v>3542603.82</c:v>
                </c:pt>
                <c:pt idx="2">
                  <c:v>16463660.559999999</c:v>
                </c:pt>
                <c:pt idx="3">
                  <c:v>8142907.9500000002</c:v>
                </c:pt>
                <c:pt idx="4">
                  <c:v>2225606.0799999996</c:v>
                </c:pt>
                <c:pt idx="5">
                  <c:v>2199147.98</c:v>
                </c:pt>
                <c:pt idx="6">
                  <c:v>4727573.7300000004</c:v>
                </c:pt>
                <c:pt idx="7">
                  <c:v>1298356.5</c:v>
                </c:pt>
                <c:pt idx="8">
                  <c:v>3740276.5100000002</c:v>
                </c:pt>
                <c:pt idx="9">
                  <c:v>10067948.460000001</c:v>
                </c:pt>
                <c:pt idx="10">
                  <c:v>3927465.1</c:v>
                </c:pt>
                <c:pt idx="11">
                  <c:v>555067.48</c:v>
                </c:pt>
                <c:pt idx="12">
                  <c:v>7911699.0899999999</c:v>
                </c:pt>
                <c:pt idx="13">
                  <c:v>286860.59999999998</c:v>
                </c:pt>
                <c:pt idx="14">
                  <c:v>48407660.259999998</c:v>
                </c:pt>
                <c:pt idx="15">
                  <c:v>5957268.5299999993</c:v>
                </c:pt>
                <c:pt idx="16">
                  <c:v>1812346.21</c:v>
                </c:pt>
                <c:pt idx="17">
                  <c:v>9881479.9100000001</c:v>
                </c:pt>
                <c:pt idx="18">
                  <c:v>2987060.88</c:v>
                </c:pt>
                <c:pt idx="19">
                  <c:v>2456400.5599999996</c:v>
                </c:pt>
                <c:pt idx="20">
                  <c:v>214300266.51999998</c:v>
                </c:pt>
                <c:pt idx="21">
                  <c:v>11220863.399999999</c:v>
                </c:pt>
                <c:pt idx="22">
                  <c:v>91334</c:v>
                </c:pt>
                <c:pt idx="23">
                  <c:v>40907.519999999997</c:v>
                </c:pt>
                <c:pt idx="24">
                  <c:v>92087.82</c:v>
                </c:pt>
                <c:pt idx="25">
                  <c:v>5457846.1899999995</c:v>
                </c:pt>
                <c:pt idx="26">
                  <c:v>8907567.1999999993</c:v>
                </c:pt>
                <c:pt idx="27">
                  <c:v>301341.03999999998</c:v>
                </c:pt>
                <c:pt idx="28">
                  <c:v>16620273.340000004</c:v>
                </c:pt>
                <c:pt idx="29">
                  <c:v>1041138.89</c:v>
                </c:pt>
                <c:pt idx="30">
                  <c:v>3414938.81</c:v>
                </c:pt>
                <c:pt idx="31">
                  <c:v>2578458.3600000003</c:v>
                </c:pt>
                <c:pt idx="32">
                  <c:v>1464577.6700000002</c:v>
                </c:pt>
                <c:pt idx="33">
                  <c:v>901537.96</c:v>
                </c:pt>
                <c:pt idx="34">
                  <c:v>2963361.1100000003</c:v>
                </c:pt>
                <c:pt idx="35">
                  <c:v>5239650.5200000005</c:v>
                </c:pt>
                <c:pt idx="36">
                  <c:v>4320510.4800000004</c:v>
                </c:pt>
                <c:pt idx="37">
                  <c:v>13849968.16</c:v>
                </c:pt>
                <c:pt idx="38">
                  <c:v>51113478.479999989</c:v>
                </c:pt>
                <c:pt idx="39">
                  <c:v>629366.4</c:v>
                </c:pt>
                <c:pt idx="40">
                  <c:v>3016028.3000000003</c:v>
                </c:pt>
                <c:pt idx="41">
                  <c:v>163469.04</c:v>
                </c:pt>
                <c:pt idx="42">
                  <c:v>19380487.07</c:v>
                </c:pt>
                <c:pt idx="43">
                  <c:v>3559974.9299999997</c:v>
                </c:pt>
                <c:pt idx="44">
                  <c:v>1892707.25</c:v>
                </c:pt>
                <c:pt idx="45">
                  <c:v>1846951.98</c:v>
                </c:pt>
                <c:pt idx="46">
                  <c:v>2222228.4</c:v>
                </c:pt>
                <c:pt idx="47">
                  <c:v>137257512.29999995</c:v>
                </c:pt>
                <c:pt idx="48">
                  <c:v>7829988.8400000008</c:v>
                </c:pt>
                <c:pt idx="49">
                  <c:v>4810569.2300000004</c:v>
                </c:pt>
                <c:pt idx="50">
                  <c:v>225029.04</c:v>
                </c:pt>
                <c:pt idx="51">
                  <c:v>1363537.68</c:v>
                </c:pt>
                <c:pt idx="52">
                  <c:v>124428.15</c:v>
                </c:pt>
                <c:pt idx="53">
                  <c:v>24544744.550000001</c:v>
                </c:pt>
                <c:pt idx="54">
                  <c:v>551350.80000000005</c:v>
                </c:pt>
                <c:pt idx="55">
                  <c:v>1072756.6599999999</c:v>
                </c:pt>
                <c:pt idx="56">
                  <c:v>1729519.34</c:v>
                </c:pt>
                <c:pt idx="57">
                  <c:v>3813170.06</c:v>
                </c:pt>
                <c:pt idx="58">
                  <c:v>1099226.1000000001</c:v>
                </c:pt>
                <c:pt idx="59">
                  <c:v>3072574.56</c:v>
                </c:pt>
                <c:pt idx="60">
                  <c:v>1292040.6600000001</c:v>
                </c:pt>
                <c:pt idx="61">
                  <c:v>1311035.8</c:v>
                </c:pt>
                <c:pt idx="62">
                  <c:v>2643188.37</c:v>
                </c:pt>
                <c:pt idx="63">
                  <c:v>9001578.6099999994</c:v>
                </c:pt>
                <c:pt idx="64">
                  <c:v>6410274.9900000002</c:v>
                </c:pt>
                <c:pt idx="65">
                  <c:v>688172.28</c:v>
                </c:pt>
                <c:pt idx="66">
                  <c:v>999612.9</c:v>
                </c:pt>
                <c:pt idx="67">
                  <c:v>10343846.41</c:v>
                </c:pt>
                <c:pt idx="68">
                  <c:v>1021329.48</c:v>
                </c:pt>
                <c:pt idx="69">
                  <c:v>1456934.72</c:v>
                </c:pt>
                <c:pt idx="70">
                  <c:v>6200691.5899999999</c:v>
                </c:pt>
                <c:pt idx="71">
                  <c:v>6135482.9500000002</c:v>
                </c:pt>
                <c:pt idx="72">
                  <c:v>2675446.3200000003</c:v>
                </c:pt>
                <c:pt idx="73">
                  <c:v>2334864.75</c:v>
                </c:pt>
                <c:pt idx="74">
                  <c:v>13622997.43</c:v>
                </c:pt>
                <c:pt idx="75">
                  <c:v>3560788.97</c:v>
                </c:pt>
                <c:pt idx="76">
                  <c:v>2238805.9899999998</c:v>
                </c:pt>
                <c:pt idx="77">
                  <c:v>17091208.720000003</c:v>
                </c:pt>
                <c:pt idx="78">
                  <c:v>636626</c:v>
                </c:pt>
                <c:pt idx="79">
                  <c:v>3766778.75</c:v>
                </c:pt>
                <c:pt idx="80">
                  <c:v>1568241.97</c:v>
                </c:pt>
                <c:pt idx="81">
                  <c:v>9635462.5899999999</c:v>
                </c:pt>
                <c:pt idx="82">
                  <c:v>4090171.22</c:v>
                </c:pt>
                <c:pt idx="83">
                  <c:v>2504031.0299999998</c:v>
                </c:pt>
                <c:pt idx="84">
                  <c:v>3022399.2299999995</c:v>
                </c:pt>
                <c:pt idx="85">
                  <c:v>3866995.4400000004</c:v>
                </c:pt>
                <c:pt idx="86">
                  <c:v>9037682.3699999992</c:v>
                </c:pt>
                <c:pt idx="87">
                  <c:v>78856709.209999993</c:v>
                </c:pt>
                <c:pt idx="88">
                  <c:v>46645859.299999997</c:v>
                </c:pt>
                <c:pt idx="89">
                  <c:v>43580393.079999991</c:v>
                </c:pt>
                <c:pt idx="90">
                  <c:v>850749.76</c:v>
                </c:pt>
                <c:pt idx="91">
                  <c:v>68804110.580000013</c:v>
                </c:pt>
                <c:pt idx="92">
                  <c:v>3569894.04</c:v>
                </c:pt>
                <c:pt idx="93">
                  <c:v>3022621.9400000004</c:v>
                </c:pt>
                <c:pt idx="94">
                  <c:v>1519077.7200000002</c:v>
                </c:pt>
                <c:pt idx="95">
                  <c:v>250113.46</c:v>
                </c:pt>
                <c:pt idx="96">
                  <c:v>3204657.19</c:v>
                </c:pt>
                <c:pt idx="97">
                  <c:v>8544344.5199999996</c:v>
                </c:pt>
                <c:pt idx="98">
                  <c:v>4954437.51</c:v>
                </c:pt>
                <c:pt idx="99">
                  <c:v>2442601.38</c:v>
                </c:pt>
                <c:pt idx="100">
                  <c:v>270430.15999999997</c:v>
                </c:pt>
                <c:pt idx="101">
                  <c:v>40803058.429999992</c:v>
                </c:pt>
                <c:pt idx="102">
                  <c:v>3095837.94</c:v>
                </c:pt>
                <c:pt idx="103">
                  <c:v>2348626.6399999997</c:v>
                </c:pt>
                <c:pt idx="104">
                  <c:v>4986703.76</c:v>
                </c:pt>
                <c:pt idx="105">
                  <c:v>21184198.479999997</c:v>
                </c:pt>
                <c:pt idx="106">
                  <c:v>289187.62000000005</c:v>
                </c:pt>
                <c:pt idx="107">
                  <c:v>1318343.05</c:v>
                </c:pt>
                <c:pt idx="108">
                  <c:v>3528763.7199999997</c:v>
                </c:pt>
                <c:pt idx="109">
                  <c:v>1011844.6799999999</c:v>
                </c:pt>
                <c:pt idx="110">
                  <c:v>17564958.850000001</c:v>
                </c:pt>
                <c:pt idx="111">
                  <c:v>2712508.84</c:v>
                </c:pt>
                <c:pt idx="112">
                  <c:v>30530145.960000005</c:v>
                </c:pt>
                <c:pt idx="113">
                  <c:v>2397944.0099999998</c:v>
                </c:pt>
                <c:pt idx="114">
                  <c:v>837609.15</c:v>
                </c:pt>
                <c:pt idx="115">
                  <c:v>2941771.77</c:v>
                </c:pt>
                <c:pt idx="116">
                  <c:v>11756196.779999999</c:v>
                </c:pt>
                <c:pt idx="117">
                  <c:v>4230263.5</c:v>
                </c:pt>
                <c:pt idx="118">
                  <c:v>2267133</c:v>
                </c:pt>
              </c:numCache>
            </c:numRef>
          </c:val>
          <c:smooth val="0"/>
          <c:extLst>
            <c:ext xmlns:c16="http://schemas.microsoft.com/office/drawing/2014/chart" uri="{C3380CC4-5D6E-409C-BE32-E72D297353CC}">
              <c16:uniqueId val="{00000000-0CC5-472D-B51F-D5E3D9571688}"/>
            </c:ext>
          </c:extLst>
        </c:ser>
        <c:dLbls>
          <c:showLegendKey val="0"/>
          <c:showVal val="0"/>
          <c:showCatName val="0"/>
          <c:showSerName val="0"/>
          <c:showPercent val="0"/>
          <c:showBubbleSize val="0"/>
        </c:dLbls>
        <c:smooth val="0"/>
        <c:axId val="742798511"/>
        <c:axId val="742815311"/>
      </c:lineChart>
      <c:catAx>
        <c:axId val="742798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815311"/>
        <c:crosses val="autoZero"/>
        <c:auto val="1"/>
        <c:lblAlgn val="ctr"/>
        <c:lblOffset val="100"/>
        <c:noMultiLvlLbl val="0"/>
      </c:catAx>
      <c:valAx>
        <c:axId val="7428153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74279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17-05-2025.xlsx]total quantity!PivotTable3</c:name>
    <c:fmtId val="0"/>
  </c:pivotSource>
  <c:chart>
    <c:autoTitleDeleted val="1"/>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'total quantity'!$B$3</c:f>
              <c:strCache>
                <c:ptCount val="1"/>
                <c:pt idx="0">
                  <c:v>Total</c:v>
                </c:pt>
              </c:strCache>
            </c:strRef>
          </c:tx>
          <c:spPr>
            <a:solidFill>
              <a:schemeClr val="accent1"/>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'total quantity'!$A$4:$A$7</c:f>
              <c:strCache>
                <c:ptCount val="3"/>
                <c:pt idx="0">
                  <c:v>delivered</c:v>
                </c:pt>
                <c:pt idx="1">
                  <c:v>pending</c:v>
                </c:pt>
                <c:pt idx="2">
                  <c:v>shipped</c:v>
                </c:pt>
              </c:strCache>
            </c:strRef>
          </c:cat>
          <c:val>
            <c:numRef>
              <c:f>'total quantity'!$B$4:$B$7</c:f>
              <c:numCache>
                <c:formatCode>General</c:formatCode>
                <c:ptCount val="3"/>
                <c:pt idx="0">
                  <c:v>180438</c:v>
                </c:pt>
                <c:pt idx="1">
                  <c:v>157436</c:v>
                </c:pt>
                <c:pt idx="2">
                  <c:v>158470</c:v>
                </c:pt>
              </c:numCache>
            </c:numRef>
          </c:val>
          <c:extLst>
            <c:ext xmlns:c16="http://schemas.microsoft.com/office/drawing/2014/chart" uri="{C3380CC4-5D6E-409C-BE32-E72D297353CC}">
              <c16:uniqueId val="{00000000-134D-4F2D-B2F9-B71107829834}"/>
            </c:ext>
          </c:extLst>
        </c:ser>
        <c:dLbls>
          <c:showLegendKey val="0"/>
          <c:showVal val="0"/>
          <c:showCatName val="0"/>
          <c:showSerName val="0"/>
          <c:showPercent val="0"/>
          <c:showBubbleSize val="0"/>
        </c:dLbls>
        <c:gapWidth val="150"/>
        <c:shape val="box"/>
        <c:axId val="1575754719"/>
        <c:axId val="1575755199"/>
        <c:axId val="0"/>
      </c:bar3DChart>
      <c:catAx>
        <c:axId val="15757547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755199"/>
        <c:crosses val="autoZero"/>
        <c:auto val="1"/>
        <c:lblAlgn val="ctr"/>
        <c:lblOffset val="100"/>
        <c:noMultiLvlLbl val="0"/>
      </c:catAx>
      <c:valAx>
        <c:axId val="15757551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75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17-05-2025.xlsx]product name!PivotTable4</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'product name'!$B$3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'product name'!$A$4:$A$115</c:f>
              <c:strCache>
                <c:ptCount val="111"/>
                <c:pt idx="0">
                  <c:v>Accessories</c:v>
                </c:pt>
                <c:pt idx="1">
                  <c:v>Art Supplies</c:v>
                </c:pt>
                <c:pt idx="2">
                  <c:v>Audio</c:v>
                </c:pt>
                <c:pt idx="3">
                  <c:v>Automotive</c:v>
                </c:pt>
                <c:pt idx="4">
                  <c:v>Baby</c:v>
                </c:pt>
                <c:pt idx="5">
                  <c:v>Bathroom</c:v>
                </c:pt>
                <c:pt idx="6">
                  <c:v>Beauty</c:v>
                </c:pt>
                <c:pt idx="7">
                  <c:v>Bicycles</c:v>
                </c:pt>
                <c:pt idx="8">
                  <c:v>Books</c:v>
                </c:pt>
                <c:pt idx="9">
                  <c:v>Clothing</c:v>
                </c:pt>
                <c:pt idx="10">
                  <c:v>Clothing - Accessories</c:v>
                </c:pt>
                <c:pt idx="11">
                  <c:v>Clothing - Activewear</c:v>
                </c:pt>
                <c:pt idx="12">
                  <c:v>Clothing - Bags</c:v>
                </c:pt>
                <c:pt idx="13">
                  <c:v>Clothing - Bottoms</c:v>
                </c:pt>
                <c:pt idx="14">
                  <c:v>Clothing - Dresses</c:v>
                </c:pt>
                <c:pt idx="15">
                  <c:v>Clothing - Footwear</c:v>
                </c:pt>
                <c:pt idx="16">
                  <c:v>Clothing - Jumpsuits</c:v>
                </c:pt>
                <c:pt idx="17">
                  <c:v>Clothing - Loungewear</c:v>
                </c:pt>
                <c:pt idx="18">
                  <c:v>Clothing - Outerwear</c:v>
                </c:pt>
                <c:pt idx="19">
                  <c:v>Clothing - Pants</c:v>
                </c:pt>
                <c:pt idx="20">
                  <c:v>Clothing - Shirts</c:v>
                </c:pt>
                <c:pt idx="21">
                  <c:v>Clothing - Shoes</c:v>
                </c:pt>
                <c:pt idx="22">
                  <c:v>Clothing - Tops</c:v>
                </c:pt>
                <c:pt idx="23">
                  <c:v>Computers</c:v>
                </c:pt>
                <c:pt idx="24">
                  <c:v>Crafts</c:v>
                </c:pt>
                <c:pt idx="25">
                  <c:v>Electronics</c:v>
                </c:pt>
                <c:pt idx="26">
                  <c:v>Fitness</c:v>
                </c:pt>
                <c:pt idx="27">
                  <c:v>Food</c:v>
                </c:pt>
                <c:pt idx="28">
                  <c:v>Food - Baked Goods</c:v>
                </c:pt>
                <c:pt idx="29">
                  <c:v>Food - Bakery</c:v>
                </c:pt>
                <c:pt idx="30">
                  <c:v>Food - Baking</c:v>
                </c:pt>
                <c:pt idx="31">
                  <c:v>Food - Baking &amp; Cooking</c:v>
                </c:pt>
                <c:pt idx="32">
                  <c:v>Food - Baking Goods</c:v>
                </c:pt>
                <c:pt idx="33">
                  <c:v>Food - Beverages</c:v>
                </c:pt>
                <c:pt idx="34">
                  <c:v>Food - Breakfast</c:v>
                </c:pt>
                <c:pt idx="35">
                  <c:v>Food - Canned Goods</c:v>
                </c:pt>
                <c:pt idx="36">
                  <c:v>Food - Canned Soups</c:v>
                </c:pt>
                <c:pt idx="37">
                  <c:v>Food - Cereal</c:v>
                </c:pt>
                <c:pt idx="38">
                  <c:v>Food - Cereals</c:v>
                </c:pt>
                <c:pt idx="39">
                  <c:v>Food - Cheese</c:v>
                </c:pt>
                <c:pt idx="40">
                  <c:v>Food - Condiments</c:v>
                </c:pt>
                <c:pt idx="41">
                  <c:v>Food - Confectionery</c:v>
                </c:pt>
                <c:pt idx="42">
                  <c:v>Food - Cooking Kits</c:v>
                </c:pt>
                <c:pt idx="43">
                  <c:v>Food - Cooking Oils</c:v>
                </c:pt>
                <c:pt idx="44">
                  <c:v>Food - Dairy</c:v>
                </c:pt>
                <c:pt idx="45">
                  <c:v>Food - Dairy Alternatives</c:v>
                </c:pt>
                <c:pt idx="46">
                  <c:v>Food - Deli</c:v>
                </c:pt>
                <c:pt idx="47">
                  <c:v>Food - Deli Meats</c:v>
                </c:pt>
                <c:pt idx="48">
                  <c:v>Food - Desserts</c:v>
                </c:pt>
                <c:pt idx="49">
                  <c:v>Food - Dips</c:v>
                </c:pt>
                <c:pt idx="50">
                  <c:v>Food - Dressings</c:v>
                </c:pt>
                <c:pt idx="51">
                  <c:v>Food - Dried Fruits</c:v>
                </c:pt>
                <c:pt idx="52">
                  <c:v>Food - Freezer</c:v>
                </c:pt>
                <c:pt idx="53">
                  <c:v>Food - Fresh Produce</c:v>
                </c:pt>
                <c:pt idx="54">
                  <c:v>Food - Frozen</c:v>
                </c:pt>
                <c:pt idx="55">
                  <c:v>Food - Frozen Desserts</c:v>
                </c:pt>
                <c:pt idx="56">
                  <c:v>Food - Frozen Food</c:v>
                </c:pt>
                <c:pt idx="57">
                  <c:v>Food - Frozen Foods</c:v>
                </c:pt>
                <c:pt idx="58">
                  <c:v>Food - Frozen Meals</c:v>
                </c:pt>
                <c:pt idx="59">
                  <c:v>Food - Frozen Vegetables</c:v>
                </c:pt>
                <c:pt idx="60">
                  <c:v>Food - Fruits</c:v>
                </c:pt>
                <c:pt idx="61">
                  <c:v>Food - Grab-and-Go</c:v>
                </c:pt>
                <c:pt idx="62">
                  <c:v>Food - Grains</c:v>
                </c:pt>
                <c:pt idx="63">
                  <c:v>Food - Grocery</c:v>
                </c:pt>
                <c:pt idx="64">
                  <c:v>Food - Health/Protein</c:v>
                </c:pt>
                <c:pt idx="65">
                  <c:v>Food - Household</c:v>
                </c:pt>
                <c:pt idx="66">
                  <c:v>Food - Marinades</c:v>
                </c:pt>
                <c:pt idx="67">
                  <c:v>Food - Meal Kits</c:v>
                </c:pt>
                <c:pt idx="68">
                  <c:v>Food - Meat</c:v>
                </c:pt>
                <c:pt idx="69">
                  <c:v>Food - Meat &amp; Poultry</c:v>
                </c:pt>
                <c:pt idx="70">
                  <c:v>Food - Meat &amp; Seafood</c:v>
                </c:pt>
                <c:pt idx="71">
                  <c:v>Food - Meat Alternatives</c:v>
                </c:pt>
                <c:pt idx="72">
                  <c:v>Food - Meat Substitutes</c:v>
                </c:pt>
                <c:pt idx="73">
                  <c:v>Food - Nuts</c:v>
                </c:pt>
                <c:pt idx="74">
                  <c:v>Food - Oils</c:v>
                </c:pt>
                <c:pt idx="75">
                  <c:v>Food - Oils &amp; Vinegars</c:v>
                </c:pt>
                <c:pt idx="76">
                  <c:v>Food - Pantry</c:v>
                </c:pt>
                <c:pt idx="77">
                  <c:v>Food - Pasta</c:v>
                </c:pt>
                <c:pt idx="78">
                  <c:v>Food - Prepared Foods</c:v>
                </c:pt>
                <c:pt idx="79">
                  <c:v>Food - Prepared Meals</c:v>
                </c:pt>
                <c:pt idx="80">
                  <c:v>Food - Produce</c:v>
                </c:pt>
                <c:pt idx="81">
                  <c:v>Food - Salad Toppings</c:v>
                </c:pt>
                <c:pt idx="82">
                  <c:v>Food - Salads</c:v>
                </c:pt>
                <c:pt idx="83">
                  <c:v>Food - Sauces</c:v>
                </c:pt>
                <c:pt idx="84">
                  <c:v>Food - Seafood</c:v>
                </c:pt>
                <c:pt idx="85">
                  <c:v>Food - Sides</c:v>
                </c:pt>
                <c:pt idx="86">
                  <c:v>Food - Snacks</c:v>
                </c:pt>
                <c:pt idx="87">
                  <c:v>Food - Soups</c:v>
                </c:pt>
                <c:pt idx="88">
                  <c:v>Food - Spices</c:v>
                </c:pt>
                <c:pt idx="89">
                  <c:v>Food - Vegetables</c:v>
                </c:pt>
                <c:pt idx="90">
                  <c:v>Footwear</c:v>
                </c:pt>
                <c:pt idx="91">
                  <c:v>Gaming</c:v>
                </c:pt>
                <c:pt idx="92">
                  <c:v>Garden</c:v>
                </c:pt>
                <c:pt idx="93">
                  <c:v>Health</c:v>
                </c:pt>
                <c:pt idx="94">
                  <c:v>Home</c:v>
                </c:pt>
                <c:pt idx="95">
                  <c:v>Home Appliances</c:v>
                </c:pt>
                <c:pt idx="96">
                  <c:v>Home Improvement</c:v>
                </c:pt>
                <c:pt idx="97">
                  <c:v>Home Security</c:v>
                </c:pt>
                <c:pt idx="98">
                  <c:v>Kitchen</c:v>
                </c:pt>
                <c:pt idx="99">
                  <c:v>Music</c:v>
                </c:pt>
                <c:pt idx="100">
                  <c:v>Office</c:v>
                </c:pt>
                <c:pt idx="101">
                  <c:v>Outdoor</c:v>
                </c:pt>
                <c:pt idx="102">
                  <c:v>Pets</c:v>
                </c:pt>
                <c:pt idx="103">
                  <c:v>Photography</c:v>
                </c:pt>
                <c:pt idx="104">
                  <c:v>Safety</c:v>
                </c:pt>
                <c:pt idx="105">
                  <c:v>Smart Home</c:v>
                </c:pt>
                <c:pt idx="106">
                  <c:v>Sports</c:v>
                </c:pt>
                <c:pt idx="107">
                  <c:v>Tools</c:v>
                </c:pt>
                <c:pt idx="108">
                  <c:v>Toys</c:v>
                </c:pt>
                <c:pt idx="109">
                  <c:v>Travel</c:v>
                </c:pt>
                <c:pt idx="110">
                  <c:v>Wearable Tech</c:v>
                </c:pt>
              </c:strCache>
            </c:strRef>
          </c:cat>
          <c:val>
            <c:numRef>
              <c:f>'product name'!$B$4:$B$115</c:f>
              <c:numCache>
                <c:formatCode>General</c:formatCode>
                <c:ptCount val="111"/>
                <c:pt idx="0">
                  <c:v>5338</c:v>
                </c:pt>
                <c:pt idx="1">
                  <c:v>3693</c:v>
                </c:pt>
                <c:pt idx="2">
                  <c:v>5478</c:v>
                </c:pt>
                <c:pt idx="3">
                  <c:v>3868</c:v>
                </c:pt>
                <c:pt idx="4">
                  <c:v>652</c:v>
                </c:pt>
                <c:pt idx="5">
                  <c:v>389</c:v>
                </c:pt>
                <c:pt idx="6">
                  <c:v>3669</c:v>
                </c:pt>
                <c:pt idx="7">
                  <c:v>1407</c:v>
                </c:pt>
                <c:pt idx="8">
                  <c:v>1180</c:v>
                </c:pt>
                <c:pt idx="9">
                  <c:v>2296</c:v>
                </c:pt>
                <c:pt idx="10">
                  <c:v>4886</c:v>
                </c:pt>
                <c:pt idx="11">
                  <c:v>1427</c:v>
                </c:pt>
                <c:pt idx="12">
                  <c:v>211</c:v>
                </c:pt>
                <c:pt idx="13">
                  <c:v>2844</c:v>
                </c:pt>
                <c:pt idx="14">
                  <c:v>1751</c:v>
                </c:pt>
                <c:pt idx="15">
                  <c:v>1135</c:v>
                </c:pt>
                <c:pt idx="16">
                  <c:v>1096</c:v>
                </c:pt>
                <c:pt idx="17">
                  <c:v>1863</c:v>
                </c:pt>
                <c:pt idx="18">
                  <c:v>7015</c:v>
                </c:pt>
                <c:pt idx="19">
                  <c:v>41</c:v>
                </c:pt>
                <c:pt idx="20">
                  <c:v>604</c:v>
                </c:pt>
                <c:pt idx="21">
                  <c:v>1356</c:v>
                </c:pt>
                <c:pt idx="22">
                  <c:v>2565</c:v>
                </c:pt>
                <c:pt idx="23">
                  <c:v>849</c:v>
                </c:pt>
                <c:pt idx="24">
                  <c:v>1416</c:v>
                </c:pt>
                <c:pt idx="25">
                  <c:v>13414</c:v>
                </c:pt>
                <c:pt idx="26">
                  <c:v>17022</c:v>
                </c:pt>
                <c:pt idx="27">
                  <c:v>786</c:v>
                </c:pt>
                <c:pt idx="28">
                  <c:v>1216</c:v>
                </c:pt>
                <c:pt idx="29">
                  <c:v>14565</c:v>
                </c:pt>
                <c:pt idx="30">
                  <c:v>5803</c:v>
                </c:pt>
                <c:pt idx="31">
                  <c:v>1372</c:v>
                </c:pt>
                <c:pt idx="32">
                  <c:v>430</c:v>
                </c:pt>
                <c:pt idx="33">
                  <c:v>9594</c:v>
                </c:pt>
                <c:pt idx="34">
                  <c:v>9981</c:v>
                </c:pt>
                <c:pt idx="35">
                  <c:v>16119</c:v>
                </c:pt>
                <c:pt idx="36">
                  <c:v>944</c:v>
                </c:pt>
                <c:pt idx="37">
                  <c:v>988</c:v>
                </c:pt>
                <c:pt idx="38">
                  <c:v>850</c:v>
                </c:pt>
                <c:pt idx="39">
                  <c:v>1089</c:v>
                </c:pt>
                <c:pt idx="40">
                  <c:v>20580</c:v>
                </c:pt>
                <c:pt idx="41">
                  <c:v>1708</c:v>
                </c:pt>
                <c:pt idx="42">
                  <c:v>941</c:v>
                </c:pt>
                <c:pt idx="43">
                  <c:v>2455</c:v>
                </c:pt>
                <c:pt idx="44">
                  <c:v>6571</c:v>
                </c:pt>
                <c:pt idx="45">
                  <c:v>734</c:v>
                </c:pt>
                <c:pt idx="46">
                  <c:v>592</c:v>
                </c:pt>
                <c:pt idx="47">
                  <c:v>733</c:v>
                </c:pt>
                <c:pt idx="48">
                  <c:v>1655</c:v>
                </c:pt>
                <c:pt idx="49">
                  <c:v>850</c:v>
                </c:pt>
                <c:pt idx="50">
                  <c:v>772</c:v>
                </c:pt>
                <c:pt idx="51">
                  <c:v>938</c:v>
                </c:pt>
                <c:pt idx="52">
                  <c:v>928</c:v>
                </c:pt>
                <c:pt idx="53">
                  <c:v>2303</c:v>
                </c:pt>
                <c:pt idx="54">
                  <c:v>5531</c:v>
                </c:pt>
                <c:pt idx="55">
                  <c:v>965</c:v>
                </c:pt>
                <c:pt idx="56">
                  <c:v>2521</c:v>
                </c:pt>
                <c:pt idx="57">
                  <c:v>12393</c:v>
                </c:pt>
                <c:pt idx="58">
                  <c:v>2522</c:v>
                </c:pt>
                <c:pt idx="59">
                  <c:v>433</c:v>
                </c:pt>
                <c:pt idx="60">
                  <c:v>247</c:v>
                </c:pt>
                <c:pt idx="61">
                  <c:v>1167</c:v>
                </c:pt>
                <c:pt idx="62">
                  <c:v>9009</c:v>
                </c:pt>
                <c:pt idx="63">
                  <c:v>738</c:v>
                </c:pt>
                <c:pt idx="64">
                  <c:v>177</c:v>
                </c:pt>
                <c:pt idx="65">
                  <c:v>1554</c:v>
                </c:pt>
                <c:pt idx="66">
                  <c:v>779</c:v>
                </c:pt>
                <c:pt idx="67">
                  <c:v>587</c:v>
                </c:pt>
                <c:pt idx="68">
                  <c:v>10992</c:v>
                </c:pt>
                <c:pt idx="69">
                  <c:v>309</c:v>
                </c:pt>
                <c:pt idx="70">
                  <c:v>912</c:v>
                </c:pt>
                <c:pt idx="71">
                  <c:v>898</c:v>
                </c:pt>
                <c:pt idx="72">
                  <c:v>2110</c:v>
                </c:pt>
                <c:pt idx="73">
                  <c:v>2261</c:v>
                </c:pt>
                <c:pt idx="74">
                  <c:v>649</c:v>
                </c:pt>
                <c:pt idx="75">
                  <c:v>866</c:v>
                </c:pt>
                <c:pt idx="76">
                  <c:v>522</c:v>
                </c:pt>
                <c:pt idx="77">
                  <c:v>3015</c:v>
                </c:pt>
                <c:pt idx="78">
                  <c:v>6126</c:v>
                </c:pt>
                <c:pt idx="79">
                  <c:v>1296</c:v>
                </c:pt>
                <c:pt idx="80">
                  <c:v>10470</c:v>
                </c:pt>
                <c:pt idx="81">
                  <c:v>603</c:v>
                </c:pt>
                <c:pt idx="82">
                  <c:v>1213</c:v>
                </c:pt>
                <c:pt idx="83">
                  <c:v>4562</c:v>
                </c:pt>
                <c:pt idx="84">
                  <c:v>2435</c:v>
                </c:pt>
                <c:pt idx="85">
                  <c:v>3066</c:v>
                </c:pt>
                <c:pt idx="86">
                  <c:v>35753</c:v>
                </c:pt>
                <c:pt idx="87">
                  <c:v>2190</c:v>
                </c:pt>
                <c:pt idx="88">
                  <c:v>5082</c:v>
                </c:pt>
                <c:pt idx="89">
                  <c:v>3576</c:v>
                </c:pt>
                <c:pt idx="90">
                  <c:v>1358</c:v>
                </c:pt>
                <c:pt idx="91">
                  <c:v>1551</c:v>
                </c:pt>
                <c:pt idx="92">
                  <c:v>10752</c:v>
                </c:pt>
                <c:pt idx="93">
                  <c:v>9186</c:v>
                </c:pt>
                <c:pt idx="94">
                  <c:v>27354</c:v>
                </c:pt>
                <c:pt idx="95">
                  <c:v>2738</c:v>
                </c:pt>
                <c:pt idx="96">
                  <c:v>944</c:v>
                </c:pt>
                <c:pt idx="97">
                  <c:v>358</c:v>
                </c:pt>
                <c:pt idx="98">
                  <c:v>37561</c:v>
                </c:pt>
                <c:pt idx="99">
                  <c:v>1842</c:v>
                </c:pt>
                <c:pt idx="100">
                  <c:v>4415</c:v>
                </c:pt>
                <c:pt idx="101">
                  <c:v>25661</c:v>
                </c:pt>
                <c:pt idx="102">
                  <c:v>15588</c:v>
                </c:pt>
                <c:pt idx="103">
                  <c:v>2798</c:v>
                </c:pt>
                <c:pt idx="104">
                  <c:v>780</c:v>
                </c:pt>
                <c:pt idx="105">
                  <c:v>3414</c:v>
                </c:pt>
                <c:pt idx="106">
                  <c:v>1129</c:v>
                </c:pt>
                <c:pt idx="107">
                  <c:v>1471</c:v>
                </c:pt>
                <c:pt idx="108">
                  <c:v>11786</c:v>
                </c:pt>
                <c:pt idx="109">
                  <c:v>4200</c:v>
                </c:pt>
                <c:pt idx="110">
                  <c:v>967</c:v>
                </c:pt>
              </c:numCache>
            </c:numRef>
          </c:val>
          <c:smooth val="0"/>
          <c:extLst>
            <c:ext xmlns:c16="http://schemas.microsoft.com/office/drawing/2014/chart" uri="{C3380CC4-5D6E-409C-BE32-E72D297353CC}">
              <c16:uniqueId val="{00000000-50FB-42B8-9E9D-98F69B06AD6B}"/>
            </c:ext>
          </c:extLst>
        </c:ser>
        <c:dLbls>
          <c:showLegendKey val="0"/>
          <c:showVal val="0"/>
          <c:showCatName val="0"/>
          <c:showSerName val="0"/>
          <c:showPercent val="0"/>
          <c:showBubbleSize val="0"/>
        </c:dLbls>
        <c:marker val="1"/>
        <c:smooth val="0"/>
        <c:axId val="451575343"/>
        <c:axId val="451574383"/>
      </c:lineChart>
      <c:catAx>
        <c:axId val="451575343"/>
        <c:scaling>
          <c:orientation val="minMax"/>
        </c:scaling>
        <c:delete val="1"/>
        <c:axPos val="b"/>
        <c:numFmt formatCode="General" sourceLinked="1"/>
        <c:majorTickMark val="none"/>
        <c:minorTickMark val="none"/>
        <c:tickLblPos val="nextTo"/>
        <c:crossAx val="451574383"/>
        <c:crosses val="autoZero"/>
        <c:auto val="1"/>
        <c:lblAlgn val="ctr"/>
        <c:lblOffset val="100"/>
        <c:noMultiLvlLbl val="0"/>
      </c:catAx>
      <c:valAx>
        <c:axId val="451574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7534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17-05-2025.xlsx]payment method!PivotTable5</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'payment method'!$B$3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method'!$A$4:$A$8</c:f>
              <c:strCache>
                <c:ptCount val="4"/>
                <c:pt idx="0">
                  <c:v>credit card</c:v>
                </c:pt>
                <c:pt idx="1">
                  <c:v>debit card</c:v>
                </c:pt>
                <c:pt idx="2">
                  <c:v>hba</c:v>
                </c:pt>
                <c:pt idx="3">
                  <c:v>PayPal</c:v>
                </c:pt>
              </c:strCache>
            </c:strRef>
          </c:cat>
          <c:val>
            <c:numRef>
              <c:f>'payment method'!$B$4:$B$8</c:f>
              <c:numCache>
                <c:formatCode>_-[$$-409]* #,##0.00_ ;_-[$$-409]* \-#,##0.00\ ;_-[$$-409]* "-"??_ ;_-@_ </c:formatCode>
                <c:ptCount val="4"/>
                <c:pt idx="0">
                  <c:v>392763462.41000038</c:v>
                </c:pt>
                <c:pt idx="1">
                  <c:v>419623729.05000001</c:v>
                </c:pt>
                <c:pt idx="2">
                  <c:v>503583.6</c:v>
                </c:pt>
                <c:pt idx="3">
                  <c:v>443214181.23000014</c:v>
                </c:pt>
              </c:numCache>
            </c:numRef>
          </c:val>
          <c:extLst>
            <c:ext xmlns:c16="http://schemas.microsoft.com/office/drawing/2014/chart" uri="{C3380CC4-5D6E-409C-BE32-E72D297353CC}">
              <c16:uniqueId val="{00000000-05FE-447C-81B3-C6592B7C2662}"/>
            </c:ext>
          </c:extLst>
        </c:ser>
        <c:dLbls>
          <c:showLegendKey val="0"/>
          <c:showVal val="1"/>
          <c:showCatName val="0"/>
          <c:showSerName val="0"/>
          <c:showPercent val="0"/>
          <c:showBubbleSize val="0"/>
        </c:dLbls>
        <c:gapWidth val="150"/>
        <c:shape val="box"/>
        <c:axId val="452049103"/>
        <c:axId val="452047663"/>
        <c:axId val="0"/>
      </c:bar3DChart>
      <c:catAx>
        <c:axId val="4520491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047663"/>
        <c:crosses val="autoZero"/>
        <c:auto val="1"/>
        <c:lblAlgn val="ctr"/>
        <c:lblOffset val="100"/>
        <c:noMultiLvlLbl val="0"/>
      </c:catAx>
      <c:valAx>
        <c:axId val="452047663"/>
        <c:scaling>
          <c:orientation val="minMax"/>
        </c:scaling>
        <c:delete val="1"/>
        <c:axPos val="l"/>
        <c:numFmt formatCode="_-[$$-409]* #,##0.00_ ;_-[$$-409]* \-#,##0.00\ ;_-[$$-409]* &quot;-&quot;??_ ;_-@_ " sourceLinked="1"/>
        <c:majorTickMark val="none"/>
        <c:minorTickMark val="none"/>
        <c:tickLblPos val="nextTo"/>
        <c:crossAx val="45204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17-05-2025.xlsx]year wise sales!PivotTable6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4444444444444443"/>
              <c:y val="0.1111111111111110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'year wise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7E4-4FF0-929F-37398A4EC1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E4-4FF0-929F-37398A4EC1D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67E4-4FF0-929F-37398A4EC1DA}"/>
              </c:ext>
            </c:extLst>
          </c:dPt>
          <c:dLbls>
            <c:dLbl>
              <c:idx val="0"/>
              <c:layout>
                <c:manualLayout>
                  <c:x val="0.14444444444444443"/>
                  <c:y val="0.111111111111111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7E4-4FF0-929F-37398A4EC1D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'year wise sales'!$A$4:$A$7</c:f>
              <c:strCache>
                <c:ptCount val="3"/>
                <c:pt idx="0">
                  <c:v>2023</c:v>
                </c:pt>
                <c:pt idx="1">
                  <c:v>2024</c:v>
                </c:pt>
                <c:pt idx="2">
                  <c:v>2025</c:v>
                </c:pt>
              </c:strCache>
            </c:strRef>
          </c:cat>
          <c:val>
            <c:numRef>
              <c:f>'year wise sales'!$B$4:$B$7</c:f>
              <c:numCache>
                <c:formatCode>_-[$$-409]* #,##0.00_ ;_-[$$-409]* \-#,##0.00\ ;_-[$$-409]* "-"??_ ;_-@_ </c:formatCode>
                <c:ptCount val="3"/>
                <c:pt idx="0">
                  <c:v>413284940.19000012</c:v>
                </c:pt>
                <c:pt idx="1">
                  <c:v>405543539.88000029</c:v>
                </c:pt>
                <c:pt idx="2">
                  <c:v>437276476.22000003</c:v>
                </c:pt>
              </c:numCache>
            </c:numRef>
          </c:val>
          <c:extLst>
            <c:ext xmlns:c16="http://schemas.microsoft.com/office/drawing/2014/chart" uri="{C3380CC4-5D6E-409C-BE32-E72D297353CC}">
              <c16:uniqueId val="{00000000-67E4-4FF0-929F-37398A4EC1DA}"/>
            </c:ext>
          </c:extLst>
        </c:ser>
        <c:dLbls>
          <c:showLegendKey val="0"/>
          <c:showVal val="0"/>
          <c:showCatName val="0"/>
          <c:showSerName val="0"/>
          <c:showPercent val="0"/>
          <c:showBubbleSize val="0"/>
          <c:showLeaderLines val="0"/>
        </c:dLbls>
        <c:firstSliceAng val="0"/>
        <c:holeSize val="4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[final project in 17-05-2025.xlsx]total sales!PivotTable2</c:name>
    <c:fmtId val="6"/>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a:outerShdw blurRad="50800" dist="50800" dir="5400000" algn="ctr" rotWithShape="0">
              <a:srgbClr val="FFC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48545867146444"/>
          <c:y val="8.8526190537588464E-2"/>
          <c:w val="0.73442607174103236"/>
          <c:h val="0.84125801983085446"/>
        </c:manualLayout>
      </c:layout>
      <c:lineChart>
        <c:grouping val="standard"/>
        <c:varyColors val="0"/>
        <c:ser>
          <c:idx val="0"/>
          <c:order val="0"/>
          <c:tx>
            <c:strRef>
              <c:f>'total sales'!$B$3</c:f>
              <c:strCache>
                <c:ptCount val="1"/>
                <c:pt idx="0">
                  <c:v>Total</c:v>
                </c:pt>
              </c:strCache>
            </c:strRef>
          </c:tx>
          <c:spPr>
            <a:ln w="28575" cap="rnd">
              <a:solidFill>
                <a:srgbClr val="C00000"/>
              </a:solidFill>
              <a:round/>
            </a:ln>
            <a:effectLst>
              <a:outerShdw blurRad="50800" dist="50800" dir="5400000" algn="ctr" rotWithShape="0">
                <a:srgbClr val="FFC000"/>
              </a:outerShdw>
            </a:effectLst>
          </c:spPr>
          <c:marker>
            <c:symbol val="none"/>
          </c:marker>
          <c:cat>
            <c:strRef>
              <c:f>'total sales'!$A$4:$A$123</c:f>
              <c:strCache>
                <c:ptCount val="119"/>
                <c:pt idx="0">
                  <c:v>Afghanistan</c:v>
                </c:pt>
                <c:pt idx="1">
                  <c:v>Albania</c:v>
                </c:pt>
                <c:pt idx="2">
                  <c:v>Argentina</c:v>
                </c:pt>
                <c:pt idx="3">
                  <c:v>Armenia</c:v>
                </c:pt>
                <c:pt idx="4">
                  <c:v>Aruba</c:v>
                </c:pt>
                <c:pt idx="5">
                  <c:v>Australia</c:v>
                </c:pt>
                <c:pt idx="6">
                  <c:v>Austria</c:v>
                </c:pt>
                <c:pt idx="7">
                  <c:v>Azerbaijan</c:v>
                </c:pt>
                <c:pt idx="8">
                  <c:v>Bangladesh</c:v>
                </c:pt>
                <c:pt idx="9">
                  <c:v>Belarus</c:v>
                </c:pt>
                <c:pt idx="10">
                  <c:v>Benin</c:v>
                </c:pt>
                <c:pt idx="11">
                  <c:v>Bolivia</c:v>
                </c:pt>
                <c:pt idx="12">
                  <c:v>Bosnia and Herzegovina</c:v>
                </c:pt>
                <c:pt idx="13">
                  <c:v>Botswana</c:v>
                </c:pt>
                <c:pt idx="14">
                  <c:v>Brazil</c:v>
                </c:pt>
                <c:pt idx="15">
                  <c:v>Bulgaria</c:v>
                </c:pt>
                <c:pt idx="16">
                  <c:v>Cameroon</c:v>
                </c:pt>
                <c:pt idx="17">
                  <c:v>Canada</c:v>
                </c:pt>
                <c:pt idx="18">
                  <c:v>Central African Republic</c:v>
                </c:pt>
                <c:pt idx="19">
                  <c:v>Chile</c:v>
                </c:pt>
                <c:pt idx="20">
                  <c:v>China</c:v>
                </c:pt>
                <c:pt idx="21">
                  <c:v>Colombia</c:v>
                </c:pt>
                <c:pt idx="22">
                  <c:v>Comoros</c:v>
                </c:pt>
                <c:pt idx="23">
                  <c:v>Cook Islands</c:v>
                </c:pt>
                <c:pt idx="24">
                  <c:v>Costa Rica</c:v>
                </c:pt>
                <c:pt idx="25">
                  <c:v>Croatia</c:v>
                </c:pt>
                <c:pt idx="26">
                  <c:v>Cuba</c:v>
                </c:pt>
                <c:pt idx="27">
                  <c:v>Cyprus</c:v>
                </c:pt>
                <c:pt idx="28">
                  <c:v>Czech Republic</c:v>
                </c:pt>
                <c:pt idx="29">
                  <c:v>Democratic Republic of the Congo</c:v>
                </c:pt>
                <c:pt idx="30">
                  <c:v>Denmark</c:v>
                </c:pt>
                <c:pt idx="31">
                  <c:v>Dominican Republic</c:v>
                </c:pt>
                <c:pt idx="32">
                  <c:v>East Timor</c:v>
                </c:pt>
                <c:pt idx="33">
                  <c:v>Ecuador</c:v>
                </c:pt>
                <c:pt idx="34">
                  <c:v>Egypt</c:v>
                </c:pt>
                <c:pt idx="35">
                  <c:v>El Salvador</c:v>
                </c:pt>
                <c:pt idx="36">
                  <c:v>Estonia</c:v>
                </c:pt>
                <c:pt idx="37">
                  <c:v>Finland</c:v>
                </c:pt>
                <c:pt idx="38">
                  <c:v>France</c:v>
                </c:pt>
                <c:pt idx="39">
                  <c:v>Georgia</c:v>
                </c:pt>
                <c:pt idx="40">
                  <c:v>Germany</c:v>
                </c:pt>
                <c:pt idx="41">
                  <c:v>Ghana</c:v>
                </c:pt>
                <c:pt idx="42">
                  <c:v>Greece</c:v>
                </c:pt>
                <c:pt idx="43">
                  <c:v>Guatemala</c:v>
                </c:pt>
                <c:pt idx="44">
                  <c:v>Honduras</c:v>
                </c:pt>
                <c:pt idx="45">
                  <c:v>Hungary</c:v>
                </c:pt>
                <c:pt idx="46">
                  <c:v>India</c:v>
                </c:pt>
                <c:pt idx="47">
                  <c:v>Indonesia</c:v>
                </c:pt>
                <c:pt idx="48">
                  <c:v>Iran</c:v>
                </c:pt>
                <c:pt idx="49">
                  <c:v>Ireland</c:v>
                </c:pt>
                <c:pt idx="50">
                  <c:v>Israel</c:v>
                </c:pt>
                <c:pt idx="51">
                  <c:v>Italy</c:v>
                </c:pt>
                <c:pt idx="52">
                  <c:v>Jamaica</c:v>
                </c:pt>
                <c:pt idx="53">
                  <c:v>Japan</c:v>
                </c:pt>
                <c:pt idx="54">
                  <c:v>Jordan</c:v>
                </c:pt>
                <c:pt idx="55">
                  <c:v>Kazakhstan</c:v>
                </c:pt>
                <c:pt idx="56">
                  <c:v>Kenya</c:v>
                </c:pt>
                <c:pt idx="57">
                  <c:v>Kyrgyzstan</c:v>
                </c:pt>
                <c:pt idx="58">
                  <c:v>Latvia</c:v>
                </c:pt>
                <c:pt idx="59">
                  <c:v>Lebanon</c:v>
                </c:pt>
                <c:pt idx="60">
                  <c:v>Lithuania</c:v>
                </c:pt>
                <c:pt idx="61">
                  <c:v>Macedonia</c:v>
                </c:pt>
                <c:pt idx="62">
                  <c:v>Madagascar</c:v>
                </c:pt>
                <c:pt idx="63">
                  <c:v>Malaysia</c:v>
                </c:pt>
                <c:pt idx="64">
                  <c:v>Maldives</c:v>
                </c:pt>
                <c:pt idx="65">
                  <c:v>Mali</c:v>
                </c:pt>
                <c:pt idx="66">
                  <c:v>Marshall Islands</c:v>
                </c:pt>
                <c:pt idx="67">
                  <c:v>Mexico</c:v>
                </c:pt>
                <c:pt idx="68">
                  <c:v>Micronesia</c:v>
                </c:pt>
                <c:pt idx="69">
                  <c:v>Monaco</c:v>
                </c:pt>
                <c:pt idx="70">
                  <c:v>Mongolia</c:v>
                </c:pt>
                <c:pt idx="71">
                  <c:v>Morocco</c:v>
                </c:pt>
                <c:pt idx="72">
                  <c:v>Myanmar</c:v>
                </c:pt>
                <c:pt idx="73">
                  <c:v>Namibia</c:v>
                </c:pt>
                <c:pt idx="74">
                  <c:v>Netherlands</c:v>
                </c:pt>
                <c:pt idx="75">
                  <c:v>New Zealand</c:v>
                </c:pt>
                <c:pt idx="76">
                  <c:v>Nicaragua</c:v>
                </c:pt>
                <c:pt idx="77">
                  <c:v>Nigeria</c:v>
                </c:pt>
                <c:pt idx="78">
                  <c:v>Norfolk Island</c:v>
                </c:pt>
                <c:pt idx="79">
                  <c:v>North Korea</c:v>
                </c:pt>
                <c:pt idx="80">
                  <c:v>Norway</c:v>
                </c:pt>
                <c:pt idx="81">
                  <c:v>Pakistan</c:v>
                </c:pt>
                <c:pt idx="82">
                  <c:v>Palestinian Territory</c:v>
                </c:pt>
                <c:pt idx="83">
                  <c:v>Panama</c:v>
                </c:pt>
                <c:pt idx="84">
                  <c:v>Papua New Guinea</c:v>
                </c:pt>
                <c:pt idx="85">
                  <c:v>Paraguay</c:v>
                </c:pt>
                <c:pt idx="86">
                  <c:v>Peru</c:v>
                </c:pt>
                <c:pt idx="87">
                  <c:v>Philippines</c:v>
                </c:pt>
                <c:pt idx="88">
                  <c:v>Poland</c:v>
                </c:pt>
                <c:pt idx="89">
                  <c:v>Portugal</c:v>
                </c:pt>
                <c:pt idx="90">
                  <c:v>Republic of the Congo</c:v>
                </c:pt>
                <c:pt idx="91">
                  <c:v>Russia</c:v>
                </c:pt>
                <c:pt idx="92">
                  <c:v>Saint Kitts and Nevis</c:v>
                </c:pt>
                <c:pt idx="93">
                  <c:v>Saudi Arabia</c:v>
                </c:pt>
                <c:pt idx="94">
                  <c:v>Senegal</c:v>
                </c:pt>
                <c:pt idx="95">
                  <c:v>Serbia</c:v>
                </c:pt>
                <c:pt idx="96">
                  <c:v>Slovenia</c:v>
                </c:pt>
                <c:pt idx="97">
                  <c:v>South Africa</c:v>
                </c:pt>
                <c:pt idx="98">
                  <c:v>Spain</c:v>
                </c:pt>
                <c:pt idx="99">
                  <c:v>Sri Lanka</c:v>
                </c:pt>
                <c:pt idx="100">
                  <c:v>Swaziland</c:v>
                </c:pt>
                <c:pt idx="101">
                  <c:v>Sweden</c:v>
                </c:pt>
                <c:pt idx="102">
                  <c:v>Syria</c:v>
                </c:pt>
                <c:pt idx="103">
                  <c:v>Tajikistan</c:v>
                </c:pt>
                <c:pt idx="104">
                  <c:v>Tanzania</c:v>
                </c:pt>
                <c:pt idx="105">
                  <c:v>Thailand</c:v>
                </c:pt>
                <c:pt idx="106">
                  <c:v>Trinidad and Tobago</c:v>
                </c:pt>
                <c:pt idx="107">
                  <c:v>Tunisia</c:v>
                </c:pt>
                <c:pt idx="108">
                  <c:v>Turkmenistan</c:v>
                </c:pt>
                <c:pt idx="109">
                  <c:v>Uganda</c:v>
                </c:pt>
                <c:pt idx="110">
                  <c:v>Ukraine</c:v>
                </c:pt>
                <c:pt idx="111">
                  <c:v>United Kingdom</c:v>
                </c:pt>
                <c:pt idx="112">
                  <c:v>United States</c:v>
                </c:pt>
                <c:pt idx="113">
                  <c:v>Uruguay</c:v>
                </c:pt>
                <c:pt idx="114">
                  <c:v>Uzbekistan</c:v>
                </c:pt>
                <c:pt idx="115">
                  <c:v>Venezuela</c:v>
                </c:pt>
                <c:pt idx="116">
                  <c:v>Vietnam</c:v>
                </c:pt>
                <c:pt idx="117">
                  <c:v>Yemen</c:v>
                </c:pt>
                <c:pt idx="118">
                  <c:v>Zimbabwe</c:v>
                </c:pt>
              </c:strCache>
            </c:strRef>
          </c:cat>
          <c:val>
            <c:numRef>
              <c:f>'total sales'!$B$4:$B$123</c:f>
              <c:numCache>
                <c:formatCode>_-[$$-409]* #,##0.00_ ;_-[$$-409]* \-#,##0.00\ ;_-[$$-409]* "-"??_ ;_-@_ </c:formatCode>
                <c:ptCount val="119"/>
                <c:pt idx="0">
                  <c:v>7910052.3600000013</c:v>
                </c:pt>
                <c:pt idx="1">
                  <c:v>3542603.82</c:v>
                </c:pt>
                <c:pt idx="2">
                  <c:v>16463660.559999999</c:v>
                </c:pt>
                <c:pt idx="3">
                  <c:v>8142907.9500000002</c:v>
                </c:pt>
                <c:pt idx="4">
                  <c:v>2225606.0799999996</c:v>
                </c:pt>
                <c:pt idx="5">
                  <c:v>2199147.98</c:v>
                </c:pt>
                <c:pt idx="6">
                  <c:v>4727573.7300000004</c:v>
                </c:pt>
                <c:pt idx="7">
                  <c:v>1298356.5</c:v>
                </c:pt>
                <c:pt idx="8">
                  <c:v>3740276.5100000002</c:v>
                </c:pt>
                <c:pt idx="9">
                  <c:v>10067948.460000001</c:v>
                </c:pt>
                <c:pt idx="10">
                  <c:v>3927465.1</c:v>
                </c:pt>
                <c:pt idx="11">
                  <c:v>555067.48</c:v>
                </c:pt>
                <c:pt idx="12">
                  <c:v>7911699.0899999999</c:v>
                </c:pt>
                <c:pt idx="13">
                  <c:v>286860.59999999998</c:v>
                </c:pt>
                <c:pt idx="14">
                  <c:v>48407660.259999998</c:v>
                </c:pt>
                <c:pt idx="15">
                  <c:v>5957268.5299999993</c:v>
                </c:pt>
                <c:pt idx="16">
                  <c:v>1812346.21</c:v>
                </c:pt>
                <c:pt idx="17">
                  <c:v>9881479.9100000001</c:v>
                </c:pt>
                <c:pt idx="18">
                  <c:v>2987060.88</c:v>
                </c:pt>
                <c:pt idx="19">
                  <c:v>2456400.5599999996</c:v>
                </c:pt>
                <c:pt idx="20">
                  <c:v>214300266.51999998</c:v>
                </c:pt>
                <c:pt idx="21">
                  <c:v>11220863.399999999</c:v>
                </c:pt>
                <c:pt idx="22">
                  <c:v>91334</c:v>
                </c:pt>
                <c:pt idx="23">
                  <c:v>40907.519999999997</c:v>
                </c:pt>
                <c:pt idx="24">
                  <c:v>92087.82</c:v>
                </c:pt>
                <c:pt idx="25">
                  <c:v>5457846.1899999995</c:v>
                </c:pt>
                <c:pt idx="26">
                  <c:v>8907567.1999999993</c:v>
                </c:pt>
                <c:pt idx="27">
                  <c:v>301341.03999999998</c:v>
                </c:pt>
                <c:pt idx="28">
                  <c:v>16620273.340000004</c:v>
                </c:pt>
                <c:pt idx="29">
                  <c:v>1041138.89</c:v>
                </c:pt>
                <c:pt idx="30">
                  <c:v>3414938.81</c:v>
                </c:pt>
                <c:pt idx="31">
                  <c:v>2578458.3600000003</c:v>
                </c:pt>
                <c:pt idx="32">
                  <c:v>1464577.6700000002</c:v>
                </c:pt>
                <c:pt idx="33">
                  <c:v>901537.96</c:v>
                </c:pt>
                <c:pt idx="34">
                  <c:v>2963361.1100000003</c:v>
                </c:pt>
                <c:pt idx="35">
                  <c:v>5239650.5200000005</c:v>
                </c:pt>
                <c:pt idx="36">
                  <c:v>4320510.4800000004</c:v>
                </c:pt>
                <c:pt idx="37">
                  <c:v>13849968.16</c:v>
                </c:pt>
                <c:pt idx="38">
                  <c:v>51113478.479999989</c:v>
                </c:pt>
                <c:pt idx="39">
                  <c:v>629366.4</c:v>
                </c:pt>
                <c:pt idx="40">
                  <c:v>3016028.3000000003</c:v>
                </c:pt>
                <c:pt idx="41">
                  <c:v>163469.04</c:v>
                </c:pt>
                <c:pt idx="42">
                  <c:v>19380487.07</c:v>
                </c:pt>
                <c:pt idx="43">
                  <c:v>3559974.9299999997</c:v>
                </c:pt>
                <c:pt idx="44">
                  <c:v>1892707.25</c:v>
                </c:pt>
                <c:pt idx="45">
                  <c:v>1846951.98</c:v>
                </c:pt>
                <c:pt idx="46">
                  <c:v>2222228.4</c:v>
                </c:pt>
                <c:pt idx="47">
                  <c:v>137257512.29999995</c:v>
                </c:pt>
                <c:pt idx="48">
                  <c:v>7829988.8400000008</c:v>
                </c:pt>
                <c:pt idx="49">
                  <c:v>4810569.2300000004</c:v>
                </c:pt>
                <c:pt idx="50">
                  <c:v>225029.04</c:v>
                </c:pt>
                <c:pt idx="51">
                  <c:v>1363537.68</c:v>
                </c:pt>
                <c:pt idx="52">
                  <c:v>124428.15</c:v>
                </c:pt>
                <c:pt idx="53">
                  <c:v>24544744.550000001</c:v>
                </c:pt>
                <c:pt idx="54">
                  <c:v>551350.80000000005</c:v>
                </c:pt>
                <c:pt idx="55">
                  <c:v>1072756.6599999999</c:v>
                </c:pt>
                <c:pt idx="56">
                  <c:v>1729519.34</c:v>
                </c:pt>
                <c:pt idx="57">
                  <c:v>3813170.06</c:v>
                </c:pt>
                <c:pt idx="58">
                  <c:v>1099226.1000000001</c:v>
                </c:pt>
                <c:pt idx="59">
                  <c:v>3072574.56</c:v>
                </c:pt>
                <c:pt idx="60">
                  <c:v>1292040.6600000001</c:v>
                </c:pt>
                <c:pt idx="61">
                  <c:v>1311035.8</c:v>
                </c:pt>
                <c:pt idx="62">
                  <c:v>2643188.37</c:v>
                </c:pt>
                <c:pt idx="63">
                  <c:v>9001578.6099999994</c:v>
                </c:pt>
                <c:pt idx="64">
                  <c:v>6410274.9900000002</c:v>
                </c:pt>
                <c:pt idx="65">
                  <c:v>688172.28</c:v>
                </c:pt>
                <c:pt idx="66">
                  <c:v>999612.9</c:v>
                </c:pt>
                <c:pt idx="67">
                  <c:v>10343846.41</c:v>
                </c:pt>
                <c:pt idx="68">
                  <c:v>1021329.48</c:v>
                </c:pt>
                <c:pt idx="69">
                  <c:v>1456934.72</c:v>
                </c:pt>
                <c:pt idx="70">
                  <c:v>6200691.5899999999</c:v>
                </c:pt>
                <c:pt idx="71">
                  <c:v>6135482.9500000002</c:v>
                </c:pt>
                <c:pt idx="72">
                  <c:v>2675446.3200000003</c:v>
                </c:pt>
                <c:pt idx="73">
                  <c:v>2334864.75</c:v>
                </c:pt>
                <c:pt idx="74">
                  <c:v>13622997.43</c:v>
                </c:pt>
                <c:pt idx="75">
                  <c:v>3560788.97</c:v>
                </c:pt>
                <c:pt idx="76">
                  <c:v>2238805.9899999998</c:v>
                </c:pt>
                <c:pt idx="77">
                  <c:v>17091208.720000003</c:v>
                </c:pt>
                <c:pt idx="78">
                  <c:v>636626</c:v>
                </c:pt>
                <c:pt idx="79">
                  <c:v>3766778.75</c:v>
                </c:pt>
                <c:pt idx="80">
                  <c:v>1568241.97</c:v>
                </c:pt>
                <c:pt idx="81">
                  <c:v>9635462.5899999999</c:v>
                </c:pt>
                <c:pt idx="82">
                  <c:v>4090171.22</c:v>
                </c:pt>
                <c:pt idx="83">
                  <c:v>2504031.0299999998</c:v>
                </c:pt>
                <c:pt idx="84">
                  <c:v>3022399.2299999995</c:v>
                </c:pt>
                <c:pt idx="85">
                  <c:v>3866995.4400000004</c:v>
                </c:pt>
                <c:pt idx="86">
                  <c:v>9037682.3699999992</c:v>
                </c:pt>
                <c:pt idx="87">
                  <c:v>78856709.209999993</c:v>
                </c:pt>
                <c:pt idx="88">
                  <c:v>46645859.299999997</c:v>
                </c:pt>
                <c:pt idx="89">
                  <c:v>43580393.079999991</c:v>
                </c:pt>
                <c:pt idx="90">
                  <c:v>850749.76</c:v>
                </c:pt>
                <c:pt idx="91">
                  <c:v>68804110.580000013</c:v>
                </c:pt>
                <c:pt idx="92">
                  <c:v>3569894.04</c:v>
                </c:pt>
                <c:pt idx="93">
                  <c:v>3022621.9400000004</c:v>
                </c:pt>
                <c:pt idx="94">
                  <c:v>1519077.7200000002</c:v>
                </c:pt>
                <c:pt idx="95">
                  <c:v>250113.46</c:v>
                </c:pt>
                <c:pt idx="96">
                  <c:v>3204657.19</c:v>
                </c:pt>
                <c:pt idx="97">
                  <c:v>8544344.5199999996</c:v>
                </c:pt>
                <c:pt idx="98">
                  <c:v>4954437.51</c:v>
                </c:pt>
                <c:pt idx="99">
                  <c:v>2442601.38</c:v>
                </c:pt>
                <c:pt idx="100">
                  <c:v>270430.15999999997</c:v>
                </c:pt>
                <c:pt idx="101">
                  <c:v>40803058.429999992</c:v>
                </c:pt>
                <c:pt idx="102">
                  <c:v>3095837.94</c:v>
                </c:pt>
                <c:pt idx="103">
                  <c:v>2348626.6399999997</c:v>
                </c:pt>
                <c:pt idx="104">
                  <c:v>4986703.76</c:v>
                </c:pt>
                <c:pt idx="105">
                  <c:v>21184198.479999997</c:v>
                </c:pt>
                <c:pt idx="106">
                  <c:v>289187.62000000005</c:v>
                </c:pt>
                <c:pt idx="107">
                  <c:v>1318343.05</c:v>
                </c:pt>
                <c:pt idx="108">
                  <c:v>3528763.7199999997</c:v>
                </c:pt>
                <c:pt idx="109">
                  <c:v>1011844.6799999999</c:v>
                </c:pt>
                <c:pt idx="110">
                  <c:v>17564958.850000001</c:v>
                </c:pt>
                <c:pt idx="111">
                  <c:v>2712508.84</c:v>
                </c:pt>
                <c:pt idx="112">
                  <c:v>30530145.960000005</c:v>
                </c:pt>
                <c:pt idx="113">
                  <c:v>2397944.0099999998</c:v>
                </c:pt>
                <c:pt idx="114">
                  <c:v>837609.15</c:v>
                </c:pt>
                <c:pt idx="115">
                  <c:v>2941771.77</c:v>
                </c:pt>
                <c:pt idx="116">
                  <c:v>11756196.779999999</c:v>
                </c:pt>
                <c:pt idx="117">
                  <c:v>4230263.5</c:v>
                </c:pt>
                <c:pt idx="118">
                  <c:v>2267133</c:v>
                </c:pt>
              </c:numCache>
            </c:numRef>
          </c:val>
          <c:smooth val="0"/>
          <c:extLst>
            <c:ext xmlns:c16="http://schemas.microsoft.com/office/drawing/2014/chart" uri="{C3380CC4-5D6E-409C-BE32-E72D297353CC}">
              <c16:uniqueId val="{00000000-70BA-4625-AEFD-683EF9F233E8}"/>
            </c:ext>
          </c:extLst>
        </c:ser>
        <c:dLbls>
          <c:showLegendKey val="0"/>
          <c:showVal val="0"/>
          <c:showCatName val="0"/>
          <c:showSerName val="0"/>
          <c:showPercent val="0"/>
          <c:showBubbleSize val="0"/>
        </c:dLbls>
        <c:smooth val="0"/>
        <c:axId val="742798511"/>
        <c:axId val="742815311"/>
      </c:lineChart>
      <c:catAx>
        <c:axId val="742798511"/>
        <c:scaling>
          <c:orientation val="minMax"/>
        </c:scaling>
        <c:delete val="0"/>
        <c:axPos val="b"/>
        <c:numFmt formatCode="General" sourceLinked="1"/>
        <c:majorTickMark val="none"/>
        <c:minorTickMark val="none"/>
        <c:tickLblPos val="nextTo"/>
        <c:spPr>
          <a:noFill/>
          <a:ln w="9525" cap="flat" cmpd="sng" algn="ctr">
            <a:solidFill>
              <a:srgbClr val="C00000"/>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42815311"/>
        <c:crosses val="autoZero"/>
        <c:auto val="1"/>
        <c:lblAlgn val="ctr"/>
        <c:lblOffset val="100"/>
        <c:noMultiLvlLbl val="0"/>
      </c:catAx>
      <c:valAx>
        <c:axId val="74281531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2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742798511"/>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r="5400000" algn="ctr" rotWithShape="0">
        <a:srgbClr val="000000">
          <a:alpha val="43137"/>
        </a:srgbClr>
      </a:outerShdw>
      <a:softEdge rad="1016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17-05-2025.xlsx]total quantity!PivotTable3</c:name>
    <c:fmtId val="3"/>
  </c:pivotSource>
  <c:chart>
    <c:autoTitleDeleted val="1"/>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FF00"/>
          </a:solidFill>
          <a:ln>
            <a:noFill/>
          </a:ln>
          <a:effectLst>
            <a:glow rad="12700">
              <a:schemeClr val="accent1">
                <a:alpha val="40000"/>
              </a:schemeClr>
            </a:glow>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4780323198600726"/>
          <c:y val="7.8411636929970774E-2"/>
          <c:w val="0.85219685039370074"/>
          <c:h val="0.8416746864975212"/>
        </c:manualLayout>
      </c:layout>
      <c:barChart>
        <c:barDir val="bar"/>
        <c:grouping val="clustered"/>
        <c:varyColors val="0"/>
        <c:ser>
          <c:idx val="0"/>
          <c:order val="0"/>
          <c:tx>
            <c:strRef>
              <c:f>'total quantity'!$B$3</c:f>
              <c:strCache>
                <c:ptCount val="1"/>
                <c:pt idx="0">
                  <c:v>Total</c:v>
                </c:pt>
              </c:strCache>
            </c:strRef>
          </c:tx>
          <c:spPr>
            <a:solidFill>
              <a:srgbClr val="FFFF00"/>
            </a:solidFill>
            <a:ln>
              <a:noFill/>
            </a:ln>
            <a:effectLst>
              <a:glow rad="12700">
                <a:schemeClr val="accent1">
                  <a:alpha val="40000"/>
                </a:schemeClr>
              </a:glow>
            </a:effectLst>
          </c:spPr>
          <c:invertIfNegative val="0"/>
          <c:dLbls>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6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'total quantity'!$A$4:$A$7</c:f>
              <c:strCache>
                <c:ptCount val="3"/>
                <c:pt idx="0">
                  <c:v>delivered</c:v>
                </c:pt>
                <c:pt idx="1">
                  <c:v>pending</c:v>
                </c:pt>
                <c:pt idx="2">
                  <c:v>shipped</c:v>
                </c:pt>
              </c:strCache>
            </c:strRef>
          </c:cat>
          <c:val>
            <c:numRef>
              <c:f>'total quantity'!$B$4:$B$7</c:f>
              <c:numCache>
                <c:formatCode>General</c:formatCode>
                <c:ptCount val="3"/>
                <c:pt idx="0">
                  <c:v>180438</c:v>
                </c:pt>
                <c:pt idx="1">
                  <c:v>157436</c:v>
                </c:pt>
                <c:pt idx="2">
                  <c:v>158470</c:v>
                </c:pt>
              </c:numCache>
            </c:numRef>
          </c:val>
          <c:extLst>
            <c:ext xmlns:c16="http://schemas.microsoft.com/office/drawing/2014/chart" uri="{C3380CC4-5D6E-409C-BE32-E72D297353CC}">
              <c16:uniqueId val="{00000000-906C-48CF-9127-2265E59F6A5C}"/>
            </c:ext>
          </c:extLst>
        </c:ser>
        <c:dLbls>
          <c:showLegendKey val="0"/>
          <c:showVal val="0"/>
          <c:showCatName val="0"/>
          <c:showSerName val="0"/>
          <c:showPercent val="0"/>
          <c:showBubbleSize val="0"/>
        </c:dLbls>
        <c:gapWidth val="150"/>
        <c:axId val="1575754719"/>
        <c:axId val="1575755199"/>
      </c:barChart>
      <c:catAx>
        <c:axId val="1575754719"/>
        <c:scaling>
          <c:orientation val="minMax"/>
        </c:scaling>
        <c:delete val="1"/>
        <c:axPos val="l"/>
        <c:numFmt formatCode="General" sourceLinked="1"/>
        <c:majorTickMark val="none"/>
        <c:minorTickMark val="none"/>
        <c:tickLblPos val="nextTo"/>
        <c:crossAx val="1575755199"/>
        <c:crosses val="autoZero"/>
        <c:auto val="1"/>
        <c:lblAlgn val="ctr"/>
        <c:lblOffset val="100"/>
        <c:noMultiLvlLbl val="0"/>
      </c:catAx>
      <c:valAx>
        <c:axId val="15757551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575754719"/>
        <c:crosses val="autoZero"/>
        <c:crossBetween val="between"/>
      </c:valAx>
      <c:spPr>
        <a:solidFill>
          <a:schemeClr val="tx1"/>
        </a:solidFill>
        <a:ln>
          <a:noFill/>
        </a:ln>
        <a:effectLst>
          <a:outerShdw blurRad="50800" dist="50800" dir="5400000" algn="ctr" rotWithShape="0">
            <a:schemeClr val="tx1">
              <a:lumMod val="85000"/>
              <a:lumOff val="15000"/>
            </a:scheme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17-05-2025.xlsx]product name!PivotTable4</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a:glow rad="12700">
              <a:srgbClr val="FF0000">
                <a:alpha val="94000"/>
              </a:srgbClr>
            </a:glow>
            <a:outerShdw blurRad="50800" dist="50800" dir="5400000" algn="ctr" rotWithShape="0">
              <a:schemeClr val="accent6">
                <a:lumMod val="75000"/>
              </a:schemeClr>
            </a:outerShdw>
          </a:effectLst>
        </c:spPr>
        <c:marker>
          <c:symbol val="circle"/>
          <c:size val="5"/>
          <c:spPr>
            <a:solidFill>
              <a:schemeClr val="accent1"/>
            </a:solidFill>
            <a:ln w="9525">
              <a:solidFill>
                <a:schemeClr val="accent1"/>
              </a:solidFill>
            </a:ln>
            <a:effectLst>
              <a:glow rad="12700">
                <a:srgbClr val="FF0000">
                  <a:alpha val="94000"/>
                </a:srgbClr>
              </a:glow>
              <a:outerShdw blurRad="50800" dist="50800" dir="5400000" algn="ctr" rotWithShape="0">
                <a:schemeClr val="accent6">
                  <a:lumMod val="75000"/>
                </a:scheme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028439055270545E-2"/>
          <c:y val="7.4774085212746533E-2"/>
          <c:w val="0.90397156094472941"/>
          <c:h val="0.90034639791818849"/>
        </c:manualLayout>
      </c:layout>
      <c:lineChart>
        <c:grouping val="stacked"/>
        <c:varyColors val="0"/>
        <c:ser>
          <c:idx val="0"/>
          <c:order val="0"/>
          <c:tx>
            <c:strRef>
              <c:f>'product name'!$B$3</c:f>
              <c:strCache>
                <c:ptCount val="1"/>
                <c:pt idx="0">
                  <c:v>Total</c:v>
                </c:pt>
              </c:strCache>
            </c:strRef>
          </c:tx>
          <c:spPr>
            <a:ln w="28575" cap="rnd">
              <a:solidFill>
                <a:schemeClr val="accent1"/>
              </a:solidFill>
              <a:round/>
            </a:ln>
            <a:effectLst>
              <a:glow rad="12700">
                <a:srgbClr val="FF0000">
                  <a:alpha val="94000"/>
                </a:srgbClr>
              </a:glow>
              <a:outerShdw blurRad="50800" dist="50800" dir="5400000" algn="ctr" rotWithShape="0">
                <a:schemeClr val="accent6">
                  <a:lumMod val="75000"/>
                </a:schemeClr>
              </a:outerShdw>
            </a:effectLst>
          </c:spPr>
          <c:marker>
            <c:symbol val="circle"/>
            <c:size val="5"/>
            <c:spPr>
              <a:solidFill>
                <a:schemeClr val="accent1"/>
              </a:solidFill>
              <a:ln w="9525">
                <a:solidFill>
                  <a:schemeClr val="accent1"/>
                </a:solidFill>
              </a:ln>
              <a:effectLst>
                <a:glow rad="12700">
                  <a:srgbClr val="FF0000">
                    <a:alpha val="94000"/>
                  </a:srgbClr>
                </a:glow>
                <a:outerShdw blurRad="50800" dist="50800" dir="5400000" algn="ctr" rotWithShape="0">
                  <a:schemeClr val="accent6">
                    <a:lumMod val="75000"/>
                  </a:schemeClr>
                </a:outerShdw>
              </a:effectLst>
            </c:spPr>
          </c:marker>
          <c:cat>
            <c:strRef>
              <c:f>'product name'!$A$4:$A$115</c:f>
              <c:strCache>
                <c:ptCount val="111"/>
                <c:pt idx="0">
                  <c:v>Accessories</c:v>
                </c:pt>
                <c:pt idx="1">
                  <c:v>Art Supplies</c:v>
                </c:pt>
                <c:pt idx="2">
                  <c:v>Audio</c:v>
                </c:pt>
                <c:pt idx="3">
                  <c:v>Automotive</c:v>
                </c:pt>
                <c:pt idx="4">
                  <c:v>Baby</c:v>
                </c:pt>
                <c:pt idx="5">
                  <c:v>Bathroom</c:v>
                </c:pt>
                <c:pt idx="6">
                  <c:v>Beauty</c:v>
                </c:pt>
                <c:pt idx="7">
                  <c:v>Bicycles</c:v>
                </c:pt>
                <c:pt idx="8">
                  <c:v>Books</c:v>
                </c:pt>
                <c:pt idx="9">
                  <c:v>Clothing</c:v>
                </c:pt>
                <c:pt idx="10">
                  <c:v>Clothing - Accessories</c:v>
                </c:pt>
                <c:pt idx="11">
                  <c:v>Clothing - Activewear</c:v>
                </c:pt>
                <c:pt idx="12">
                  <c:v>Clothing - Bags</c:v>
                </c:pt>
                <c:pt idx="13">
                  <c:v>Clothing - Bottoms</c:v>
                </c:pt>
                <c:pt idx="14">
                  <c:v>Clothing - Dresses</c:v>
                </c:pt>
                <c:pt idx="15">
                  <c:v>Clothing - Footwear</c:v>
                </c:pt>
                <c:pt idx="16">
                  <c:v>Clothing - Jumpsuits</c:v>
                </c:pt>
                <c:pt idx="17">
                  <c:v>Clothing - Loungewear</c:v>
                </c:pt>
                <c:pt idx="18">
                  <c:v>Clothing - Outerwear</c:v>
                </c:pt>
                <c:pt idx="19">
                  <c:v>Clothing - Pants</c:v>
                </c:pt>
                <c:pt idx="20">
                  <c:v>Clothing - Shirts</c:v>
                </c:pt>
                <c:pt idx="21">
                  <c:v>Clothing - Shoes</c:v>
                </c:pt>
                <c:pt idx="22">
                  <c:v>Clothing - Tops</c:v>
                </c:pt>
                <c:pt idx="23">
                  <c:v>Computers</c:v>
                </c:pt>
                <c:pt idx="24">
                  <c:v>Crafts</c:v>
                </c:pt>
                <c:pt idx="25">
                  <c:v>Electronics</c:v>
                </c:pt>
                <c:pt idx="26">
                  <c:v>Fitness</c:v>
                </c:pt>
                <c:pt idx="27">
                  <c:v>Food</c:v>
                </c:pt>
                <c:pt idx="28">
                  <c:v>Food - Baked Goods</c:v>
                </c:pt>
                <c:pt idx="29">
                  <c:v>Food - Bakery</c:v>
                </c:pt>
                <c:pt idx="30">
                  <c:v>Food - Baking</c:v>
                </c:pt>
                <c:pt idx="31">
                  <c:v>Food - Baking &amp; Cooking</c:v>
                </c:pt>
                <c:pt idx="32">
                  <c:v>Food - Baking Goods</c:v>
                </c:pt>
                <c:pt idx="33">
                  <c:v>Food - Beverages</c:v>
                </c:pt>
                <c:pt idx="34">
                  <c:v>Food - Breakfast</c:v>
                </c:pt>
                <c:pt idx="35">
                  <c:v>Food - Canned Goods</c:v>
                </c:pt>
                <c:pt idx="36">
                  <c:v>Food - Canned Soups</c:v>
                </c:pt>
                <c:pt idx="37">
                  <c:v>Food - Cereal</c:v>
                </c:pt>
                <c:pt idx="38">
                  <c:v>Food - Cereals</c:v>
                </c:pt>
                <c:pt idx="39">
                  <c:v>Food - Cheese</c:v>
                </c:pt>
                <c:pt idx="40">
                  <c:v>Food - Condiments</c:v>
                </c:pt>
                <c:pt idx="41">
                  <c:v>Food - Confectionery</c:v>
                </c:pt>
                <c:pt idx="42">
                  <c:v>Food - Cooking Kits</c:v>
                </c:pt>
                <c:pt idx="43">
                  <c:v>Food - Cooking Oils</c:v>
                </c:pt>
                <c:pt idx="44">
                  <c:v>Food - Dairy</c:v>
                </c:pt>
                <c:pt idx="45">
                  <c:v>Food - Dairy Alternatives</c:v>
                </c:pt>
                <c:pt idx="46">
                  <c:v>Food - Deli</c:v>
                </c:pt>
                <c:pt idx="47">
                  <c:v>Food - Deli Meats</c:v>
                </c:pt>
                <c:pt idx="48">
                  <c:v>Food - Desserts</c:v>
                </c:pt>
                <c:pt idx="49">
                  <c:v>Food - Dips</c:v>
                </c:pt>
                <c:pt idx="50">
                  <c:v>Food - Dressings</c:v>
                </c:pt>
                <c:pt idx="51">
                  <c:v>Food - Dried Fruits</c:v>
                </c:pt>
                <c:pt idx="52">
                  <c:v>Food - Freezer</c:v>
                </c:pt>
                <c:pt idx="53">
                  <c:v>Food - Fresh Produce</c:v>
                </c:pt>
                <c:pt idx="54">
                  <c:v>Food - Frozen</c:v>
                </c:pt>
                <c:pt idx="55">
                  <c:v>Food - Frozen Desserts</c:v>
                </c:pt>
                <c:pt idx="56">
                  <c:v>Food - Frozen Food</c:v>
                </c:pt>
                <c:pt idx="57">
                  <c:v>Food - Frozen Foods</c:v>
                </c:pt>
                <c:pt idx="58">
                  <c:v>Food - Frozen Meals</c:v>
                </c:pt>
                <c:pt idx="59">
                  <c:v>Food - Frozen Vegetables</c:v>
                </c:pt>
                <c:pt idx="60">
                  <c:v>Food - Fruits</c:v>
                </c:pt>
                <c:pt idx="61">
                  <c:v>Food - Grab-and-Go</c:v>
                </c:pt>
                <c:pt idx="62">
                  <c:v>Food - Grains</c:v>
                </c:pt>
                <c:pt idx="63">
                  <c:v>Food - Grocery</c:v>
                </c:pt>
                <c:pt idx="64">
                  <c:v>Food - Health/Protein</c:v>
                </c:pt>
                <c:pt idx="65">
                  <c:v>Food - Household</c:v>
                </c:pt>
                <c:pt idx="66">
                  <c:v>Food - Marinades</c:v>
                </c:pt>
                <c:pt idx="67">
                  <c:v>Food - Meal Kits</c:v>
                </c:pt>
                <c:pt idx="68">
                  <c:v>Food - Meat</c:v>
                </c:pt>
                <c:pt idx="69">
                  <c:v>Food - Meat &amp; Poultry</c:v>
                </c:pt>
                <c:pt idx="70">
                  <c:v>Food - Meat &amp; Seafood</c:v>
                </c:pt>
                <c:pt idx="71">
                  <c:v>Food - Meat Alternatives</c:v>
                </c:pt>
                <c:pt idx="72">
                  <c:v>Food - Meat Substitutes</c:v>
                </c:pt>
                <c:pt idx="73">
                  <c:v>Food - Nuts</c:v>
                </c:pt>
                <c:pt idx="74">
                  <c:v>Food - Oils</c:v>
                </c:pt>
                <c:pt idx="75">
                  <c:v>Food - Oils &amp; Vinegars</c:v>
                </c:pt>
                <c:pt idx="76">
                  <c:v>Food - Pantry</c:v>
                </c:pt>
                <c:pt idx="77">
                  <c:v>Food - Pasta</c:v>
                </c:pt>
                <c:pt idx="78">
                  <c:v>Food - Prepared Foods</c:v>
                </c:pt>
                <c:pt idx="79">
                  <c:v>Food - Prepared Meals</c:v>
                </c:pt>
                <c:pt idx="80">
                  <c:v>Food - Produce</c:v>
                </c:pt>
                <c:pt idx="81">
                  <c:v>Food - Salad Toppings</c:v>
                </c:pt>
                <c:pt idx="82">
                  <c:v>Food - Salads</c:v>
                </c:pt>
                <c:pt idx="83">
                  <c:v>Food - Sauces</c:v>
                </c:pt>
                <c:pt idx="84">
                  <c:v>Food - Seafood</c:v>
                </c:pt>
                <c:pt idx="85">
                  <c:v>Food - Sides</c:v>
                </c:pt>
                <c:pt idx="86">
                  <c:v>Food - Snacks</c:v>
                </c:pt>
                <c:pt idx="87">
                  <c:v>Food - Soups</c:v>
                </c:pt>
                <c:pt idx="88">
                  <c:v>Food - Spices</c:v>
                </c:pt>
                <c:pt idx="89">
                  <c:v>Food - Vegetables</c:v>
                </c:pt>
                <c:pt idx="90">
                  <c:v>Footwear</c:v>
                </c:pt>
                <c:pt idx="91">
                  <c:v>Gaming</c:v>
                </c:pt>
                <c:pt idx="92">
                  <c:v>Garden</c:v>
                </c:pt>
                <c:pt idx="93">
                  <c:v>Health</c:v>
                </c:pt>
                <c:pt idx="94">
                  <c:v>Home</c:v>
                </c:pt>
                <c:pt idx="95">
                  <c:v>Home Appliances</c:v>
                </c:pt>
                <c:pt idx="96">
                  <c:v>Home Improvement</c:v>
                </c:pt>
                <c:pt idx="97">
                  <c:v>Home Security</c:v>
                </c:pt>
                <c:pt idx="98">
                  <c:v>Kitchen</c:v>
                </c:pt>
                <c:pt idx="99">
                  <c:v>Music</c:v>
                </c:pt>
                <c:pt idx="100">
                  <c:v>Office</c:v>
                </c:pt>
                <c:pt idx="101">
                  <c:v>Outdoor</c:v>
                </c:pt>
                <c:pt idx="102">
                  <c:v>Pets</c:v>
                </c:pt>
                <c:pt idx="103">
                  <c:v>Photography</c:v>
                </c:pt>
                <c:pt idx="104">
                  <c:v>Safety</c:v>
                </c:pt>
                <c:pt idx="105">
                  <c:v>Smart Home</c:v>
                </c:pt>
                <c:pt idx="106">
                  <c:v>Sports</c:v>
                </c:pt>
                <c:pt idx="107">
                  <c:v>Tools</c:v>
                </c:pt>
                <c:pt idx="108">
                  <c:v>Toys</c:v>
                </c:pt>
                <c:pt idx="109">
                  <c:v>Travel</c:v>
                </c:pt>
                <c:pt idx="110">
                  <c:v>Wearable Tech</c:v>
                </c:pt>
              </c:strCache>
            </c:strRef>
          </c:cat>
          <c:val>
            <c:numRef>
              <c:f>'product name'!$B$4:$B$115</c:f>
              <c:numCache>
                <c:formatCode>General</c:formatCode>
                <c:ptCount val="111"/>
                <c:pt idx="0">
                  <c:v>5338</c:v>
                </c:pt>
                <c:pt idx="1">
                  <c:v>3693</c:v>
                </c:pt>
                <c:pt idx="2">
                  <c:v>5478</c:v>
                </c:pt>
                <c:pt idx="3">
                  <c:v>3868</c:v>
                </c:pt>
                <c:pt idx="4">
                  <c:v>652</c:v>
                </c:pt>
                <c:pt idx="5">
                  <c:v>389</c:v>
                </c:pt>
                <c:pt idx="6">
                  <c:v>3669</c:v>
                </c:pt>
                <c:pt idx="7">
                  <c:v>1407</c:v>
                </c:pt>
                <c:pt idx="8">
                  <c:v>1180</c:v>
                </c:pt>
                <c:pt idx="9">
                  <c:v>2296</c:v>
                </c:pt>
                <c:pt idx="10">
                  <c:v>4886</c:v>
                </c:pt>
                <c:pt idx="11">
                  <c:v>1427</c:v>
                </c:pt>
                <c:pt idx="12">
                  <c:v>211</c:v>
                </c:pt>
                <c:pt idx="13">
                  <c:v>2844</c:v>
                </c:pt>
                <c:pt idx="14">
                  <c:v>1751</c:v>
                </c:pt>
                <c:pt idx="15">
                  <c:v>1135</c:v>
                </c:pt>
                <c:pt idx="16">
                  <c:v>1096</c:v>
                </c:pt>
                <c:pt idx="17">
                  <c:v>1863</c:v>
                </c:pt>
                <c:pt idx="18">
                  <c:v>7015</c:v>
                </c:pt>
                <c:pt idx="19">
                  <c:v>41</c:v>
                </c:pt>
                <c:pt idx="20">
                  <c:v>604</c:v>
                </c:pt>
                <c:pt idx="21">
                  <c:v>1356</c:v>
                </c:pt>
                <c:pt idx="22">
                  <c:v>2565</c:v>
                </c:pt>
                <c:pt idx="23">
                  <c:v>849</c:v>
                </c:pt>
                <c:pt idx="24">
                  <c:v>1416</c:v>
                </c:pt>
                <c:pt idx="25">
                  <c:v>13414</c:v>
                </c:pt>
                <c:pt idx="26">
                  <c:v>17022</c:v>
                </c:pt>
                <c:pt idx="27">
                  <c:v>786</c:v>
                </c:pt>
                <c:pt idx="28">
                  <c:v>1216</c:v>
                </c:pt>
                <c:pt idx="29">
                  <c:v>14565</c:v>
                </c:pt>
                <c:pt idx="30">
                  <c:v>5803</c:v>
                </c:pt>
                <c:pt idx="31">
                  <c:v>1372</c:v>
                </c:pt>
                <c:pt idx="32">
                  <c:v>430</c:v>
                </c:pt>
                <c:pt idx="33">
                  <c:v>9594</c:v>
                </c:pt>
                <c:pt idx="34">
                  <c:v>9981</c:v>
                </c:pt>
                <c:pt idx="35">
                  <c:v>16119</c:v>
                </c:pt>
                <c:pt idx="36">
                  <c:v>944</c:v>
                </c:pt>
                <c:pt idx="37">
                  <c:v>988</c:v>
                </c:pt>
                <c:pt idx="38">
                  <c:v>850</c:v>
                </c:pt>
                <c:pt idx="39">
                  <c:v>1089</c:v>
                </c:pt>
                <c:pt idx="40">
                  <c:v>20580</c:v>
                </c:pt>
                <c:pt idx="41">
                  <c:v>1708</c:v>
                </c:pt>
                <c:pt idx="42">
                  <c:v>941</c:v>
                </c:pt>
                <c:pt idx="43">
                  <c:v>2455</c:v>
                </c:pt>
                <c:pt idx="44">
                  <c:v>6571</c:v>
                </c:pt>
                <c:pt idx="45">
                  <c:v>734</c:v>
                </c:pt>
                <c:pt idx="46">
                  <c:v>592</c:v>
                </c:pt>
                <c:pt idx="47">
                  <c:v>733</c:v>
                </c:pt>
                <c:pt idx="48">
                  <c:v>1655</c:v>
                </c:pt>
                <c:pt idx="49">
                  <c:v>850</c:v>
                </c:pt>
                <c:pt idx="50">
                  <c:v>772</c:v>
                </c:pt>
                <c:pt idx="51">
                  <c:v>938</c:v>
                </c:pt>
                <c:pt idx="52">
                  <c:v>928</c:v>
                </c:pt>
                <c:pt idx="53">
                  <c:v>2303</c:v>
                </c:pt>
                <c:pt idx="54">
                  <c:v>5531</c:v>
                </c:pt>
                <c:pt idx="55">
                  <c:v>965</c:v>
                </c:pt>
                <c:pt idx="56">
                  <c:v>2521</c:v>
                </c:pt>
                <c:pt idx="57">
                  <c:v>12393</c:v>
                </c:pt>
                <c:pt idx="58">
                  <c:v>2522</c:v>
                </c:pt>
                <c:pt idx="59">
                  <c:v>433</c:v>
                </c:pt>
                <c:pt idx="60">
                  <c:v>247</c:v>
                </c:pt>
                <c:pt idx="61">
                  <c:v>1167</c:v>
                </c:pt>
                <c:pt idx="62">
                  <c:v>9009</c:v>
                </c:pt>
                <c:pt idx="63">
                  <c:v>738</c:v>
                </c:pt>
                <c:pt idx="64">
                  <c:v>177</c:v>
                </c:pt>
                <c:pt idx="65">
                  <c:v>1554</c:v>
                </c:pt>
                <c:pt idx="66">
                  <c:v>779</c:v>
                </c:pt>
                <c:pt idx="67">
                  <c:v>587</c:v>
                </c:pt>
                <c:pt idx="68">
                  <c:v>10992</c:v>
                </c:pt>
                <c:pt idx="69">
                  <c:v>309</c:v>
                </c:pt>
                <c:pt idx="70">
                  <c:v>912</c:v>
                </c:pt>
                <c:pt idx="71">
                  <c:v>898</c:v>
                </c:pt>
                <c:pt idx="72">
                  <c:v>2110</c:v>
                </c:pt>
                <c:pt idx="73">
                  <c:v>2261</c:v>
                </c:pt>
                <c:pt idx="74">
                  <c:v>649</c:v>
                </c:pt>
                <c:pt idx="75">
                  <c:v>866</c:v>
                </c:pt>
                <c:pt idx="76">
                  <c:v>522</c:v>
                </c:pt>
                <c:pt idx="77">
                  <c:v>3015</c:v>
                </c:pt>
                <c:pt idx="78">
                  <c:v>6126</c:v>
                </c:pt>
                <c:pt idx="79">
                  <c:v>1296</c:v>
                </c:pt>
                <c:pt idx="80">
                  <c:v>10470</c:v>
                </c:pt>
                <c:pt idx="81">
                  <c:v>603</c:v>
                </c:pt>
                <c:pt idx="82">
                  <c:v>1213</c:v>
                </c:pt>
                <c:pt idx="83">
                  <c:v>4562</c:v>
                </c:pt>
                <c:pt idx="84">
                  <c:v>2435</c:v>
                </c:pt>
                <c:pt idx="85">
                  <c:v>3066</c:v>
                </c:pt>
                <c:pt idx="86">
                  <c:v>35753</c:v>
                </c:pt>
                <c:pt idx="87">
                  <c:v>2190</c:v>
                </c:pt>
                <c:pt idx="88">
                  <c:v>5082</c:v>
                </c:pt>
                <c:pt idx="89">
                  <c:v>3576</c:v>
                </c:pt>
                <c:pt idx="90">
                  <c:v>1358</c:v>
                </c:pt>
                <c:pt idx="91">
                  <c:v>1551</c:v>
                </c:pt>
                <c:pt idx="92">
                  <c:v>10752</c:v>
                </c:pt>
                <c:pt idx="93">
                  <c:v>9186</c:v>
                </c:pt>
                <c:pt idx="94">
                  <c:v>27354</c:v>
                </c:pt>
                <c:pt idx="95">
                  <c:v>2738</c:v>
                </c:pt>
                <c:pt idx="96">
                  <c:v>944</c:v>
                </c:pt>
                <c:pt idx="97">
                  <c:v>358</c:v>
                </c:pt>
                <c:pt idx="98">
                  <c:v>37561</c:v>
                </c:pt>
                <c:pt idx="99">
                  <c:v>1842</c:v>
                </c:pt>
                <c:pt idx="100">
                  <c:v>4415</c:v>
                </c:pt>
                <c:pt idx="101">
                  <c:v>25661</c:v>
                </c:pt>
                <c:pt idx="102">
                  <c:v>15588</c:v>
                </c:pt>
                <c:pt idx="103">
                  <c:v>2798</c:v>
                </c:pt>
                <c:pt idx="104">
                  <c:v>780</c:v>
                </c:pt>
                <c:pt idx="105">
                  <c:v>3414</c:v>
                </c:pt>
                <c:pt idx="106">
                  <c:v>1129</c:v>
                </c:pt>
                <c:pt idx="107">
                  <c:v>1471</c:v>
                </c:pt>
                <c:pt idx="108">
                  <c:v>11786</c:v>
                </c:pt>
                <c:pt idx="109">
                  <c:v>4200</c:v>
                </c:pt>
                <c:pt idx="110">
                  <c:v>967</c:v>
                </c:pt>
              </c:numCache>
            </c:numRef>
          </c:val>
          <c:smooth val="0"/>
          <c:extLst>
            <c:ext xmlns:c16="http://schemas.microsoft.com/office/drawing/2014/chart" uri="{C3380CC4-5D6E-409C-BE32-E72D297353CC}">
              <c16:uniqueId val="{00000000-8C56-4D6D-9061-5EA95783207F}"/>
            </c:ext>
          </c:extLst>
        </c:ser>
        <c:dLbls>
          <c:showLegendKey val="0"/>
          <c:showVal val="0"/>
          <c:showCatName val="0"/>
          <c:showSerName val="0"/>
          <c:showPercent val="0"/>
          <c:showBubbleSize val="0"/>
        </c:dLbls>
        <c:marker val="1"/>
        <c:smooth val="0"/>
        <c:axId val="451575343"/>
        <c:axId val="451574383"/>
      </c:lineChart>
      <c:catAx>
        <c:axId val="451575343"/>
        <c:scaling>
          <c:orientation val="minMax"/>
        </c:scaling>
        <c:delete val="1"/>
        <c:axPos val="b"/>
        <c:numFmt formatCode="General" sourceLinked="1"/>
        <c:majorTickMark val="none"/>
        <c:minorTickMark val="none"/>
        <c:tickLblPos val="nextTo"/>
        <c:crossAx val="451574383"/>
        <c:crosses val="autoZero"/>
        <c:auto val="1"/>
        <c:lblAlgn val="ctr"/>
        <c:lblOffset val="100"/>
        <c:noMultiLvlLbl val="0"/>
      </c:catAx>
      <c:valAx>
        <c:axId val="451574383"/>
        <c:scaling>
          <c:orientation val="minMax"/>
        </c:scaling>
        <c:delete val="0"/>
        <c:axPos val="l"/>
        <c:numFmt formatCode="General" sourceLinked="1"/>
        <c:majorTickMark val="none"/>
        <c:minorTickMark val="none"/>
        <c:tickLblPos val="nextTo"/>
        <c:spPr>
          <a:solidFill>
            <a:schemeClr val="tx1"/>
          </a:solidFill>
          <a:ln>
            <a:noFill/>
          </a:ln>
          <a:effectLst/>
        </c:spPr>
        <c:txPr>
          <a:bodyPr rot="-60000000" spcFirstLastPara="1" vertOverflow="ellipsis" vert="horz" wrap="square" anchor="ctr" anchorCtr="1"/>
          <a:lstStyle/>
          <a:p>
            <a:pPr>
              <a:defRPr sz="24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451575343"/>
        <c:crosses val="autoZero"/>
        <c:crossBetween val="between"/>
      </c:valAx>
      <c:spPr>
        <a:solidFill>
          <a:schemeClr val="tx1"/>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thickThin" algn="ctr">
      <a:noFill/>
      <a:round/>
    </a:ln>
    <a:effectLst>
      <a:glow>
        <a:schemeClr val="accent1">
          <a:alpha val="40000"/>
        </a:schemeClr>
      </a:glow>
      <a:outerShdw blurRad="50800" dir="5400000" sx="1000" sy="1000" algn="ctr" rotWithShape="0">
        <a:schemeClr val="tx1">
          <a:lumMod val="95000"/>
          <a:lumOff val="5000"/>
          <a:alpha val="43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17-05-2025.xlsx]payment method!PivotTable5</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900"/>
          </a:solidFill>
          <a:ln>
            <a:noFill/>
          </a:ln>
          <a:effectLst/>
          <a:sp3d/>
        </c:spPr>
        <c:marker>
          <c:symbol val="none"/>
        </c:marker>
        <c:dLbl>
          <c:idx val="0"/>
          <c:spPr>
            <a:solidFill>
              <a:sysClr val="windowText" lastClr="000000"/>
            </a:solidFill>
            <a:ln>
              <a:solidFill>
                <a:sysClr val="windowText" lastClr="000000">
                  <a:lumMod val="25000"/>
                  <a:lumOff val="75000"/>
                </a:sysClr>
              </a:solidFill>
            </a:ln>
            <a:effectLst>
              <a:softEdge rad="0"/>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9900"/>
          </a:solidFill>
          <a:ln>
            <a:noFill/>
          </a:ln>
          <a:effectLst/>
          <a:sp3d/>
        </c:spPr>
      </c:pivotFmt>
    </c:pivotFmts>
    <c:view3D>
      <c:rotX val="15"/>
      <c:rotY val="20"/>
      <c:depthPercent val="100"/>
      <c:rAngAx val="1"/>
    </c:view3D>
    <c:floor>
      <c:thickness val="0"/>
      <c:spPr>
        <a:noFill/>
        <a:ln>
          <a:noFill/>
        </a:ln>
        <a:effectLst/>
        <a:sp3d/>
      </c:spPr>
    </c:floor>
    <c:sideWall>
      <c:thickness val="0"/>
      <c:spPr>
        <a:solidFill>
          <a:schemeClr val="tx1"/>
        </a:solidFill>
        <a:ln>
          <a:noFill/>
        </a:ln>
        <a:effectLst/>
        <a:sp3d/>
      </c:spPr>
    </c:sideWall>
    <c:backWall>
      <c:thickness val="0"/>
      <c:spPr>
        <a:solidFill>
          <a:schemeClr val="tx1"/>
        </a:solidFill>
        <a:ln>
          <a:noFill/>
        </a:ln>
        <a:effectLst/>
        <a:sp3d/>
      </c:spPr>
    </c:backWall>
    <c:plotArea>
      <c:layout>
        <c:manualLayout>
          <c:layoutTarget val="inner"/>
          <c:xMode val="edge"/>
          <c:yMode val="edge"/>
          <c:x val="6.0369720242308585E-2"/>
          <c:y val="7.4554963371939009E-2"/>
          <c:w val="0.93963027975769142"/>
          <c:h val="0.84064683768812098"/>
        </c:manualLayout>
      </c:layout>
      <c:bar3DChart>
        <c:barDir val="col"/>
        <c:grouping val="clustered"/>
        <c:varyColors val="0"/>
        <c:ser>
          <c:idx val="0"/>
          <c:order val="0"/>
          <c:tx>
            <c:strRef>
              <c:f>'payment method'!$B$3</c:f>
              <c:strCache>
                <c:ptCount val="1"/>
                <c:pt idx="0">
                  <c:v>Total</c:v>
                </c:pt>
              </c:strCache>
            </c:strRef>
          </c:tx>
          <c:spPr>
            <a:solidFill>
              <a:srgbClr val="009900"/>
            </a:solidFill>
            <a:ln>
              <a:noFill/>
            </a:ln>
            <a:effectLst/>
            <a:sp3d/>
          </c:spPr>
          <c:invertIfNegative val="0"/>
          <c:dLbls>
            <c:spPr>
              <a:solidFill>
                <a:sysClr val="windowText" lastClr="000000"/>
              </a:solidFill>
              <a:ln>
                <a:solidFill>
                  <a:sysClr val="windowText" lastClr="000000">
                    <a:lumMod val="25000"/>
                    <a:lumOff val="75000"/>
                  </a:sysClr>
                </a:solidFill>
              </a:ln>
              <a:effectLst>
                <a:softEdge rad="0"/>
              </a:effectLst>
            </c:spPr>
            <c:txPr>
              <a:bodyPr rot="0" spcFirstLastPara="1" vertOverflow="clip" horzOverflow="clip" vert="horz" wrap="square" lIns="38100" tIns="19050" rIns="38100" bIns="19050" anchor="ctr" anchorCtr="1">
                <a:spAutoFit/>
              </a:bodyPr>
              <a:lstStyle/>
              <a:p>
                <a:pPr>
                  <a:defRPr sz="18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'payment method'!$A$4:$A$8</c:f>
              <c:strCache>
                <c:ptCount val="4"/>
                <c:pt idx="0">
                  <c:v>credit card</c:v>
                </c:pt>
                <c:pt idx="1">
                  <c:v>debit card</c:v>
                </c:pt>
                <c:pt idx="2">
                  <c:v>hba</c:v>
                </c:pt>
                <c:pt idx="3">
                  <c:v>PayPal</c:v>
                </c:pt>
              </c:strCache>
            </c:strRef>
          </c:cat>
          <c:val>
            <c:numRef>
              <c:f>'payment method'!$B$4:$B$8</c:f>
              <c:numCache>
                <c:formatCode>_-[$$-409]* #,##0.00_ ;_-[$$-409]* \-#,##0.00\ ;_-[$$-409]* "-"??_ ;_-@_ </c:formatCode>
                <c:ptCount val="4"/>
                <c:pt idx="0">
                  <c:v>392763462.41000038</c:v>
                </c:pt>
                <c:pt idx="1">
                  <c:v>419623729.05000001</c:v>
                </c:pt>
                <c:pt idx="2">
                  <c:v>503583.6</c:v>
                </c:pt>
                <c:pt idx="3">
                  <c:v>443214181.23000014</c:v>
                </c:pt>
              </c:numCache>
            </c:numRef>
          </c:val>
          <c:extLst>
            <c:ext xmlns:c16="http://schemas.microsoft.com/office/drawing/2014/chart" uri="{C3380CC4-5D6E-409C-BE32-E72D297353CC}">
              <c16:uniqueId val="{00000000-040E-4400-8754-DC4BA8B2B5CF}"/>
            </c:ext>
          </c:extLst>
        </c:ser>
        <c:dLbls>
          <c:showLegendKey val="0"/>
          <c:showVal val="0"/>
          <c:showCatName val="0"/>
          <c:showSerName val="0"/>
          <c:showPercent val="0"/>
          <c:showBubbleSize val="0"/>
        </c:dLbls>
        <c:gapWidth val="150"/>
        <c:shape val="box"/>
        <c:axId val="452049103"/>
        <c:axId val="452047663"/>
        <c:axId val="0"/>
      </c:bar3DChart>
      <c:catAx>
        <c:axId val="452049103"/>
        <c:scaling>
          <c:orientation val="minMax"/>
        </c:scaling>
        <c:delete val="1"/>
        <c:axPos val="b"/>
        <c:numFmt formatCode="General" sourceLinked="1"/>
        <c:majorTickMark val="out"/>
        <c:minorTickMark val="none"/>
        <c:tickLblPos val="nextTo"/>
        <c:crossAx val="452047663"/>
        <c:crosses val="autoZero"/>
        <c:auto val="1"/>
        <c:lblAlgn val="ctr"/>
        <c:lblOffset val="100"/>
        <c:noMultiLvlLbl val="0"/>
      </c:catAx>
      <c:valAx>
        <c:axId val="452047663"/>
        <c:scaling>
          <c:orientation val="minMax"/>
        </c:scaling>
        <c:delete val="1"/>
        <c:axPos val="l"/>
        <c:numFmt formatCode="_-[$$-409]* #,##0.00_ ;_-[$$-409]* \-#,##0.00\ ;_-[$$-409]* &quot;-&quot;??_ ;_-@_ " sourceLinked="1"/>
        <c:majorTickMark val="out"/>
        <c:minorTickMark val="none"/>
        <c:tickLblPos val="nextTo"/>
        <c:crossAx val="45204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outerShdw blurRad="50800" dist="50800" dir="5400000" algn="ctr" rotWithShape="0">
        <a:schemeClr val="tx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project in 17-05-2025.xlsx]year wise sales!PivotTable6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277777777777768"/>
              <c:y val="-0.12037037037037036"/>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451"/>
                    <a:gd name="adj2" fmla="val 0"/>
                  </a:avLst>
                </a:prstGeom>
                <a:noFill/>
                <a:ln>
                  <a:noFill/>
                </a:ln>
              </c15:spPr>
            </c:ext>
          </c:extLst>
        </c:dLbl>
      </c:pivotFmt>
      <c:pivotFmt>
        <c:idx val="2"/>
        <c:spPr>
          <a:solidFill>
            <a:schemeClr val="accent2"/>
          </a:solidFill>
          <a:ln w="19050">
            <a:solidFill>
              <a:schemeClr val="lt1"/>
            </a:solidFill>
          </a:ln>
          <a:effectLst/>
        </c:spPr>
        <c:dLbl>
          <c:idx val="0"/>
          <c:layout>
            <c:manualLayout>
              <c:x val="0.14444444444444443"/>
              <c:y val="0.1111111111111110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8333333333333338"/>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5277777777777768"/>
              <c:y val="-0.1203703703703703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4444444444444443"/>
              <c:y val="0.1111111111111110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8333333333333338"/>
              <c:y val="-4.16666666666667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0"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lumMod val="50000"/>
            </a:schemeClr>
          </a:solidFill>
          <a:ln w="19050">
            <a:solidFill>
              <a:schemeClr val="lt1"/>
            </a:solidFill>
          </a:ln>
          <a:effectLst/>
        </c:spPr>
        <c:marker>
          <c:symbol val="none"/>
        </c:marker>
        <c:dLbl>
          <c:idx val="0"/>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FC000"/>
          </a:solidFill>
          <a:ln w="19050">
            <a:solidFill>
              <a:schemeClr val="lt1"/>
            </a:solidFill>
          </a:ln>
          <a:effectLst/>
        </c:spPr>
        <c:dLbl>
          <c:idx val="0"/>
          <c:layout>
            <c:manualLayout>
              <c:x val="0.15277777777777768"/>
              <c:y val="-0.12037037037037036"/>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0000CC"/>
          </a:solidFill>
          <a:ln w="19050">
            <a:solidFill>
              <a:schemeClr val="lt1"/>
            </a:solidFill>
          </a:ln>
          <a:effectLst/>
        </c:spPr>
        <c:dLbl>
          <c:idx val="0"/>
          <c:layout>
            <c:manualLayout>
              <c:x val="0.14444444444444443"/>
              <c:y val="0.1111111111111110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C00000"/>
          </a:solidFill>
          <a:ln w="19050">
            <a:solidFill>
              <a:schemeClr val="lt1"/>
            </a:solidFill>
          </a:ln>
          <a:effectLst/>
        </c:spPr>
        <c:dLbl>
          <c:idx val="0"/>
          <c:layout>
            <c:manualLayout>
              <c:x val="-0.18333333333333338"/>
              <c:y val="-4.1666666666666706E-2"/>
            </c:manualLayout>
          </c:layout>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'year wise sales'!$B$3</c:f>
              <c:strCache>
                <c:ptCount val="1"/>
                <c:pt idx="0">
                  <c:v>Total</c:v>
                </c:pt>
              </c:strCache>
            </c:strRef>
          </c:tx>
          <c:spPr>
            <a:solidFill>
              <a:schemeClr val="accent6">
                <a:lumMod val="50000"/>
              </a:schemeClr>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8600-4848-83CB-27C0422C367B}"/>
              </c:ext>
            </c:extLst>
          </c:dPt>
          <c:dPt>
            <c:idx val="1"/>
            <c:bubble3D val="0"/>
            <c:spPr>
              <a:solidFill>
                <a:srgbClr val="0000CC"/>
              </a:solidFill>
              <a:ln w="19050">
                <a:solidFill>
                  <a:schemeClr val="lt1"/>
                </a:solidFill>
              </a:ln>
              <a:effectLst/>
            </c:spPr>
            <c:extLst>
              <c:ext xmlns:c16="http://schemas.microsoft.com/office/drawing/2014/chart" uri="{C3380CC4-5D6E-409C-BE32-E72D297353CC}">
                <c16:uniqueId val="{00000003-8600-4848-83CB-27C0422C367B}"/>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8600-4848-83CB-27C0422C367B}"/>
              </c:ext>
            </c:extLst>
          </c:dPt>
          <c:dLbls>
            <c:dLbl>
              <c:idx val="0"/>
              <c:layout>
                <c:manualLayout>
                  <c:x val="0.15277777777777768"/>
                  <c:y val="-0.1203703703703703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600-4848-83CB-27C0422C367B}"/>
                </c:ext>
              </c:extLst>
            </c:dLbl>
            <c:dLbl>
              <c:idx val="1"/>
              <c:layout>
                <c:manualLayout>
                  <c:x val="0.14444444444444443"/>
                  <c:y val="0.111111111111111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600-4848-83CB-27C0422C367B}"/>
                </c:ext>
              </c:extLst>
            </c:dLbl>
            <c:dLbl>
              <c:idx val="2"/>
              <c:layout>
                <c:manualLayout>
                  <c:x val="-0.18333333333333338"/>
                  <c:y val="-4.1666666666666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600-4848-83CB-27C0422C367B}"/>
                </c:ext>
              </c:extLst>
            </c:dLbl>
            <c:spPr>
              <a:solidFill>
                <a:sysClr val="windowText" lastClr="000000"/>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400" b="1" i="0" u="none" strike="noStrike" kern="1200" baseline="0">
                    <a:solidFill>
                      <a:srgbClr val="FFC000"/>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'year wise sales'!$A$4:$A$7</c:f>
              <c:strCache>
                <c:ptCount val="3"/>
                <c:pt idx="0">
                  <c:v>2023</c:v>
                </c:pt>
                <c:pt idx="1">
                  <c:v>2024</c:v>
                </c:pt>
                <c:pt idx="2">
                  <c:v>2025</c:v>
                </c:pt>
              </c:strCache>
            </c:strRef>
          </c:cat>
          <c:val>
            <c:numRef>
              <c:f>'year wise sales'!$B$4:$B$7</c:f>
              <c:numCache>
                <c:formatCode>_-[$$-409]* #,##0.00_ ;_-[$$-409]* \-#,##0.00\ ;_-[$$-409]* "-"??_ ;_-@_ </c:formatCode>
                <c:ptCount val="3"/>
                <c:pt idx="0">
                  <c:v>413284940.19000012</c:v>
                </c:pt>
                <c:pt idx="1">
                  <c:v>405543539.88000029</c:v>
                </c:pt>
                <c:pt idx="2">
                  <c:v>437276476.22000003</c:v>
                </c:pt>
              </c:numCache>
            </c:numRef>
          </c:val>
          <c:extLst>
            <c:ext xmlns:c16="http://schemas.microsoft.com/office/drawing/2014/chart" uri="{C3380CC4-5D6E-409C-BE32-E72D297353CC}">
              <c16:uniqueId val="{00000006-8600-4848-83CB-27C0422C367B}"/>
            </c:ext>
          </c:extLst>
        </c:ser>
        <c:dLbls>
          <c:showLegendKey val="0"/>
          <c:showVal val="0"/>
          <c:showCatName val="0"/>
          <c:showSerName val="0"/>
          <c:showPercent val="0"/>
          <c:showBubbleSize val="0"/>
          <c:showLeaderLines val="0"/>
        </c:dLbls>
        <c:firstSliceAng val="0"/>
        <c:holeSize val="48"/>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a:outerShdw blurRad="50800" dist="50800" dir="5400000" sx="1000" sy="1000" algn="ctr" rotWithShape="0">
        <a:schemeClr val="bg1">
          <a:alpha val="98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9.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0.svg"/><Relationship Id="rId10" Type="http://schemas.openxmlformats.org/officeDocument/2006/relationships/chart" Target="../charts/chart7.xml"/><Relationship Id="rId4" Type="http://schemas.openxmlformats.org/officeDocument/2006/relationships/image" Target="../media/image4.svg"/><Relationship Id="rId9" Type="http://schemas.openxmlformats.org/officeDocument/2006/relationships/chart" Target="../charts/chart6.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11</xdr:col>
      <xdr:colOff>304800</xdr:colOff>
      <xdr:row>1</xdr:row>
      <xdr:rowOff>167640</xdr:rowOff>
    </xdr:from>
    <xdr:to>
      <xdr:col>14</xdr:col>
      <xdr:colOff>304800</xdr:colOff>
      <xdr:row>15</xdr:row>
      <xdr:rowOff>66675</xdr:rowOff>
    </xdr:to>
    <mc:AlternateContent xmlns:mc="http://schemas.openxmlformats.org/markup-compatibility/2006" xmlns:a14="http://schemas.microsoft.com/office/drawing/2010/main">
      <mc:Choice Requires="a14">
        <xdr:graphicFrame macro="">
          <xdr:nvGraphicFramePr>
            <xdr:cNvPr id="3" name="customer_country 1">
              <a:extLst>
                <a:ext uri="{FF2B5EF4-FFF2-40B4-BE49-F238E27FC236}">
                  <a16:creationId xmlns:a16="http://schemas.microsoft.com/office/drawing/2014/main" id="{538BE416-F3EE-7034-49B5-C75364E43D71}"/>
                </a:ext>
              </a:extLst>
            </xdr:cNvPr>
            <xdr:cNvGraphicFramePr/>
          </xdr:nvGraphicFramePr>
          <xdr:xfrm>
            <a:off x="0" y="0"/>
            <a:ext cx="0" cy="0"/>
          </xdr:xfrm>
          <a:graphic>
            <a:graphicData uri="http://schemas.microsoft.com/office/drawing/2010/slicer">
              <sle:slicer xmlns:sle="http://schemas.microsoft.com/office/drawing/2010/slicer" name="customer_country 1"/>
            </a:graphicData>
          </a:graphic>
        </xdr:graphicFrame>
      </mc:Choice>
      <mc:Fallback xmlns="">
        <xdr:sp macro="" textlink="">
          <xdr:nvSpPr>
            <xdr:cNvPr id="0" name=""/>
            <xdr:cNvSpPr>
              <a:spLocks noTextEdit="1"/>
            </xdr:cNvSpPr>
          </xdr:nvSpPr>
          <xdr:spPr>
            <a:xfrm>
              <a:off x="9044940" y="34290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99060</xdr:colOff>
      <xdr:row>17</xdr:row>
      <xdr:rowOff>106680</xdr:rowOff>
    </xdr:from>
    <xdr:to>
      <xdr:col>22</xdr:col>
      <xdr:colOff>99060</xdr:colOff>
      <xdr:row>31</xdr:row>
      <xdr:rowOff>5715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7E8498C5-82B5-1439-7454-FC88F266395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3716000" y="308610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198120</xdr:colOff>
      <xdr:row>1</xdr:row>
      <xdr:rowOff>160020</xdr:rowOff>
    </xdr:from>
    <xdr:to>
      <xdr:col>18</xdr:col>
      <xdr:colOff>198120</xdr:colOff>
      <xdr:row>15</xdr:row>
      <xdr:rowOff>59055</xdr:rowOff>
    </xdr:to>
    <mc:AlternateContent xmlns:mc="http://schemas.openxmlformats.org/markup-compatibility/2006" xmlns:a14="http://schemas.microsoft.com/office/drawing/2010/main">
      <mc:Choice Requires="a14">
        <xdr:graphicFrame macro="">
          <xdr:nvGraphicFramePr>
            <xdr:cNvPr id="5" name="payment_method">
              <a:extLst>
                <a:ext uri="{FF2B5EF4-FFF2-40B4-BE49-F238E27FC236}">
                  <a16:creationId xmlns:a16="http://schemas.microsoft.com/office/drawing/2014/main" id="{EBD8AACB-9BA6-F66B-3454-0AFFCCB45771}"/>
                </a:ext>
              </a:extLst>
            </xdr:cNvPr>
            <xdr:cNvGraphicFramePr/>
          </xdr:nvGraphicFramePr>
          <xdr:xfrm>
            <a:off x="0" y="0"/>
            <a:ext cx="0" cy="0"/>
          </xdr:xfrm>
          <a:graphic>
            <a:graphicData uri="http://schemas.microsoft.com/office/drawing/2010/slicer">
              <sle:slicer xmlns:sle="http://schemas.microsoft.com/office/drawing/2010/slicer" name="payment_method"/>
            </a:graphicData>
          </a:graphic>
        </xdr:graphicFrame>
      </mc:Choice>
      <mc:Fallback xmlns="">
        <xdr:sp macro="" textlink="">
          <xdr:nvSpPr>
            <xdr:cNvPr id="0" name=""/>
            <xdr:cNvSpPr>
              <a:spLocks noTextEdit="1"/>
            </xdr:cNvSpPr>
          </xdr:nvSpPr>
          <xdr:spPr>
            <a:xfrm>
              <a:off x="11376660" y="3352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160020</xdr:colOff>
      <xdr:row>2</xdr:row>
      <xdr:rowOff>15240</xdr:rowOff>
    </xdr:from>
    <xdr:to>
      <xdr:col>22</xdr:col>
      <xdr:colOff>160020</xdr:colOff>
      <xdr:row>15</xdr:row>
      <xdr:rowOff>89535</xdr:rowOff>
    </xdr:to>
    <mc:AlternateContent xmlns:mc="http://schemas.openxmlformats.org/markup-compatibility/2006" xmlns:a14="http://schemas.microsoft.com/office/drawing/2010/main">
      <mc:Choice Requires="a14">
        <xdr:graphicFrame macro="">
          <xdr:nvGraphicFramePr>
            <xdr:cNvPr id="6" name="order_status">
              <a:extLst>
                <a:ext uri="{FF2B5EF4-FFF2-40B4-BE49-F238E27FC236}">
                  <a16:creationId xmlns:a16="http://schemas.microsoft.com/office/drawing/2014/main" id="{82103102-0C7A-1A71-1A96-088D80DF7423}"/>
                </a:ext>
              </a:extLst>
            </xdr:cNvPr>
            <xdr:cNvGraphicFramePr/>
          </xdr:nvGraphicFramePr>
          <xdr:xfrm>
            <a:off x="0" y="0"/>
            <a:ext cx="0" cy="0"/>
          </xdr:xfrm>
          <a:graphic>
            <a:graphicData uri="http://schemas.microsoft.com/office/drawing/2010/slicer">
              <sle:slicer xmlns:sle="http://schemas.microsoft.com/office/drawing/2010/slicer" name="order_status"/>
            </a:graphicData>
          </a:graphic>
        </xdr:graphicFrame>
      </mc:Choice>
      <mc:Fallback xmlns="">
        <xdr:sp macro="" textlink="">
          <xdr:nvSpPr>
            <xdr:cNvPr id="0" name=""/>
            <xdr:cNvSpPr>
              <a:spLocks noTextEdit="1"/>
            </xdr:cNvSpPr>
          </xdr:nvSpPr>
          <xdr:spPr>
            <a:xfrm>
              <a:off x="13776960" y="36576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3</xdr:row>
      <xdr:rowOff>106680</xdr:rowOff>
    </xdr:from>
    <xdr:to>
      <xdr:col>10</xdr:col>
      <xdr:colOff>342900</xdr:colOff>
      <xdr:row>19</xdr:row>
      <xdr:rowOff>45720</xdr:rowOff>
    </xdr:to>
    <xdr:graphicFrame macro="">
      <xdr:nvGraphicFramePr>
        <xdr:cNvPr id="7" name="Chart 6">
          <a:extLst>
            <a:ext uri="{FF2B5EF4-FFF2-40B4-BE49-F238E27FC236}">
              <a16:creationId xmlns:a16="http://schemas.microsoft.com/office/drawing/2014/main" id="{BD9BD55A-761B-4C31-7F5B-B1A07CF13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121920</xdr:colOff>
      <xdr:row>3</xdr:row>
      <xdr:rowOff>152400</xdr:rowOff>
    </xdr:from>
    <xdr:to>
      <xdr:col>12</xdr:col>
      <xdr:colOff>426720</xdr:colOff>
      <xdr:row>19</xdr:row>
      <xdr:rowOff>91440</xdr:rowOff>
    </xdr:to>
    <xdr:graphicFrame macro="">
      <xdr:nvGraphicFramePr>
        <xdr:cNvPr id="2" name="Chart 1">
          <a:extLst>
            <a:ext uri="{FF2B5EF4-FFF2-40B4-BE49-F238E27FC236}">
              <a16:creationId xmlns:a16="http://schemas.microsoft.com/office/drawing/2014/main" id="{A6AF80E3-9917-E2AD-FCA8-537F52C622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146124</xdr:colOff>
      <xdr:row>3</xdr:row>
      <xdr:rowOff>122817</xdr:rowOff>
    </xdr:from>
    <xdr:to>
      <xdr:col>14</xdr:col>
      <xdr:colOff>484093</xdr:colOff>
      <xdr:row>19</xdr:row>
      <xdr:rowOff>57823</xdr:rowOff>
    </xdr:to>
    <xdr:graphicFrame macro="">
      <xdr:nvGraphicFramePr>
        <xdr:cNvPr id="2" name="Chart 1">
          <a:extLst>
            <a:ext uri="{FF2B5EF4-FFF2-40B4-BE49-F238E27FC236}">
              <a16:creationId xmlns:a16="http://schemas.microsoft.com/office/drawing/2014/main" id="{42756346-6A64-737F-1653-853975DF8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607360</xdr:colOff>
      <xdr:row>5</xdr:row>
      <xdr:rowOff>116540</xdr:rowOff>
    </xdr:from>
    <xdr:to>
      <xdr:col>18</xdr:col>
      <xdr:colOff>607360</xdr:colOff>
      <xdr:row>18</xdr:row>
      <xdr:rowOff>138392</xdr:rowOff>
    </xdr:to>
    <mc:AlternateContent xmlns:mc="http://schemas.openxmlformats.org/markup-compatibility/2006" xmlns:a14="http://schemas.microsoft.com/office/drawing/2010/main">
      <mc:Choice Requires="a14">
        <xdr:graphicFrame macro="">
          <xdr:nvGraphicFramePr>
            <xdr:cNvPr id="3" name="product_category">
              <a:extLst>
                <a:ext uri="{FF2B5EF4-FFF2-40B4-BE49-F238E27FC236}">
                  <a16:creationId xmlns:a16="http://schemas.microsoft.com/office/drawing/2014/main" id="{3F9182A6-F165-E655-4C65-AA6380F1BFE2}"/>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1418795" y="1013011"/>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487680</xdr:colOff>
      <xdr:row>2</xdr:row>
      <xdr:rowOff>53340</xdr:rowOff>
    </xdr:from>
    <xdr:to>
      <xdr:col>11</xdr:col>
      <xdr:colOff>182880</xdr:colOff>
      <xdr:row>17</xdr:row>
      <xdr:rowOff>167640</xdr:rowOff>
    </xdr:to>
    <xdr:graphicFrame macro="">
      <xdr:nvGraphicFramePr>
        <xdr:cNvPr id="2" name="Chart 1">
          <a:extLst>
            <a:ext uri="{FF2B5EF4-FFF2-40B4-BE49-F238E27FC236}">
              <a16:creationId xmlns:a16="http://schemas.microsoft.com/office/drawing/2014/main" id="{0E3493A1-0ED2-B35E-03C4-95A041851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198120</xdr:colOff>
      <xdr:row>2</xdr:row>
      <xdr:rowOff>137160</xdr:rowOff>
    </xdr:from>
    <xdr:to>
      <xdr:col>10</xdr:col>
      <xdr:colOff>502920</xdr:colOff>
      <xdr:row>18</xdr:row>
      <xdr:rowOff>76200</xdr:rowOff>
    </xdr:to>
    <xdr:graphicFrame macro="">
      <xdr:nvGraphicFramePr>
        <xdr:cNvPr id="2" name="Chart 1">
          <a:extLst>
            <a:ext uri="{FF2B5EF4-FFF2-40B4-BE49-F238E27FC236}">
              <a16:creationId xmlns:a16="http://schemas.microsoft.com/office/drawing/2014/main" id="{D32851EB-E929-39C9-6529-7D3E048500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558210</xdr:colOff>
      <xdr:row>1</xdr:row>
      <xdr:rowOff>160421</xdr:rowOff>
    </xdr:from>
    <xdr:to>
      <xdr:col>61</xdr:col>
      <xdr:colOff>489858</xdr:colOff>
      <xdr:row>97</xdr:row>
      <xdr:rowOff>0</xdr:rowOff>
    </xdr:to>
    <xdr:sp macro="" textlink="">
      <xdr:nvSpPr>
        <xdr:cNvPr id="48" name="Rectangle 47">
          <a:extLst>
            <a:ext uri="{FF2B5EF4-FFF2-40B4-BE49-F238E27FC236}">
              <a16:creationId xmlns:a16="http://schemas.microsoft.com/office/drawing/2014/main" id="{53BB2C9C-8834-2233-1990-36D63EBC4848}"/>
            </a:ext>
          </a:extLst>
        </xdr:cNvPr>
        <xdr:cNvSpPr/>
      </xdr:nvSpPr>
      <xdr:spPr>
        <a:xfrm>
          <a:off x="558210" y="323707"/>
          <a:ext cx="36453219" cy="15515007"/>
        </a:xfrm>
        <a:prstGeom prst="rect">
          <a:avLst/>
        </a:prstGeom>
        <a:solidFill>
          <a:schemeClr val="tx1">
            <a:alpha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52</xdr:col>
      <xdr:colOff>237127</xdr:colOff>
      <xdr:row>30</xdr:row>
      <xdr:rowOff>0</xdr:rowOff>
    </xdr:from>
    <xdr:to>
      <xdr:col>60</xdr:col>
      <xdr:colOff>431039</xdr:colOff>
      <xdr:row>47</xdr:row>
      <xdr:rowOff>0</xdr:rowOff>
    </xdr:to>
    <mc:AlternateContent xmlns:mc="http://schemas.openxmlformats.org/markup-compatibility/2006" xmlns:a14="http://schemas.microsoft.com/office/drawing/2010/main">
      <mc:Choice Requires="a14">
        <xdr:graphicFrame macro="">
          <xdr:nvGraphicFramePr>
            <xdr:cNvPr id="27" name="order_status 1">
              <a:extLst>
                <a:ext uri="{FF2B5EF4-FFF2-40B4-BE49-F238E27FC236}">
                  <a16:creationId xmlns:a16="http://schemas.microsoft.com/office/drawing/2014/main" id="{33F6CCA6-C2E3-4A71-A2AE-59408070A60D}"/>
                </a:ext>
              </a:extLst>
            </xdr:cNvPr>
            <xdr:cNvGraphicFramePr/>
          </xdr:nvGraphicFramePr>
          <xdr:xfrm>
            <a:off x="0" y="0"/>
            <a:ext cx="0" cy="0"/>
          </xdr:xfrm>
          <a:graphic>
            <a:graphicData uri="http://schemas.microsoft.com/office/drawing/2010/slicer">
              <sle:slicer xmlns:sle="http://schemas.microsoft.com/office/drawing/2010/slicer" name="order_status 1"/>
            </a:graphicData>
          </a:graphic>
        </xdr:graphicFrame>
      </mc:Choice>
      <mc:Fallback xmlns="">
        <xdr:sp macro="" textlink="">
          <xdr:nvSpPr>
            <xdr:cNvPr id="0" name=""/>
            <xdr:cNvSpPr>
              <a:spLocks noTextEdit="1"/>
            </xdr:cNvSpPr>
          </xdr:nvSpPr>
          <xdr:spPr>
            <a:xfrm>
              <a:off x="32431627" y="5000625"/>
              <a:ext cx="5146912" cy="28336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561474</xdr:colOff>
      <xdr:row>2</xdr:row>
      <xdr:rowOff>95251</xdr:rowOff>
    </xdr:from>
    <xdr:to>
      <xdr:col>61</xdr:col>
      <xdr:colOff>444500</xdr:colOff>
      <xdr:row>12</xdr:row>
      <xdr:rowOff>58615</xdr:rowOff>
    </xdr:to>
    <xdr:sp macro="" textlink="">
      <xdr:nvSpPr>
        <xdr:cNvPr id="2" name="Flowchart: Alternate Process 1">
          <a:extLst>
            <a:ext uri="{FF2B5EF4-FFF2-40B4-BE49-F238E27FC236}">
              <a16:creationId xmlns:a16="http://schemas.microsoft.com/office/drawing/2014/main" id="{494A0025-BAEB-7384-5108-36D0C6A57378}"/>
            </a:ext>
          </a:extLst>
        </xdr:cNvPr>
        <xdr:cNvSpPr/>
      </xdr:nvSpPr>
      <xdr:spPr>
        <a:xfrm>
          <a:off x="561474" y="476251"/>
          <a:ext cx="36681276" cy="1868364"/>
        </a:xfrm>
        <a:prstGeom prst="flowChartAlternateProcess">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100392</xdr:colOff>
      <xdr:row>13</xdr:row>
      <xdr:rowOff>155510</xdr:rowOff>
    </xdr:from>
    <xdr:to>
      <xdr:col>9</xdr:col>
      <xdr:colOff>46653</xdr:colOff>
      <xdr:row>21</xdr:row>
      <xdr:rowOff>129143</xdr:rowOff>
    </xdr:to>
    <xdr:sp macro="" textlink="">
      <xdr:nvSpPr>
        <xdr:cNvPr id="4" name="Rectangle: Rounded Corners 3">
          <a:extLst>
            <a:ext uri="{FF2B5EF4-FFF2-40B4-BE49-F238E27FC236}">
              <a16:creationId xmlns:a16="http://schemas.microsoft.com/office/drawing/2014/main" id="{F3A56A17-E7BB-46F4-FF14-D90E740C3315}"/>
            </a:ext>
          </a:extLst>
        </xdr:cNvPr>
        <xdr:cNvSpPr/>
      </xdr:nvSpPr>
      <xdr:spPr>
        <a:xfrm>
          <a:off x="707611" y="2477229"/>
          <a:ext cx="4804011" cy="1402383"/>
        </a:xfrm>
        <a:prstGeom prst="roundRect">
          <a:avLst>
            <a:gd name="adj" fmla="val 21306"/>
          </a:avLst>
        </a:prstGeom>
        <a:solidFill>
          <a:schemeClr val="tx1"/>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4</xdr:col>
      <xdr:colOff>422420</xdr:colOff>
      <xdr:row>15</xdr:row>
      <xdr:rowOff>45003</xdr:rowOff>
    </xdr:from>
    <xdr:to>
      <xdr:col>8</xdr:col>
      <xdr:colOff>181887</xdr:colOff>
      <xdr:row>17</xdr:row>
      <xdr:rowOff>155857</xdr:rowOff>
    </xdr:to>
    <xdr:sp macro="" textlink="">
      <xdr:nvSpPr>
        <xdr:cNvPr id="33" name="TextBox 32">
          <a:extLst>
            <a:ext uri="{FF2B5EF4-FFF2-40B4-BE49-F238E27FC236}">
              <a16:creationId xmlns:a16="http://schemas.microsoft.com/office/drawing/2014/main" id="{AEF2073E-1839-9FDF-DB21-AB23399DCEDD}"/>
            </a:ext>
          </a:extLst>
        </xdr:cNvPr>
        <xdr:cNvSpPr txBox="1"/>
      </xdr:nvSpPr>
      <xdr:spPr>
        <a:xfrm>
          <a:off x="2851295" y="2723909"/>
          <a:ext cx="2188342" cy="46804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C000"/>
              </a:solidFill>
              <a:latin typeface="Times New Roman" panose="02020603050405020304" pitchFamily="18" charset="0"/>
              <a:cs typeface="Times New Roman" panose="02020603050405020304" pitchFamily="18" charset="0"/>
            </a:rPr>
            <a:t>Total</a:t>
          </a:r>
          <a:r>
            <a:rPr lang="en-IN" sz="2400" b="1" baseline="0">
              <a:solidFill>
                <a:srgbClr val="FFC000"/>
              </a:solidFill>
              <a:latin typeface="Times New Roman" panose="02020603050405020304" pitchFamily="18" charset="0"/>
              <a:cs typeface="Times New Roman" panose="02020603050405020304" pitchFamily="18" charset="0"/>
            </a:rPr>
            <a:t> Sales</a:t>
          </a:r>
          <a:endParaRPr lang="en-IN" sz="2400" b="1">
            <a:solidFill>
              <a:srgbClr val="FFC000"/>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227752</xdr:colOff>
      <xdr:row>17</xdr:row>
      <xdr:rowOff>159133</xdr:rowOff>
    </xdr:from>
    <xdr:to>
      <xdr:col>8</xdr:col>
      <xdr:colOff>537493</xdr:colOff>
      <xdr:row>20</xdr:row>
      <xdr:rowOff>53564</xdr:rowOff>
    </xdr:to>
    <xdr:sp macro="" textlink="'sales data'!S9">
      <xdr:nvSpPr>
        <xdr:cNvPr id="34" name="TextBox 33">
          <a:extLst>
            <a:ext uri="{FF2B5EF4-FFF2-40B4-BE49-F238E27FC236}">
              <a16:creationId xmlns:a16="http://schemas.microsoft.com/office/drawing/2014/main" id="{7F40826F-32AD-F70A-9666-4C0F2B8C3362}"/>
            </a:ext>
          </a:extLst>
        </xdr:cNvPr>
        <xdr:cNvSpPr txBox="1"/>
      </xdr:nvSpPr>
      <xdr:spPr>
        <a:xfrm>
          <a:off x="2656627" y="3195227"/>
          <a:ext cx="2738616" cy="43021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67F912-F16D-4B0A-AA31-324A28D2DB27}" type="TxLink">
            <a:rPr lang="en-US" sz="2400" b="1" i="0" u="none" strike="noStrike">
              <a:solidFill>
                <a:schemeClr val="bg1"/>
              </a:solidFill>
              <a:latin typeface="Times New Roman"/>
              <a:cs typeface="Times New Roman"/>
            </a:rPr>
            <a:pPr/>
            <a:t> $1,25,61,04,956.29 </a:t>
          </a:fld>
          <a:endParaRPr lang="en-IN" sz="2400" b="1">
            <a:solidFill>
              <a:schemeClr val="bg1"/>
            </a:solidFill>
          </a:endParaRPr>
        </a:p>
      </xdr:txBody>
    </xdr:sp>
    <xdr:clientData/>
  </xdr:twoCellAnchor>
  <xdr:twoCellAnchor>
    <xdr:from>
      <xdr:col>1</xdr:col>
      <xdr:colOff>86065</xdr:colOff>
      <xdr:row>13</xdr:row>
      <xdr:rowOff>166298</xdr:rowOff>
    </xdr:from>
    <xdr:to>
      <xdr:col>4</xdr:col>
      <xdr:colOff>74456</xdr:colOff>
      <xdr:row>21</xdr:row>
      <xdr:rowOff>139931</xdr:rowOff>
    </xdr:to>
    <xdr:sp macro="" textlink="">
      <xdr:nvSpPr>
        <xdr:cNvPr id="30" name="Rectangle: Rounded Corners 29">
          <a:extLst>
            <a:ext uri="{FF2B5EF4-FFF2-40B4-BE49-F238E27FC236}">
              <a16:creationId xmlns:a16="http://schemas.microsoft.com/office/drawing/2014/main" id="{AD4F1B9E-97B3-C588-9C60-E49746BEC2C0}"/>
            </a:ext>
          </a:extLst>
        </xdr:cNvPr>
        <xdr:cNvSpPr/>
      </xdr:nvSpPr>
      <xdr:spPr>
        <a:xfrm>
          <a:off x="693284" y="2488017"/>
          <a:ext cx="1810047" cy="1402383"/>
        </a:xfrm>
        <a:prstGeom prst="roundRect">
          <a:avLst>
            <a:gd name="adj" fmla="val 21306"/>
          </a:avLst>
        </a:prstGeom>
        <a:solidFill>
          <a:schemeClr val="accent5"/>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42</xdr:col>
      <xdr:colOff>177115</xdr:colOff>
      <xdr:row>14</xdr:row>
      <xdr:rowOff>119197</xdr:rowOff>
    </xdr:from>
    <xdr:to>
      <xdr:col>50</xdr:col>
      <xdr:colOff>211551</xdr:colOff>
      <xdr:row>22</xdr:row>
      <xdr:rowOff>140421</xdr:rowOff>
    </xdr:to>
    <xdr:sp macro="" textlink="">
      <xdr:nvSpPr>
        <xdr:cNvPr id="107" name="Rectangle: Rounded Corners 106">
          <a:extLst>
            <a:ext uri="{FF2B5EF4-FFF2-40B4-BE49-F238E27FC236}">
              <a16:creationId xmlns:a16="http://schemas.microsoft.com/office/drawing/2014/main" id="{FB3C1913-7EF1-2CE0-95AF-E11F3025D666}"/>
            </a:ext>
          </a:extLst>
        </xdr:cNvPr>
        <xdr:cNvSpPr/>
      </xdr:nvSpPr>
      <xdr:spPr>
        <a:xfrm>
          <a:off x="25680303" y="2619510"/>
          <a:ext cx="4892186" cy="1449974"/>
        </a:xfrm>
        <a:prstGeom prst="roundRect">
          <a:avLst>
            <a:gd name="adj" fmla="val 21306"/>
          </a:avLst>
        </a:prstGeom>
        <a:solidFill>
          <a:schemeClr val="tx1"/>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42</xdr:col>
      <xdr:colOff>162525</xdr:colOff>
      <xdr:row>14</xdr:row>
      <xdr:rowOff>130351</xdr:rowOff>
    </xdr:from>
    <xdr:to>
      <xdr:col>45</xdr:col>
      <xdr:colOff>184139</xdr:colOff>
      <xdr:row>22</xdr:row>
      <xdr:rowOff>151575</xdr:rowOff>
    </xdr:to>
    <xdr:sp macro="" textlink="">
      <xdr:nvSpPr>
        <xdr:cNvPr id="108" name="Rectangle: Rounded Corners 107">
          <a:extLst>
            <a:ext uri="{FF2B5EF4-FFF2-40B4-BE49-F238E27FC236}">
              <a16:creationId xmlns:a16="http://schemas.microsoft.com/office/drawing/2014/main" id="{7C6FFB50-A54E-3D5F-6205-FB06454A8690}"/>
            </a:ext>
          </a:extLst>
        </xdr:cNvPr>
        <xdr:cNvSpPr/>
      </xdr:nvSpPr>
      <xdr:spPr>
        <a:xfrm>
          <a:off x="25665713" y="2630664"/>
          <a:ext cx="1843270" cy="1449974"/>
        </a:xfrm>
        <a:prstGeom prst="roundRect">
          <a:avLst>
            <a:gd name="adj" fmla="val 21306"/>
          </a:avLst>
        </a:prstGeom>
        <a:solidFill>
          <a:srgbClr val="00B0F0"/>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45</xdr:col>
      <xdr:colOff>219591</xdr:colOff>
      <xdr:row>16</xdr:row>
      <xdr:rowOff>44953</xdr:rowOff>
    </xdr:from>
    <xdr:to>
      <xdr:col>50</xdr:col>
      <xdr:colOff>43054</xdr:colOff>
      <xdr:row>18</xdr:row>
      <xdr:rowOff>124334</xdr:rowOff>
    </xdr:to>
    <xdr:sp macro="" textlink="">
      <xdr:nvSpPr>
        <xdr:cNvPr id="109" name="TextBox 108">
          <a:extLst>
            <a:ext uri="{FF2B5EF4-FFF2-40B4-BE49-F238E27FC236}">
              <a16:creationId xmlns:a16="http://schemas.microsoft.com/office/drawing/2014/main" id="{46983513-E5B1-AA69-0855-BE885B19137C}"/>
            </a:ext>
          </a:extLst>
        </xdr:cNvPr>
        <xdr:cNvSpPr txBox="1"/>
      </xdr:nvSpPr>
      <xdr:spPr>
        <a:xfrm>
          <a:off x="27544435" y="2902453"/>
          <a:ext cx="2859557" cy="43656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C000"/>
              </a:solidFill>
              <a:latin typeface="Times New Roman" panose="02020603050405020304" pitchFamily="18" charset="0"/>
              <a:cs typeface="Times New Roman" panose="02020603050405020304" pitchFamily="18" charset="0"/>
            </a:rPr>
            <a:t>Payment Method Trends</a:t>
          </a:r>
        </a:p>
      </xdr:txBody>
    </xdr:sp>
    <xdr:clientData/>
  </xdr:twoCellAnchor>
  <xdr:twoCellAnchor>
    <xdr:from>
      <xdr:col>45</xdr:col>
      <xdr:colOff>340248</xdr:colOff>
      <xdr:row>18</xdr:row>
      <xdr:rowOff>147185</xdr:rowOff>
    </xdr:from>
    <xdr:to>
      <xdr:col>50</xdr:col>
      <xdr:colOff>93035</xdr:colOff>
      <xdr:row>21</xdr:row>
      <xdr:rowOff>56216</xdr:rowOff>
    </xdr:to>
    <xdr:sp macro="" textlink="'sales data'!Q9">
      <xdr:nvSpPr>
        <xdr:cNvPr id="110" name="TextBox 109">
          <a:extLst>
            <a:ext uri="{FF2B5EF4-FFF2-40B4-BE49-F238E27FC236}">
              <a16:creationId xmlns:a16="http://schemas.microsoft.com/office/drawing/2014/main" id="{2113137E-6054-E2BB-432D-FC25F95D33A4}"/>
            </a:ext>
          </a:extLst>
        </xdr:cNvPr>
        <xdr:cNvSpPr txBox="1"/>
      </xdr:nvSpPr>
      <xdr:spPr>
        <a:xfrm>
          <a:off x="27665092" y="3361873"/>
          <a:ext cx="2788881" cy="444812"/>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CA3103-F084-4412-92BF-1DDAA280429A}" type="TxLink">
            <a:rPr lang="en-US" sz="2400" b="1" i="0" u="none" strike="noStrike">
              <a:solidFill>
                <a:schemeClr val="bg1"/>
              </a:solidFill>
              <a:latin typeface="Times New Roman"/>
              <a:cs typeface="Times New Roman"/>
            </a:rPr>
            <a:pPr algn="ctr"/>
            <a:t>1000</a:t>
          </a:fld>
          <a:endParaRPr lang="en-IN" sz="2400" b="1">
            <a:solidFill>
              <a:schemeClr val="bg1"/>
            </a:solidFill>
          </a:endParaRPr>
        </a:p>
      </xdr:txBody>
    </xdr:sp>
    <xdr:clientData/>
  </xdr:twoCellAnchor>
  <xdr:twoCellAnchor>
    <xdr:from>
      <xdr:col>42</xdr:col>
      <xdr:colOff>406375</xdr:colOff>
      <xdr:row>15</xdr:row>
      <xdr:rowOff>104638</xdr:rowOff>
    </xdr:from>
    <xdr:to>
      <xdr:col>44</xdr:col>
      <xdr:colOff>501741</xdr:colOff>
      <xdr:row>22</xdr:row>
      <xdr:rowOff>11337</xdr:rowOff>
    </xdr:to>
    <xdr:pic>
      <xdr:nvPicPr>
        <xdr:cNvPr id="113" name="Graphic 112" descr="Books on shelf with solid fill">
          <a:extLst>
            <a:ext uri="{FF2B5EF4-FFF2-40B4-BE49-F238E27FC236}">
              <a16:creationId xmlns:a16="http://schemas.microsoft.com/office/drawing/2014/main" id="{A1002E89-8334-E7AF-4B2F-FE5478E5554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0800000" flipV="1">
          <a:off x="26135081" y="2794050"/>
          <a:ext cx="1320542" cy="1161758"/>
        </a:xfrm>
        <a:prstGeom prst="rect">
          <a:avLst/>
        </a:prstGeom>
      </xdr:spPr>
    </xdr:pic>
    <xdr:clientData/>
  </xdr:twoCellAnchor>
  <xdr:twoCellAnchor>
    <xdr:from>
      <xdr:col>21</xdr:col>
      <xdr:colOff>36064</xdr:colOff>
      <xdr:row>14</xdr:row>
      <xdr:rowOff>54192</xdr:rowOff>
    </xdr:from>
    <xdr:to>
      <xdr:col>29</xdr:col>
      <xdr:colOff>310686</xdr:colOff>
      <xdr:row>22</xdr:row>
      <xdr:rowOff>43258</xdr:rowOff>
    </xdr:to>
    <xdr:sp macro="" textlink="">
      <xdr:nvSpPr>
        <xdr:cNvPr id="92" name="Rectangle: Rounded Corners 91">
          <a:extLst>
            <a:ext uri="{FF2B5EF4-FFF2-40B4-BE49-F238E27FC236}">
              <a16:creationId xmlns:a16="http://schemas.microsoft.com/office/drawing/2014/main" id="{D9196AE2-6191-4FCC-0386-3D2BD4C83C16}"/>
            </a:ext>
          </a:extLst>
        </xdr:cNvPr>
        <xdr:cNvSpPr/>
      </xdr:nvSpPr>
      <xdr:spPr>
        <a:xfrm>
          <a:off x="12787658" y="2554505"/>
          <a:ext cx="5132372" cy="1417816"/>
        </a:xfrm>
        <a:prstGeom prst="roundRect">
          <a:avLst>
            <a:gd name="adj" fmla="val 21306"/>
          </a:avLst>
        </a:prstGeom>
        <a:solidFill>
          <a:schemeClr val="tx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tx2">
                <a:lumMod val="60000"/>
                <a:lumOff val="40000"/>
              </a:schemeClr>
            </a:solidFill>
            <a:effectLst/>
          </a:endParaRPr>
        </a:p>
      </xdr:txBody>
    </xdr:sp>
    <xdr:clientData/>
  </xdr:twoCellAnchor>
  <xdr:twoCellAnchor>
    <xdr:from>
      <xdr:col>25</xdr:col>
      <xdr:colOff>58268</xdr:colOff>
      <xdr:row>15</xdr:row>
      <xdr:rowOff>114598</xdr:rowOff>
    </xdr:from>
    <xdr:to>
      <xdr:col>28</xdr:col>
      <xdr:colOff>574530</xdr:colOff>
      <xdr:row>18</xdr:row>
      <xdr:rowOff>54191</xdr:rowOff>
    </xdr:to>
    <xdr:sp macro="" textlink="'sales data'!Q12">
      <xdr:nvSpPr>
        <xdr:cNvPr id="94" name="TextBox 93">
          <a:extLst>
            <a:ext uri="{FF2B5EF4-FFF2-40B4-BE49-F238E27FC236}">
              <a16:creationId xmlns:a16="http://schemas.microsoft.com/office/drawing/2014/main" id="{2E09EF40-7F77-88D0-D37F-74F3F750C1FD}"/>
            </a:ext>
          </a:extLst>
        </xdr:cNvPr>
        <xdr:cNvSpPr txBox="1"/>
      </xdr:nvSpPr>
      <xdr:spPr>
        <a:xfrm>
          <a:off x="15238737" y="2793504"/>
          <a:ext cx="2337918" cy="475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08AA6A-A609-4C17-A2F6-8A71284B7963}" type="TxLink">
            <a:rPr lang="en-US" sz="2400" b="1" i="0" u="none" strike="noStrike">
              <a:solidFill>
                <a:srgbClr val="FFC000"/>
              </a:solidFill>
              <a:latin typeface="Times New Roman"/>
              <a:cs typeface="Times New Roman"/>
            </a:rPr>
            <a:pPr/>
            <a:t>Average Order Value</a:t>
          </a:fld>
          <a:endParaRPr lang="en-IN" sz="2400" b="1">
            <a:solidFill>
              <a:srgbClr val="FFC000"/>
            </a:solidFill>
            <a:latin typeface="Times New Roman" panose="02020603050405020304" pitchFamily="18" charset="0"/>
            <a:cs typeface="Times New Roman" panose="02020603050405020304" pitchFamily="18" charset="0"/>
          </a:endParaRPr>
        </a:p>
      </xdr:txBody>
    </xdr:sp>
    <xdr:clientData/>
  </xdr:twoCellAnchor>
  <xdr:twoCellAnchor>
    <xdr:from>
      <xdr:col>24</xdr:col>
      <xdr:colOff>296643</xdr:colOff>
      <xdr:row>18</xdr:row>
      <xdr:rowOff>65716</xdr:rowOff>
    </xdr:from>
    <xdr:to>
      <xdr:col>29</xdr:col>
      <xdr:colOff>186353</xdr:colOff>
      <xdr:row>20</xdr:row>
      <xdr:rowOff>143476</xdr:rowOff>
    </xdr:to>
    <xdr:sp macro="" textlink="'sales data'!Q13">
      <xdr:nvSpPr>
        <xdr:cNvPr id="95" name="TextBox 94">
          <a:extLst>
            <a:ext uri="{FF2B5EF4-FFF2-40B4-BE49-F238E27FC236}">
              <a16:creationId xmlns:a16="http://schemas.microsoft.com/office/drawing/2014/main" id="{8C3E3EC9-07D0-B974-E5F6-66E1522E796C}"/>
            </a:ext>
          </a:extLst>
        </xdr:cNvPr>
        <xdr:cNvSpPr txBox="1"/>
      </xdr:nvSpPr>
      <xdr:spPr>
        <a:xfrm>
          <a:off x="14869893" y="3280404"/>
          <a:ext cx="2925804" cy="43494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42AD3F-8531-4E9C-8576-18B0E861C74C}" type="TxLink">
            <a:rPr lang="en-US" sz="2400" b="1" i="0" u="none" strike="noStrike">
              <a:solidFill>
                <a:schemeClr val="bg1"/>
              </a:solidFill>
              <a:latin typeface="Times New Roman"/>
              <a:cs typeface="Times New Roman"/>
            </a:rPr>
            <a:pPr algn="ctr"/>
            <a:t>2531.36737</a:t>
          </a:fld>
          <a:endParaRPr lang="en-IN" sz="2400" b="1">
            <a:solidFill>
              <a:schemeClr val="bg1"/>
            </a:solidFill>
          </a:endParaRPr>
        </a:p>
      </xdr:txBody>
    </xdr:sp>
    <xdr:clientData/>
  </xdr:twoCellAnchor>
  <xdr:twoCellAnchor>
    <xdr:from>
      <xdr:col>21</xdr:col>
      <xdr:colOff>20758</xdr:colOff>
      <xdr:row>14</xdr:row>
      <xdr:rowOff>65099</xdr:rowOff>
    </xdr:from>
    <xdr:to>
      <xdr:col>24</xdr:col>
      <xdr:colOff>132869</xdr:colOff>
      <xdr:row>22</xdr:row>
      <xdr:rowOff>54165</xdr:rowOff>
    </xdr:to>
    <xdr:sp macro="" textlink="">
      <xdr:nvSpPr>
        <xdr:cNvPr id="93" name="Rectangle: Rounded Corners 92">
          <a:extLst>
            <a:ext uri="{FF2B5EF4-FFF2-40B4-BE49-F238E27FC236}">
              <a16:creationId xmlns:a16="http://schemas.microsoft.com/office/drawing/2014/main" id="{D8E29409-793C-ADF0-8C3C-CBE6EFF478AB}"/>
            </a:ext>
          </a:extLst>
        </xdr:cNvPr>
        <xdr:cNvSpPr/>
      </xdr:nvSpPr>
      <xdr:spPr>
        <a:xfrm>
          <a:off x="12772352" y="2565412"/>
          <a:ext cx="1933767" cy="1417816"/>
        </a:xfrm>
        <a:prstGeom prst="roundRect">
          <a:avLst>
            <a:gd name="adj" fmla="val 21306"/>
          </a:avLst>
        </a:prstGeom>
        <a:solidFill>
          <a:srgbClr val="00B0F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tx2">
                <a:lumMod val="60000"/>
                <a:lumOff val="40000"/>
              </a:schemeClr>
            </a:solidFill>
            <a:effectLst/>
          </a:endParaRPr>
        </a:p>
      </xdr:txBody>
    </xdr:sp>
    <xdr:clientData/>
  </xdr:twoCellAnchor>
  <xdr:twoCellAnchor>
    <xdr:from>
      <xdr:col>21</xdr:col>
      <xdr:colOff>360861</xdr:colOff>
      <xdr:row>15</xdr:row>
      <xdr:rowOff>60359</xdr:rowOff>
    </xdr:from>
    <xdr:to>
      <xdr:col>23</xdr:col>
      <xdr:colOff>529804</xdr:colOff>
      <xdr:row>21</xdr:row>
      <xdr:rowOff>139407</xdr:rowOff>
    </xdr:to>
    <xdr:pic>
      <xdr:nvPicPr>
        <xdr:cNvPr id="117" name="Graphic 116" descr="Coins with solid fill">
          <a:extLst>
            <a:ext uri="{FF2B5EF4-FFF2-40B4-BE49-F238E27FC236}">
              <a16:creationId xmlns:a16="http://schemas.microsoft.com/office/drawing/2014/main" id="{5753E5A7-E953-5C1E-6A79-8AC30208F48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0800000" flipV="1">
          <a:off x="13225214" y="2749771"/>
          <a:ext cx="1394119" cy="1154812"/>
        </a:xfrm>
        <a:prstGeom prst="rect">
          <a:avLst/>
        </a:prstGeom>
      </xdr:spPr>
    </xdr:pic>
    <xdr:clientData/>
  </xdr:twoCellAnchor>
  <xdr:twoCellAnchor editAs="oneCell">
    <xdr:from>
      <xdr:col>1</xdr:col>
      <xdr:colOff>482852</xdr:colOff>
      <xdr:row>14</xdr:row>
      <xdr:rowOff>70438</xdr:rowOff>
    </xdr:from>
    <xdr:to>
      <xdr:col>3</xdr:col>
      <xdr:colOff>419878</xdr:colOff>
      <xdr:row>20</xdr:row>
      <xdr:rowOff>142312</xdr:rowOff>
    </xdr:to>
    <xdr:pic>
      <xdr:nvPicPr>
        <xdr:cNvPr id="119" name="Graphic 118" descr="Money with solid fill">
          <a:extLst>
            <a:ext uri="{FF2B5EF4-FFF2-40B4-BE49-F238E27FC236}">
              <a16:creationId xmlns:a16="http://schemas.microsoft.com/office/drawing/2014/main" id="{B34464F6-A57F-9AB0-C266-6FCD66F12C5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rot="10800000" flipV="1">
          <a:off x="1092452" y="2559638"/>
          <a:ext cx="1156226" cy="1138674"/>
        </a:xfrm>
        <a:prstGeom prst="rect">
          <a:avLst/>
        </a:prstGeom>
      </xdr:spPr>
    </xdr:pic>
    <xdr:clientData/>
  </xdr:twoCellAnchor>
  <xdr:twoCellAnchor>
    <xdr:from>
      <xdr:col>32</xdr:col>
      <xdr:colOff>62497</xdr:colOff>
      <xdr:row>14</xdr:row>
      <xdr:rowOff>72586</xdr:rowOff>
    </xdr:from>
    <xdr:to>
      <xdr:col>40</xdr:col>
      <xdr:colOff>198273</xdr:colOff>
      <xdr:row>22</xdr:row>
      <xdr:rowOff>50061</xdr:rowOff>
    </xdr:to>
    <xdr:sp macro="" textlink="">
      <xdr:nvSpPr>
        <xdr:cNvPr id="97" name="Rectangle: Rounded Corners 96">
          <a:extLst>
            <a:ext uri="{FF2B5EF4-FFF2-40B4-BE49-F238E27FC236}">
              <a16:creationId xmlns:a16="http://schemas.microsoft.com/office/drawing/2014/main" id="{2F5BE4EA-A4C2-0A3B-310A-5C6E0E4B0899}"/>
            </a:ext>
          </a:extLst>
        </xdr:cNvPr>
        <xdr:cNvSpPr/>
      </xdr:nvSpPr>
      <xdr:spPr>
        <a:xfrm>
          <a:off x="19665321" y="2582704"/>
          <a:ext cx="5036481" cy="1411828"/>
        </a:xfrm>
        <a:prstGeom prst="roundRect">
          <a:avLst>
            <a:gd name="adj" fmla="val 21306"/>
          </a:avLst>
        </a:prstGeom>
        <a:solidFill>
          <a:schemeClr val="tx1"/>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35</xdr:col>
      <xdr:colOff>247529</xdr:colOff>
      <xdr:row>16</xdr:row>
      <xdr:rowOff>51814</xdr:rowOff>
    </xdr:from>
    <xdr:to>
      <xdr:col>39</xdr:col>
      <xdr:colOff>402341</xdr:colOff>
      <xdr:row>18</xdr:row>
      <xdr:rowOff>42240</xdr:rowOff>
    </xdr:to>
    <xdr:sp macro="" textlink="">
      <xdr:nvSpPr>
        <xdr:cNvPr id="99" name="TextBox 98">
          <a:extLst>
            <a:ext uri="{FF2B5EF4-FFF2-40B4-BE49-F238E27FC236}">
              <a16:creationId xmlns:a16="http://schemas.microsoft.com/office/drawing/2014/main" id="{7C932ECC-80ED-E641-AA06-ECFB6A8AACD2}"/>
            </a:ext>
          </a:extLst>
        </xdr:cNvPr>
        <xdr:cNvSpPr txBox="1"/>
      </xdr:nvSpPr>
      <xdr:spPr>
        <a:xfrm>
          <a:off x="21426647" y="2920520"/>
          <a:ext cx="2575282" cy="349014"/>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latin typeface="Times New Roman" panose="02020603050405020304" pitchFamily="18" charset="0"/>
              <a:cs typeface="Times New Roman" panose="02020603050405020304" pitchFamily="18" charset="0"/>
            </a:rPr>
            <a:t>Top Selling Products</a:t>
          </a:r>
        </a:p>
      </xdr:txBody>
    </xdr:sp>
    <xdr:clientData/>
  </xdr:twoCellAnchor>
  <xdr:twoCellAnchor>
    <xdr:from>
      <xdr:col>32</xdr:col>
      <xdr:colOff>47477</xdr:colOff>
      <xdr:row>14</xdr:row>
      <xdr:rowOff>83446</xdr:rowOff>
    </xdr:from>
    <xdr:to>
      <xdr:col>35</xdr:col>
      <xdr:colOff>107350</xdr:colOff>
      <xdr:row>22</xdr:row>
      <xdr:rowOff>60921</xdr:rowOff>
    </xdr:to>
    <xdr:sp macro="" textlink="">
      <xdr:nvSpPr>
        <xdr:cNvPr id="98" name="Rectangle: Rounded Corners 97">
          <a:extLst>
            <a:ext uri="{FF2B5EF4-FFF2-40B4-BE49-F238E27FC236}">
              <a16:creationId xmlns:a16="http://schemas.microsoft.com/office/drawing/2014/main" id="{68D886EB-622B-CC1E-BEBB-1465D2617D7A}"/>
            </a:ext>
          </a:extLst>
        </xdr:cNvPr>
        <xdr:cNvSpPr/>
      </xdr:nvSpPr>
      <xdr:spPr>
        <a:xfrm>
          <a:off x="19411242" y="2593564"/>
          <a:ext cx="1875226" cy="1411828"/>
        </a:xfrm>
        <a:prstGeom prst="roundRect">
          <a:avLst>
            <a:gd name="adj" fmla="val 21306"/>
          </a:avLst>
        </a:prstGeom>
        <a:solidFill>
          <a:srgbClr val="00B0F0"/>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35</xdr:col>
      <xdr:colOff>268064</xdr:colOff>
      <xdr:row>18</xdr:row>
      <xdr:rowOff>78243</xdr:rowOff>
    </xdr:from>
    <xdr:to>
      <xdr:col>40</xdr:col>
      <xdr:colOff>76262</xdr:colOff>
      <xdr:row>20</xdr:row>
      <xdr:rowOff>152764</xdr:rowOff>
    </xdr:to>
    <xdr:sp macro="" textlink="'sales data'!Q4">
      <xdr:nvSpPr>
        <xdr:cNvPr id="100" name="TextBox 99">
          <a:extLst>
            <a:ext uri="{FF2B5EF4-FFF2-40B4-BE49-F238E27FC236}">
              <a16:creationId xmlns:a16="http://schemas.microsoft.com/office/drawing/2014/main" id="{7266C814-4D77-DACE-D799-064106DFA191}"/>
            </a:ext>
          </a:extLst>
        </xdr:cNvPr>
        <xdr:cNvSpPr txBox="1"/>
      </xdr:nvSpPr>
      <xdr:spPr>
        <a:xfrm>
          <a:off x="21447182" y="3305537"/>
          <a:ext cx="2833786" cy="43310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C9F640-6869-44A6-84A4-501C923F106D}" type="TxLink">
            <a:rPr lang="en-US" sz="2400" b="1" i="0" u="none" strike="noStrike">
              <a:solidFill>
                <a:schemeClr val="bg1"/>
              </a:solidFill>
              <a:latin typeface="Times New Roman"/>
              <a:cs typeface="Times New Roman"/>
            </a:rPr>
            <a:pPr algn="ctr"/>
            <a:t>999</a:t>
          </a:fld>
          <a:endParaRPr lang="en-IN" sz="2400" b="1" i="0" u="none" strike="noStrike">
            <a:solidFill>
              <a:schemeClr val="bg1"/>
            </a:solidFill>
            <a:latin typeface="Times New Roman"/>
            <a:cs typeface="Times New Roman"/>
          </a:endParaRPr>
        </a:p>
      </xdr:txBody>
    </xdr:sp>
    <xdr:clientData/>
  </xdr:twoCellAnchor>
  <xdr:twoCellAnchor>
    <xdr:from>
      <xdr:col>32</xdr:col>
      <xdr:colOff>274015</xdr:colOff>
      <xdr:row>15</xdr:row>
      <xdr:rowOff>36009</xdr:rowOff>
    </xdr:from>
    <xdr:to>
      <xdr:col>34</xdr:col>
      <xdr:colOff>429012</xdr:colOff>
      <xdr:row>21</xdr:row>
      <xdr:rowOff>154660</xdr:rowOff>
    </xdr:to>
    <xdr:pic>
      <xdr:nvPicPr>
        <xdr:cNvPr id="123" name="Graphic 122" descr="Bar graph with upward trend with solid fill">
          <a:extLst>
            <a:ext uri="{FF2B5EF4-FFF2-40B4-BE49-F238E27FC236}">
              <a16:creationId xmlns:a16="http://schemas.microsoft.com/office/drawing/2014/main" id="{A8DF69A9-3704-9572-C9E8-538C602BC5E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9637780" y="2725421"/>
          <a:ext cx="1365232" cy="1194415"/>
        </a:xfrm>
        <a:prstGeom prst="rect">
          <a:avLst/>
        </a:prstGeom>
      </xdr:spPr>
    </xdr:pic>
    <xdr:clientData/>
  </xdr:twoCellAnchor>
  <xdr:twoCellAnchor>
    <xdr:from>
      <xdr:col>8</xdr:col>
      <xdr:colOff>25401</xdr:colOff>
      <xdr:row>23</xdr:row>
      <xdr:rowOff>104588</xdr:rowOff>
    </xdr:from>
    <xdr:to>
      <xdr:col>26</xdr:col>
      <xdr:colOff>531091</xdr:colOff>
      <xdr:row>56</xdr:row>
      <xdr:rowOff>29882</xdr:rowOff>
    </xdr:to>
    <xdr:sp macro="" textlink="">
      <xdr:nvSpPr>
        <xdr:cNvPr id="13" name="Rectangle: Rounded Corners 12">
          <a:extLst>
            <a:ext uri="{FF2B5EF4-FFF2-40B4-BE49-F238E27FC236}">
              <a16:creationId xmlns:a16="http://schemas.microsoft.com/office/drawing/2014/main" id="{7BBA4D0C-8A9F-7BB5-6258-60686A3DDBD7}"/>
            </a:ext>
          </a:extLst>
        </xdr:cNvPr>
        <xdr:cNvSpPr/>
      </xdr:nvSpPr>
      <xdr:spPr>
        <a:xfrm>
          <a:off x="4926107" y="4228353"/>
          <a:ext cx="11532278" cy="5842000"/>
        </a:xfrm>
        <a:prstGeom prst="roundRect">
          <a:avLst/>
        </a:prstGeom>
        <a:solidFill>
          <a:schemeClr val="tx1"/>
        </a:solidFill>
        <a:ln>
          <a:solidFill>
            <a:schemeClr val="bg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83127</xdr:colOff>
      <xdr:row>25</xdr:row>
      <xdr:rowOff>27215</xdr:rowOff>
    </xdr:from>
    <xdr:to>
      <xdr:col>16</xdr:col>
      <xdr:colOff>571500</xdr:colOff>
      <xdr:row>28</xdr:row>
      <xdr:rowOff>27709</xdr:rowOff>
    </xdr:to>
    <xdr:sp macro="" textlink="">
      <xdr:nvSpPr>
        <xdr:cNvPr id="14" name="TextBox 13">
          <a:extLst>
            <a:ext uri="{FF2B5EF4-FFF2-40B4-BE49-F238E27FC236}">
              <a16:creationId xmlns:a16="http://schemas.microsoft.com/office/drawing/2014/main" id="{06428F29-4DC0-16EE-C0DB-B8D172A00CBA}"/>
            </a:ext>
          </a:extLst>
        </xdr:cNvPr>
        <xdr:cNvSpPr txBox="1"/>
      </xdr:nvSpPr>
      <xdr:spPr>
        <a:xfrm>
          <a:off x="5594020" y="4449536"/>
          <a:ext cx="4774623" cy="531173"/>
        </a:xfrm>
        <a:prstGeom prst="rect">
          <a:avLst/>
        </a:prstGeom>
        <a:solidFill>
          <a:schemeClr val="tx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3200" b="1" i="0" baseline="0">
              <a:solidFill>
                <a:srgbClr val="C00000"/>
              </a:solidFill>
              <a:effectLst/>
              <a:latin typeface="Times New Roman" panose="02020603050405020304" pitchFamily="18" charset="0"/>
              <a:ea typeface="+mn-ea"/>
              <a:cs typeface="Times New Roman" panose="02020603050405020304" pitchFamily="18" charset="0"/>
            </a:rPr>
            <a:t>Country based total sales</a:t>
          </a:r>
          <a:endParaRPr lang="en-IN" sz="3200" b="1">
            <a:solidFill>
              <a:srgbClr val="C00000"/>
            </a:solidFill>
            <a:effectLst/>
            <a:latin typeface="Times New Roman" panose="02020603050405020304" pitchFamily="18" charset="0"/>
            <a:cs typeface="Times New Roman" panose="02020603050405020304" pitchFamily="18" charset="0"/>
          </a:endParaRPr>
        </a:p>
        <a:p>
          <a:endParaRPr lang="en-IN" sz="1100"/>
        </a:p>
      </xdr:txBody>
    </xdr:sp>
    <xdr:clientData/>
  </xdr:twoCellAnchor>
  <xdr:twoCellAnchor>
    <xdr:from>
      <xdr:col>24</xdr:col>
      <xdr:colOff>0</xdr:colOff>
      <xdr:row>57</xdr:row>
      <xdr:rowOff>47123</xdr:rowOff>
    </xdr:from>
    <xdr:to>
      <xdr:col>43</xdr:col>
      <xdr:colOff>26275</xdr:colOff>
      <xdr:row>89</xdr:row>
      <xdr:rowOff>92364</xdr:rowOff>
    </xdr:to>
    <xdr:grpSp>
      <xdr:nvGrpSpPr>
        <xdr:cNvPr id="26" name="Group 25">
          <a:extLst>
            <a:ext uri="{FF2B5EF4-FFF2-40B4-BE49-F238E27FC236}">
              <a16:creationId xmlns:a16="http://schemas.microsoft.com/office/drawing/2014/main" id="{5599CBF4-A081-798A-3183-90051BCA4432}"/>
            </a:ext>
          </a:extLst>
        </xdr:cNvPr>
        <xdr:cNvGrpSpPr/>
      </xdr:nvGrpSpPr>
      <xdr:grpSpPr>
        <a:xfrm>
          <a:off x="14478000" y="10905623"/>
          <a:ext cx="11488025" cy="6141241"/>
          <a:chOff x="4911767" y="10253305"/>
          <a:chExt cx="12134273" cy="5398654"/>
        </a:xfrm>
        <a:solidFill>
          <a:schemeClr val="tx1"/>
        </a:solidFill>
      </xdr:grpSpPr>
      <xdr:sp macro="" textlink="">
        <xdr:nvSpPr>
          <xdr:cNvPr id="16" name="Rectangle: Rounded Corners 15">
            <a:extLst>
              <a:ext uri="{FF2B5EF4-FFF2-40B4-BE49-F238E27FC236}">
                <a16:creationId xmlns:a16="http://schemas.microsoft.com/office/drawing/2014/main" id="{33F6E1E8-3D0F-4B1C-AA38-57A16CC05185}"/>
              </a:ext>
            </a:extLst>
          </xdr:cNvPr>
          <xdr:cNvSpPr/>
        </xdr:nvSpPr>
        <xdr:spPr>
          <a:xfrm>
            <a:off x="4911767" y="10253305"/>
            <a:ext cx="12134273" cy="5398654"/>
          </a:xfrm>
          <a:prstGeom prst="roundRect">
            <a:avLst/>
          </a:prstGeom>
          <a:grpFill/>
          <a:ln>
            <a:solidFill>
              <a:schemeClr val="bg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19" name="TextBox 18">
            <a:extLst>
              <a:ext uri="{FF2B5EF4-FFF2-40B4-BE49-F238E27FC236}">
                <a16:creationId xmlns:a16="http://schemas.microsoft.com/office/drawing/2014/main" id="{727FA5DE-13A9-D56B-53B8-0FFB8F6AB015}"/>
              </a:ext>
            </a:extLst>
          </xdr:cNvPr>
          <xdr:cNvSpPr txBox="1"/>
        </xdr:nvSpPr>
        <xdr:spPr>
          <a:xfrm>
            <a:off x="5430486" y="10543062"/>
            <a:ext cx="7082171" cy="4598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3200" b="1" i="0" baseline="0">
                <a:solidFill>
                  <a:srgbClr val="C00000"/>
                </a:solidFill>
                <a:effectLst/>
                <a:latin typeface="Times New Roman" panose="02020603050405020304" pitchFamily="18" charset="0"/>
                <a:ea typeface="+mn-ea"/>
                <a:cs typeface="Times New Roman" panose="02020603050405020304" pitchFamily="18" charset="0"/>
              </a:rPr>
              <a:t>Products categorie based quantity sold </a:t>
            </a:r>
            <a:endParaRPr lang="en-IN" sz="3200">
              <a:solidFill>
                <a:srgbClr val="C00000"/>
              </a:solidFill>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xdr:from>
      <xdr:col>27</xdr:col>
      <xdr:colOff>183931</xdr:colOff>
      <xdr:row>23</xdr:row>
      <xdr:rowOff>104588</xdr:rowOff>
    </xdr:from>
    <xdr:to>
      <xdr:col>43</xdr:col>
      <xdr:colOff>113489</xdr:colOff>
      <xdr:row>56</xdr:row>
      <xdr:rowOff>134470</xdr:rowOff>
    </xdr:to>
    <xdr:grpSp>
      <xdr:nvGrpSpPr>
        <xdr:cNvPr id="25" name="Group 24">
          <a:extLst>
            <a:ext uri="{FF2B5EF4-FFF2-40B4-BE49-F238E27FC236}">
              <a16:creationId xmlns:a16="http://schemas.microsoft.com/office/drawing/2014/main" id="{9C4D9E1F-48AD-12DB-B40D-E7EB4FD8FE51}"/>
            </a:ext>
          </a:extLst>
        </xdr:cNvPr>
        <xdr:cNvGrpSpPr/>
      </xdr:nvGrpSpPr>
      <xdr:grpSpPr>
        <a:xfrm>
          <a:off x="16471681" y="4486088"/>
          <a:ext cx="9581558" cy="6316382"/>
          <a:chOff x="17668778" y="4539289"/>
          <a:chExt cx="9170555" cy="5663045"/>
        </a:xfrm>
        <a:solidFill>
          <a:schemeClr val="tx1"/>
        </a:solidFill>
        <a:effectLst>
          <a:outerShdw blurRad="50800" dist="50800" dir="5400000" algn="ctr" rotWithShape="0">
            <a:schemeClr val="tx1"/>
          </a:outerShdw>
        </a:effectLst>
      </xdr:grpSpPr>
      <xdr:sp macro="" textlink="">
        <xdr:nvSpPr>
          <xdr:cNvPr id="21" name="Rectangle: Rounded Corners 20">
            <a:extLst>
              <a:ext uri="{FF2B5EF4-FFF2-40B4-BE49-F238E27FC236}">
                <a16:creationId xmlns:a16="http://schemas.microsoft.com/office/drawing/2014/main" id="{874CB445-8866-37FE-6BD8-4A9635C9558A}"/>
              </a:ext>
            </a:extLst>
          </xdr:cNvPr>
          <xdr:cNvSpPr/>
        </xdr:nvSpPr>
        <xdr:spPr>
          <a:xfrm>
            <a:off x="17668778" y="4539289"/>
            <a:ext cx="9170555" cy="5663045"/>
          </a:xfrm>
          <a:prstGeom prst="roundRect">
            <a:avLst>
              <a:gd name="adj" fmla="val 18334"/>
            </a:avLst>
          </a:prstGeom>
          <a:grpFill/>
          <a:ln>
            <a:solidFill>
              <a:schemeClr val="bg1"/>
            </a:soli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2" name="TextBox 21">
            <a:extLst>
              <a:ext uri="{FF2B5EF4-FFF2-40B4-BE49-F238E27FC236}">
                <a16:creationId xmlns:a16="http://schemas.microsoft.com/office/drawing/2014/main" id="{C80F3C43-A3D7-3128-B2FD-7C683D4166A6}"/>
              </a:ext>
            </a:extLst>
          </xdr:cNvPr>
          <xdr:cNvSpPr txBox="1"/>
        </xdr:nvSpPr>
        <xdr:spPr>
          <a:xfrm>
            <a:off x="18222575" y="4802909"/>
            <a:ext cx="4686638" cy="490317"/>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3200" b="1" i="0" baseline="0">
                <a:solidFill>
                  <a:srgbClr val="C00000"/>
                </a:solidFill>
                <a:effectLst/>
                <a:latin typeface="Times New Roman" panose="02020603050405020304" pitchFamily="18" charset="0"/>
                <a:ea typeface="+mn-ea"/>
                <a:cs typeface="Times New Roman" panose="02020603050405020304" pitchFamily="18" charset="0"/>
              </a:rPr>
              <a:t>Year based Total Sales</a:t>
            </a:r>
            <a:endParaRPr lang="en-IN" sz="3200" b="1">
              <a:solidFill>
                <a:srgbClr val="C00000"/>
              </a:solidFill>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xdr:from>
      <xdr:col>8</xdr:col>
      <xdr:colOff>230910</xdr:colOff>
      <xdr:row>57</xdr:row>
      <xdr:rowOff>49162</xdr:rowOff>
    </xdr:from>
    <xdr:to>
      <xdr:col>23</xdr:col>
      <xdr:colOff>319548</xdr:colOff>
      <xdr:row>90</xdr:row>
      <xdr:rowOff>92363</xdr:rowOff>
    </xdr:to>
    <xdr:grpSp>
      <xdr:nvGrpSpPr>
        <xdr:cNvPr id="32" name="Group 31">
          <a:extLst>
            <a:ext uri="{FF2B5EF4-FFF2-40B4-BE49-F238E27FC236}">
              <a16:creationId xmlns:a16="http://schemas.microsoft.com/office/drawing/2014/main" id="{8B92A8B2-4497-55E8-523C-46D0313C2067}"/>
            </a:ext>
          </a:extLst>
        </xdr:cNvPr>
        <xdr:cNvGrpSpPr/>
      </xdr:nvGrpSpPr>
      <xdr:grpSpPr>
        <a:xfrm>
          <a:off x="5056910" y="10907662"/>
          <a:ext cx="9137388" cy="6329701"/>
          <a:chOff x="17456728" y="10437091"/>
          <a:chExt cx="10159999" cy="5663045"/>
        </a:xfrm>
        <a:solidFill>
          <a:schemeClr val="tx1"/>
        </a:solidFill>
      </xdr:grpSpPr>
      <xdr:sp macro="" textlink="">
        <xdr:nvSpPr>
          <xdr:cNvPr id="24" name="Rectangle: Rounded Corners 23">
            <a:extLst>
              <a:ext uri="{FF2B5EF4-FFF2-40B4-BE49-F238E27FC236}">
                <a16:creationId xmlns:a16="http://schemas.microsoft.com/office/drawing/2014/main" id="{57AD3A85-4E56-4A91-A17F-75A85929288F}"/>
              </a:ext>
            </a:extLst>
          </xdr:cNvPr>
          <xdr:cNvSpPr/>
        </xdr:nvSpPr>
        <xdr:spPr>
          <a:xfrm>
            <a:off x="17456728" y="10437091"/>
            <a:ext cx="10159999" cy="5663045"/>
          </a:xfrm>
          <a:prstGeom prst="roundRect">
            <a:avLst>
              <a:gd name="adj" fmla="val 18334"/>
            </a:avLst>
          </a:prstGeom>
          <a:grp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8" name="TextBox 27">
            <a:extLst>
              <a:ext uri="{FF2B5EF4-FFF2-40B4-BE49-F238E27FC236}">
                <a16:creationId xmlns:a16="http://schemas.microsoft.com/office/drawing/2014/main" id="{612B550F-127D-C352-73F3-23765604207B}"/>
              </a:ext>
            </a:extLst>
          </xdr:cNvPr>
          <xdr:cNvSpPr txBox="1"/>
        </xdr:nvSpPr>
        <xdr:spPr>
          <a:xfrm>
            <a:off x="18057091" y="10922000"/>
            <a:ext cx="5310909" cy="531091"/>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US" sz="3200" b="1" i="0" baseline="0">
                <a:solidFill>
                  <a:srgbClr val="C00000"/>
                </a:solidFill>
                <a:effectLst/>
                <a:latin typeface="Times New Roman" panose="02020603050405020304" pitchFamily="18" charset="0"/>
                <a:ea typeface="+mn-ea"/>
                <a:cs typeface="Times New Roman" panose="02020603050405020304" pitchFamily="18" charset="0"/>
              </a:rPr>
              <a:t>Sum of quantity sold</a:t>
            </a:r>
            <a:endParaRPr lang="en-IN" sz="3200" b="1">
              <a:solidFill>
                <a:srgbClr val="C00000"/>
              </a:solidFill>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xdr:from>
      <xdr:col>43</xdr:col>
      <xdr:colOff>564444</xdr:colOff>
      <xdr:row>48</xdr:row>
      <xdr:rowOff>112889</xdr:rowOff>
    </xdr:from>
    <xdr:to>
      <xdr:col>61</xdr:col>
      <xdr:colOff>177799</xdr:colOff>
      <xdr:row>89</xdr:row>
      <xdr:rowOff>50800</xdr:rowOff>
    </xdr:to>
    <xdr:grpSp>
      <xdr:nvGrpSpPr>
        <xdr:cNvPr id="45" name="Group 44">
          <a:extLst>
            <a:ext uri="{FF2B5EF4-FFF2-40B4-BE49-F238E27FC236}">
              <a16:creationId xmlns:a16="http://schemas.microsoft.com/office/drawing/2014/main" id="{3C875BD0-9EEB-E0AC-4419-B3E2BDE70D9A}"/>
            </a:ext>
          </a:extLst>
        </xdr:cNvPr>
        <xdr:cNvGrpSpPr/>
      </xdr:nvGrpSpPr>
      <xdr:grpSpPr>
        <a:xfrm>
          <a:off x="26504194" y="9256889"/>
          <a:ext cx="10471855" cy="7748411"/>
          <a:chOff x="29030983" y="9629876"/>
          <a:chExt cx="12382500" cy="5572125"/>
        </a:xfrm>
        <a:solidFill>
          <a:schemeClr val="tx1"/>
        </a:solidFill>
        <a:effectLst>
          <a:outerShdw blurRad="50800" dist="50800" dir="5400000" algn="ctr" rotWithShape="0">
            <a:schemeClr val="tx1"/>
          </a:outerShdw>
        </a:effectLst>
      </xdr:grpSpPr>
      <xdr:sp macro="" textlink="">
        <xdr:nvSpPr>
          <xdr:cNvPr id="41" name="Rectangle: Rounded Corners 40">
            <a:extLst>
              <a:ext uri="{FF2B5EF4-FFF2-40B4-BE49-F238E27FC236}">
                <a16:creationId xmlns:a16="http://schemas.microsoft.com/office/drawing/2014/main" id="{BAA6D01C-186A-9F2C-5B59-3CD47231F557}"/>
              </a:ext>
            </a:extLst>
          </xdr:cNvPr>
          <xdr:cNvSpPr/>
        </xdr:nvSpPr>
        <xdr:spPr>
          <a:xfrm>
            <a:off x="29030983" y="9629876"/>
            <a:ext cx="12382500" cy="5572125"/>
          </a:xfrm>
          <a:prstGeom prst="roundRect">
            <a:avLst>
              <a:gd name="adj" fmla="val 13682"/>
            </a:avLst>
          </a:prstGeom>
          <a:grpFill/>
          <a:ln>
            <a:solidFill>
              <a:schemeClr val="bg1"/>
            </a:solidFill>
          </a:ln>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sp macro="" textlink="">
        <xdr:nvSpPr>
          <xdr:cNvPr id="42" name="TextBox 41">
            <a:extLst>
              <a:ext uri="{FF2B5EF4-FFF2-40B4-BE49-F238E27FC236}">
                <a16:creationId xmlns:a16="http://schemas.microsoft.com/office/drawing/2014/main" id="{B296FFCA-D19B-EAA3-AE71-781B6003793B}"/>
              </a:ext>
            </a:extLst>
          </xdr:cNvPr>
          <xdr:cNvSpPr txBox="1"/>
        </xdr:nvSpPr>
        <xdr:spPr>
          <a:xfrm>
            <a:off x="30003750" y="10167938"/>
            <a:ext cx="6502449" cy="595312"/>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IN" sz="3200" b="1" i="0" baseline="0">
                <a:solidFill>
                  <a:srgbClr val="C00000"/>
                </a:solidFill>
                <a:effectLst/>
                <a:latin typeface="Times New Roman" panose="02020603050405020304" pitchFamily="18" charset="0"/>
                <a:ea typeface="+mn-ea"/>
                <a:cs typeface="Times New Roman" panose="02020603050405020304" pitchFamily="18" charset="0"/>
              </a:rPr>
              <a:t>Transactions based sales</a:t>
            </a:r>
            <a:endParaRPr lang="en-IN" sz="3200" b="1">
              <a:solidFill>
                <a:srgbClr val="C00000"/>
              </a:solidFill>
              <a:effectLst/>
              <a:latin typeface="Times New Roman" panose="02020603050405020304" pitchFamily="18" charset="0"/>
              <a:cs typeface="Times New Roman" panose="02020603050405020304" pitchFamily="18" charset="0"/>
            </a:endParaRPr>
          </a:p>
          <a:p>
            <a:endParaRPr lang="en-IN" sz="1100"/>
          </a:p>
        </xdr:txBody>
      </xdr:sp>
    </xdr:grpSp>
    <xdr:clientData/>
  </xdr:twoCellAnchor>
  <xdr:twoCellAnchor editAs="oneCell">
    <xdr:from>
      <xdr:col>1</xdr:col>
      <xdr:colOff>168638</xdr:colOff>
      <xdr:row>24</xdr:row>
      <xdr:rowOff>0</xdr:rowOff>
    </xdr:from>
    <xdr:to>
      <xdr:col>7</xdr:col>
      <xdr:colOff>528038</xdr:colOff>
      <xdr:row>51</xdr:row>
      <xdr:rowOff>138542</xdr:rowOff>
    </xdr:to>
    <mc:AlternateContent xmlns:mc="http://schemas.openxmlformats.org/markup-compatibility/2006" xmlns:a14="http://schemas.microsoft.com/office/drawing/2010/main">
      <mc:Choice Requires="a14">
        <xdr:graphicFrame macro="">
          <xdr:nvGraphicFramePr>
            <xdr:cNvPr id="12" name="customer_country 2">
              <a:extLst>
                <a:ext uri="{FF2B5EF4-FFF2-40B4-BE49-F238E27FC236}">
                  <a16:creationId xmlns:a16="http://schemas.microsoft.com/office/drawing/2014/main" id="{B574FFD7-130A-4D8C-B0F7-A6834006214F}"/>
                </a:ext>
              </a:extLst>
            </xdr:cNvPr>
            <xdr:cNvGraphicFramePr/>
          </xdr:nvGraphicFramePr>
          <xdr:xfrm>
            <a:off x="0" y="0"/>
            <a:ext cx="0" cy="0"/>
          </xdr:xfrm>
          <a:graphic>
            <a:graphicData uri="http://schemas.microsoft.com/office/drawing/2010/slicer">
              <sle:slicer xmlns:sle="http://schemas.microsoft.com/office/drawing/2010/slicer" name="customer_country 2"/>
            </a:graphicData>
          </a:graphic>
        </xdr:graphicFrame>
      </mc:Choice>
      <mc:Fallback xmlns="">
        <xdr:sp macro="" textlink="">
          <xdr:nvSpPr>
            <xdr:cNvPr id="0" name=""/>
            <xdr:cNvSpPr>
              <a:spLocks noTextEdit="1"/>
            </xdr:cNvSpPr>
          </xdr:nvSpPr>
          <xdr:spPr>
            <a:xfrm>
              <a:off x="787763" y="4000500"/>
              <a:ext cx="4074150" cy="46391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52</xdr:col>
      <xdr:colOff>237127</xdr:colOff>
      <xdr:row>15</xdr:row>
      <xdr:rowOff>1194</xdr:rowOff>
    </xdr:from>
    <xdr:to>
      <xdr:col>60</xdr:col>
      <xdr:colOff>402989</xdr:colOff>
      <xdr:row>28</xdr:row>
      <xdr:rowOff>10775</xdr:rowOff>
    </xdr:to>
    <mc:AlternateContent xmlns:mc="http://schemas.openxmlformats.org/markup-compatibility/2006" xmlns:a14="http://schemas.microsoft.com/office/drawing/2010/main">
      <mc:Choice Requires="a14">
        <xdr:graphicFrame macro="">
          <xdr:nvGraphicFramePr>
            <xdr:cNvPr id="17" name="year 1">
              <a:extLst>
                <a:ext uri="{FF2B5EF4-FFF2-40B4-BE49-F238E27FC236}">
                  <a16:creationId xmlns:a16="http://schemas.microsoft.com/office/drawing/2014/main" id="{B82BD824-7F5A-4957-9823-D47720C0F35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2431627" y="2501507"/>
              <a:ext cx="5118862" cy="2176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44</xdr:col>
      <xdr:colOff>301840</xdr:colOff>
      <xdr:row>29</xdr:row>
      <xdr:rowOff>137006</xdr:rowOff>
    </xdr:from>
    <xdr:to>
      <xdr:col>51</xdr:col>
      <xdr:colOff>152400</xdr:colOff>
      <xdr:row>47</xdr:row>
      <xdr:rowOff>137006</xdr:rowOff>
    </xdr:to>
    <mc:AlternateContent xmlns:mc="http://schemas.openxmlformats.org/markup-compatibility/2006" xmlns:a14="http://schemas.microsoft.com/office/drawing/2010/main">
      <mc:Choice Requires="a14">
        <xdr:graphicFrame macro="">
          <xdr:nvGraphicFramePr>
            <xdr:cNvPr id="18" name="payment_method 1">
              <a:extLst>
                <a:ext uri="{FF2B5EF4-FFF2-40B4-BE49-F238E27FC236}">
                  <a16:creationId xmlns:a16="http://schemas.microsoft.com/office/drawing/2014/main" id="{71338D8E-FAA5-4AFD-BEC4-EB3850952163}"/>
                </a:ext>
              </a:extLst>
            </xdr:cNvPr>
            <xdr:cNvGraphicFramePr/>
          </xdr:nvGraphicFramePr>
          <xdr:xfrm>
            <a:off x="0" y="0"/>
            <a:ext cx="0" cy="0"/>
          </xdr:xfrm>
          <a:graphic>
            <a:graphicData uri="http://schemas.microsoft.com/office/drawing/2010/slicer">
              <sle:slicer xmlns:sle="http://schemas.microsoft.com/office/drawing/2010/slicer" name="payment_method 1"/>
            </a:graphicData>
          </a:graphic>
        </xdr:graphicFrame>
      </mc:Choice>
      <mc:Fallback xmlns="">
        <xdr:sp macro="" textlink="">
          <xdr:nvSpPr>
            <xdr:cNvPr id="0" name=""/>
            <xdr:cNvSpPr>
              <a:spLocks noTextEdit="1"/>
            </xdr:cNvSpPr>
          </xdr:nvSpPr>
          <xdr:spPr>
            <a:xfrm>
              <a:off x="27543340" y="4970944"/>
              <a:ext cx="4184435" cy="3000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263319</xdr:colOff>
      <xdr:row>29</xdr:row>
      <xdr:rowOff>4767</xdr:rowOff>
    </xdr:from>
    <xdr:to>
      <xdr:col>25</xdr:col>
      <xdr:colOff>437213</xdr:colOff>
      <xdr:row>51</xdr:row>
      <xdr:rowOff>137408</xdr:rowOff>
    </xdr:to>
    <xdr:graphicFrame macro="">
      <xdr:nvGraphicFramePr>
        <xdr:cNvPr id="36" name="Chart 35">
          <a:extLst>
            <a:ext uri="{FF2B5EF4-FFF2-40B4-BE49-F238E27FC236}">
              <a16:creationId xmlns:a16="http://schemas.microsoft.com/office/drawing/2014/main" id="{8DCB32BC-B22B-4943-8BB0-0D5CFB1F6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452853</xdr:colOff>
      <xdr:row>63</xdr:row>
      <xdr:rowOff>70169</xdr:rowOff>
    </xdr:from>
    <xdr:to>
      <xdr:col>22</xdr:col>
      <xdr:colOff>547456</xdr:colOff>
      <xdr:row>87</xdr:row>
      <xdr:rowOff>118369</xdr:rowOff>
    </xdr:to>
    <xdr:graphicFrame macro="">
      <xdr:nvGraphicFramePr>
        <xdr:cNvPr id="37" name="Chart 36">
          <a:extLst>
            <a:ext uri="{FF2B5EF4-FFF2-40B4-BE49-F238E27FC236}">
              <a16:creationId xmlns:a16="http://schemas.microsoft.com/office/drawing/2014/main" id="{DA23341C-F471-4D5E-888B-41D0A877D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20052</xdr:colOff>
      <xdr:row>62</xdr:row>
      <xdr:rowOff>147386</xdr:rowOff>
    </xdr:from>
    <xdr:to>
      <xdr:col>41</xdr:col>
      <xdr:colOff>481263</xdr:colOff>
      <xdr:row>86</xdr:row>
      <xdr:rowOff>40105</xdr:rowOff>
    </xdr:to>
    <xdr:graphicFrame macro="">
      <xdr:nvGraphicFramePr>
        <xdr:cNvPr id="38" name="Chart 37">
          <a:extLst>
            <a:ext uri="{FF2B5EF4-FFF2-40B4-BE49-F238E27FC236}">
              <a16:creationId xmlns:a16="http://schemas.microsoft.com/office/drawing/2014/main" id="{C4AB878C-E9DF-4687-954C-E20686A53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44</xdr:col>
      <xdr:colOff>425567</xdr:colOff>
      <xdr:row>56</xdr:row>
      <xdr:rowOff>59165</xdr:rowOff>
    </xdr:from>
    <xdr:to>
      <xdr:col>59</xdr:col>
      <xdr:colOff>403412</xdr:colOff>
      <xdr:row>85</xdr:row>
      <xdr:rowOff>145675</xdr:rowOff>
    </xdr:to>
    <xdr:graphicFrame macro="">
      <xdr:nvGraphicFramePr>
        <xdr:cNvPr id="39" name="Chart 38">
          <a:extLst>
            <a:ext uri="{FF2B5EF4-FFF2-40B4-BE49-F238E27FC236}">
              <a16:creationId xmlns:a16="http://schemas.microsoft.com/office/drawing/2014/main" id="{78C7BE78-B597-4458-B76B-E42E49A09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28</xdr:col>
      <xdr:colOff>350617</xdr:colOff>
      <xdr:row>28</xdr:row>
      <xdr:rowOff>69273</xdr:rowOff>
    </xdr:from>
    <xdr:to>
      <xdr:col>42</xdr:col>
      <xdr:colOff>47624</xdr:colOff>
      <xdr:row>55</xdr:row>
      <xdr:rowOff>110836</xdr:rowOff>
    </xdr:to>
    <xdr:graphicFrame macro="">
      <xdr:nvGraphicFramePr>
        <xdr:cNvPr id="47" name="Chart 46">
          <a:extLst>
            <a:ext uri="{FF2B5EF4-FFF2-40B4-BE49-F238E27FC236}">
              <a16:creationId xmlns:a16="http://schemas.microsoft.com/office/drawing/2014/main" id="{4C5D600C-A16A-4C5A-A5F0-31AC944CA5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1</xdr:col>
      <xdr:colOff>168638</xdr:colOff>
      <xdr:row>53</xdr:row>
      <xdr:rowOff>24984</xdr:rowOff>
    </xdr:from>
    <xdr:to>
      <xdr:col>7</xdr:col>
      <xdr:colOff>443458</xdr:colOff>
      <xdr:row>90</xdr:row>
      <xdr:rowOff>168639</xdr:rowOff>
    </xdr:to>
    <mc:AlternateContent xmlns:mc="http://schemas.openxmlformats.org/markup-compatibility/2006" xmlns:a14="http://schemas.microsoft.com/office/drawing/2010/main">
      <mc:Choice Requires="a14">
        <xdr:graphicFrame macro="">
          <xdr:nvGraphicFramePr>
            <xdr:cNvPr id="50" name="product_category 1">
              <a:extLst>
                <a:ext uri="{FF2B5EF4-FFF2-40B4-BE49-F238E27FC236}">
                  <a16:creationId xmlns:a16="http://schemas.microsoft.com/office/drawing/2014/main" id="{9752D761-468D-4498-8FB7-7BCB01D2F77E}"/>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778238" y="9111834"/>
              <a:ext cx="3932420" cy="6487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463680</xdr:colOff>
      <xdr:row>2</xdr:row>
      <xdr:rowOff>42675</xdr:rowOff>
    </xdr:from>
    <xdr:to>
      <xdr:col>54</xdr:col>
      <xdr:colOff>571500</xdr:colOff>
      <xdr:row>11</xdr:row>
      <xdr:rowOff>152494</xdr:rowOff>
    </xdr:to>
    <xdr:sp macro="" textlink="">
      <xdr:nvSpPr>
        <xdr:cNvPr id="51" name="TextBox 50">
          <a:extLst>
            <a:ext uri="{FF2B5EF4-FFF2-40B4-BE49-F238E27FC236}">
              <a16:creationId xmlns:a16="http://schemas.microsoft.com/office/drawing/2014/main" id="{4D945DD6-6E62-7339-FF6F-CA7CFD756CC6}"/>
            </a:ext>
          </a:extLst>
        </xdr:cNvPr>
        <xdr:cNvSpPr txBox="1"/>
      </xdr:nvSpPr>
      <xdr:spPr>
        <a:xfrm>
          <a:off x="6450823" y="369246"/>
          <a:ext cx="26451248" cy="1579391"/>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7200" b="1">
              <a:solidFill>
                <a:srgbClr val="FFC000"/>
              </a:solidFill>
              <a:latin typeface="Algerian" panose="04020705040A02060702" pitchFamily="82" charset="0"/>
              <a:cs typeface="Times New Roman" panose="02020603050405020304" pitchFamily="18" charset="0"/>
            </a:rPr>
            <a:t>supermarket sales Perfomance</a:t>
          </a:r>
          <a:r>
            <a:rPr lang="en-IN" sz="7200" b="1" baseline="0">
              <a:solidFill>
                <a:srgbClr val="FFC000"/>
              </a:solidFill>
              <a:latin typeface="Algerian" panose="04020705040A02060702" pitchFamily="82" charset="0"/>
              <a:cs typeface="Times New Roman" panose="02020603050405020304" pitchFamily="18" charset="0"/>
            </a:rPr>
            <a:t> &amp; revenue insights</a:t>
          </a:r>
          <a:endParaRPr lang="en-IN" sz="7200" b="1">
            <a:solidFill>
              <a:srgbClr val="FFC000"/>
            </a:solidFill>
            <a:latin typeface="Algerian" panose="04020705040A02060702" pitchFamily="82" charset="0"/>
            <a:cs typeface="Times New Roman" panose="02020603050405020304" pitchFamily="18" charset="0"/>
          </a:endParaRPr>
        </a:p>
      </xdr:txBody>
    </xdr:sp>
    <xdr:clientData/>
  </xdr:twoCellAnchor>
  <xdr:twoCellAnchor>
    <xdr:from>
      <xdr:col>11</xdr:col>
      <xdr:colOff>27791</xdr:colOff>
      <xdr:row>13</xdr:row>
      <xdr:rowOff>137247</xdr:rowOff>
    </xdr:from>
    <xdr:to>
      <xdr:col>19</xdr:col>
      <xdr:colOff>123332</xdr:colOff>
      <xdr:row>22</xdr:row>
      <xdr:rowOff>8998</xdr:rowOff>
    </xdr:to>
    <xdr:sp macro="" textlink="">
      <xdr:nvSpPr>
        <xdr:cNvPr id="87" name="Rectangle: Rounded Corners 86">
          <a:extLst>
            <a:ext uri="{FF2B5EF4-FFF2-40B4-BE49-F238E27FC236}">
              <a16:creationId xmlns:a16="http://schemas.microsoft.com/office/drawing/2014/main" id="{1CAF12E6-40F9-1A6D-D010-9116B116578E}"/>
            </a:ext>
          </a:extLst>
        </xdr:cNvPr>
        <xdr:cNvSpPr/>
      </xdr:nvSpPr>
      <xdr:spPr>
        <a:xfrm>
          <a:off x="6766262" y="2468071"/>
          <a:ext cx="4996246" cy="1485398"/>
        </a:xfrm>
        <a:prstGeom prst="roundRect">
          <a:avLst>
            <a:gd name="adj" fmla="val 21306"/>
          </a:avLst>
        </a:prstGeom>
        <a:solidFill>
          <a:schemeClr val="tx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14</xdr:col>
      <xdr:colOff>188336</xdr:colOff>
      <xdr:row>13</xdr:row>
      <xdr:rowOff>140261</xdr:rowOff>
    </xdr:from>
    <xdr:to>
      <xdr:col>18</xdr:col>
      <xdr:colOff>104597</xdr:colOff>
      <xdr:row>18</xdr:row>
      <xdr:rowOff>122138</xdr:rowOff>
    </xdr:to>
    <xdr:sp macro="" textlink="">
      <xdr:nvSpPr>
        <xdr:cNvPr id="89" name="TextBox 88">
          <a:extLst>
            <a:ext uri="{FF2B5EF4-FFF2-40B4-BE49-F238E27FC236}">
              <a16:creationId xmlns:a16="http://schemas.microsoft.com/office/drawing/2014/main" id="{84EC4556-DE02-49B7-1B53-79BE7270D0F4}"/>
            </a:ext>
          </a:extLst>
        </xdr:cNvPr>
        <xdr:cNvSpPr txBox="1"/>
      </xdr:nvSpPr>
      <xdr:spPr>
        <a:xfrm>
          <a:off x="8764571" y="2471085"/>
          <a:ext cx="2366614" cy="878347"/>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400" b="1">
              <a:solidFill>
                <a:srgbClr val="FFC000"/>
              </a:solidFill>
              <a:latin typeface="Times New Roman" panose="02020603050405020304" pitchFamily="18" charset="0"/>
              <a:cs typeface="Times New Roman" panose="02020603050405020304" pitchFamily="18" charset="0"/>
            </a:rPr>
            <a:t>Customer</a:t>
          </a:r>
        </a:p>
        <a:p>
          <a:pPr algn="l"/>
          <a:r>
            <a:rPr lang="en-IN" sz="2400" b="1">
              <a:solidFill>
                <a:srgbClr val="FFC000"/>
              </a:solidFill>
              <a:latin typeface="Times New Roman" panose="02020603050405020304" pitchFamily="18" charset="0"/>
              <a:cs typeface="Times New Roman" panose="02020603050405020304" pitchFamily="18" charset="0"/>
            </a:rPr>
            <a:t>Distribution</a:t>
          </a:r>
        </a:p>
      </xdr:txBody>
    </xdr:sp>
    <xdr:clientData/>
  </xdr:twoCellAnchor>
  <xdr:twoCellAnchor>
    <xdr:from>
      <xdr:col>14</xdr:col>
      <xdr:colOff>217034</xdr:colOff>
      <xdr:row>18</xdr:row>
      <xdr:rowOff>159435</xdr:rowOff>
    </xdr:from>
    <xdr:to>
      <xdr:col>19</xdr:col>
      <xdr:colOff>2297</xdr:colOff>
      <xdr:row>21</xdr:row>
      <xdr:rowOff>77231</xdr:rowOff>
    </xdr:to>
    <xdr:sp macro="" textlink="'sales data'!S4">
      <xdr:nvSpPr>
        <xdr:cNvPr id="90" name="TextBox 89">
          <a:extLst>
            <a:ext uri="{FF2B5EF4-FFF2-40B4-BE49-F238E27FC236}">
              <a16:creationId xmlns:a16="http://schemas.microsoft.com/office/drawing/2014/main" id="{A29752B2-1D4A-DB51-8EC8-DCCEC3B35FF1}"/>
            </a:ext>
          </a:extLst>
        </xdr:cNvPr>
        <xdr:cNvSpPr txBox="1"/>
      </xdr:nvSpPr>
      <xdr:spPr>
        <a:xfrm>
          <a:off x="8793269" y="3386729"/>
          <a:ext cx="2848204" cy="45567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4A3ADA-33C8-461A-89BD-8B46F6759197}" type="TxLink">
            <a:rPr lang="en-US" sz="2400" b="1" i="0" u="none" strike="noStrike">
              <a:solidFill>
                <a:schemeClr val="bg1"/>
              </a:solidFill>
              <a:latin typeface="Times New Roman"/>
              <a:cs typeface="Times New Roman"/>
            </a:rPr>
            <a:pPr algn="ctr"/>
            <a:t>1000</a:t>
          </a:fld>
          <a:endParaRPr lang="en-IN" sz="2400" b="1">
            <a:solidFill>
              <a:schemeClr val="bg1"/>
            </a:solidFill>
          </a:endParaRPr>
        </a:p>
      </xdr:txBody>
    </xdr:sp>
    <xdr:clientData/>
  </xdr:twoCellAnchor>
  <xdr:twoCellAnchor>
    <xdr:from>
      <xdr:col>11</xdr:col>
      <xdr:colOff>20371</xdr:colOff>
      <xdr:row>13</xdr:row>
      <xdr:rowOff>133800</xdr:rowOff>
    </xdr:from>
    <xdr:to>
      <xdr:col>14</xdr:col>
      <xdr:colOff>65085</xdr:colOff>
      <xdr:row>22</xdr:row>
      <xdr:rowOff>5551</xdr:rowOff>
    </xdr:to>
    <xdr:sp macro="" textlink="">
      <xdr:nvSpPr>
        <xdr:cNvPr id="88" name="Rectangle: Rounded Corners 87">
          <a:extLst>
            <a:ext uri="{FF2B5EF4-FFF2-40B4-BE49-F238E27FC236}">
              <a16:creationId xmlns:a16="http://schemas.microsoft.com/office/drawing/2014/main" id="{5642E20D-26B4-DDE7-D691-8EA84338D0FB}"/>
            </a:ext>
          </a:extLst>
        </xdr:cNvPr>
        <xdr:cNvSpPr/>
      </xdr:nvSpPr>
      <xdr:spPr>
        <a:xfrm>
          <a:off x="6758842" y="2464624"/>
          <a:ext cx="1882478" cy="1485398"/>
        </a:xfrm>
        <a:prstGeom prst="roundRect">
          <a:avLst>
            <a:gd name="adj" fmla="val 21306"/>
          </a:avLst>
        </a:prstGeom>
        <a:solidFill>
          <a:srgbClr val="00B0F0"/>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11</xdr:col>
      <xdr:colOff>296664</xdr:colOff>
      <xdr:row>14</xdr:row>
      <xdr:rowOff>125638</xdr:rowOff>
    </xdr:from>
    <xdr:to>
      <xdr:col>13</xdr:col>
      <xdr:colOff>441038</xdr:colOff>
      <xdr:row>21</xdr:row>
      <xdr:rowOff>132523</xdr:rowOff>
    </xdr:to>
    <xdr:pic>
      <xdr:nvPicPr>
        <xdr:cNvPr id="125" name="Graphic 124" descr="Business Growth with solid fill">
          <a:extLst>
            <a:ext uri="{FF2B5EF4-FFF2-40B4-BE49-F238E27FC236}">
              <a16:creationId xmlns:a16="http://schemas.microsoft.com/office/drawing/2014/main" id="{AB58C956-278C-9417-7983-8E4CA682DDEE}"/>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7035135" y="2635756"/>
          <a:ext cx="1369550" cy="126194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SANTH B" refreshedDate="45796.967940046299" createdVersion="8" refreshedVersion="8" minRefreshableVersion="3" recordCount="1000" xr:uid="{84E8D046-44B6-478A-BCDC-3EABED536B1D}">
  <cacheSource type="worksheet">
    <worksheetSource name="Table3"/>
  </cacheSource>
  <cacheFields count="13">
    <cacheField name="product_name" numFmtId="0">
      <sharedItems/>
    </cacheField>
    <cacheField name="product_category" numFmtId="0">
      <sharedItems count="111">
        <s v="Electronics"/>
        <s v="Food - Canned Goods"/>
        <s v="Food - Beverages"/>
        <s v="Food - Snacks"/>
        <s v="Home"/>
        <s v="Food - Breakfast"/>
        <s v="Fitness"/>
        <s v="Food - Produce"/>
        <s v="Food - Freezer"/>
        <s v="Food - Dairy"/>
        <s v="Automotive"/>
        <s v="Garden"/>
        <s v="Food - Soups"/>
        <s v="Baby"/>
        <s v="Toys"/>
        <s v="Food - Dairy Alternatives"/>
        <s v="Food - Sauces"/>
        <s v="Outdoor"/>
        <s v="Pets"/>
        <s v="Food - Salads"/>
        <s v="Food - Frozen Food"/>
        <s v="Food - Baking"/>
        <s v="Food - Meat Substitutes"/>
        <s v="Kitchen"/>
        <s v="Gaming"/>
        <s v="Photography"/>
        <s v="Food - Prepared Foods"/>
        <s v="Food - Bakery"/>
        <s v="Clothing - Jumpsuits"/>
        <s v="Clothing"/>
        <s v="Bicycles"/>
        <s v="Clothing - Outerwear"/>
        <s v="Food - Condiments"/>
        <s v="Food - Frozen Foods"/>
        <s v="Food - Dips"/>
        <s v="Smart Home"/>
        <s v="Food - Baking &amp; Cooking"/>
        <s v="Food - Nuts"/>
        <s v="Music"/>
        <s v="Health"/>
        <s v="Office"/>
        <s v="Food - Frozen"/>
        <s v="Food - Desserts"/>
        <s v="Clothing - Dresses"/>
        <s v="Accessories"/>
        <s v="Clothing - Activewear"/>
        <s v="Beauty"/>
        <s v="Food - Cooking Oils"/>
        <s v="Food - Oils"/>
        <s v="Food - Confectionery"/>
        <s v="Books"/>
        <s v="Food - Vegetables"/>
        <s v="Food - Spices"/>
        <s v="Food - Meat &amp; Poultry"/>
        <s v="Food - Dried Fruits"/>
        <s v="Food - Seafood"/>
        <s v="Food - Meat &amp; Seafood"/>
        <s v="Audio"/>
        <s v="Clothing - Shirts"/>
        <s v="Food - Meat"/>
        <s v="Food - Grains"/>
        <s v="Clothing - Accessories"/>
        <s v="Food - Sides"/>
        <s v="Computers"/>
        <s v="Clothing - Footwear"/>
        <s v="Food - Cooking Kits"/>
        <s v="Home Security"/>
        <s v="Food - Marinades"/>
        <s v="Food - Dressings"/>
        <s v="Sports"/>
        <s v="Crafts"/>
        <s v="Food - Household"/>
        <s v="Food - Pasta"/>
        <s v="Home Appliances"/>
        <s v="Food - Frozen Desserts"/>
        <s v="Footwear"/>
        <s v="Clothing - Pants"/>
        <s v="Home Improvement"/>
        <s v="Travel"/>
        <s v="Food - Baking Goods"/>
        <s v="Food - Fresh Produce"/>
        <s v="Clothing - Shoes"/>
        <s v="Food - Fruits"/>
        <s v="Clothing - Loungewear"/>
        <s v="Food - Cereal"/>
        <s v="Food - Cheese"/>
        <s v="Food - Frozen Vegetables"/>
        <s v="Food - Frozen Meals"/>
        <s v="Art Supplies"/>
        <s v="Clothing - Bags"/>
        <s v="Clothing - Tops"/>
        <s v="Clothing - Bottoms"/>
        <s v="Food - Prepared Meals"/>
        <s v="Food - Deli"/>
        <s v="Food - Baked Goods"/>
        <s v="Tools"/>
        <s v="Food - Grab-and-Go"/>
        <s v="Bathroom"/>
        <s v="Food - Grocery"/>
        <s v="Food - Deli Meats"/>
        <s v="Food"/>
        <s v="Wearable Tech"/>
        <s v="Food - Health/Protein"/>
        <s v="Food - Canned Soups"/>
        <s v="Food - Meat Alternatives"/>
        <s v="Food - Pantry"/>
        <s v="Food - Salad Toppings"/>
        <s v="Food - Oils &amp; Vinegars"/>
        <s v="Safety"/>
        <s v="Food - Cereals"/>
        <s v="Food - Meal Kits"/>
      </sharedItems>
    </cacheField>
    <cacheField name="product_price" numFmtId="0">
      <sharedItems containsSemiMixedTypes="0" containsString="0" containsNumber="1" minValue="13.31" maxValue="4997.12"/>
    </cacheField>
    <cacheField name="quantity_sold" numFmtId="0">
      <sharedItems containsSemiMixedTypes="0" containsString="0" containsNumber="1" containsInteger="1" minValue="1" maxValue="999"/>
    </cacheField>
    <cacheField name="sales_date" numFmtId="14">
      <sharedItems containsSemiMixedTypes="0" containsNonDate="0" containsDate="1" containsString="0" minDate="2023-01-02T00:00:00" maxDate="2025-12-29T00:00:00"/>
    </cacheField>
    <cacheField name="customer_name" numFmtId="0">
      <sharedItems/>
    </cacheField>
    <cacheField name="customer_email" numFmtId="0">
      <sharedItems/>
    </cacheField>
    <cacheField name="customer_country" numFmtId="0">
      <sharedItems count="119">
        <s v="Indonesia"/>
        <s v="Poland"/>
        <s v="Egypt"/>
        <s v="China"/>
        <s v="France"/>
        <s v="Philippines"/>
        <s v="Brazil"/>
        <s v="Thailand"/>
        <s v="Czech Republic"/>
        <s v="Pakistan"/>
        <s v="Armenia"/>
        <s v="Mexico"/>
        <s v="North Korea"/>
        <s v="Argentina"/>
        <s v="Mongolia"/>
        <s v="Serbia"/>
        <s v="Nigeria"/>
        <s v="Cameroon"/>
        <s v="Palestinian Territory"/>
        <s v="Yemen"/>
        <s v="Portugal"/>
        <s v="Panama"/>
        <s v="United States"/>
        <s v="Vietnam"/>
        <s v="Greece"/>
        <s v="South Africa"/>
        <s v="Malaysia"/>
        <s v="Russia"/>
        <s v="Ukraine"/>
        <s v="Monaco"/>
        <s v="Japan"/>
        <s v="Norway"/>
        <s v="Saint Kitts and Nevis"/>
        <s v="Sweden"/>
        <s v="Slovenia"/>
        <s v="Latvia"/>
        <s v="Nicaragua"/>
        <s v="Peru"/>
        <s v="Belarus"/>
        <s v="Austria"/>
        <s v="Canada"/>
        <s v="Mali"/>
        <s v="Cuba"/>
        <s v="Macedonia"/>
        <s v="Netherlands"/>
        <s v="Sri Lanka"/>
        <s v="Morocco"/>
        <s v="Kyrgyzstan"/>
        <s v="Bolivia"/>
        <s v="Chile"/>
        <s v="Georgia"/>
        <s v="Madagascar"/>
        <s v="Uganda"/>
        <s v="Trinidad and Tobago"/>
        <s v="Saudi Arabia"/>
        <s v="Cyprus"/>
        <s v="Botswana"/>
        <s v="Bulgaria"/>
        <s v="Hungary"/>
        <s v="United Kingdom"/>
        <s v="Iran"/>
        <s v="Afghanistan"/>
        <s v="Guatemala"/>
        <s v="Colombia"/>
        <s v="Maldives"/>
        <s v="Honduras"/>
        <s v="India"/>
        <s v="Zimbabwe"/>
        <s v="Croatia"/>
        <s v="Central African Republic"/>
        <s v="Benin"/>
        <s v="Ireland"/>
        <s v="Norfolk Island"/>
        <s v="Spain"/>
        <s v="Paraguay"/>
        <s v="Bosnia and Herzegovina"/>
        <s v="Azerbaijan"/>
        <s v="Israel"/>
        <s v="Estonia"/>
        <s v="Syria"/>
        <s v="Finland"/>
        <s v="Myanmar"/>
        <s v="Republic of the Congo"/>
        <s v="Germany"/>
        <s v="Lithuania"/>
        <s v="Kazakhstan"/>
        <s v="Australia"/>
        <s v="Micronesia"/>
        <s v="Marshall Islands"/>
        <s v="Papua New Guinea"/>
        <s v="El Salvador"/>
        <s v="Uruguay"/>
        <s v="Venezuela"/>
        <s v="Kenya"/>
        <s v="Jamaica"/>
        <s v="New Zealand"/>
        <s v="Turkmenistan"/>
        <s v="Denmark"/>
        <s v="Tanzania"/>
        <s v="Albania"/>
        <s v="Tunisia"/>
        <s v="Lebanon"/>
        <s v="Swaziland"/>
        <s v="Democratic Republic of the Congo"/>
        <s v="Cook Islands"/>
        <s v="Tajikistan"/>
        <s v="Jordan"/>
        <s v="Dominican Republic"/>
        <s v="East Timor"/>
        <s v="Namibia"/>
        <s v="Bangladesh"/>
        <s v="Ghana"/>
        <s v="Uzbekistan"/>
        <s v="Senegal"/>
        <s v="Costa Rica"/>
        <s v="Italy"/>
        <s v="Ecuador"/>
        <s v="Aruba"/>
        <s v="Comoros"/>
      </sharedItems>
    </cacheField>
    <cacheField name="payment_method" numFmtId="0">
      <sharedItems count="4">
        <s v="credit card"/>
        <s v="debit card"/>
        <s v="PayPal"/>
        <s v="hba"/>
      </sharedItems>
    </cacheField>
    <cacheField name="shipping_country" numFmtId="0">
      <sharedItems/>
    </cacheField>
    <cacheField name="order_status" numFmtId="0">
      <sharedItems count="3">
        <s v="shipped"/>
        <s v="pending"/>
        <s v="delivered"/>
      </sharedItems>
    </cacheField>
    <cacheField name="total sales" numFmtId="164">
      <sharedItems containsSemiMixedTypes="0" containsString="0" containsNumber="1" minValue="1697.0600000000002" maxValue="4725241.5600000005"/>
    </cacheField>
    <cacheField name="year" numFmtId="0">
      <sharedItems containsSemiMixedTypes="0" containsString="0" containsNumber="1" containsInteger="1" minValue="2023" maxValue="2025" count="3">
        <n v="2025"/>
        <n v="2023"/>
        <n v="2024"/>
      </sharedItems>
    </cacheField>
  </cacheFields>
  <extLst>
    <ext xmlns:x14="http://schemas.microsoft.com/office/spreadsheetml/2009/9/main" uri="{725AE2AE-9491-48be-B2B4-4EB974FC3084}">
      <x14:pivotCacheDefinition pivotCacheId="1137625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ini Projector"/>
    <x v="0"/>
    <n v="1661.86"/>
    <n v="978"/>
    <d v="2025-11-13T00:00:00"/>
    <s v="Nikolia Radden"/>
    <s v="nradden0@a8.net"/>
    <x v="0"/>
    <x v="0"/>
    <s v="Brazil"/>
    <x v="0"/>
    <n v="1625299.0799999998"/>
    <x v="0"/>
  </r>
  <r>
    <s v="Coconut Curry Lentils"/>
    <x v="1"/>
    <n v="4478.67"/>
    <n v="233"/>
    <d v="2025-12-08T00:00:00"/>
    <s v="Cecily Brookbank"/>
    <s v="cbrookbank1@sciencedirect.com"/>
    <x v="1"/>
    <x v="0"/>
    <s v="Macedonia"/>
    <x v="0"/>
    <n v="1043530.11"/>
    <x v="0"/>
  </r>
  <r>
    <s v="Peanut Butter Banana Smoothie Mix"/>
    <x v="2"/>
    <n v="2481.23"/>
    <n v="967"/>
    <d v="2023-08-28T00:00:00"/>
    <s v="Perry Druce"/>
    <s v="pdruce2@xrea.com"/>
    <x v="2"/>
    <x v="0"/>
    <s v="Bangladesh"/>
    <x v="1"/>
    <n v="2399349.41"/>
    <x v="1"/>
  </r>
  <r>
    <s v="Savory Snack Mix"/>
    <x v="3"/>
    <n v="3017.57"/>
    <n v="32"/>
    <d v="2024-05-21T00:00:00"/>
    <s v="Blaire Stuchburie"/>
    <s v="bstuchburie3@edublogs.org"/>
    <x v="3"/>
    <x v="1"/>
    <s v="Mexico"/>
    <x v="2"/>
    <n v="96562.240000000005"/>
    <x v="2"/>
  </r>
  <r>
    <s v="Biodegradable Trash Bags"/>
    <x v="4"/>
    <n v="1988.97"/>
    <n v="620"/>
    <d v="2025-07-08T00:00:00"/>
    <s v="Lani Umpleby"/>
    <s v="lumpleby4@mtv.com"/>
    <x v="1"/>
    <x v="0"/>
    <s v="Russia"/>
    <x v="2"/>
    <n v="1233161.3999999999"/>
    <x v="0"/>
  </r>
  <r>
    <s v="Pumpkin Spice Pancake Mix"/>
    <x v="5"/>
    <n v="2891.56"/>
    <n v="544"/>
    <d v="2024-10-04T00:00:00"/>
    <s v="Ester Gyorffy"/>
    <s v="egyorffy5@huffingtonpost.com"/>
    <x v="4"/>
    <x v="2"/>
    <s v="Thailand"/>
    <x v="2"/>
    <n v="1573008.64"/>
    <x v="2"/>
  </r>
  <r>
    <s v="Insulated Sport Tumbler"/>
    <x v="6"/>
    <n v="4340.0200000000004"/>
    <n v="754"/>
    <d v="2025-02-25T00:00:00"/>
    <s v="Mariette Championnet"/>
    <s v="mchampionnet6@hud.gov"/>
    <x v="5"/>
    <x v="2"/>
    <s v="Indonesia"/>
    <x v="0"/>
    <n v="3272375.0800000005"/>
    <x v="0"/>
  </r>
  <r>
    <s v="Carrot Sticks"/>
    <x v="7"/>
    <n v="726.6"/>
    <n v="539"/>
    <d v="2025-08-24T00:00:00"/>
    <s v="Bette-ann Vallery"/>
    <s v="bvallery7@blogtalkradio.com"/>
    <x v="0"/>
    <x v="0"/>
    <s v="Portugal"/>
    <x v="1"/>
    <n v="391637.4"/>
    <x v="0"/>
  </r>
  <r>
    <s v="Buffalo Cauliflower Bites"/>
    <x v="8"/>
    <n v="2209.11"/>
    <n v="924"/>
    <d v="2025-05-21T00:00:00"/>
    <s v="Moyna Shapcott"/>
    <s v="mshapcott8@cbslocal.com"/>
    <x v="3"/>
    <x v="0"/>
    <s v="Croatia"/>
    <x v="2"/>
    <n v="2041217.6400000001"/>
    <x v="0"/>
  </r>
  <r>
    <s v="Ricotta Cheese"/>
    <x v="9"/>
    <n v="1522.56"/>
    <n v="478"/>
    <d v="2025-03-01T00:00:00"/>
    <s v="Killie Blamphin"/>
    <s v="kblamphin9@biglobe.ne.jp"/>
    <x v="6"/>
    <x v="0"/>
    <s v="France"/>
    <x v="0"/>
    <n v="727783.67999999993"/>
    <x v="0"/>
  </r>
  <r>
    <s v="Portable Jump Starter"/>
    <x v="10"/>
    <n v="4811.2299999999996"/>
    <n v="765"/>
    <d v="2025-03-23T00:00:00"/>
    <s v="Wolfie Donat"/>
    <s v="wdonata@bbc.co.uk"/>
    <x v="7"/>
    <x v="2"/>
    <s v="Jordan"/>
    <x v="2"/>
    <n v="3680590.9499999997"/>
    <x v="0"/>
  </r>
  <r>
    <s v="Memory Foam Mattress Topper"/>
    <x v="4"/>
    <n v="1104.3499999999999"/>
    <n v="456"/>
    <d v="2023-04-04T00:00:00"/>
    <s v="Ivan Casiroli"/>
    <s v="icasirolib@prnewswire.com"/>
    <x v="8"/>
    <x v="3"/>
    <s v="Yemen"/>
    <x v="2"/>
    <n v="503583.6"/>
    <x v="1"/>
  </r>
  <r>
    <s v="Eco-Friendly Yoga Blocks"/>
    <x v="6"/>
    <n v="3196.23"/>
    <n v="396"/>
    <d v="2025-03-28T00:00:00"/>
    <s v="Alessandro Milan"/>
    <s v="amilanc@networkadvertising.org"/>
    <x v="3"/>
    <x v="1"/>
    <s v="Italy"/>
    <x v="1"/>
    <n v="1265707.08"/>
    <x v="0"/>
  </r>
  <r>
    <s v="Gardening Tools Set"/>
    <x v="11"/>
    <n v="4816.76"/>
    <n v="981"/>
    <d v="2025-01-29T00:00:00"/>
    <s v="Hillyer Stoppe"/>
    <s v="hstopped@netlog.com"/>
    <x v="3"/>
    <x v="0"/>
    <s v="Slovenia"/>
    <x v="0"/>
    <n v="4725241.5600000005"/>
    <x v="0"/>
  </r>
  <r>
    <s v="Luxury Memory Foam Mattress Topper"/>
    <x v="4"/>
    <n v="2288.13"/>
    <n v="131"/>
    <d v="2025-06-17T00:00:00"/>
    <s v="Christine Wannan"/>
    <s v="cwannane@noaa.gov"/>
    <x v="5"/>
    <x v="0"/>
    <s v="Bulgaria"/>
    <x v="2"/>
    <n v="299745.03000000003"/>
    <x v="0"/>
  </r>
  <r>
    <s v="Carrot Ginger Soup"/>
    <x v="12"/>
    <n v="210.83"/>
    <n v="622"/>
    <d v="2025-11-14T00:00:00"/>
    <s v="Clarisse Mackerness"/>
    <s v="cmackernessf@storify.com"/>
    <x v="3"/>
    <x v="2"/>
    <s v="Bangladesh"/>
    <x v="0"/>
    <n v="131136.26"/>
    <x v="0"/>
  </r>
  <r>
    <s v="Baby Safety Corner Guards"/>
    <x v="13"/>
    <n v="4872.49"/>
    <n v="652"/>
    <d v="2024-04-27T00:00:00"/>
    <s v="Stacee Mattingly"/>
    <s v="smattinglyg@epa.gov"/>
    <x v="1"/>
    <x v="2"/>
    <s v="Turkmenistan"/>
    <x v="2"/>
    <n v="3176863.48"/>
    <x v="2"/>
  </r>
  <r>
    <s v="Banana Nut Oatmeal Cups"/>
    <x v="5"/>
    <n v="3530.51"/>
    <n v="39"/>
    <d v="2025-12-14T00:00:00"/>
    <s v="Edwina Melladew"/>
    <s v="emelladewh@ehow.com"/>
    <x v="9"/>
    <x v="2"/>
    <s v="Serbia"/>
    <x v="1"/>
    <n v="137689.89000000001"/>
    <x v="0"/>
  </r>
  <r>
    <s v="Interactive Plush Toy"/>
    <x v="14"/>
    <n v="3053.86"/>
    <n v="903"/>
    <d v="2025-03-13T00:00:00"/>
    <s v="Valentino Coxhell"/>
    <s v="vcoxhelli@narod.ru"/>
    <x v="0"/>
    <x v="0"/>
    <s v="Brazil"/>
    <x v="2"/>
    <n v="2757635.58"/>
    <x v="0"/>
  </r>
  <r>
    <s v="Coconut Cream Pie Yogurt"/>
    <x v="15"/>
    <n v="416.54"/>
    <n v="419"/>
    <d v="2024-07-28T00:00:00"/>
    <s v="Stoddard Dot"/>
    <s v="sdotj@google.com.hk"/>
    <x v="10"/>
    <x v="2"/>
    <s v="South Africa"/>
    <x v="2"/>
    <n v="174530.26"/>
    <x v="2"/>
  </r>
  <r>
    <s v="Action Camera"/>
    <x v="0"/>
    <n v="1999.84"/>
    <n v="738"/>
    <d v="2023-09-07T00:00:00"/>
    <s v="Regen Fasler"/>
    <s v="rfaslerk@canalblog.com"/>
    <x v="0"/>
    <x v="0"/>
    <s v="China"/>
    <x v="2"/>
    <n v="1475881.92"/>
    <x v="1"/>
  </r>
  <r>
    <s v="Italian Marinara Sauce"/>
    <x v="16"/>
    <n v="3508.14"/>
    <n v="751"/>
    <d v="2024-07-11T00:00:00"/>
    <s v="Lucy Sporle"/>
    <s v="lsporlel@altervista.org"/>
    <x v="3"/>
    <x v="2"/>
    <s v="Philippines"/>
    <x v="2"/>
    <n v="2634613.14"/>
    <x v="2"/>
  </r>
  <r>
    <s v="Smartphone Holder for Car"/>
    <x v="10"/>
    <n v="3385.29"/>
    <n v="631"/>
    <d v="2025-03-13T00:00:00"/>
    <s v="Stephani De la croix"/>
    <s v="sdem@nature.com"/>
    <x v="4"/>
    <x v="2"/>
    <s v="Philippines"/>
    <x v="2"/>
    <n v="2136117.9899999998"/>
    <x v="0"/>
  </r>
  <r>
    <s v="Apple Pie Filling"/>
    <x v="1"/>
    <n v="2525.92"/>
    <n v="730"/>
    <d v="2025-06-16T00:00:00"/>
    <s v="Grace Dimitriades"/>
    <s v="gdimitriadesn@wisc.edu"/>
    <x v="4"/>
    <x v="2"/>
    <s v="Portugal"/>
    <x v="2"/>
    <n v="1843921.6"/>
    <x v="0"/>
  </r>
  <r>
    <s v="Bike Repair Tool Kit"/>
    <x v="17"/>
    <n v="2931.43"/>
    <n v="642"/>
    <d v="2024-05-26T00:00:00"/>
    <s v="Janice Webber"/>
    <s v="jwebbero@quantcast.com"/>
    <x v="3"/>
    <x v="2"/>
    <s v="China"/>
    <x v="0"/>
    <n v="1881978.0599999998"/>
    <x v="2"/>
  </r>
  <r>
    <s v="Portable Dog Water Bottle"/>
    <x v="18"/>
    <n v="2737.43"/>
    <n v="483"/>
    <d v="2024-10-11T00:00:00"/>
    <s v="Keenan Poon"/>
    <s v="kpoonp@latimes.com"/>
    <x v="6"/>
    <x v="2"/>
    <s v="Canada"/>
    <x v="0"/>
    <n v="1322178.69"/>
    <x v="2"/>
  </r>
  <r>
    <s v="Chickpea Salad Deluxe"/>
    <x v="7"/>
    <n v="2759.06"/>
    <n v="272"/>
    <d v="2023-08-02T00:00:00"/>
    <s v="Constanta MacCaffrey"/>
    <s v="cmaccaffreyq@usgs.gov"/>
    <x v="5"/>
    <x v="2"/>
    <s v="Greece"/>
    <x v="0"/>
    <n v="750464.32"/>
    <x v="1"/>
  </r>
  <r>
    <s v="Adjustable Dog Harness"/>
    <x v="18"/>
    <n v="3992.39"/>
    <n v="552"/>
    <d v="2025-03-10T00:00:00"/>
    <s v="Raffarty Dutton"/>
    <s v="rduttonr@samsung.com"/>
    <x v="3"/>
    <x v="0"/>
    <s v="Indonesia"/>
    <x v="2"/>
    <n v="2203799.2799999998"/>
    <x v="0"/>
  </r>
  <r>
    <s v="Quinoa and Kale Salad Kit"/>
    <x v="19"/>
    <n v="906.65"/>
    <n v="34"/>
    <d v="2025-04-21T00:00:00"/>
    <s v="Hayley Darnbrook"/>
    <s v="hdarnbrooks@ehow.com"/>
    <x v="11"/>
    <x v="2"/>
    <s v="Iran"/>
    <x v="2"/>
    <n v="30826.1"/>
    <x v="0"/>
  </r>
  <r>
    <s v="Chewy Granola Bars"/>
    <x v="3"/>
    <n v="2528.86"/>
    <n v="582"/>
    <d v="2024-06-11T00:00:00"/>
    <s v="Ilse Bachura"/>
    <s v="ibachurat@privacy.gov.au"/>
    <x v="3"/>
    <x v="0"/>
    <s v="Brazil"/>
    <x v="0"/>
    <n v="1471796.52"/>
    <x v="2"/>
  </r>
  <r>
    <s v="Vegetable Fried Rice Mix"/>
    <x v="20"/>
    <n v="3186.2"/>
    <n v="730"/>
    <d v="2025-03-19T00:00:00"/>
    <s v="Nels Rapo"/>
    <s v="nrapou@ftc.gov"/>
    <x v="3"/>
    <x v="1"/>
    <s v="Russia"/>
    <x v="1"/>
    <n v="2325926"/>
    <x v="0"/>
  </r>
  <r>
    <s v="Maple Pecan Pancake Mix"/>
    <x v="5"/>
    <n v="4786.25"/>
    <n v="787"/>
    <d v="2024-02-06T00:00:00"/>
    <s v="Cullan Grinin"/>
    <s v="cgrininv@mlb.com"/>
    <x v="12"/>
    <x v="2"/>
    <s v="Honduras"/>
    <x v="1"/>
    <n v="3766778.75"/>
    <x v="2"/>
  </r>
  <r>
    <s v="Pet Reflective Vest"/>
    <x v="18"/>
    <n v="109.94"/>
    <n v="603"/>
    <d v="2024-01-04T00:00:00"/>
    <s v="Joanna Higford"/>
    <s v="jhigfordw@home.pl"/>
    <x v="3"/>
    <x v="2"/>
    <s v="Philippines"/>
    <x v="0"/>
    <n v="66293.819999999992"/>
    <x v="2"/>
  </r>
  <r>
    <s v="Wire Shelving Unit"/>
    <x v="4"/>
    <n v="4047.32"/>
    <n v="300"/>
    <d v="2025-05-24T00:00:00"/>
    <s v="Karlik Choat"/>
    <s v="kchoatx@w3.org"/>
    <x v="3"/>
    <x v="1"/>
    <s v="Indonesia"/>
    <x v="1"/>
    <n v="1214196"/>
    <x v="0"/>
  </r>
  <r>
    <s v="Pumpkin Pie Spice"/>
    <x v="21"/>
    <n v="952.68"/>
    <n v="741"/>
    <d v="2024-11-16T00:00:00"/>
    <s v="Izak Reddish"/>
    <s v="ireddishy@msu.edu"/>
    <x v="3"/>
    <x v="0"/>
    <s v="China"/>
    <x v="2"/>
    <n v="705935.88"/>
    <x v="2"/>
  </r>
  <r>
    <s v="Vegetarian Sausage Links"/>
    <x v="22"/>
    <n v="4754.41"/>
    <n v="431"/>
    <d v="2023-05-19T00:00:00"/>
    <s v="Emyle Kezor"/>
    <s v="ekezorz@jimdo.com"/>
    <x v="13"/>
    <x v="2"/>
    <s v="Sweden"/>
    <x v="2"/>
    <n v="2049150.71"/>
    <x v="1"/>
  </r>
  <r>
    <s v="Fitness Resistance Bands Set"/>
    <x v="6"/>
    <n v="4198.17"/>
    <n v="860"/>
    <d v="2025-12-22T00:00:00"/>
    <s v="Nancy Blaksland"/>
    <s v="nblaksland10@psu.edu"/>
    <x v="0"/>
    <x v="0"/>
    <s v="Poland"/>
    <x v="2"/>
    <n v="3610426.2"/>
    <x v="0"/>
  </r>
  <r>
    <s v="Eco-Friendly Disposable Plates"/>
    <x v="23"/>
    <n v="2098.39"/>
    <n v="561"/>
    <d v="2025-01-28T00:00:00"/>
    <s v="Marina Extil"/>
    <s v="mextil11@ca.gov"/>
    <x v="14"/>
    <x v="2"/>
    <s v="Botswana"/>
    <x v="1"/>
    <n v="1177196.79"/>
    <x v="0"/>
  </r>
  <r>
    <s v="Throw Pillow Covers"/>
    <x v="4"/>
    <n v="1217.8599999999999"/>
    <n v="61"/>
    <d v="2025-01-04T00:00:00"/>
    <s v="Enid Sine"/>
    <s v="esine12@apache.org"/>
    <x v="15"/>
    <x v="0"/>
    <s v="Portugal"/>
    <x v="2"/>
    <n v="74289.459999999992"/>
    <x v="0"/>
  </r>
  <r>
    <s v="Wireless Game Controller"/>
    <x v="24"/>
    <n v="697.96"/>
    <n v="602"/>
    <d v="2025-09-21T00:00:00"/>
    <s v="Cozmo Borrett"/>
    <s v="cborrett13@imdb.com"/>
    <x v="16"/>
    <x v="1"/>
    <s v="Mexico"/>
    <x v="1"/>
    <n v="420171.92000000004"/>
    <x v="0"/>
  </r>
  <r>
    <s v="Picnic Blanket"/>
    <x v="17"/>
    <n v="2226.58"/>
    <n v="906"/>
    <d v="2025-02-24T00:00:00"/>
    <s v="Corly Sconce"/>
    <s v="csconce14@dmoz.org"/>
    <x v="3"/>
    <x v="0"/>
    <s v="Brazil"/>
    <x v="1"/>
    <n v="2017281.48"/>
    <x v="0"/>
  </r>
  <r>
    <s v="Fitness Jump Rope"/>
    <x v="6"/>
    <n v="4432.41"/>
    <n v="632"/>
    <d v="2023-04-19T00:00:00"/>
    <s v="Rowland Tatterton"/>
    <s v="rtatterton15@oaic.gov.au"/>
    <x v="3"/>
    <x v="2"/>
    <s v="Vietnam"/>
    <x v="1"/>
    <n v="2801283.12"/>
    <x v="1"/>
  </r>
  <r>
    <s v="Smartphone Camera Lens Kit"/>
    <x v="25"/>
    <n v="423.19"/>
    <n v="445"/>
    <d v="2023-10-13T00:00:00"/>
    <s v="Demetri Spry"/>
    <s v="dspry16@google.pl"/>
    <x v="17"/>
    <x v="1"/>
    <s v="Russia"/>
    <x v="0"/>
    <n v="188319.55"/>
    <x v="1"/>
  </r>
  <r>
    <s v="Blueberry Muffin Mix"/>
    <x v="21"/>
    <n v="870.34"/>
    <n v="488"/>
    <d v="2024-04-07T00:00:00"/>
    <s v="Boycey Sea"/>
    <s v="bsea17@guardian.co.uk"/>
    <x v="3"/>
    <x v="2"/>
    <s v="South Africa"/>
    <x v="2"/>
    <n v="424725.92000000004"/>
    <x v="2"/>
  </r>
  <r>
    <s v="Quinoa Salad"/>
    <x v="26"/>
    <n v="2114.98"/>
    <n v="609"/>
    <d v="2025-02-06T00:00:00"/>
    <s v="Tuesday Byatt"/>
    <s v="tbyatt18@nature.com"/>
    <x v="18"/>
    <x v="1"/>
    <s v="China"/>
    <x v="2"/>
    <n v="1288022.82"/>
    <x v="0"/>
  </r>
  <r>
    <s v="Caraway Rye Bread"/>
    <x v="27"/>
    <n v="1014.95"/>
    <n v="404"/>
    <d v="2025-06-04T00:00:00"/>
    <s v="Stavro Argile"/>
    <s v="sargile19@istockphoto.com"/>
    <x v="19"/>
    <x v="2"/>
    <s v="Greece"/>
    <x v="0"/>
    <n v="410039.80000000005"/>
    <x v="0"/>
  </r>
  <r>
    <s v="Chic Jumpsuit"/>
    <x v="28"/>
    <n v="3227.78"/>
    <n v="726"/>
    <d v="2024-03-23T00:00:00"/>
    <s v="Brooke Wilmut"/>
    <s v="bwilmut1a@usa.gov"/>
    <x v="20"/>
    <x v="2"/>
    <s v="China"/>
    <x v="0"/>
    <n v="2343368.2800000003"/>
    <x v="2"/>
  </r>
  <r>
    <s v="Window Bird Feeder with Suction Cups"/>
    <x v="17"/>
    <n v="4352.82"/>
    <n v="245"/>
    <d v="2023-05-04T00:00:00"/>
    <s v="Selinda Hanscomb"/>
    <s v="shanscomb1b@fema.gov"/>
    <x v="21"/>
    <x v="2"/>
    <s v="China"/>
    <x v="2"/>
    <n v="1066440.8999999999"/>
    <x v="1"/>
  </r>
  <r>
    <s v="Chickpea Salad"/>
    <x v="26"/>
    <n v="1428.04"/>
    <n v="778"/>
    <d v="2025-10-31T00:00:00"/>
    <s v="Alicia Traves"/>
    <s v="atraves1c@forbes.com"/>
    <x v="21"/>
    <x v="2"/>
    <s v="Tunisia"/>
    <x v="0"/>
    <n v="1111015.1199999999"/>
    <x v="0"/>
  </r>
  <r>
    <s v="Luxury Bathrobe"/>
    <x v="29"/>
    <n v="3014.5"/>
    <n v="295"/>
    <d v="2024-12-29T00:00:00"/>
    <s v="Ernestine Delucia"/>
    <s v="edelucia1d@freewebs.com"/>
    <x v="22"/>
    <x v="0"/>
    <s v="Egypt"/>
    <x v="1"/>
    <n v="889277.5"/>
    <x v="2"/>
  </r>
  <r>
    <s v="Pet Safety Belt for Car"/>
    <x v="18"/>
    <n v="3173.26"/>
    <n v="180"/>
    <d v="2025-01-08T00:00:00"/>
    <s v="Edita Shearer"/>
    <s v="eshearer1e@ftc.gov"/>
    <x v="3"/>
    <x v="2"/>
    <s v="Argentina"/>
    <x v="0"/>
    <n v="571186.80000000005"/>
    <x v="0"/>
  </r>
  <r>
    <s v="Pumpkin Pie Spice"/>
    <x v="21"/>
    <n v="2691.33"/>
    <n v="798"/>
    <d v="2024-01-03T00:00:00"/>
    <s v="Teena Willwood"/>
    <s v="twillwood1f@mozilla.com"/>
    <x v="4"/>
    <x v="2"/>
    <s v="Kazakhstan"/>
    <x v="0"/>
    <n v="2147681.34"/>
    <x v="2"/>
  </r>
  <r>
    <s v="Electric Bike"/>
    <x v="30"/>
    <n v="3232.79"/>
    <n v="607"/>
    <d v="2023-01-30T00:00:00"/>
    <s v="Saudra Muldrew"/>
    <s v="smuldrew1g@boston.com"/>
    <x v="23"/>
    <x v="0"/>
    <s v="Colombia"/>
    <x v="1"/>
    <n v="1962303.53"/>
    <x v="1"/>
  </r>
  <r>
    <s v="Fall-Themed Table Runner"/>
    <x v="4"/>
    <n v="4502.75"/>
    <n v="545"/>
    <d v="2024-04-30T00:00:00"/>
    <s v="Esdras Caroli"/>
    <s v="ecaroli1h@github.io"/>
    <x v="24"/>
    <x v="1"/>
    <s v="Ukraine"/>
    <x v="2"/>
    <n v="2453998.75"/>
    <x v="2"/>
  </r>
  <r>
    <s v="Trendy Bomber Jacket"/>
    <x v="31"/>
    <n v="4081.24"/>
    <n v="969"/>
    <d v="2025-10-27T00:00:00"/>
    <s v="Blane Gravet"/>
    <s v="bgravet1i@sakura.ne.jp"/>
    <x v="23"/>
    <x v="0"/>
    <s v="United States"/>
    <x v="1"/>
    <n v="3954721.5599999996"/>
    <x v="0"/>
  </r>
  <r>
    <s v="Roasted Garlic Butter"/>
    <x v="32"/>
    <n v="3628.93"/>
    <n v="151"/>
    <d v="2024-12-05T00:00:00"/>
    <s v="Sandro O'Sharry"/>
    <s v="sosharry1j@digg.com"/>
    <x v="6"/>
    <x v="1"/>
    <s v="China"/>
    <x v="1"/>
    <n v="547968.42999999993"/>
    <x v="2"/>
  </r>
  <r>
    <s v="Organic Green Tea"/>
    <x v="2"/>
    <n v="1528.27"/>
    <n v="696"/>
    <d v="2024-01-12T00:00:00"/>
    <s v="Torrance Idenden"/>
    <s v="tidenden1k@cocolog-nifty.com"/>
    <x v="3"/>
    <x v="0"/>
    <s v="France"/>
    <x v="2"/>
    <n v="1063675.92"/>
    <x v="2"/>
  </r>
  <r>
    <s v="Sparkling Blood Orange Soda"/>
    <x v="2"/>
    <n v="1164.67"/>
    <n v="240"/>
    <d v="2024-10-29T00:00:00"/>
    <s v="Karie Grent"/>
    <s v="kgrent1l@posterous.com"/>
    <x v="0"/>
    <x v="1"/>
    <s v="Poland"/>
    <x v="0"/>
    <n v="279520.80000000005"/>
    <x v="2"/>
  </r>
  <r>
    <s v="Portable Dog Water Bottle"/>
    <x v="18"/>
    <n v="4585.62"/>
    <n v="515"/>
    <d v="2023-01-09T00:00:00"/>
    <s v="Kendra Christophle"/>
    <s v="kchristophle1m@tuttocitta.it"/>
    <x v="3"/>
    <x v="1"/>
    <s v="Comoros"/>
    <x v="0"/>
    <n v="2361594.2999999998"/>
    <x v="1"/>
  </r>
  <r>
    <s v="Chili Lime Corn Chips"/>
    <x v="3"/>
    <n v="2914.5"/>
    <n v="438"/>
    <d v="2025-02-26T00:00:00"/>
    <s v="Janetta Doget"/>
    <s v="jdoget1n@businessinsider.com"/>
    <x v="25"/>
    <x v="0"/>
    <s v="Portugal"/>
    <x v="0"/>
    <n v="1276551"/>
    <x v="0"/>
  </r>
  <r>
    <s v="Baked Mac and Cheese"/>
    <x v="33"/>
    <n v="497.2"/>
    <n v="972"/>
    <d v="2024-10-31T00:00:00"/>
    <s v="Faulkner Yanuk"/>
    <s v="fyanuk1o@reference.com"/>
    <x v="0"/>
    <x v="0"/>
    <s v="United States"/>
    <x v="1"/>
    <n v="483278.39999999997"/>
    <x v="2"/>
  </r>
  <r>
    <s v="Brown Sugar"/>
    <x v="21"/>
    <n v="4452.8"/>
    <n v="356"/>
    <d v="2025-02-08T00:00:00"/>
    <s v="Bertram Kun"/>
    <s v="bkun1p@washington.edu"/>
    <x v="4"/>
    <x v="1"/>
    <s v="China"/>
    <x v="1"/>
    <n v="1585196.8"/>
    <x v="0"/>
  </r>
  <r>
    <s v="Wall-Mounted Organizer"/>
    <x v="4"/>
    <n v="538.91"/>
    <n v="917"/>
    <d v="2024-11-14T00:00:00"/>
    <s v="Zita Coppledike"/>
    <s v="zcoppledike1q@posterous.com"/>
    <x v="3"/>
    <x v="0"/>
    <s v="Dominican Republic"/>
    <x v="0"/>
    <n v="494180.47"/>
    <x v="2"/>
  </r>
  <r>
    <s v="Gardening Kneeler and Seat"/>
    <x v="11"/>
    <n v="4808.0200000000004"/>
    <n v="164"/>
    <d v="2024-09-11T00:00:00"/>
    <s v="Patin Newlove"/>
    <s v="pnewlove1r@yelp.com"/>
    <x v="26"/>
    <x v="2"/>
    <s v="Kazakhstan"/>
    <x v="2"/>
    <n v="788515.28"/>
    <x v="2"/>
  </r>
  <r>
    <s v="Roasted Red Pepper Hummus"/>
    <x v="34"/>
    <n v="3851.08"/>
    <n v="850"/>
    <d v="2023-03-27T00:00:00"/>
    <s v="Wayne Souza"/>
    <s v="wsouza1s@reverbnation.com"/>
    <x v="27"/>
    <x v="0"/>
    <s v="Croatia"/>
    <x v="2"/>
    <n v="3273418"/>
    <x v="1"/>
  </r>
  <r>
    <s v="French Bread"/>
    <x v="27"/>
    <n v="4459.6000000000004"/>
    <n v="29"/>
    <d v="2024-03-31T00:00:00"/>
    <s v="Anabal Burnside"/>
    <s v="aburnside1t@moonfruit.com"/>
    <x v="28"/>
    <x v="1"/>
    <s v="Indonesia"/>
    <x v="1"/>
    <n v="129328.40000000001"/>
    <x v="2"/>
  </r>
  <r>
    <s v="Chili Garlic Sauce"/>
    <x v="32"/>
    <n v="3968.15"/>
    <n v="979"/>
    <d v="2023-01-30T00:00:00"/>
    <s v="Bernice Gilbank"/>
    <s v="bgilbank1u@epa.gov"/>
    <x v="1"/>
    <x v="1"/>
    <s v="Indonesia"/>
    <x v="0"/>
    <n v="3884818.85"/>
    <x v="1"/>
  </r>
  <r>
    <s v="Throw Pillow Covers"/>
    <x v="4"/>
    <n v="4363.53"/>
    <n v="900"/>
    <d v="2024-10-05T00:00:00"/>
    <s v="Garrik Kalinowsky"/>
    <s v="gkalinowsky1v@seattletimes.com"/>
    <x v="0"/>
    <x v="2"/>
    <s v="China"/>
    <x v="1"/>
    <n v="3927177"/>
    <x v="2"/>
  </r>
  <r>
    <s v="Honey Mustard Sauce"/>
    <x v="32"/>
    <n v="2878.5"/>
    <n v="566"/>
    <d v="2023-01-31T00:00:00"/>
    <s v="Jenine Edington"/>
    <s v="jedington1w@ibm.com"/>
    <x v="20"/>
    <x v="1"/>
    <s v="Spain"/>
    <x v="1"/>
    <n v="1629231"/>
    <x v="1"/>
  </r>
  <r>
    <s v="Wine Glasses"/>
    <x v="4"/>
    <n v="4362.08"/>
    <n v="334"/>
    <d v="2025-04-19T00:00:00"/>
    <s v="Grady Hoyer"/>
    <s v="ghoyer1x@nba.com"/>
    <x v="29"/>
    <x v="2"/>
    <s v="Philippines"/>
    <x v="0"/>
    <n v="1456934.72"/>
    <x v="0"/>
  </r>
  <r>
    <s v="Magnetic Phone Car Mount"/>
    <x v="10"/>
    <n v="2184.34"/>
    <n v="403"/>
    <d v="2023-06-13T00:00:00"/>
    <s v="Stephie Kunisch"/>
    <s v="skunisch1y@dedecms.com"/>
    <x v="4"/>
    <x v="1"/>
    <s v="Indonesia"/>
    <x v="1"/>
    <n v="880289.02"/>
    <x v="1"/>
  </r>
  <r>
    <s v="Mini Fondue Set"/>
    <x v="23"/>
    <n v="2709.05"/>
    <n v="959"/>
    <d v="2024-11-16T00:00:00"/>
    <s v="Edin Alejo"/>
    <s v="ealejo1z@ifeng.com"/>
    <x v="7"/>
    <x v="0"/>
    <s v="Japan"/>
    <x v="2"/>
    <n v="2597978.9500000002"/>
    <x v="2"/>
  </r>
  <r>
    <s v="Smart Plug"/>
    <x v="35"/>
    <n v="2212.73"/>
    <n v="253"/>
    <d v="2023-02-22T00:00:00"/>
    <s v="Keir Barthram"/>
    <s v="kbarthram20@ed.gov"/>
    <x v="30"/>
    <x v="0"/>
    <s v="Hungary"/>
    <x v="0"/>
    <n v="559820.69000000006"/>
    <x v="1"/>
  </r>
  <r>
    <s v="Mediterranean Chickpea Bowl"/>
    <x v="26"/>
    <n v="3003.51"/>
    <n v="64"/>
    <d v="2024-12-22T00:00:00"/>
    <s v="Bartlet Lumm"/>
    <s v="blumm21@blogger.com"/>
    <x v="1"/>
    <x v="2"/>
    <s v="Mexico"/>
    <x v="2"/>
    <n v="192224.64000000001"/>
    <x v="2"/>
  </r>
  <r>
    <s v="Falafel Mix"/>
    <x v="36"/>
    <n v="3877.65"/>
    <n v="517"/>
    <d v="2025-02-25T00:00:00"/>
    <s v="Stavros Eliasson"/>
    <s v="seliasson22@google.it"/>
    <x v="23"/>
    <x v="1"/>
    <s v="Honduras"/>
    <x v="0"/>
    <n v="2004745.05"/>
    <x v="0"/>
  </r>
  <r>
    <s v="Casual Long Cardigan"/>
    <x v="31"/>
    <n v="1046.53"/>
    <n v="70"/>
    <d v="2025-12-21T00:00:00"/>
    <s v="Jeniece Hrus"/>
    <s v="jhrus23@examiner.com"/>
    <x v="13"/>
    <x v="0"/>
    <s v="Colombia"/>
    <x v="0"/>
    <n v="73257.099999999991"/>
    <x v="0"/>
  </r>
  <r>
    <s v="Organic Almonds"/>
    <x v="37"/>
    <n v="1349.71"/>
    <n v="405"/>
    <d v="2023-05-15T00:00:00"/>
    <s v="Barret Pisculli"/>
    <s v="bpisculli24@tiny.cc"/>
    <x v="30"/>
    <x v="0"/>
    <s v="United States"/>
    <x v="1"/>
    <n v="546632.55000000005"/>
    <x v="1"/>
  </r>
  <r>
    <s v="Photo Album"/>
    <x v="4"/>
    <n v="133.16999999999999"/>
    <n v="460"/>
    <d v="2024-06-02T00:00:00"/>
    <s v="Creight Giacopelo"/>
    <s v="cgiacopelo25@aol.com"/>
    <x v="26"/>
    <x v="2"/>
    <s v="Myanmar"/>
    <x v="0"/>
    <n v="61258.2"/>
    <x v="2"/>
  </r>
  <r>
    <s v="Mixed Berry Smoothie Pack"/>
    <x v="20"/>
    <n v="268.35000000000002"/>
    <n v="893"/>
    <d v="2024-03-22T00:00:00"/>
    <s v="Hattie Ernke"/>
    <s v="hernke26@theatlantic.com"/>
    <x v="20"/>
    <x v="0"/>
    <s v="Indonesia"/>
    <x v="1"/>
    <n v="239636.55000000002"/>
    <x v="2"/>
  </r>
  <r>
    <s v="Acoustic Guitar"/>
    <x v="38"/>
    <n v="2725.22"/>
    <n v="585"/>
    <d v="2024-01-28T00:00:00"/>
    <s v="Giulio O'Geneay"/>
    <s v="gogeneay27@reference.com"/>
    <x v="0"/>
    <x v="2"/>
    <s v="France"/>
    <x v="1"/>
    <n v="1594253.7"/>
    <x v="2"/>
  </r>
  <r>
    <s v="Bamboo Toothbrush"/>
    <x v="39"/>
    <n v="820.7"/>
    <n v="358"/>
    <d v="2023-07-02T00:00:00"/>
    <s v="Nydia Cluse"/>
    <s v="ncluse28@wsj.com"/>
    <x v="31"/>
    <x v="0"/>
    <s v="China"/>
    <x v="1"/>
    <n v="293810.60000000003"/>
    <x v="1"/>
  </r>
  <r>
    <s v="Decorative Wall Tapestry"/>
    <x v="4"/>
    <n v="3441.18"/>
    <n v="190"/>
    <d v="2024-01-27T00:00:00"/>
    <s v="Hube Giraudoux"/>
    <s v="hgiraudoux29@soundcloud.com"/>
    <x v="32"/>
    <x v="0"/>
    <s v="Malaysia"/>
    <x v="2"/>
    <n v="653824.19999999995"/>
    <x v="2"/>
  </r>
  <r>
    <s v="Desk Lamp with USB Port"/>
    <x v="40"/>
    <n v="1846.06"/>
    <n v="205"/>
    <d v="2024-01-26T00:00:00"/>
    <s v="Kendell Pedlingham"/>
    <s v="kpedlingham2a@blog.com"/>
    <x v="5"/>
    <x v="1"/>
    <s v="China"/>
    <x v="2"/>
    <n v="378442.3"/>
    <x v="2"/>
  </r>
  <r>
    <s v="Chocolate Chip Cliff Bars"/>
    <x v="3"/>
    <n v="4694.68"/>
    <n v="869"/>
    <d v="2024-02-01T00:00:00"/>
    <s v="Reidar Glyssanne"/>
    <s v="rglyssanne2b@salon.com"/>
    <x v="27"/>
    <x v="1"/>
    <s v="China"/>
    <x v="0"/>
    <n v="4079676.9200000004"/>
    <x v="2"/>
  </r>
  <r>
    <s v="Roasted Sweet Corn"/>
    <x v="41"/>
    <n v="4861.47"/>
    <n v="60"/>
    <d v="2024-12-23T00:00:00"/>
    <s v="King Olyfant"/>
    <s v="kolyfant2c@a8.net"/>
    <x v="31"/>
    <x v="1"/>
    <s v="Macedonia"/>
    <x v="0"/>
    <n v="291688.2"/>
    <x v="2"/>
  </r>
  <r>
    <s v="Classic Vanilla Fudge"/>
    <x v="42"/>
    <n v="1692.34"/>
    <n v="913"/>
    <d v="2023-07-30T00:00:00"/>
    <s v="Bud Parkman"/>
    <s v="bparkman2d@behance.net"/>
    <x v="33"/>
    <x v="1"/>
    <s v="China"/>
    <x v="1"/>
    <n v="1545106.42"/>
    <x v="1"/>
  </r>
  <r>
    <s v="Tuscan Bean Soup"/>
    <x v="1"/>
    <n v="4074.75"/>
    <n v="975"/>
    <d v="2024-12-10T00:00:00"/>
    <s v="Daniella Simnett"/>
    <s v="dsimnett2e@arstechnica.com"/>
    <x v="16"/>
    <x v="0"/>
    <s v="Bhutan"/>
    <x v="1"/>
    <n v="3972881.25"/>
    <x v="2"/>
  </r>
  <r>
    <s v="Ribbed Knit Dress"/>
    <x v="43"/>
    <n v="71.52"/>
    <n v="110"/>
    <d v="2024-03-19T00:00:00"/>
    <s v="Candida Mixer"/>
    <s v="cmixer2f@ifeng.com"/>
    <x v="3"/>
    <x v="0"/>
    <s v="Ukraine"/>
    <x v="0"/>
    <n v="7867.2"/>
    <x v="2"/>
  </r>
  <r>
    <s v="Savory Oats"/>
    <x v="5"/>
    <n v="475.59"/>
    <n v="913"/>
    <d v="2024-09-19T00:00:00"/>
    <s v="Gerhardine Newlin"/>
    <s v="gnewlin2g@comcast.net"/>
    <x v="34"/>
    <x v="1"/>
    <s v="Nigeria"/>
    <x v="1"/>
    <n v="434213.67"/>
    <x v="2"/>
  </r>
  <r>
    <s v="Pet Food Storage Container"/>
    <x v="18"/>
    <n v="3604.02"/>
    <n v="305"/>
    <d v="2024-10-22T00:00:00"/>
    <s v="Samuele Tenant"/>
    <s v="stenant2h@linkedin.com"/>
    <x v="35"/>
    <x v="1"/>
    <s v="Vietnam"/>
    <x v="2"/>
    <n v="1099226.1000000001"/>
    <x v="2"/>
  </r>
  <r>
    <s v="Over-the-Door Shoe Organizer"/>
    <x v="4"/>
    <n v="367.2"/>
    <n v="376"/>
    <d v="2025-10-29T00:00:00"/>
    <s v="Valentia Kalinsky"/>
    <s v="vkalinsky2i@google.it"/>
    <x v="3"/>
    <x v="1"/>
    <s v="Italy"/>
    <x v="1"/>
    <n v="138067.19999999998"/>
    <x v="0"/>
  </r>
  <r>
    <s v="Classic Bagels"/>
    <x v="27"/>
    <n v="588.03"/>
    <n v="17"/>
    <d v="2023-05-06T00:00:00"/>
    <s v="Aurore Eyeington"/>
    <s v="aeyeington2j@w3.org"/>
    <x v="1"/>
    <x v="1"/>
    <s v="Indonesia"/>
    <x v="2"/>
    <n v="9996.51"/>
    <x v="1"/>
  </r>
  <r>
    <s v="Multi-Purpose Scissors"/>
    <x v="40"/>
    <n v="3739.15"/>
    <n v="237"/>
    <d v="2024-11-28T00:00:00"/>
    <s v="Asia Farndon"/>
    <s v="afarndon2k@zdnet.com"/>
    <x v="4"/>
    <x v="2"/>
    <s v="Indonesia"/>
    <x v="0"/>
    <n v="886178.55"/>
    <x v="2"/>
  </r>
  <r>
    <s v="Foldable Electric Scooter"/>
    <x v="17"/>
    <n v="3395.88"/>
    <n v="669"/>
    <d v="2024-10-27T00:00:00"/>
    <s v="Doroteya Treuge"/>
    <s v="dtreuge2l@livejournal.com"/>
    <x v="3"/>
    <x v="2"/>
    <s v="China"/>
    <x v="2"/>
    <n v="2271843.7200000002"/>
    <x v="2"/>
  </r>
  <r>
    <s v="Aged White Cheddar Popcorn"/>
    <x v="3"/>
    <n v="2042.87"/>
    <n v="713"/>
    <d v="2025-10-20T00:00:00"/>
    <s v="Padraic Perris"/>
    <s v="pperris2m@barnesandnoble.com"/>
    <x v="36"/>
    <x v="1"/>
    <s v="Russia"/>
    <x v="2"/>
    <n v="1456566.3099999998"/>
    <x v="0"/>
  </r>
  <r>
    <s v="Phone Screen Protector"/>
    <x v="44"/>
    <n v="1075.8900000000001"/>
    <n v="650"/>
    <d v="2025-08-07T00:00:00"/>
    <s v="Mariquilla Strasse"/>
    <s v="mstrasse2n@pagesperso-orange.fr"/>
    <x v="13"/>
    <x v="0"/>
    <s v="Indonesia"/>
    <x v="1"/>
    <n v="699328.50000000012"/>
    <x v="0"/>
  </r>
  <r>
    <s v="Running Shorts"/>
    <x v="45"/>
    <n v="2438.54"/>
    <n v="767"/>
    <d v="2023-05-02T00:00:00"/>
    <s v="Delaney Towson"/>
    <s v="dtowson2o@networkadvertising.org"/>
    <x v="27"/>
    <x v="1"/>
    <s v="Russia"/>
    <x v="2"/>
    <n v="1870360.18"/>
    <x v="1"/>
  </r>
  <r>
    <s v="Vegetarian Chili"/>
    <x v="1"/>
    <n v="1327.09"/>
    <n v="998"/>
    <d v="2023-09-07T00:00:00"/>
    <s v="Kari McGillivrie"/>
    <s v="kmcgillivrie2p@mail.ru"/>
    <x v="9"/>
    <x v="1"/>
    <s v="Afghanistan"/>
    <x v="2"/>
    <n v="1324435.8199999998"/>
    <x v="1"/>
  </r>
  <r>
    <s v="Phone Case"/>
    <x v="44"/>
    <n v="2658.55"/>
    <n v="978"/>
    <d v="2023-03-21T00:00:00"/>
    <s v="Steffi Russo"/>
    <s v="srusso2q@about.com"/>
    <x v="8"/>
    <x v="2"/>
    <s v="Peru"/>
    <x v="0"/>
    <n v="2600061.9000000004"/>
    <x v="1"/>
  </r>
  <r>
    <s v="Coffee Grinder"/>
    <x v="23"/>
    <n v="2604.9299999999998"/>
    <n v="556"/>
    <d v="2024-12-09T00:00:00"/>
    <s v="Benedetta Velez"/>
    <s v="bvelez2r@blog.com"/>
    <x v="0"/>
    <x v="0"/>
    <s v="Indonesia"/>
    <x v="2"/>
    <n v="1448341.0799999998"/>
    <x v="2"/>
  </r>
  <r>
    <s v="Sliced Avocado"/>
    <x v="7"/>
    <n v="4777.47"/>
    <n v="701"/>
    <d v="2025-02-28T00:00:00"/>
    <s v="Tiphani Bonney"/>
    <s v="tbonney2s@vistaprint.com"/>
    <x v="5"/>
    <x v="2"/>
    <s v="Finland"/>
    <x v="2"/>
    <n v="3349006.47"/>
    <x v="0"/>
  </r>
  <r>
    <s v="Vegan Caesar Dressing"/>
    <x v="32"/>
    <n v="3111.46"/>
    <n v="9"/>
    <d v="2025-08-23T00:00:00"/>
    <s v="Beverly Granger"/>
    <s v="bgranger2t@twitter.com"/>
    <x v="3"/>
    <x v="0"/>
    <s v="China"/>
    <x v="1"/>
    <n v="28003.14"/>
    <x v="0"/>
  </r>
  <r>
    <s v="Portable Blender"/>
    <x v="23"/>
    <n v="1121.6400000000001"/>
    <n v="906"/>
    <d v="2025-03-22T00:00:00"/>
    <s v="Worth Speir"/>
    <s v="wspeir2u@symantec.com"/>
    <x v="0"/>
    <x v="2"/>
    <s v="Georgia"/>
    <x v="2"/>
    <n v="1016205.8400000001"/>
    <x v="0"/>
  </r>
  <r>
    <s v="Electric Can Opener"/>
    <x v="23"/>
    <n v="1466.49"/>
    <n v="86"/>
    <d v="2024-05-24T00:00:00"/>
    <s v="Whitney Lief"/>
    <s v="wlief2v@biblegateway.com"/>
    <x v="37"/>
    <x v="0"/>
    <s v="China"/>
    <x v="1"/>
    <n v="126118.14"/>
    <x v="2"/>
  </r>
  <r>
    <s v="Chicken Broth"/>
    <x v="1"/>
    <n v="4499"/>
    <n v="518"/>
    <d v="2024-07-14T00:00:00"/>
    <s v="Hart Bockman"/>
    <s v="hbockman2w@bbb.org"/>
    <x v="33"/>
    <x v="1"/>
    <s v="Portugal"/>
    <x v="1"/>
    <n v="2330482"/>
    <x v="2"/>
  </r>
  <r>
    <s v="Body Wash"/>
    <x v="46"/>
    <n v="920.31"/>
    <n v="24"/>
    <d v="2025-04-11T00:00:00"/>
    <s v="Colan Geindre"/>
    <s v="cgeindre2x@columbia.edu"/>
    <x v="24"/>
    <x v="2"/>
    <s v="Czech Republic"/>
    <x v="2"/>
    <n v="22087.439999999999"/>
    <x v="0"/>
  </r>
  <r>
    <s v="Trendy Bomber Jacket"/>
    <x v="31"/>
    <n v="1346.26"/>
    <n v="848"/>
    <d v="2023-04-06T00:00:00"/>
    <s v="Genia Dickins"/>
    <s v="gdickins2y@google.de"/>
    <x v="8"/>
    <x v="0"/>
    <s v="Indonesia"/>
    <x v="2"/>
    <n v="1141628.48"/>
    <x v="1"/>
  </r>
  <r>
    <s v="Cabbage"/>
    <x v="7"/>
    <n v="1510.26"/>
    <n v="331"/>
    <d v="2024-04-29T00:00:00"/>
    <s v="Fletcher Hassekl"/>
    <s v="fhassekl2z@ycombinator.com"/>
    <x v="14"/>
    <x v="0"/>
    <s v="Peru"/>
    <x v="2"/>
    <n v="499896.06"/>
    <x v="2"/>
  </r>
  <r>
    <s v="Portable Solar Generator"/>
    <x v="17"/>
    <n v="2846.71"/>
    <n v="784"/>
    <d v="2024-11-25T00:00:00"/>
    <s v="Ario Chiswell"/>
    <s v="achiswell30@prweb.com"/>
    <x v="37"/>
    <x v="2"/>
    <s v="China"/>
    <x v="2"/>
    <n v="2231820.64"/>
    <x v="2"/>
  </r>
  <r>
    <s v="Kettle Corn Popcorn"/>
    <x v="3"/>
    <n v="4363.76"/>
    <n v="359"/>
    <d v="2024-08-28T00:00:00"/>
    <s v="Karrah Perez"/>
    <s v="kperez31@arstechnica.com"/>
    <x v="37"/>
    <x v="2"/>
    <s v="Greece"/>
    <x v="2"/>
    <n v="1566589.84"/>
    <x v="2"/>
  </r>
  <r>
    <s v="Coconut Oil Spray"/>
    <x v="47"/>
    <n v="1296.45"/>
    <n v="920"/>
    <d v="2025-01-15T00:00:00"/>
    <s v="Rosalinda Drains"/>
    <s v="rdrains32@opera.com"/>
    <x v="38"/>
    <x v="1"/>
    <s v="Macedonia"/>
    <x v="0"/>
    <n v="1192734"/>
    <x v="0"/>
  </r>
  <r>
    <s v="Avocado Oil"/>
    <x v="48"/>
    <n v="4894.47"/>
    <n v="649"/>
    <d v="2023-04-14T00:00:00"/>
    <s v="Clarabelle Ick"/>
    <s v="cick33@admin.ch"/>
    <x v="39"/>
    <x v="2"/>
    <s v="Chile"/>
    <x v="0"/>
    <n v="3176511.0300000003"/>
    <x v="1"/>
  </r>
  <r>
    <s v="Chicken Fajita Kit"/>
    <x v="26"/>
    <n v="803.27"/>
    <n v="428"/>
    <d v="2025-11-19T00:00:00"/>
    <s v="Baryram Ilyinski"/>
    <s v="bilyinski34@oracle.com"/>
    <x v="40"/>
    <x v="2"/>
    <s v="China"/>
    <x v="0"/>
    <n v="343799.56"/>
    <x v="0"/>
  </r>
  <r>
    <s v="Caramel Apple Taffy"/>
    <x v="49"/>
    <n v="505.26"/>
    <n v="92"/>
    <d v="2023-03-09T00:00:00"/>
    <s v="Vivyan Lawful"/>
    <s v="vlawful35@huffingtonpost.com"/>
    <x v="3"/>
    <x v="2"/>
    <s v="South Africa"/>
    <x v="0"/>
    <n v="46483.92"/>
    <x v="1"/>
  </r>
  <r>
    <s v="Electric Air Pump"/>
    <x v="17"/>
    <n v="3261.48"/>
    <n v="211"/>
    <d v="2024-06-13T00:00:00"/>
    <s v="Bartlett O'Dunniom"/>
    <s v="bodunniom36@newsvine.com"/>
    <x v="41"/>
    <x v="2"/>
    <s v="Thailand"/>
    <x v="0"/>
    <n v="688172.28"/>
    <x v="2"/>
  </r>
  <r>
    <s v="Magnetic Spice Containers"/>
    <x v="23"/>
    <n v="4326.7"/>
    <n v="83"/>
    <d v="2025-09-01T00:00:00"/>
    <s v="Tobias Matterdace"/>
    <s v="tmatterdace37@cnet.com"/>
    <x v="30"/>
    <x v="2"/>
    <s v="Guatemala"/>
    <x v="1"/>
    <n v="359116.1"/>
    <x v="0"/>
  </r>
  <r>
    <s v="Jennifer's Amazing Lip Balm Kit"/>
    <x v="46"/>
    <n v="381.26"/>
    <n v="604"/>
    <d v="2024-06-10T00:00:00"/>
    <s v="Bobbee Dickinson"/>
    <s v="bdickinson38@about.me"/>
    <x v="27"/>
    <x v="0"/>
    <s v="Indonesia"/>
    <x v="2"/>
    <n v="230281.04"/>
    <x v="2"/>
  </r>
  <r>
    <s v="Sesame Garlic Stir-Fry Sauce"/>
    <x v="16"/>
    <n v="2713.78"/>
    <n v="727"/>
    <d v="2025-09-22T00:00:00"/>
    <s v="Alyson Dunn"/>
    <s v="adunn39@wunderground.com"/>
    <x v="28"/>
    <x v="0"/>
    <s v="Czech Republic"/>
    <x v="2"/>
    <n v="1972918.06"/>
    <x v="0"/>
  </r>
  <r>
    <s v="Beet Salad"/>
    <x v="26"/>
    <n v="2199.2800000000002"/>
    <n v="422"/>
    <d v="2023-10-05T00:00:00"/>
    <s v="Maxie Ambrozik"/>
    <s v="mambrozik3a@zimbio.com"/>
    <x v="20"/>
    <x v="0"/>
    <s v="Indonesia"/>
    <x v="0"/>
    <n v="928096.16"/>
    <x v="1"/>
  </r>
  <r>
    <s v="Over-the-Door Shoe Organizer"/>
    <x v="4"/>
    <n v="484.99"/>
    <n v="50"/>
    <d v="2023-08-22T00:00:00"/>
    <s v="Cliff Abramovicz"/>
    <s v="cabramovicz3b@home.pl"/>
    <x v="22"/>
    <x v="0"/>
    <s v="Morocco"/>
    <x v="0"/>
    <n v="24249.5"/>
    <x v="1"/>
  </r>
  <r>
    <s v="Fresh Basil Pesto"/>
    <x v="16"/>
    <n v="3017.07"/>
    <n v="616"/>
    <d v="2023-09-08T00:00:00"/>
    <s v="Eberhard Dilrew"/>
    <s v="edilrew3c@twitter.com"/>
    <x v="3"/>
    <x v="0"/>
    <s v="Tanzania"/>
    <x v="0"/>
    <n v="1858515.12"/>
    <x v="1"/>
  </r>
  <r>
    <s v="Smartphone Projector Kit"/>
    <x v="0"/>
    <n v="4545.1000000000004"/>
    <n v="71"/>
    <d v="2024-01-30T00:00:00"/>
    <s v="Clywd Cuniam"/>
    <s v="ccuniam3d@technorati.com"/>
    <x v="3"/>
    <x v="1"/>
    <s v="Colombia"/>
    <x v="2"/>
    <n v="322702.10000000003"/>
    <x v="2"/>
  </r>
  <r>
    <s v="Athletic Jogging Jacket"/>
    <x v="31"/>
    <n v="73.569999999999993"/>
    <n v="798"/>
    <d v="2023-10-08T00:00:00"/>
    <s v="Rex Kovalski"/>
    <s v="rkovalski3e@biglobe.ne.jp"/>
    <x v="37"/>
    <x v="0"/>
    <s v="China"/>
    <x v="2"/>
    <n v="58708.859999999993"/>
    <x v="1"/>
  </r>
  <r>
    <s v="Cookbook"/>
    <x v="50"/>
    <n v="949.85"/>
    <n v="720"/>
    <d v="2025-06-29T00:00:00"/>
    <s v="Nomi Minget"/>
    <s v="nminget3f@imdb.com"/>
    <x v="27"/>
    <x v="1"/>
    <s v="Indonesia"/>
    <x v="2"/>
    <n v="683892"/>
    <x v="0"/>
  </r>
  <r>
    <s v="Maple Cinnamon Granola Bars"/>
    <x v="3"/>
    <n v="786.68"/>
    <n v="276"/>
    <d v="2024-12-07T00:00:00"/>
    <s v="Umberto Crown"/>
    <s v="ucrown3g@w3.org"/>
    <x v="28"/>
    <x v="0"/>
    <s v="Denmark"/>
    <x v="1"/>
    <n v="217123.68"/>
    <x v="2"/>
  </r>
  <r>
    <s v="Smart Home Hub"/>
    <x v="35"/>
    <n v="3361.95"/>
    <n v="274"/>
    <d v="2025-03-10T00:00:00"/>
    <s v="Jonas McIntee"/>
    <s v="jmcintee3h@businessweek.com"/>
    <x v="1"/>
    <x v="2"/>
    <s v="Philippines"/>
    <x v="1"/>
    <n v="921174.29999999993"/>
    <x v="0"/>
  </r>
  <r>
    <s v="Pet Reflective Vest"/>
    <x v="18"/>
    <n v="1129.74"/>
    <n v="780"/>
    <d v="2024-07-12T00:00:00"/>
    <s v="Gradeigh Freddi"/>
    <s v="gfreddi3i@netvibes.com"/>
    <x v="3"/>
    <x v="2"/>
    <s v="Philippines"/>
    <x v="1"/>
    <n v="881197.2"/>
    <x v="2"/>
  </r>
  <r>
    <s v="Coconut Flakes"/>
    <x v="21"/>
    <n v="4720.54"/>
    <n v="376"/>
    <d v="2025-07-02T00:00:00"/>
    <s v="Jo ann Sangra"/>
    <s v="jann3j@yelp.com"/>
    <x v="30"/>
    <x v="0"/>
    <s v="Indonesia"/>
    <x v="0"/>
    <n v="1774923.04"/>
    <x v="0"/>
  </r>
  <r>
    <s v="Marinated Artichokes"/>
    <x v="51"/>
    <n v="175.62"/>
    <n v="998"/>
    <d v="2023-02-10T00:00:00"/>
    <s v="Earl Girdlestone"/>
    <s v="egirdlestone3k@kickstarter.com"/>
    <x v="0"/>
    <x v="2"/>
    <s v="Nigeria"/>
    <x v="2"/>
    <n v="175268.76"/>
    <x v="1"/>
  </r>
  <r>
    <s v="Italian Herbal Seasoning"/>
    <x v="52"/>
    <n v="1929.58"/>
    <n v="832"/>
    <d v="2024-02-06T00:00:00"/>
    <s v="Mathias Pays"/>
    <s v="mpays3l@miibeian.gov.cn"/>
    <x v="42"/>
    <x v="1"/>
    <s v="Ukraine"/>
    <x v="1"/>
    <n v="1605410.56"/>
    <x v="2"/>
  </r>
  <r>
    <s v="Compact Portable Grill"/>
    <x v="17"/>
    <n v="4832.4799999999996"/>
    <n v="601"/>
    <d v="2023-10-12T00:00:00"/>
    <s v="Maitilde Macbeth"/>
    <s v="mmacbeth3m@disqus.com"/>
    <x v="5"/>
    <x v="2"/>
    <s v="China"/>
    <x v="1"/>
    <n v="2904320.4799999995"/>
    <x v="1"/>
  </r>
  <r>
    <s v="Italian Sausage Links"/>
    <x v="53"/>
    <n v="3776.15"/>
    <n v="291"/>
    <d v="2023-08-19T00:00:00"/>
    <s v="Josselyn Elener"/>
    <s v="jelener3n@hc360.com"/>
    <x v="33"/>
    <x v="1"/>
    <s v="Serbia"/>
    <x v="1"/>
    <n v="1098859.6500000001"/>
    <x v="1"/>
  </r>
  <r>
    <s v="Apple Cinnamon Breakfast Muffins"/>
    <x v="27"/>
    <n v="4614.55"/>
    <n v="575"/>
    <d v="2024-05-20T00:00:00"/>
    <s v="Almeta Pepler"/>
    <s v="apepler3o@vimeo.com"/>
    <x v="11"/>
    <x v="0"/>
    <s v="China"/>
    <x v="1"/>
    <n v="2653366.25"/>
    <x v="2"/>
  </r>
  <r>
    <s v="Garden Vegetable Chips"/>
    <x v="3"/>
    <n v="1771.67"/>
    <n v="740"/>
    <d v="2024-03-04T00:00:00"/>
    <s v="Ilaire Bischoff"/>
    <s v="ibischoff3p@ebay.com"/>
    <x v="43"/>
    <x v="2"/>
    <s v="Indonesia"/>
    <x v="2"/>
    <n v="1311035.8"/>
    <x v="2"/>
  </r>
  <r>
    <s v="Fitness Resistance Bands"/>
    <x v="6"/>
    <n v="992.28"/>
    <n v="693"/>
    <d v="2025-08-10T00:00:00"/>
    <s v="Pinchas Henker"/>
    <s v="phenker3q@de.vu"/>
    <x v="3"/>
    <x v="2"/>
    <s v="Russia"/>
    <x v="2"/>
    <n v="687650.04"/>
    <x v="0"/>
  </r>
  <r>
    <s v="Californian Raisins"/>
    <x v="54"/>
    <n v="2804.63"/>
    <n v="348"/>
    <d v="2024-02-27T00:00:00"/>
    <s v="Burr Nottram"/>
    <s v="bnottram3r@google.com.au"/>
    <x v="44"/>
    <x v="0"/>
    <s v="Peru"/>
    <x v="0"/>
    <n v="976011.24"/>
    <x v="2"/>
  </r>
  <r>
    <s v="Lemon Dill Salmon"/>
    <x v="55"/>
    <n v="1000.55"/>
    <n v="742"/>
    <d v="2025-04-09T00:00:00"/>
    <s v="Daile Ashe"/>
    <s v="dashe3s@yolasite.com"/>
    <x v="30"/>
    <x v="1"/>
    <s v="Ukraine"/>
    <x v="2"/>
    <n v="742408.1"/>
    <x v="0"/>
  </r>
  <r>
    <s v="Maple Glazed Carrots"/>
    <x v="26"/>
    <n v="2769.75"/>
    <n v="487"/>
    <d v="2024-05-29T00:00:00"/>
    <s v="Brenna Water"/>
    <s v="bwater3t@toplist.cz"/>
    <x v="3"/>
    <x v="0"/>
    <s v="Poland"/>
    <x v="1"/>
    <n v="1348868.25"/>
    <x v="2"/>
  </r>
  <r>
    <s v="Automatic Pet Feeder"/>
    <x v="18"/>
    <n v="471.13"/>
    <n v="320"/>
    <d v="2023-10-07T00:00:00"/>
    <s v="Abran Raiment"/>
    <s v="araiment3u@blogtalkradio.com"/>
    <x v="45"/>
    <x v="2"/>
    <s v="Russia"/>
    <x v="2"/>
    <n v="150761.60000000001"/>
    <x v="1"/>
  </r>
  <r>
    <s v="Chic Jumpsuit"/>
    <x v="28"/>
    <n v="4657.41"/>
    <n v="164"/>
    <d v="2024-01-27T00:00:00"/>
    <s v="Bendix Henighan"/>
    <s v="bhenighan3v@lycos.com"/>
    <x v="37"/>
    <x v="1"/>
    <s v="Brazil"/>
    <x v="0"/>
    <n v="763815.24"/>
    <x v="2"/>
  </r>
  <r>
    <s v="Stainless Steel Water Bottle"/>
    <x v="6"/>
    <n v="3951.45"/>
    <n v="846"/>
    <d v="2025-06-28T00:00:00"/>
    <s v="Luz Fallanche"/>
    <s v="lfallanche3w@foxnews.com"/>
    <x v="46"/>
    <x v="0"/>
    <s v="Poland"/>
    <x v="2"/>
    <n v="3342926.6999999997"/>
    <x v="0"/>
  </r>
  <r>
    <s v="Falafel Mix"/>
    <x v="36"/>
    <n v="3576.31"/>
    <n v="855"/>
    <d v="2025-02-06T00:00:00"/>
    <s v="Emelda Scarfe"/>
    <s v="escarfe3x@cbc.ca"/>
    <x v="3"/>
    <x v="1"/>
    <s v="Tunisia"/>
    <x v="1"/>
    <n v="3057745.05"/>
    <x v="0"/>
  </r>
  <r>
    <s v="Spicy Italian Sausage"/>
    <x v="56"/>
    <n v="2790.96"/>
    <n v="912"/>
    <d v="2024-09-04T00:00:00"/>
    <s v="Norry Henken"/>
    <s v="nhenken3y@cpanel.net"/>
    <x v="47"/>
    <x v="0"/>
    <s v="Indonesia"/>
    <x v="2"/>
    <n v="2545355.52"/>
    <x v="2"/>
  </r>
  <r>
    <s v="Pet Reflective Vest"/>
    <x v="18"/>
    <n v="2547.87"/>
    <n v="251"/>
    <d v="2025-04-02T00:00:00"/>
    <s v="Georgie Laurand"/>
    <s v="glaurand3z@soup.io"/>
    <x v="0"/>
    <x v="1"/>
    <s v="China"/>
    <x v="2"/>
    <n v="639515.37"/>
    <x v="0"/>
  </r>
  <r>
    <s v="Vegan Chickpea Salad"/>
    <x v="26"/>
    <n v="1901.27"/>
    <n v="522"/>
    <d v="2025-02-21T00:00:00"/>
    <s v="Sansone Vaun"/>
    <s v="svaun40@ucsd.edu"/>
    <x v="3"/>
    <x v="0"/>
    <s v="Russia"/>
    <x v="2"/>
    <n v="992462.94"/>
    <x v="0"/>
  </r>
  <r>
    <s v="Pear and Gorgonzola Salad"/>
    <x v="19"/>
    <n v="969.02"/>
    <n v="467"/>
    <d v="2023-12-27T00:00:00"/>
    <s v="Kev Scothron"/>
    <s v="kscothron41@surveymonkey.com"/>
    <x v="4"/>
    <x v="0"/>
    <s v="Ivory Coast"/>
    <x v="0"/>
    <n v="452532.33999999997"/>
    <x v="1"/>
  </r>
  <r>
    <s v="Portable Speaker Stand"/>
    <x v="57"/>
    <n v="750.53"/>
    <n v="4"/>
    <d v="2025-04-12T00:00:00"/>
    <s v="Zachary Pascow"/>
    <s v="zpascow42@hugedomains.com"/>
    <x v="6"/>
    <x v="0"/>
    <s v="Russia"/>
    <x v="2"/>
    <n v="3002.12"/>
    <x v="0"/>
  </r>
  <r>
    <s v="Adjustable Kneeling Pad"/>
    <x v="11"/>
    <n v="15.87"/>
    <n v="197"/>
    <d v="2023-04-26T00:00:00"/>
    <s v="Casi Cotherill"/>
    <s v="ccotherill43@cargocollective.com"/>
    <x v="37"/>
    <x v="2"/>
    <s v="Kenya"/>
    <x v="0"/>
    <n v="3126.39"/>
    <x v="1"/>
  </r>
  <r>
    <s v="Grapes (red)"/>
    <x v="7"/>
    <n v="1030.8399999999999"/>
    <n v="568"/>
    <d v="2023-09-06T00:00:00"/>
    <s v="Emyle McIlmorie"/>
    <s v="emcilmorie44@plala.or.jp"/>
    <x v="6"/>
    <x v="0"/>
    <s v="Brazil"/>
    <x v="2"/>
    <n v="585517.12"/>
    <x v="1"/>
  </r>
  <r>
    <s v="Wrist Support Brace"/>
    <x v="39"/>
    <n v="2749.34"/>
    <n v="509"/>
    <d v="2023-02-17T00:00:00"/>
    <s v="Di Pragnall"/>
    <s v="dpragnall45@blogtalkradio.com"/>
    <x v="40"/>
    <x v="1"/>
    <s v="Peru"/>
    <x v="2"/>
    <n v="1399414.06"/>
    <x v="1"/>
  </r>
  <r>
    <s v="Wireless Range Extender"/>
    <x v="0"/>
    <n v="4131.03"/>
    <n v="920"/>
    <d v="2023-06-14T00:00:00"/>
    <s v="Jodie Littlekit"/>
    <s v="jlittlekit46@blogger.com"/>
    <x v="38"/>
    <x v="2"/>
    <s v="Poland"/>
    <x v="0"/>
    <n v="3800547.5999999996"/>
    <x v="1"/>
  </r>
  <r>
    <s v="Stainless Steel Straws"/>
    <x v="23"/>
    <n v="3560.41"/>
    <n v="988"/>
    <d v="2024-06-23T00:00:00"/>
    <s v="Leonhard Jonin"/>
    <s v="ljonin47@taobao.com"/>
    <x v="3"/>
    <x v="0"/>
    <s v="Sweden"/>
    <x v="2"/>
    <n v="3517685.08"/>
    <x v="2"/>
  </r>
  <r>
    <s v="Baked Potato Chips"/>
    <x v="3"/>
    <n v="1217.98"/>
    <n v="236"/>
    <d v="2023-07-13T00:00:00"/>
    <s v="Clareta Churchin"/>
    <s v="cchurchin48@fc2.com"/>
    <x v="8"/>
    <x v="1"/>
    <s v="Mexico"/>
    <x v="0"/>
    <n v="287443.28000000003"/>
    <x v="1"/>
  </r>
  <r>
    <s v="Lemon Lime Sparkling Water"/>
    <x v="2"/>
    <n v="2141.09"/>
    <n v="80"/>
    <d v="2025-07-01T00:00:00"/>
    <s v="Rurik Crucitti"/>
    <s v="rcrucitti49@microsoft.com"/>
    <x v="48"/>
    <x v="0"/>
    <s v="Philippines"/>
    <x v="1"/>
    <n v="171287.2"/>
    <x v="0"/>
  </r>
  <r>
    <s v="Yoga Mat Carrier"/>
    <x v="6"/>
    <n v="1247.45"/>
    <n v="117"/>
    <d v="2023-03-20T00:00:00"/>
    <s v="Drusi Reynoollds"/>
    <s v="dreynoollds4a@is.gd"/>
    <x v="8"/>
    <x v="2"/>
    <s v="Indonesia"/>
    <x v="0"/>
    <n v="145951.65"/>
    <x v="1"/>
  </r>
  <r>
    <s v="Sourdough Bread"/>
    <x v="27"/>
    <n v="1602.62"/>
    <n v="358"/>
    <d v="2024-07-26T00:00:00"/>
    <s v="Talbert Pervew"/>
    <s v="tpervew4b@irs.gov"/>
    <x v="49"/>
    <x v="2"/>
    <s v="China"/>
    <x v="1"/>
    <n v="573737.96"/>
    <x v="2"/>
  </r>
  <r>
    <s v="Chiffon Blouse"/>
    <x v="58"/>
    <n v="1118.6500000000001"/>
    <n v="241"/>
    <d v="2025-12-17T00:00:00"/>
    <s v="Jenelle Smaridge"/>
    <s v="jsmaridge4c@mapy.cz"/>
    <x v="3"/>
    <x v="2"/>
    <s v="Indonesia"/>
    <x v="1"/>
    <n v="269594.65000000002"/>
    <x v="0"/>
  </r>
  <r>
    <s v="Zesty Garlic Hummus"/>
    <x v="3"/>
    <n v="4823.8"/>
    <n v="764"/>
    <d v="2023-03-06T00:00:00"/>
    <s v="Willem Waterstone"/>
    <s v="wwaterstone4d@geocities.com"/>
    <x v="1"/>
    <x v="1"/>
    <s v="Indonesia"/>
    <x v="0"/>
    <n v="3685383.2"/>
    <x v="1"/>
  </r>
  <r>
    <s v="Honey Mustard Chicken Breasts"/>
    <x v="59"/>
    <n v="4568.18"/>
    <n v="663"/>
    <d v="2024-06-13T00:00:00"/>
    <s v="Brooke Boxell"/>
    <s v="bboxell4e@cpanel.net"/>
    <x v="7"/>
    <x v="0"/>
    <s v="Nigeria"/>
    <x v="0"/>
    <n v="3028703.3400000003"/>
    <x v="2"/>
  </r>
  <r>
    <s v="Habanero Hot Sauce"/>
    <x v="32"/>
    <n v="4255.08"/>
    <n v="305"/>
    <d v="2025-07-18T00:00:00"/>
    <s v="Valry Digginson"/>
    <s v="vdigginson4f@slate.com"/>
    <x v="0"/>
    <x v="2"/>
    <s v="China"/>
    <x v="2"/>
    <n v="1297799.3999999999"/>
    <x v="0"/>
  </r>
  <r>
    <s v="Wi-Fi Enabled Smart Light Switch"/>
    <x v="35"/>
    <n v="4396.4799999999996"/>
    <n v="986"/>
    <d v="2025-08-15T00:00:00"/>
    <s v="Berti Crolla"/>
    <s v="bcrolla4g@merriam-webster.com"/>
    <x v="0"/>
    <x v="0"/>
    <s v="Vietnam"/>
    <x v="2"/>
    <n v="4334929.2799999993"/>
    <x v="0"/>
  </r>
  <r>
    <s v="Dual Function Electric Skillet"/>
    <x v="23"/>
    <n v="3281.81"/>
    <n v="481"/>
    <d v="2024-07-17T00:00:00"/>
    <s v="Stanislaus Brandsma"/>
    <s v="sbrandsma4h@dell.com"/>
    <x v="25"/>
    <x v="2"/>
    <s v="Japan"/>
    <x v="1"/>
    <n v="1578550.6099999999"/>
    <x v="2"/>
  </r>
  <r>
    <s v="Laptop Sleeve"/>
    <x v="44"/>
    <n v="1392.15"/>
    <n v="943"/>
    <d v="2024-02-13T00:00:00"/>
    <s v="Gilda Cantos"/>
    <s v="gcantos4i@ucoz.ru"/>
    <x v="3"/>
    <x v="1"/>
    <s v="Russia"/>
    <x v="0"/>
    <n v="1312797.4500000002"/>
    <x v="2"/>
  </r>
  <r>
    <s v="Mango Chutney"/>
    <x v="32"/>
    <n v="1375.07"/>
    <n v="922"/>
    <d v="2023-07-20T00:00:00"/>
    <s v="Dorolisa Hoodlass"/>
    <s v="dhoodlass4j@mail.ru"/>
    <x v="47"/>
    <x v="0"/>
    <s v="United States"/>
    <x v="2"/>
    <n v="1267814.54"/>
    <x v="1"/>
  </r>
  <r>
    <s v="Yoga Mat Carrier"/>
    <x v="6"/>
    <n v="2403.89"/>
    <n v="409"/>
    <d v="2024-04-01T00:00:00"/>
    <s v="Tarah Mallall"/>
    <s v="tmallall4k@tripadvisor.com"/>
    <x v="30"/>
    <x v="2"/>
    <s v="China"/>
    <x v="2"/>
    <n v="983191.00999999989"/>
    <x v="2"/>
  </r>
  <r>
    <s v="Spicy Tuna Salad"/>
    <x v="55"/>
    <n v="1605.62"/>
    <n v="889"/>
    <d v="2024-12-04T00:00:00"/>
    <s v="Tan Fewings"/>
    <s v="tfewings4l@independent.co.uk"/>
    <x v="22"/>
    <x v="2"/>
    <s v="Colombia"/>
    <x v="2"/>
    <n v="1427396.18"/>
    <x v="2"/>
  </r>
  <r>
    <s v="Chocolate Coconut Protein Balls"/>
    <x v="3"/>
    <n v="323.64999999999998"/>
    <n v="252"/>
    <d v="2025-02-26T00:00:00"/>
    <s v="Cleon Chesshyre"/>
    <s v="cchesshyre4m@dot.gov"/>
    <x v="3"/>
    <x v="2"/>
    <s v="Laos"/>
    <x v="1"/>
    <n v="81559.799999999988"/>
    <x v="0"/>
  </r>
  <r>
    <s v="Pet Water Bottle"/>
    <x v="18"/>
    <n v="1512.9"/>
    <n v="416"/>
    <d v="2024-05-04T00:00:00"/>
    <s v="Hetti Merton"/>
    <s v="hmerton4n@guardian.co.uk"/>
    <x v="50"/>
    <x v="1"/>
    <s v="Poland"/>
    <x v="2"/>
    <n v="629366.4"/>
    <x v="2"/>
  </r>
  <r>
    <s v="Sparkling Blood Orange Soda"/>
    <x v="2"/>
    <n v="778.43"/>
    <n v="51"/>
    <d v="2023-07-31T00:00:00"/>
    <s v="Arlina Whyatt"/>
    <s v="awhyatt4o@kickstarter.com"/>
    <x v="5"/>
    <x v="2"/>
    <s v="Portugal"/>
    <x v="1"/>
    <n v="39699.93"/>
    <x v="1"/>
  </r>
  <r>
    <s v="Peach Green Tea"/>
    <x v="2"/>
    <n v="2802.15"/>
    <n v="908"/>
    <d v="2024-05-23T00:00:00"/>
    <s v="Dniren Gonnin"/>
    <s v="dgonnin4p@samsung.com"/>
    <x v="0"/>
    <x v="2"/>
    <s v="United States"/>
    <x v="0"/>
    <n v="2544352.2000000002"/>
    <x v="2"/>
  </r>
  <r>
    <s v="Chocolate Chip Cliff Bars"/>
    <x v="3"/>
    <n v="4480.66"/>
    <n v="970"/>
    <d v="2023-06-18T00:00:00"/>
    <s v="Marietta Kikke"/>
    <s v="mkikke4q@amazon.co.jp"/>
    <x v="11"/>
    <x v="1"/>
    <s v="Ukraine"/>
    <x v="1"/>
    <n v="4346240.2"/>
    <x v="1"/>
  </r>
  <r>
    <s v="Honey Mustard Pretzel Bites"/>
    <x v="3"/>
    <n v="4808.58"/>
    <n v="959"/>
    <d v="2023-01-03T00:00:00"/>
    <s v="Drugi Mytton"/>
    <s v="dmytton4r@utexas.edu"/>
    <x v="5"/>
    <x v="2"/>
    <s v="Portugal"/>
    <x v="2"/>
    <n v="4611428.22"/>
    <x v="1"/>
  </r>
  <r>
    <s v="Herb Seasoned Couscous"/>
    <x v="60"/>
    <n v="2975.5"/>
    <n v="55"/>
    <d v="2023-06-11T00:00:00"/>
    <s v="Isis Blackhurst"/>
    <s v="iblackhurst4s@delicious.com"/>
    <x v="3"/>
    <x v="1"/>
    <s v="Canada"/>
    <x v="1"/>
    <n v="163652.5"/>
    <x v="1"/>
  </r>
  <r>
    <s v="Fashionable Fanny Pack"/>
    <x v="61"/>
    <n v="1080.92"/>
    <n v="674"/>
    <d v="2023-08-07T00:00:00"/>
    <s v="Goldy Bolles"/>
    <s v="gbolles4t@mayoclinic.com"/>
    <x v="3"/>
    <x v="2"/>
    <s v="Russia"/>
    <x v="2"/>
    <n v="728540.08000000007"/>
    <x v="1"/>
  </r>
  <r>
    <s v="Smart Plant Monitor"/>
    <x v="11"/>
    <n v="2095.87"/>
    <n v="712"/>
    <d v="2024-12-23T00:00:00"/>
    <s v="Kylila Dumsday"/>
    <s v="kdumsday4u@about.me"/>
    <x v="3"/>
    <x v="1"/>
    <s v="Iran"/>
    <x v="2"/>
    <n v="1492259.44"/>
    <x v="2"/>
  </r>
  <r>
    <s v="Automatic Pet Feeder"/>
    <x v="18"/>
    <n v="4699.25"/>
    <n v="144"/>
    <d v="2025-12-19T00:00:00"/>
    <s v="Mariska Sewley"/>
    <s v="msewley4v@jigsy.com"/>
    <x v="3"/>
    <x v="2"/>
    <s v="Egypt"/>
    <x v="1"/>
    <n v="676692"/>
    <x v="0"/>
  </r>
  <r>
    <s v="Cranberry Orange Oatmeal"/>
    <x v="5"/>
    <n v="3372.92"/>
    <n v="840"/>
    <d v="2025-06-28T00:00:00"/>
    <s v="Charissa Dorbin"/>
    <s v="cdorbin4w@unicef.org"/>
    <x v="5"/>
    <x v="1"/>
    <s v="Greenland"/>
    <x v="2"/>
    <n v="2833252.8000000003"/>
    <x v="0"/>
  </r>
  <r>
    <s v="Instant Mashed Potatoes"/>
    <x v="62"/>
    <n v="2666.49"/>
    <n v="883"/>
    <d v="2023-04-02T00:00:00"/>
    <s v="Corbie Vandrill"/>
    <s v="cvandrill4x@google.ca"/>
    <x v="6"/>
    <x v="2"/>
    <s v="Brazil"/>
    <x v="1"/>
    <n v="2354510.67"/>
    <x v="1"/>
  </r>
  <r>
    <s v="Cherry Almond Protein Bar"/>
    <x v="3"/>
    <n v="588.92999999999995"/>
    <n v="664"/>
    <d v="2023-01-03T00:00:00"/>
    <s v="Vally Scriviner"/>
    <s v="vscriviner4y@disqus.com"/>
    <x v="0"/>
    <x v="0"/>
    <s v="Greece"/>
    <x v="1"/>
    <n v="391049.51999999996"/>
    <x v="1"/>
  </r>
  <r>
    <s v="Warm Knit Beanie"/>
    <x v="61"/>
    <n v="4005.82"/>
    <n v="999"/>
    <d v="2023-12-24T00:00:00"/>
    <s v="Karole Golt"/>
    <s v="kgolt4z@squidoo.com"/>
    <x v="8"/>
    <x v="2"/>
    <s v="Syria"/>
    <x v="2"/>
    <n v="4001814.18"/>
    <x v="1"/>
  </r>
  <r>
    <s v="Garden Kneeler and Seat"/>
    <x v="11"/>
    <n v="2335.5700000000002"/>
    <n v="402"/>
    <d v="2025-06-03T00:00:00"/>
    <s v="Kelci McIlhone"/>
    <s v="kmcilhone50@nbcnews.com"/>
    <x v="3"/>
    <x v="2"/>
    <s v="Czech Republic"/>
    <x v="0"/>
    <n v="938899.14"/>
    <x v="0"/>
  </r>
  <r>
    <s v="Ice Cream"/>
    <x v="33"/>
    <n v="1227.98"/>
    <n v="569"/>
    <d v="2025-08-07T00:00:00"/>
    <s v="Kiri Benwell"/>
    <s v="kbenwell51@uol.com.br"/>
    <x v="3"/>
    <x v="0"/>
    <s v="Colombia"/>
    <x v="1"/>
    <n v="698720.62"/>
    <x v="0"/>
  </r>
  <r>
    <s v="Mechanical Keyboard"/>
    <x v="63"/>
    <n v="396.26"/>
    <n v="849"/>
    <d v="2023-12-18T00:00:00"/>
    <s v="Carlos Shave"/>
    <s v="cshave52@unicef.org"/>
    <x v="3"/>
    <x v="1"/>
    <s v="United States"/>
    <x v="1"/>
    <n v="336424.74"/>
    <x v="1"/>
  </r>
  <r>
    <s v="Nutty Quinoa Salad"/>
    <x v="19"/>
    <n v="4550.79"/>
    <n v="3"/>
    <d v="2023-09-21T00:00:00"/>
    <s v="Gonzalo Stachini"/>
    <s v="gstachini53@cnbc.com"/>
    <x v="51"/>
    <x v="1"/>
    <s v="China"/>
    <x v="0"/>
    <n v="13652.369999999999"/>
    <x v="1"/>
  </r>
  <r>
    <s v="Garlic and Herb Rub"/>
    <x v="52"/>
    <n v="2240.67"/>
    <n v="42"/>
    <d v="2025-01-08T00:00:00"/>
    <s v="Serge Renackowna"/>
    <s v="srenackowna54@phpbb.com"/>
    <x v="8"/>
    <x v="2"/>
    <s v="China"/>
    <x v="0"/>
    <n v="94108.14"/>
    <x v="0"/>
  </r>
  <r>
    <s v="Ankle Boots"/>
    <x v="64"/>
    <n v="2204.6999999999998"/>
    <n v="632"/>
    <d v="2023-08-21T00:00:00"/>
    <s v="Noelyn Tsar"/>
    <s v="ntsar55@issuu.com"/>
    <x v="13"/>
    <x v="1"/>
    <s v="Indonesia"/>
    <x v="0"/>
    <n v="1393370.4"/>
    <x v="1"/>
  </r>
  <r>
    <s v="Sushi Roll Kit"/>
    <x v="65"/>
    <n v="3878.8"/>
    <n v="941"/>
    <d v="2023-11-03T00:00:00"/>
    <s v="Trenna Dancer"/>
    <s v="tdancer56@tinyurl.com"/>
    <x v="27"/>
    <x v="1"/>
    <s v="Philippines"/>
    <x v="1"/>
    <n v="3649950.8000000003"/>
    <x v="1"/>
  </r>
  <r>
    <s v="Coffee Maker"/>
    <x v="23"/>
    <n v="1095.07"/>
    <n v="924"/>
    <d v="2025-06-19T00:00:00"/>
    <s v="Adelbert Lehrer"/>
    <s v="alehrer57@netvibes.com"/>
    <x v="52"/>
    <x v="2"/>
    <s v="Saint Kitts and Nevis"/>
    <x v="0"/>
    <n v="1011844.6799999999"/>
    <x v="0"/>
  </r>
  <r>
    <s v="Frozen Berry Blend"/>
    <x v="33"/>
    <n v="1505.52"/>
    <n v="53"/>
    <d v="2024-08-28T00:00:00"/>
    <s v="Bank Tolliday"/>
    <s v="btolliday58@domainmarket.com"/>
    <x v="14"/>
    <x v="0"/>
    <s v="China"/>
    <x v="0"/>
    <n v="79792.56"/>
    <x v="2"/>
  </r>
  <r>
    <s v="Wireless Security System"/>
    <x v="66"/>
    <n v="2374.69"/>
    <n v="358"/>
    <d v="2024-01-16T00:00:00"/>
    <s v="Marcela Skipping"/>
    <s v="mskipping59@eventbrite.com"/>
    <x v="27"/>
    <x v="1"/>
    <s v="Indonesia"/>
    <x v="0"/>
    <n v="850139.02"/>
    <x v="2"/>
  </r>
  <r>
    <s v="Portable Water Filter"/>
    <x v="17"/>
    <n v="336.12"/>
    <n v="403"/>
    <d v="2023-09-06T00:00:00"/>
    <s v="Johannah Silman"/>
    <s v="jsilman5a@people.com.cn"/>
    <x v="6"/>
    <x v="1"/>
    <s v="China"/>
    <x v="0"/>
    <n v="135456.36000000002"/>
    <x v="1"/>
  </r>
  <r>
    <s v="Caribbean Jerk Marinade"/>
    <x v="67"/>
    <n v="4736.4399999999996"/>
    <n v="779"/>
    <d v="2024-09-14T00:00:00"/>
    <s v="Myrna Castellet"/>
    <s v="mcastellet5b@free.fr"/>
    <x v="28"/>
    <x v="1"/>
    <s v="Indonesia"/>
    <x v="1"/>
    <n v="3689686.76"/>
    <x v="2"/>
  </r>
  <r>
    <s v="Trail Mix (Deluxe)"/>
    <x v="3"/>
    <n v="4575.3100000000004"/>
    <n v="674"/>
    <d v="2025-03-28T00:00:00"/>
    <s v="Corny Delph"/>
    <s v="cdelph5c@biglobe.ne.jp"/>
    <x v="5"/>
    <x v="2"/>
    <s v="Greece"/>
    <x v="1"/>
    <n v="3083758.9400000004"/>
    <x v="0"/>
  </r>
  <r>
    <s v="Ethical Wool Scarf"/>
    <x v="61"/>
    <n v="1650.8"/>
    <n v="827"/>
    <d v="2025-11-23T00:00:00"/>
    <s v="Beck Simco"/>
    <s v="bsimco5d@nytimes.com"/>
    <x v="40"/>
    <x v="1"/>
    <s v="China"/>
    <x v="2"/>
    <n v="1365211.5999999999"/>
    <x v="0"/>
  </r>
  <r>
    <s v="Sliced Ham"/>
    <x v="59"/>
    <n v="552.94000000000005"/>
    <n v="523"/>
    <d v="2024-12-22T00:00:00"/>
    <s v="Dorree Armitage"/>
    <s v="darmitage5e@theglobeandmail.com"/>
    <x v="53"/>
    <x v="1"/>
    <s v="Russia"/>
    <x v="2"/>
    <n v="289187.62000000005"/>
    <x v="2"/>
  </r>
  <r>
    <s v="Vegetable Samosas"/>
    <x v="41"/>
    <n v="4018.73"/>
    <n v="750"/>
    <d v="2024-12-28T00:00:00"/>
    <s v="Keriann Marco"/>
    <s v="kmarco5f@alibaba.com"/>
    <x v="44"/>
    <x v="0"/>
    <s v="Czech Republic"/>
    <x v="2"/>
    <n v="3014047.5"/>
    <x v="2"/>
  </r>
  <r>
    <s v="Miso Dressing"/>
    <x v="68"/>
    <n v="2538.36"/>
    <n v="772"/>
    <d v="2024-10-12T00:00:00"/>
    <s v="Jule Edworthye"/>
    <s v="jedworthye5g@so-net.ne.jp"/>
    <x v="27"/>
    <x v="0"/>
    <s v="Indonesia"/>
    <x v="1"/>
    <n v="1959613.9200000002"/>
    <x v="2"/>
  </r>
  <r>
    <s v="Zesty Garlic Hummus"/>
    <x v="3"/>
    <n v="305.27999999999997"/>
    <n v="398"/>
    <d v="2023-11-12T00:00:00"/>
    <s v="Stearne Babar"/>
    <s v="sbabar5h@yandex.ru"/>
    <x v="54"/>
    <x v="2"/>
    <s v="China"/>
    <x v="2"/>
    <n v="121501.43999999999"/>
    <x v="1"/>
  </r>
  <r>
    <s v="Mini Projector"/>
    <x v="0"/>
    <n v="3895.99"/>
    <n v="4"/>
    <d v="2025-12-27T00:00:00"/>
    <s v="Rebeca Nice"/>
    <s v="rnice5i@rediff.com"/>
    <x v="5"/>
    <x v="1"/>
    <s v="France"/>
    <x v="2"/>
    <n v="15583.96"/>
    <x v="0"/>
  </r>
  <r>
    <s v="Rolling Cooler"/>
    <x v="17"/>
    <n v="3035.3"/>
    <n v="497"/>
    <d v="2023-12-19T00:00:00"/>
    <s v="Evie Maskew"/>
    <s v="emaskew5j@ow.ly"/>
    <x v="54"/>
    <x v="1"/>
    <s v="Philippines"/>
    <x v="0"/>
    <n v="1508544.1"/>
    <x v="1"/>
  </r>
  <r>
    <s v="High-Top Leather Boots"/>
    <x v="64"/>
    <n v="3052.33"/>
    <n v="503"/>
    <d v="2023-03-30T00:00:00"/>
    <s v="Darryl Krout"/>
    <s v="dkrout5k@etsy.com"/>
    <x v="3"/>
    <x v="2"/>
    <s v="China"/>
    <x v="0"/>
    <n v="1535321.99"/>
    <x v="1"/>
  </r>
  <r>
    <s v="Outdoor Adventure Kit"/>
    <x v="17"/>
    <n v="413.93"/>
    <n v="728"/>
    <d v="2024-05-13T00:00:00"/>
    <s v="Egan Valenti"/>
    <s v="evalenti5l@mapquest.com"/>
    <x v="55"/>
    <x v="0"/>
    <s v="Russia"/>
    <x v="2"/>
    <n v="301341.03999999998"/>
    <x v="2"/>
  </r>
  <r>
    <s v="Electric Heat Pad"/>
    <x v="39"/>
    <n v="1672.93"/>
    <n v="628"/>
    <d v="2024-02-14T00:00:00"/>
    <s v="Jody Hawkshaw"/>
    <s v="jhawkshaw5m@dedecms.com"/>
    <x v="0"/>
    <x v="2"/>
    <s v="Ukraine"/>
    <x v="1"/>
    <n v="1050600.04"/>
    <x v="2"/>
  </r>
  <r>
    <s v="Marinara Sauce"/>
    <x v="32"/>
    <n v="3602.7"/>
    <n v="462"/>
    <d v="2024-05-12T00:00:00"/>
    <s v="Jammal Castiglio"/>
    <s v="jcastiglio5n@vkontakte.ru"/>
    <x v="14"/>
    <x v="2"/>
    <s v="Germany"/>
    <x v="1"/>
    <n v="1664447.4"/>
    <x v="2"/>
  </r>
  <r>
    <s v="Bluetooth Headphones"/>
    <x v="57"/>
    <n v="3284.99"/>
    <n v="959"/>
    <d v="2025-06-15T00:00:00"/>
    <s v="Agnese Swannick"/>
    <s v="aswannick5o@umn.edu"/>
    <x v="33"/>
    <x v="2"/>
    <s v="United States"/>
    <x v="2"/>
    <n v="3150305.4099999997"/>
    <x v="0"/>
  </r>
  <r>
    <s v="Instant Mashed Potatoes"/>
    <x v="62"/>
    <n v="2374.81"/>
    <n v="225"/>
    <d v="2024-03-22T00:00:00"/>
    <s v="Kin Dunphy"/>
    <s v="kdunphy5p@cam.ac.uk"/>
    <x v="28"/>
    <x v="2"/>
    <s v="China"/>
    <x v="0"/>
    <n v="534332.25"/>
    <x v="2"/>
  </r>
  <r>
    <s v="Electric Wine Opener"/>
    <x v="23"/>
    <n v="1464.62"/>
    <n v="95"/>
    <d v="2023-11-19T00:00:00"/>
    <s v="Zolly Macenzy"/>
    <s v="zmacenzy5q@desdev.cn"/>
    <x v="0"/>
    <x v="2"/>
    <s v="Indonesia"/>
    <x v="1"/>
    <n v="139138.9"/>
    <x v="1"/>
  </r>
  <r>
    <s v="Ceramic Knife Set"/>
    <x v="23"/>
    <n v="589.91"/>
    <n v="50"/>
    <d v="2024-01-17T00:00:00"/>
    <s v="Alfons Schubuser"/>
    <s v="aschubuser5r@feedburner.com"/>
    <x v="5"/>
    <x v="0"/>
    <s v="China"/>
    <x v="2"/>
    <n v="29495.5"/>
    <x v="2"/>
  </r>
  <r>
    <s v="Roasted Red Pepper Sauce"/>
    <x v="16"/>
    <n v="499.15"/>
    <n v="788"/>
    <d v="2023-07-25T00:00:00"/>
    <s v="Ad McKim"/>
    <s v="amckim5s@skype.com"/>
    <x v="3"/>
    <x v="0"/>
    <s v="South Africa"/>
    <x v="2"/>
    <n v="393330.19999999995"/>
    <x v="1"/>
  </r>
  <r>
    <s v="Steak Seasoning Rub"/>
    <x v="52"/>
    <n v="964.21"/>
    <n v="934"/>
    <d v="2023-06-06T00:00:00"/>
    <s v="Everard Killiam"/>
    <s v="ekilliam5t@foxnews.com"/>
    <x v="13"/>
    <x v="0"/>
    <s v="Cuba"/>
    <x v="0"/>
    <n v="900572.14"/>
    <x v="1"/>
  </r>
  <r>
    <s v="Flavored Instant Oatmeal"/>
    <x v="5"/>
    <n v="620.80999999999995"/>
    <n v="245"/>
    <d v="2024-12-29T00:00:00"/>
    <s v="Trixie Maybery"/>
    <s v="tmaybery5u@mozilla.org"/>
    <x v="3"/>
    <x v="0"/>
    <s v="Philippines"/>
    <x v="2"/>
    <n v="152098.44999999998"/>
    <x v="2"/>
  </r>
  <r>
    <s v="Board Game"/>
    <x v="14"/>
    <n v="4800.1499999999996"/>
    <n v="978"/>
    <d v="2023-07-11T00:00:00"/>
    <s v="Myrah Staziker"/>
    <s v="mstaziker5v@godaddy.com"/>
    <x v="3"/>
    <x v="0"/>
    <s v="Bolivia"/>
    <x v="2"/>
    <n v="4694546.6999999993"/>
    <x v="1"/>
  </r>
  <r>
    <s v="Camera Lens Cleaning Kit"/>
    <x v="25"/>
    <n v="4282.59"/>
    <n v="214"/>
    <d v="2024-03-16T00:00:00"/>
    <s v="Wilhelm Ortiger"/>
    <s v="wortiger5w@feedburner.com"/>
    <x v="27"/>
    <x v="0"/>
    <s v="France"/>
    <x v="1"/>
    <n v="916474.26"/>
    <x v="2"/>
  </r>
  <r>
    <s v="Water-Resistant Bluetooth Speaker"/>
    <x v="57"/>
    <n v="1950.08"/>
    <n v="693"/>
    <d v="2024-05-05T00:00:00"/>
    <s v="Moore Boddie"/>
    <s v="mboddie5x@mac.com"/>
    <x v="4"/>
    <x v="2"/>
    <s v="China"/>
    <x v="1"/>
    <n v="1351405.44"/>
    <x v="2"/>
  </r>
  <r>
    <s v="Indoor Plants"/>
    <x v="11"/>
    <n v="4015.9"/>
    <n v="712"/>
    <d v="2023-10-30T00:00:00"/>
    <s v="Kare Tanton"/>
    <s v="ktanton5y@phoca.cz"/>
    <x v="1"/>
    <x v="0"/>
    <s v="France"/>
    <x v="1"/>
    <n v="2859320.8000000003"/>
    <x v="1"/>
  </r>
  <r>
    <s v="Digital Camera"/>
    <x v="0"/>
    <n v="1727.79"/>
    <n v="882"/>
    <d v="2025-07-22T00:00:00"/>
    <s v="Daniella Laidel"/>
    <s v="dlaidel5z@123-reg.co.uk"/>
    <x v="10"/>
    <x v="1"/>
    <s v="Ukraine"/>
    <x v="0"/>
    <n v="1523910.78"/>
    <x v="0"/>
  </r>
  <r>
    <s v="Golf Putting Green"/>
    <x v="69"/>
    <n v="1430.3"/>
    <n v="306"/>
    <d v="2025-07-21T00:00:00"/>
    <s v="Tannie Biaggetti"/>
    <s v="tbiaggetti60@google.com.hk"/>
    <x v="16"/>
    <x v="0"/>
    <s v="Sweden"/>
    <x v="2"/>
    <n v="437671.8"/>
    <x v="0"/>
  </r>
  <r>
    <s v="Gardening Gloves with Claws"/>
    <x v="11"/>
    <n v="3229.36"/>
    <n v="321"/>
    <d v="2025-05-17T00:00:00"/>
    <s v="Carlene Blackledge"/>
    <s v="cblackledge61@nhs.uk"/>
    <x v="11"/>
    <x v="2"/>
    <s v="Brazil"/>
    <x v="2"/>
    <n v="1036624.56"/>
    <x v="0"/>
  </r>
  <r>
    <s v="Rice Noodles"/>
    <x v="60"/>
    <n v="3695"/>
    <n v="720"/>
    <d v="2023-04-15T00:00:00"/>
    <s v="Lainey Alchin"/>
    <s v="lalchin62@shop-pro.jp"/>
    <x v="3"/>
    <x v="2"/>
    <s v="Azerbaijan"/>
    <x v="1"/>
    <n v="2660400"/>
    <x v="1"/>
  </r>
  <r>
    <s v="Cat Tree"/>
    <x v="18"/>
    <n v="4656.32"/>
    <n v="881"/>
    <d v="2023-01-10T00:00:00"/>
    <s v="Roobbie Margrie"/>
    <s v="rmargrie63@reddit.com"/>
    <x v="3"/>
    <x v="2"/>
    <s v="Grenada"/>
    <x v="2"/>
    <n v="4102217.92"/>
    <x v="1"/>
  </r>
  <r>
    <s v="Outdoor Camping Lantern"/>
    <x v="17"/>
    <n v="98.72"/>
    <n v="672"/>
    <d v="2025-05-08T00:00:00"/>
    <s v="Peder Olivelli"/>
    <s v="polivelli64@is.gd"/>
    <x v="0"/>
    <x v="2"/>
    <s v="Peru"/>
    <x v="2"/>
    <n v="66339.839999999997"/>
    <x v="0"/>
  </r>
  <r>
    <s v="Garden Tool Belt"/>
    <x v="11"/>
    <n v="4463.76"/>
    <n v="776"/>
    <d v="2023-03-24T00:00:00"/>
    <s v="Lorrin Wraith"/>
    <s v="lwraith65@shutterfly.com"/>
    <x v="6"/>
    <x v="1"/>
    <s v="Indonesia"/>
    <x v="2"/>
    <n v="3463877.7600000002"/>
    <x v="1"/>
  </r>
  <r>
    <s v="Savory Oatmeal Cups"/>
    <x v="5"/>
    <n v="4469.0600000000004"/>
    <n v="514"/>
    <d v="2024-03-14T00:00:00"/>
    <s v="Cheryl Verchambre"/>
    <s v="cverchambre66@altervista.org"/>
    <x v="1"/>
    <x v="2"/>
    <s v="Ukraine"/>
    <x v="1"/>
    <n v="2297096.8400000003"/>
    <x v="2"/>
  </r>
  <r>
    <s v="Vegetable Stir-Fry Sauce"/>
    <x v="16"/>
    <n v="583.04999999999995"/>
    <n v="492"/>
    <d v="2025-07-13T00:00:00"/>
    <s v="Kristin Sweedland"/>
    <s v="ksweedland67@apple.com"/>
    <x v="56"/>
    <x v="1"/>
    <s v="China"/>
    <x v="0"/>
    <n v="286860.59999999998"/>
    <x v="0"/>
  </r>
  <r>
    <s v="Maple Almond Granola"/>
    <x v="5"/>
    <n v="1625.08"/>
    <n v="882"/>
    <d v="2025-03-28T00:00:00"/>
    <s v="Barty Trumper"/>
    <s v="btrumper68@e-recht24.de"/>
    <x v="57"/>
    <x v="0"/>
    <s v="Russia"/>
    <x v="2"/>
    <n v="1433320.5599999998"/>
    <x v="0"/>
  </r>
  <r>
    <s v="Compact Pop-Up Tent"/>
    <x v="17"/>
    <n v="3014.17"/>
    <n v="615"/>
    <d v="2025-07-11T00:00:00"/>
    <s v="Ursola Cansdell"/>
    <s v="ucansdell69@cnn.com"/>
    <x v="27"/>
    <x v="0"/>
    <s v="Venezuela"/>
    <x v="2"/>
    <n v="1853714.55"/>
    <x v="0"/>
  </r>
  <r>
    <s v="Vegetarian Stuffed Peppers"/>
    <x v="26"/>
    <n v="1394.83"/>
    <n v="475"/>
    <d v="2023-01-11T00:00:00"/>
    <s v="Dare Belshaw"/>
    <s v="dbelshaw6a@apple.com"/>
    <x v="37"/>
    <x v="2"/>
    <s v="China"/>
    <x v="2"/>
    <n v="662544.25"/>
    <x v="1"/>
  </r>
  <r>
    <s v="Dark Chocolate Raisins"/>
    <x v="3"/>
    <n v="4448.92"/>
    <n v="460"/>
    <d v="2024-02-04T00:00:00"/>
    <s v="Garret Causley"/>
    <s v="gcausley6b@unesco.org"/>
    <x v="23"/>
    <x v="0"/>
    <s v="China"/>
    <x v="0"/>
    <n v="2046503.2"/>
    <x v="2"/>
  </r>
  <r>
    <s v="Pet Tracking Collar"/>
    <x v="18"/>
    <n v="4825.6099999999997"/>
    <n v="58"/>
    <d v="2025-07-09T00:00:00"/>
    <s v="Keene McCowan"/>
    <s v="kmccowan6c@de.vu"/>
    <x v="5"/>
    <x v="1"/>
    <s v="Philippines"/>
    <x v="1"/>
    <n v="279885.38"/>
    <x v="0"/>
  </r>
  <r>
    <s v="DIY Candle Kit"/>
    <x v="70"/>
    <n v="1109.99"/>
    <n v="481"/>
    <d v="2023-11-27T00:00:00"/>
    <s v="Junette Hache"/>
    <s v="jhache6d@yellowbook.com"/>
    <x v="13"/>
    <x v="1"/>
    <s v="Philippines"/>
    <x v="1"/>
    <n v="533905.19000000006"/>
    <x v="1"/>
  </r>
  <r>
    <s v="Measuring Cups Set"/>
    <x v="23"/>
    <n v="1236.28"/>
    <n v="607"/>
    <d v="2025-06-22T00:00:00"/>
    <s v="Harbert Ollin"/>
    <s v="hollin6e@bloglines.com"/>
    <x v="3"/>
    <x v="2"/>
    <s v="China"/>
    <x v="2"/>
    <n v="750421.96"/>
    <x v="0"/>
  </r>
  <r>
    <s v="Portable Solar Phone Charger"/>
    <x v="0"/>
    <n v="4658.2299999999996"/>
    <n v="395"/>
    <d v="2023-08-19T00:00:00"/>
    <s v="Jordan Bryns"/>
    <s v="jbryns6f@is.gd"/>
    <x v="3"/>
    <x v="0"/>
    <s v="China"/>
    <x v="2"/>
    <n v="1840000.8499999999"/>
    <x v="1"/>
  </r>
  <r>
    <s v="Inspirational Wall Art"/>
    <x v="4"/>
    <n v="1613.06"/>
    <n v="207"/>
    <d v="2023-01-27T00:00:00"/>
    <s v="Billy Stevani"/>
    <s v="bstevani6g@acquirethisname.com"/>
    <x v="13"/>
    <x v="2"/>
    <s v="Tanzania"/>
    <x v="0"/>
    <n v="333903.42"/>
    <x v="1"/>
  </r>
  <r>
    <s v="Black Olives"/>
    <x v="1"/>
    <n v="3554.54"/>
    <n v="346"/>
    <d v="2024-09-14T00:00:00"/>
    <s v="Huntley Sollitt"/>
    <s v="hsollitt6h@spotify.com"/>
    <x v="58"/>
    <x v="0"/>
    <s v="South Africa"/>
    <x v="2"/>
    <n v="1229870.8400000001"/>
    <x v="2"/>
  </r>
  <r>
    <s v="Digital Camera"/>
    <x v="0"/>
    <n v="2403.3000000000002"/>
    <n v="566"/>
    <d v="2025-02-24T00:00:00"/>
    <s v="Carmelita Brandino"/>
    <s v="cbrandino6i@nature.com"/>
    <x v="5"/>
    <x v="1"/>
    <s v="Chile"/>
    <x v="2"/>
    <n v="1360267.8"/>
    <x v="0"/>
  </r>
  <r>
    <s v="Heated Throw Blanket"/>
    <x v="4"/>
    <n v="996.87"/>
    <n v="617"/>
    <d v="2024-06-29T00:00:00"/>
    <s v="Jesus Levings"/>
    <s v="jlevings6j@liveinternet.ru"/>
    <x v="6"/>
    <x v="0"/>
    <s v="Poland"/>
    <x v="0"/>
    <n v="615068.79"/>
    <x v="2"/>
  </r>
  <r>
    <s v="Instant Read Meat Thermometer"/>
    <x v="23"/>
    <n v="1273.71"/>
    <n v="341"/>
    <d v="2024-03-18T00:00:00"/>
    <s v="Max Chaundy"/>
    <s v="mchaundy6k@digg.com"/>
    <x v="3"/>
    <x v="1"/>
    <s v="Pakistan"/>
    <x v="1"/>
    <n v="434335.11"/>
    <x v="2"/>
  </r>
  <r>
    <s v="Laundry Detergent"/>
    <x v="71"/>
    <n v="1848.51"/>
    <n v="6"/>
    <d v="2024-05-15T00:00:00"/>
    <s v="Tulley Reina"/>
    <s v="treina6l@seesaa.net"/>
    <x v="5"/>
    <x v="1"/>
    <s v="Philippines"/>
    <x v="0"/>
    <n v="11091.06"/>
    <x v="2"/>
  </r>
  <r>
    <s v="Foldable Yoga Mat Carry Bag"/>
    <x v="6"/>
    <n v="4452.99"/>
    <n v="795"/>
    <d v="2025-06-28T00:00:00"/>
    <s v="Brandais Kinane"/>
    <s v="bkinane6m@amazon.com"/>
    <x v="27"/>
    <x v="1"/>
    <s v="Venezuela"/>
    <x v="2"/>
    <n v="3540127.05"/>
    <x v="0"/>
  </r>
  <r>
    <s v="Cranberry Almond Granola"/>
    <x v="5"/>
    <n v="4667.68"/>
    <n v="404"/>
    <d v="2024-08-12T00:00:00"/>
    <s v="Michaela Warre"/>
    <s v="mwarre6n@disqus.com"/>
    <x v="42"/>
    <x v="2"/>
    <s v="Brazil"/>
    <x v="2"/>
    <n v="1885742.7200000002"/>
    <x v="2"/>
  </r>
  <r>
    <s v="Outdoor Picnic Blanket"/>
    <x v="17"/>
    <n v="3912.9"/>
    <n v="666"/>
    <d v="2023-10-03T00:00:00"/>
    <s v="Jordain Vickery"/>
    <s v="jvickery6o@spotify.com"/>
    <x v="59"/>
    <x v="2"/>
    <s v="Indonesia"/>
    <x v="0"/>
    <n v="2605991.4"/>
    <x v="1"/>
  </r>
  <r>
    <s v="Organic Ramen Noodles"/>
    <x v="72"/>
    <n v="4724.55"/>
    <n v="704"/>
    <d v="2023-04-30T00:00:00"/>
    <s v="Delora Meynell"/>
    <s v="dmeynell6p@facebook.com"/>
    <x v="9"/>
    <x v="0"/>
    <s v="Armenia"/>
    <x v="2"/>
    <n v="3326083.2"/>
    <x v="1"/>
  </r>
  <r>
    <s v="Compact Dishwasher"/>
    <x v="73"/>
    <n v="570.41999999999996"/>
    <n v="64"/>
    <d v="2024-11-02T00:00:00"/>
    <s v="Henrik Roly"/>
    <s v="hroly6q@youtube.com"/>
    <x v="3"/>
    <x v="2"/>
    <s v="Mongolia"/>
    <x v="2"/>
    <n v="36506.879999999997"/>
    <x v="2"/>
  </r>
  <r>
    <s v="Yoga Strap"/>
    <x v="6"/>
    <n v="778.3"/>
    <n v="7"/>
    <d v="2023-04-29T00:00:00"/>
    <s v="Prisca Plank"/>
    <s v="pplank6r@meetup.com"/>
    <x v="1"/>
    <x v="1"/>
    <s v="Cyprus"/>
    <x v="1"/>
    <n v="5448.0999999999995"/>
    <x v="1"/>
  </r>
  <r>
    <s v="Portable Solar Generator"/>
    <x v="17"/>
    <n v="18.88"/>
    <n v="233"/>
    <d v="2023-07-03T00:00:00"/>
    <s v="Sioux Fochs"/>
    <s v="sfochs6s@nymag.com"/>
    <x v="37"/>
    <x v="2"/>
    <s v="France"/>
    <x v="2"/>
    <n v="4399.04"/>
    <x v="1"/>
  </r>
  <r>
    <s v="Essential White Button-Up"/>
    <x v="58"/>
    <n v="3857.85"/>
    <n v="14"/>
    <d v="2025-04-30T00:00:00"/>
    <s v="Cherry Emblem"/>
    <s v="cemblem6t@cpanel.net"/>
    <x v="3"/>
    <x v="0"/>
    <s v="Indonesia"/>
    <x v="1"/>
    <n v="54009.9"/>
    <x v="0"/>
  </r>
  <r>
    <s v="Nail Polish Set"/>
    <x v="46"/>
    <n v="411.03"/>
    <n v="671"/>
    <d v="2025-06-12T00:00:00"/>
    <s v="Aila Boswell"/>
    <s v="aboswell6u@cocolog-nifty.com"/>
    <x v="27"/>
    <x v="1"/>
    <s v="Japan"/>
    <x v="0"/>
    <n v="275801.13"/>
    <x v="0"/>
  </r>
  <r>
    <s v="Maple Cinnamon Almonds"/>
    <x v="37"/>
    <n v="2833.43"/>
    <n v="731"/>
    <d v="2024-02-02T00:00:00"/>
    <s v="Jamison Catterall"/>
    <s v="jcatterall6v@goo.ne.jp"/>
    <x v="27"/>
    <x v="0"/>
    <s v="China"/>
    <x v="2"/>
    <n v="2071237.3299999998"/>
    <x v="2"/>
  </r>
  <r>
    <s v="Cinnamon Raisin Bread"/>
    <x v="27"/>
    <n v="4456.95"/>
    <n v="922"/>
    <d v="2024-11-14T00:00:00"/>
    <s v="Angeline Fermer"/>
    <s v="afermer6w@tinypic.com"/>
    <x v="38"/>
    <x v="1"/>
    <s v="Russia"/>
    <x v="2"/>
    <n v="4109307.9"/>
    <x v="2"/>
  </r>
  <r>
    <s v="Sports Bottle"/>
    <x v="6"/>
    <n v="1695.42"/>
    <n v="174"/>
    <d v="2025-11-29T00:00:00"/>
    <s v="Lilly Buggs"/>
    <s v="lbuggs6x@behance.net"/>
    <x v="3"/>
    <x v="0"/>
    <s v="Armenia"/>
    <x v="0"/>
    <n v="295003.08"/>
    <x v="0"/>
  </r>
  <r>
    <s v="Lemonade Mix"/>
    <x v="2"/>
    <n v="4732.59"/>
    <n v="951"/>
    <d v="2025-03-24T00:00:00"/>
    <s v="Jemie O'Hannay"/>
    <s v="johannay6y@cnbc.com"/>
    <x v="60"/>
    <x v="0"/>
    <s v="Indonesia"/>
    <x v="0"/>
    <n v="4500693.09"/>
    <x v="0"/>
  </r>
  <r>
    <s v="Kettle Chip Variety Pack"/>
    <x v="3"/>
    <n v="1594.06"/>
    <n v="674"/>
    <d v="2024-08-14T00:00:00"/>
    <s v="Edouard Haddington"/>
    <s v="ehaddington6z@reference.com"/>
    <x v="22"/>
    <x v="2"/>
    <s v="Papua New Guinea"/>
    <x v="0"/>
    <n v="1074396.44"/>
    <x v="2"/>
  </r>
  <r>
    <s v="Pistachio Ice Cream"/>
    <x v="74"/>
    <n v="4874.01"/>
    <n v="236"/>
    <d v="2023-05-19T00:00:00"/>
    <s v="Annabal Wiles"/>
    <s v="awiles70@wufoo.com"/>
    <x v="4"/>
    <x v="0"/>
    <s v="China"/>
    <x v="0"/>
    <n v="1150266.3600000001"/>
    <x v="1"/>
  </r>
  <r>
    <s v="Free-Range Eggs"/>
    <x v="9"/>
    <n v="3413.13"/>
    <n v="219"/>
    <d v="2024-10-10T00:00:00"/>
    <s v="Lothaire Gasticke"/>
    <s v="lgasticke71@umn.edu"/>
    <x v="1"/>
    <x v="0"/>
    <s v="Russia"/>
    <x v="2"/>
    <n v="747475.47"/>
    <x v="2"/>
  </r>
  <r>
    <s v="Cocktail Shaker Set"/>
    <x v="23"/>
    <n v="4335.01"/>
    <n v="827"/>
    <d v="2025-10-17T00:00:00"/>
    <s v="Lorenza Izakoff"/>
    <s v="lizakoff72@mlb.com"/>
    <x v="33"/>
    <x v="2"/>
    <s v="Colombia"/>
    <x v="2"/>
    <n v="3585053.27"/>
    <x v="0"/>
  </r>
  <r>
    <s v="Avocados"/>
    <x v="7"/>
    <n v="1980.17"/>
    <n v="56"/>
    <d v="2025-06-30T00:00:00"/>
    <s v="Janessa Baldick"/>
    <s v="jbaldick73@cnbc.com"/>
    <x v="27"/>
    <x v="2"/>
    <s v="China"/>
    <x v="0"/>
    <n v="110889.52"/>
    <x v="0"/>
  </r>
  <r>
    <s v="Spicy Salsa Verde"/>
    <x v="32"/>
    <n v="2926.3"/>
    <n v="556"/>
    <d v="2025-12-24T00:00:00"/>
    <s v="Ivory Norrie"/>
    <s v="inorrie74@fema.gov"/>
    <x v="5"/>
    <x v="0"/>
    <s v="Poland"/>
    <x v="1"/>
    <n v="1627022.8"/>
    <x v="0"/>
  </r>
  <r>
    <s v="Cherry Almond Protein Bar"/>
    <x v="3"/>
    <n v="1379.15"/>
    <n v="185"/>
    <d v="2025-09-29T00:00:00"/>
    <s v="Melania Ziehms"/>
    <s v="mziehms75@infoseek.co.jp"/>
    <x v="26"/>
    <x v="2"/>
    <s v="Russia"/>
    <x v="2"/>
    <n v="255142.75000000003"/>
    <x v="0"/>
  </r>
  <r>
    <s v="Handheld Garment Steamer"/>
    <x v="4"/>
    <n v="4559.25"/>
    <n v="509"/>
    <d v="2023-02-09T00:00:00"/>
    <s v="Matteo Belcham"/>
    <s v="mbelcham76@noaa.gov"/>
    <x v="22"/>
    <x v="0"/>
    <s v="Equatorial Guinea"/>
    <x v="0"/>
    <n v="2320658.25"/>
    <x v="1"/>
  </r>
  <r>
    <s v="Folding Exercise Bike"/>
    <x v="6"/>
    <n v="4119.6099999999997"/>
    <n v="67"/>
    <d v="2024-07-06T00:00:00"/>
    <s v="Cyb McGlynn"/>
    <s v="cmcglynn77@amazonaws.com"/>
    <x v="61"/>
    <x v="2"/>
    <s v="Colombia"/>
    <x v="0"/>
    <n v="276013.87"/>
    <x v="2"/>
  </r>
  <r>
    <s v="Hiking Boots"/>
    <x v="75"/>
    <n v="2274.84"/>
    <n v="670"/>
    <d v="2025-03-27T00:00:00"/>
    <s v="Johannah Dockwray"/>
    <s v="jdockwray78@go.com"/>
    <x v="3"/>
    <x v="1"/>
    <s v="Portugal"/>
    <x v="0"/>
    <n v="1524142.8"/>
    <x v="0"/>
  </r>
  <r>
    <s v="Oven Thermometer"/>
    <x v="23"/>
    <n v="1988.79"/>
    <n v="55"/>
    <d v="2025-03-05T00:00:00"/>
    <s v="Christy Suttie"/>
    <s v="csuttie79@typepad.com"/>
    <x v="8"/>
    <x v="2"/>
    <s v="Malaysia"/>
    <x v="2"/>
    <n v="109383.45"/>
    <x v="0"/>
  </r>
  <r>
    <s v="Mango Chutney"/>
    <x v="32"/>
    <n v="761.08"/>
    <n v="166"/>
    <d v="2024-03-17T00:00:00"/>
    <s v="Chantal Dainty"/>
    <s v="cdainty7a@mac.com"/>
    <x v="6"/>
    <x v="0"/>
    <s v="China"/>
    <x v="1"/>
    <n v="126339.28000000001"/>
    <x v="2"/>
  </r>
  <r>
    <s v="Smart Thermostat with Wi-Fi"/>
    <x v="35"/>
    <n v="2560.9299999999998"/>
    <n v="854"/>
    <d v="2023-07-05T00:00:00"/>
    <s v="Vite Cathcart"/>
    <s v="vcathcart7b@nifty.com"/>
    <x v="6"/>
    <x v="1"/>
    <s v="China"/>
    <x v="0"/>
    <n v="2187034.2199999997"/>
    <x v="1"/>
  </r>
  <r>
    <s v="Smartphone Tripod with Remote"/>
    <x v="25"/>
    <n v="793.15"/>
    <n v="559"/>
    <d v="2023-03-05T00:00:00"/>
    <s v="Reuben Simner"/>
    <s v="rsimner7c@jalbum.net"/>
    <x v="0"/>
    <x v="1"/>
    <s v="Portugal"/>
    <x v="0"/>
    <n v="443370.85"/>
    <x v="1"/>
  </r>
  <r>
    <s v="Peach Mango Smoothie"/>
    <x v="2"/>
    <n v="4865.2"/>
    <n v="46"/>
    <d v="2023-11-26T00:00:00"/>
    <s v="Teddy Worms"/>
    <s v="tworms7d@twitter.com"/>
    <x v="3"/>
    <x v="1"/>
    <s v="China"/>
    <x v="2"/>
    <n v="223799.19999999998"/>
    <x v="1"/>
  </r>
  <r>
    <s v="Under Desk Footrest"/>
    <x v="40"/>
    <n v="2291.11"/>
    <n v="857"/>
    <d v="2023-04-10T00:00:00"/>
    <s v="Antoinette Spini"/>
    <s v="aspini7e@t-online.de"/>
    <x v="3"/>
    <x v="1"/>
    <s v="Philippines"/>
    <x v="1"/>
    <n v="1963481.27"/>
    <x v="1"/>
  </r>
  <r>
    <s v="Brown Rice"/>
    <x v="60"/>
    <n v="1487.32"/>
    <n v="428"/>
    <d v="2025-09-13T00:00:00"/>
    <s v="Nissie Devonshire"/>
    <s v="ndevonshire7f@live.com"/>
    <x v="4"/>
    <x v="1"/>
    <s v="Indonesia"/>
    <x v="2"/>
    <n v="636572.96"/>
    <x v="0"/>
  </r>
  <r>
    <s v="Multi-Cooker"/>
    <x v="23"/>
    <n v="1978.42"/>
    <n v="67"/>
    <d v="2023-10-27T00:00:00"/>
    <s v="Garald Goold"/>
    <s v="ggoold7g@berkeley.edu"/>
    <x v="3"/>
    <x v="0"/>
    <s v="Portugal"/>
    <x v="0"/>
    <n v="132554.14000000001"/>
    <x v="1"/>
  </r>
  <r>
    <s v="Floral Summer Dress"/>
    <x v="43"/>
    <n v="4879.84"/>
    <n v="179"/>
    <d v="2024-07-17T00:00:00"/>
    <s v="Shaun Cockayme"/>
    <s v="scockayme7h@1688.com"/>
    <x v="0"/>
    <x v="0"/>
    <s v="Philippines"/>
    <x v="0"/>
    <n v="873491.36"/>
    <x v="2"/>
  </r>
  <r>
    <s v="Slim Fit Chinos"/>
    <x v="76"/>
    <n v="4618.3900000000003"/>
    <n v="41"/>
    <d v="2024-12-17T00:00:00"/>
    <s v="Edith Rishbrook"/>
    <s v="erishbrook7i@amazon.com"/>
    <x v="62"/>
    <x v="0"/>
    <s v="China"/>
    <x v="1"/>
    <n v="189353.99000000002"/>
    <x v="2"/>
  </r>
  <r>
    <s v="Pumpkin Puree"/>
    <x v="1"/>
    <n v="2723.16"/>
    <n v="836"/>
    <d v="2023-06-23T00:00:00"/>
    <s v="Adam Hanvey"/>
    <s v="ahanvey7j@ameblo.jp"/>
    <x v="18"/>
    <x v="2"/>
    <s v="Japan"/>
    <x v="2"/>
    <n v="2276561.7599999998"/>
    <x v="1"/>
  </r>
  <r>
    <s v="Tailored Blazer"/>
    <x v="31"/>
    <n v="4764.82"/>
    <n v="612"/>
    <d v="2025-09-02T00:00:00"/>
    <s v="Hugues Harhoff"/>
    <s v="hharhoff7k@opera.com"/>
    <x v="32"/>
    <x v="0"/>
    <s v="Ireland"/>
    <x v="0"/>
    <n v="2916069.84"/>
    <x v="0"/>
  </r>
  <r>
    <s v="Bamboo Utensil Holder"/>
    <x v="23"/>
    <n v="239.5"/>
    <n v="115"/>
    <d v="2024-02-04T00:00:00"/>
    <s v="Alford Kenner"/>
    <s v="akenner7l@opera.com"/>
    <x v="13"/>
    <x v="1"/>
    <s v="South Korea"/>
    <x v="2"/>
    <n v="27542.5"/>
    <x v="2"/>
  </r>
  <r>
    <s v="Pet Hair Vacuum Cleaner Attachment"/>
    <x v="18"/>
    <n v="4777.17"/>
    <n v="498"/>
    <d v="2023-06-20T00:00:00"/>
    <s v="Selie Bunce"/>
    <s v="sbunce7m@github.com"/>
    <x v="25"/>
    <x v="2"/>
    <s v="China"/>
    <x v="2"/>
    <n v="2379030.66"/>
    <x v="1"/>
  </r>
  <r>
    <s v="Children's Science Experiment Lab Kit"/>
    <x v="14"/>
    <n v="4639.33"/>
    <n v="366"/>
    <d v="2023-04-25T00:00:00"/>
    <s v="Elsworth O' Finan"/>
    <s v="eo7n@myspace.com"/>
    <x v="6"/>
    <x v="1"/>
    <s v="Sweden"/>
    <x v="2"/>
    <n v="1697994.78"/>
    <x v="1"/>
  </r>
  <r>
    <s v="French Bread"/>
    <x v="27"/>
    <n v="3044.4"/>
    <n v="575"/>
    <d v="2025-10-03T00:00:00"/>
    <s v="Manny Willoughby"/>
    <s v="mwilloughby7o@php.net"/>
    <x v="3"/>
    <x v="1"/>
    <s v="Indonesia"/>
    <x v="1"/>
    <n v="1750530"/>
    <x v="0"/>
  </r>
  <r>
    <s v="LED Desk Light"/>
    <x v="4"/>
    <n v="245.11"/>
    <n v="230"/>
    <d v="2025-08-14T00:00:00"/>
    <s v="Corrie McTerlagh"/>
    <s v="cmcterlagh7p@geocities.jp"/>
    <x v="3"/>
    <x v="2"/>
    <s v="China"/>
    <x v="1"/>
    <n v="56375.3"/>
    <x v="0"/>
  </r>
  <r>
    <s v="Electric Pressure Washer"/>
    <x v="77"/>
    <n v="4510.42"/>
    <n v="152"/>
    <d v="2025-10-12T00:00:00"/>
    <s v="Dallon Townby"/>
    <s v="dtownby7q@facebook.com"/>
    <x v="20"/>
    <x v="1"/>
    <s v="China"/>
    <x v="0"/>
    <n v="685583.84"/>
    <x v="0"/>
  </r>
  <r>
    <s v="Sun-Dried Tomatoes"/>
    <x v="51"/>
    <n v="3480.13"/>
    <n v="894"/>
    <d v="2024-05-24T00:00:00"/>
    <s v="Tarah Monckton"/>
    <s v="tmonckton7r@archive.org"/>
    <x v="3"/>
    <x v="2"/>
    <s v="Albania"/>
    <x v="0"/>
    <n v="3111236.22"/>
    <x v="2"/>
  </r>
  <r>
    <s v="Vanilla Bean Greek Yogurt"/>
    <x v="9"/>
    <n v="3489"/>
    <n v="959"/>
    <d v="2024-09-15T00:00:00"/>
    <s v="Bax McKeighan"/>
    <s v="bmckeighan7s@hubpages.com"/>
    <x v="3"/>
    <x v="2"/>
    <s v="Brazil"/>
    <x v="1"/>
    <n v="3345951"/>
    <x v="2"/>
  </r>
  <r>
    <s v="Garlic Herb Cream Cheese"/>
    <x v="9"/>
    <n v="874.09"/>
    <n v="694"/>
    <d v="2023-05-24T00:00:00"/>
    <s v="Yorke Marchello"/>
    <s v="ymarchello7t@mac.com"/>
    <x v="33"/>
    <x v="1"/>
    <s v="Russia"/>
    <x v="0"/>
    <n v="606618.46000000008"/>
    <x v="1"/>
  </r>
  <r>
    <s v="Vegetable Lentil Soup"/>
    <x v="1"/>
    <n v="1852.24"/>
    <n v="865"/>
    <d v="2024-01-12T00:00:00"/>
    <s v="Edgardo Clemmens"/>
    <s v="eclemmens7u@macromedia.com"/>
    <x v="19"/>
    <x v="2"/>
    <s v="China"/>
    <x v="2"/>
    <n v="1602187.6"/>
    <x v="2"/>
  </r>
  <r>
    <s v="Belted Trench Coat"/>
    <x v="31"/>
    <n v="363.89"/>
    <n v="272"/>
    <d v="2024-04-08T00:00:00"/>
    <s v="Sansone McCerery"/>
    <s v="smccerery7v@miibeian.gov.cn"/>
    <x v="13"/>
    <x v="0"/>
    <s v="Portugal"/>
    <x v="1"/>
    <n v="98978.08"/>
    <x v="2"/>
  </r>
  <r>
    <s v="Avocados"/>
    <x v="7"/>
    <n v="1026.8599999999999"/>
    <n v="114"/>
    <d v="2025-03-05T00:00:00"/>
    <s v="Amberly Escreet"/>
    <s v="aescreet7w@globo.com"/>
    <x v="22"/>
    <x v="1"/>
    <s v="Japan"/>
    <x v="1"/>
    <n v="117062.04"/>
    <x v="0"/>
  </r>
  <r>
    <s v="Weighted Jump Rope"/>
    <x v="6"/>
    <n v="4910.71"/>
    <n v="469"/>
    <d v="2025-09-15T00:00:00"/>
    <s v="Kassi Bolstridge"/>
    <s v="kbolstridge7x@google.co.uk"/>
    <x v="0"/>
    <x v="1"/>
    <s v="Iran"/>
    <x v="0"/>
    <n v="2303122.9900000002"/>
    <x v="0"/>
  </r>
  <r>
    <s v="Cilantro Lime Rice"/>
    <x v="60"/>
    <n v="2834.07"/>
    <n v="212"/>
    <d v="2024-06-07T00:00:00"/>
    <s v="Evin Gallaher"/>
    <s v="egallaher7y@pinterest.com"/>
    <x v="3"/>
    <x v="2"/>
    <s v="Canada"/>
    <x v="0"/>
    <n v="600822.84000000008"/>
    <x v="2"/>
  </r>
  <r>
    <s v="Compact Portable Grill"/>
    <x v="17"/>
    <n v="2762.42"/>
    <n v="19"/>
    <d v="2025-09-13T00:00:00"/>
    <s v="Wilden Stubbeley"/>
    <s v="wstubbeley7z@google.ca"/>
    <x v="57"/>
    <x v="0"/>
    <s v="Philippines"/>
    <x v="0"/>
    <n v="52485.98"/>
    <x v="0"/>
  </r>
  <r>
    <s v="Pet Safety Belt for Car"/>
    <x v="18"/>
    <n v="2595.84"/>
    <n v="202"/>
    <d v="2025-02-05T00:00:00"/>
    <s v="Bartholomew Hubbuck"/>
    <s v="bhubbuck80@deviantart.com"/>
    <x v="33"/>
    <x v="2"/>
    <s v="Philippines"/>
    <x v="1"/>
    <n v="524359.68000000005"/>
    <x v="0"/>
  </r>
  <r>
    <s v="Pet Hair Remover"/>
    <x v="18"/>
    <n v="2665.51"/>
    <n v="213"/>
    <d v="2024-04-15T00:00:00"/>
    <s v="Libby Bassilashvili"/>
    <s v="lbassilashvili81@youtu.be"/>
    <x v="5"/>
    <x v="1"/>
    <s v="Russia"/>
    <x v="2"/>
    <n v="567753.63"/>
    <x v="2"/>
  </r>
  <r>
    <s v="Savory Oats"/>
    <x v="5"/>
    <n v="1246.19"/>
    <n v="788"/>
    <d v="2024-09-10T00:00:00"/>
    <s v="Faye Vanyukhin"/>
    <s v="fvanyukhin82@uol.com.br"/>
    <x v="63"/>
    <x v="1"/>
    <s v="Peru"/>
    <x v="1"/>
    <n v="981997.72000000009"/>
    <x v="2"/>
  </r>
  <r>
    <s v="Veggie Lovers Pizza"/>
    <x v="33"/>
    <n v="3305.81"/>
    <n v="134"/>
    <d v="2025-03-21T00:00:00"/>
    <s v="Chastity Bernhart"/>
    <s v="cbernhart83@google.it"/>
    <x v="27"/>
    <x v="2"/>
    <s v="Indonesia"/>
    <x v="1"/>
    <n v="442978.54"/>
    <x v="0"/>
  </r>
  <r>
    <s v="Folding Table"/>
    <x v="17"/>
    <n v="4491.83"/>
    <n v="660"/>
    <d v="2023-10-15T00:00:00"/>
    <s v="Amye Filippone"/>
    <s v="afilippone84@earthlink.net"/>
    <x v="64"/>
    <x v="1"/>
    <s v="Indonesia"/>
    <x v="2"/>
    <n v="2964607.8"/>
    <x v="1"/>
  </r>
  <r>
    <s v="Chickpea Pancakes"/>
    <x v="41"/>
    <n v="3450.19"/>
    <n v="342"/>
    <d v="2024-03-11T00:00:00"/>
    <s v="Terri-jo Lauks"/>
    <s v="tlauks85@netscape.com"/>
    <x v="33"/>
    <x v="0"/>
    <s v="China"/>
    <x v="2"/>
    <n v="1179964.98"/>
    <x v="2"/>
  </r>
  <r>
    <s v="Pasta (Linguine)"/>
    <x v="72"/>
    <n v="825.03"/>
    <n v="176"/>
    <d v="2023-05-27T00:00:00"/>
    <s v="Bail Marlow"/>
    <s v="bmarlow86@zimbio.com"/>
    <x v="0"/>
    <x v="0"/>
    <s v="Philippines"/>
    <x v="0"/>
    <n v="145205.28"/>
    <x v="1"/>
  </r>
  <r>
    <s v="Honey Garlic Chicken"/>
    <x v="59"/>
    <n v="4581.5200000000004"/>
    <n v="36"/>
    <d v="2025-03-01T00:00:00"/>
    <s v="Alyss Gallop"/>
    <s v="agallop87@myspace.com"/>
    <x v="9"/>
    <x v="0"/>
    <s v="Central African Republic"/>
    <x v="0"/>
    <n v="164934.72000000003"/>
    <x v="0"/>
  </r>
  <r>
    <s v="Microfiber Cleaning Cloth Set"/>
    <x v="4"/>
    <n v="4943.4799999999996"/>
    <n v="139"/>
    <d v="2023-04-25T00:00:00"/>
    <s v="Melvin McDonald"/>
    <s v="mmcdonald88@abc.net.au"/>
    <x v="3"/>
    <x v="1"/>
    <s v="Luxembourg"/>
    <x v="2"/>
    <n v="687143.72"/>
    <x v="1"/>
  </r>
  <r>
    <s v="Children's Science Experiment Lab Kit"/>
    <x v="14"/>
    <n v="1478.45"/>
    <n v="273"/>
    <d v="2024-12-14T00:00:00"/>
    <s v="Clemente Jarrell"/>
    <s v="cjarrell89@hubpages.com"/>
    <x v="3"/>
    <x v="0"/>
    <s v="Argentina"/>
    <x v="1"/>
    <n v="403616.85000000003"/>
    <x v="2"/>
  </r>
  <r>
    <s v="Chickpea Flour"/>
    <x v="21"/>
    <n v="4679.3"/>
    <n v="493"/>
    <d v="2023-11-17T00:00:00"/>
    <s v="Rourke Buer"/>
    <s v="rbuer8a@discovery.com"/>
    <x v="6"/>
    <x v="1"/>
    <s v="Malaysia"/>
    <x v="1"/>
    <n v="2306894.9"/>
    <x v="1"/>
  </r>
  <r>
    <s v="Strawberry Banana Smoothie Pack"/>
    <x v="41"/>
    <n v="717.7"/>
    <n v="889"/>
    <d v="2025-12-24T00:00:00"/>
    <s v="Julina Barrowcliffe"/>
    <s v="jbarrowcliffe8b@harvard.edu"/>
    <x v="3"/>
    <x v="0"/>
    <s v="Sweden"/>
    <x v="1"/>
    <n v="638035.30000000005"/>
    <x v="0"/>
  </r>
  <r>
    <s v="Travel Shoe Bags Set"/>
    <x v="78"/>
    <n v="4717.99"/>
    <n v="41"/>
    <d v="2023-01-30T00:00:00"/>
    <s v="Norbert Pettifer"/>
    <s v="npettifer8c@nbcnews.com"/>
    <x v="65"/>
    <x v="2"/>
    <s v="Democratic Republic of the Congo"/>
    <x v="1"/>
    <n v="193437.59"/>
    <x v="1"/>
  </r>
  <r>
    <s v="Snap-On Tupperware Set"/>
    <x v="23"/>
    <n v="2106.65"/>
    <n v="844"/>
    <d v="2023-06-24T00:00:00"/>
    <s v="Donny Stedmond"/>
    <s v="dstedmond8d@amazonaws.com"/>
    <x v="19"/>
    <x v="1"/>
    <s v="Brazil"/>
    <x v="2"/>
    <n v="1778012.6"/>
    <x v="1"/>
  </r>
  <r>
    <s v="Bamboo Cutting Board Set"/>
    <x v="23"/>
    <n v="2282.56"/>
    <n v="753"/>
    <d v="2023-01-09T00:00:00"/>
    <s v="Veronika Stubbeley"/>
    <s v="vstubbeley8e@mozilla.com"/>
    <x v="22"/>
    <x v="1"/>
    <s v="Indonesia"/>
    <x v="1"/>
    <n v="1718767.68"/>
    <x v="1"/>
  </r>
  <r>
    <s v="Sweetened Condensed Milk"/>
    <x v="79"/>
    <n v="721.75"/>
    <n v="430"/>
    <d v="2024-12-24T00:00:00"/>
    <s v="Sollie Spyer"/>
    <s v="sspyer8f@cdbaby.com"/>
    <x v="3"/>
    <x v="1"/>
    <s v="Haiti"/>
    <x v="1"/>
    <n v="310352.5"/>
    <x v="2"/>
  </r>
  <r>
    <s v="Pocket Blanket"/>
    <x v="17"/>
    <n v="3779.3"/>
    <n v="588"/>
    <d v="2025-03-13T00:00:00"/>
    <s v="Charyl Cleminshaw"/>
    <s v="ccleminshaw8g@mapy.cz"/>
    <x v="66"/>
    <x v="1"/>
    <s v="China"/>
    <x v="1"/>
    <n v="2222228.4"/>
    <x v="0"/>
  </r>
  <r>
    <s v="Self-Stirring Mug"/>
    <x v="23"/>
    <n v="3260.11"/>
    <n v="556"/>
    <d v="2024-04-25T00:00:00"/>
    <s v="Brett Kiefer"/>
    <s v="bkiefer8h@unc.edu"/>
    <x v="20"/>
    <x v="2"/>
    <s v="Cuba"/>
    <x v="0"/>
    <n v="1812621.1600000001"/>
    <x v="2"/>
  </r>
  <r>
    <s v="Memory Foam Mattress Topper"/>
    <x v="4"/>
    <n v="4694.16"/>
    <n v="532"/>
    <d v="2025-01-16T00:00:00"/>
    <s v="Shawna Cartmill"/>
    <s v="scartmill8i@nifty.com"/>
    <x v="0"/>
    <x v="1"/>
    <s v="Philippines"/>
    <x v="1"/>
    <n v="2497293.12"/>
    <x v="0"/>
  </r>
  <r>
    <s v="Portable Solar Camp Shower"/>
    <x v="17"/>
    <n v="3130.86"/>
    <n v="217"/>
    <d v="2024-09-16T00:00:00"/>
    <s v="Maribel Jakobsson"/>
    <s v="mjakobsson8j@aboutads.info"/>
    <x v="0"/>
    <x v="2"/>
    <s v="China"/>
    <x v="0"/>
    <n v="679396.62"/>
    <x v="2"/>
  </r>
  <r>
    <s v="Silicone Stretch Lids"/>
    <x v="23"/>
    <n v="1163.19"/>
    <n v="99"/>
    <d v="2023-03-10T00:00:00"/>
    <s v="Richmond McNeilly"/>
    <s v="rmcneilly8k@microsoft.com"/>
    <x v="30"/>
    <x v="2"/>
    <s v="Nigeria"/>
    <x v="2"/>
    <n v="115155.81000000001"/>
    <x v="1"/>
  </r>
  <r>
    <s v="Solar Charger"/>
    <x v="0"/>
    <n v="3942.84"/>
    <n v="575"/>
    <d v="2023-02-17T00:00:00"/>
    <s v="Mick Stanyon"/>
    <s v="mstanyon8l@eventbrite.com"/>
    <x v="67"/>
    <x v="2"/>
    <s v="Czech Republic"/>
    <x v="0"/>
    <n v="2267133"/>
    <x v="1"/>
  </r>
  <r>
    <s v="Electric Food Steamer"/>
    <x v="23"/>
    <n v="2619.85"/>
    <n v="542"/>
    <d v="2023-07-19T00:00:00"/>
    <s v="Olag Parnby"/>
    <s v="oparnby8m@statcounter.com"/>
    <x v="0"/>
    <x v="2"/>
    <s v="Indonesia"/>
    <x v="2"/>
    <n v="1419958.7"/>
    <x v="1"/>
  </r>
  <r>
    <s v="Kale Caesar Salad Kit"/>
    <x v="19"/>
    <n v="2310.85"/>
    <n v="65"/>
    <d v="2023-09-27T00:00:00"/>
    <s v="Arley MacKall"/>
    <s v="amackall8n@cdbaby.com"/>
    <x v="28"/>
    <x v="1"/>
    <s v="Philippines"/>
    <x v="2"/>
    <n v="150205.25"/>
    <x v="1"/>
  </r>
  <r>
    <s v="Organic Baby Carrots"/>
    <x v="80"/>
    <n v="20.97"/>
    <n v="876"/>
    <d v="2025-08-05T00:00:00"/>
    <s v="Morty Coite"/>
    <s v="mcoite8o@constantcontact.com"/>
    <x v="68"/>
    <x v="0"/>
    <s v="Philippines"/>
    <x v="2"/>
    <n v="18369.719999999998"/>
    <x v="0"/>
  </r>
  <r>
    <s v="Bluetooth Shower Speaker"/>
    <x v="57"/>
    <n v="4864.92"/>
    <n v="614"/>
    <d v="2023-06-04T00:00:00"/>
    <s v="Loydie Doubrava"/>
    <s v="ldoubrava8p@nbcnews.com"/>
    <x v="69"/>
    <x v="1"/>
    <s v="Thailand"/>
    <x v="2"/>
    <n v="2987060.88"/>
    <x v="1"/>
  </r>
  <r>
    <s v="Dark Chocolate Covered Almonds"/>
    <x v="3"/>
    <n v="3777.67"/>
    <n v="640"/>
    <d v="2025-10-13T00:00:00"/>
    <s v="Codi Vinsen"/>
    <s v="cvinsen8q@goodreads.com"/>
    <x v="1"/>
    <x v="0"/>
    <s v="China"/>
    <x v="2"/>
    <n v="2417708.7999999998"/>
    <x v="0"/>
  </r>
  <r>
    <s v="Garlic Breadsticks"/>
    <x v="62"/>
    <n v="826.25"/>
    <n v="585"/>
    <d v="2023-04-02T00:00:00"/>
    <s v="Mikey Cockrem"/>
    <s v="mcockrem8r@exblog.jp"/>
    <x v="1"/>
    <x v="2"/>
    <s v="China"/>
    <x v="1"/>
    <n v="483356.25"/>
    <x v="1"/>
  </r>
  <r>
    <s v="Portable Solar Phone Charger"/>
    <x v="0"/>
    <n v="3012.76"/>
    <n v="855"/>
    <d v="2024-07-17T00:00:00"/>
    <s v="Torre Wignall"/>
    <s v="twignall8s@admin.ch"/>
    <x v="0"/>
    <x v="1"/>
    <s v="United States"/>
    <x v="1"/>
    <n v="2575909.8000000003"/>
    <x v="2"/>
  </r>
  <r>
    <s v="Honey Mustard Chicken Breasts"/>
    <x v="59"/>
    <n v="1022.77"/>
    <n v="709"/>
    <d v="2023-07-29T00:00:00"/>
    <s v="Jedediah Tuminelli"/>
    <s v="jtuminelli8t@hud.gov"/>
    <x v="27"/>
    <x v="2"/>
    <s v="Colombia"/>
    <x v="0"/>
    <n v="725143.92999999993"/>
    <x v="1"/>
  </r>
  <r>
    <s v="Mesh Laundry Bags Set"/>
    <x v="4"/>
    <n v="3423.87"/>
    <n v="131"/>
    <d v="2023-03-07T00:00:00"/>
    <s v="Webb Jindracek"/>
    <s v="wjindracek8u@vimeo.com"/>
    <x v="6"/>
    <x v="2"/>
    <s v="China"/>
    <x v="0"/>
    <n v="448526.97"/>
    <x v="1"/>
  </r>
  <r>
    <s v="Greek Yogurt Parfait"/>
    <x v="9"/>
    <n v="3153.9"/>
    <n v="496"/>
    <d v="2023-08-29T00:00:00"/>
    <s v="Roseann Metrick"/>
    <s v="rmetrick8v@shareasale.com"/>
    <x v="3"/>
    <x v="2"/>
    <s v="Russia"/>
    <x v="2"/>
    <n v="1564334.4000000001"/>
    <x v="1"/>
  </r>
  <r>
    <s v="Organic Spinach"/>
    <x v="7"/>
    <n v="2276.4299999999998"/>
    <n v="764"/>
    <d v="2024-05-05T00:00:00"/>
    <s v="Iggie Haliburton"/>
    <s v="ihaliburton8w@diigo.com"/>
    <x v="11"/>
    <x v="2"/>
    <s v="Indonesia"/>
    <x v="1"/>
    <n v="1739192.5199999998"/>
    <x v="2"/>
  </r>
  <r>
    <s v="Biodegradable Trash Bags"/>
    <x v="4"/>
    <n v="2052.7800000000002"/>
    <n v="221"/>
    <d v="2025-11-22T00:00:00"/>
    <s v="Dick Bagehot"/>
    <s v="dbagehot8x@youtube.com"/>
    <x v="0"/>
    <x v="1"/>
    <s v="Peru"/>
    <x v="1"/>
    <n v="453664.38000000006"/>
    <x v="0"/>
  </r>
  <r>
    <s v="Stylish Combat Boots"/>
    <x v="81"/>
    <n v="1761.49"/>
    <n v="627"/>
    <d v="2023-12-09T00:00:00"/>
    <s v="Melesa Gorringe"/>
    <s v="mgorringe8y@mail.ru"/>
    <x v="70"/>
    <x v="2"/>
    <s v="Sweden"/>
    <x v="2"/>
    <n v="1104454.23"/>
    <x v="1"/>
  </r>
  <r>
    <s v="Peach &amp; Mango Salsa"/>
    <x v="3"/>
    <n v="1123.6400000000001"/>
    <n v="315"/>
    <d v="2023-03-12T00:00:00"/>
    <s v="Sky Fairhead"/>
    <s v="sfairhead8z@indiegogo.com"/>
    <x v="3"/>
    <x v="2"/>
    <s v="China"/>
    <x v="1"/>
    <n v="353946.60000000003"/>
    <x v="1"/>
  </r>
  <r>
    <s v="Set of Measuring Spoons"/>
    <x v="23"/>
    <n v="4134.99"/>
    <n v="537"/>
    <d v="2023-01-10T00:00:00"/>
    <s v="Farly Gori"/>
    <s v="fgori90@umich.edu"/>
    <x v="3"/>
    <x v="0"/>
    <s v="China"/>
    <x v="1"/>
    <n v="2220489.63"/>
    <x v="1"/>
  </r>
  <r>
    <s v="Portable Air Compressor"/>
    <x v="10"/>
    <n v="4005.95"/>
    <n v="328"/>
    <d v="2025-11-12T00:00:00"/>
    <s v="Jehanna Thoresby"/>
    <s v="jthoresby91@skyrock.com"/>
    <x v="5"/>
    <x v="2"/>
    <s v="Ukraine"/>
    <x v="2"/>
    <n v="1313951.5999999999"/>
    <x v="0"/>
  </r>
  <r>
    <s v="Bock Beer Mustard"/>
    <x v="32"/>
    <n v="2014.6"/>
    <n v="893"/>
    <d v="2024-02-23T00:00:00"/>
    <s v="Roland Maclean"/>
    <s v="rmaclean92@prlog.org"/>
    <x v="5"/>
    <x v="2"/>
    <s v="Poland"/>
    <x v="1"/>
    <n v="1799037.7999999998"/>
    <x v="2"/>
  </r>
  <r>
    <s v="Outdoor Portable Fire Pit"/>
    <x v="17"/>
    <n v="3382.55"/>
    <n v="74"/>
    <d v="2025-06-21T00:00:00"/>
    <s v="Theodosia Pellew"/>
    <s v="tpellew93@wikispaces.com"/>
    <x v="13"/>
    <x v="1"/>
    <s v="Russia"/>
    <x v="0"/>
    <n v="250308.7"/>
    <x v="0"/>
  </r>
  <r>
    <s v="Vegetable Fried Rice Mix"/>
    <x v="20"/>
    <n v="4871.82"/>
    <n v="898"/>
    <d v="2025-11-10T00:00:00"/>
    <s v="Moria Lamerton"/>
    <s v="mlamerton94@mozilla.com"/>
    <x v="5"/>
    <x v="2"/>
    <s v="China"/>
    <x v="2"/>
    <n v="4374894.3599999994"/>
    <x v="0"/>
  </r>
  <r>
    <s v="Maple Pecan Oatmeal Cookies"/>
    <x v="27"/>
    <n v="804.88"/>
    <n v="653"/>
    <d v="2023-09-10T00:00:00"/>
    <s v="Loree Risborough"/>
    <s v="lrisborough95@comsenz.com"/>
    <x v="18"/>
    <x v="0"/>
    <s v="Sweden"/>
    <x v="2"/>
    <n v="525586.64"/>
    <x v="1"/>
  </r>
  <r>
    <s v="Whipped Cream Cheese"/>
    <x v="9"/>
    <n v="2277.9"/>
    <n v="464"/>
    <d v="2024-06-28T00:00:00"/>
    <s v="Rasia Grinyov"/>
    <s v="rgrinyov96@mit.edu"/>
    <x v="5"/>
    <x v="1"/>
    <s v="Vietnam"/>
    <x v="0"/>
    <n v="1056945.6000000001"/>
    <x v="2"/>
  </r>
  <r>
    <s v="Wooden Blocks"/>
    <x v="14"/>
    <n v="630.75"/>
    <n v="254"/>
    <d v="2025-05-22T00:00:00"/>
    <s v="Ernest Terrey"/>
    <s v="eterrey97@multiply.com"/>
    <x v="71"/>
    <x v="0"/>
    <s v="Norway"/>
    <x v="1"/>
    <n v="160210.5"/>
    <x v="0"/>
  </r>
  <r>
    <s v="Frozen Acai Bowl"/>
    <x v="33"/>
    <n v="3029.72"/>
    <n v="983"/>
    <d v="2025-05-17T00:00:00"/>
    <s v="Junia Malthus"/>
    <s v="jmalthus98@columbia.edu"/>
    <x v="27"/>
    <x v="1"/>
    <s v="Philippines"/>
    <x v="2"/>
    <n v="2978214.76"/>
    <x v="0"/>
  </r>
  <r>
    <s v="Organic Black Rice"/>
    <x v="60"/>
    <n v="2318.42"/>
    <n v="131"/>
    <d v="2025-06-22T00:00:00"/>
    <s v="Sunny Ewers"/>
    <s v="sewers99@vk.com"/>
    <x v="4"/>
    <x v="1"/>
    <s v="Pakistan"/>
    <x v="0"/>
    <n v="303713.02"/>
    <x v="0"/>
  </r>
  <r>
    <s v="Puzzle Mat"/>
    <x v="14"/>
    <n v="3183.13"/>
    <n v="200"/>
    <d v="2025-04-09T00:00:00"/>
    <s v="Ilario Tomanek"/>
    <s v="itomanek9a@ehow.com"/>
    <x v="72"/>
    <x v="2"/>
    <s v="Thailand"/>
    <x v="0"/>
    <n v="636626"/>
    <x v="0"/>
  </r>
  <r>
    <s v="Honey"/>
    <x v="32"/>
    <n v="3371.6"/>
    <n v="537"/>
    <d v="2025-10-08T00:00:00"/>
    <s v="Torrin Bowler"/>
    <s v="tbowler9b@nyu.edu"/>
    <x v="73"/>
    <x v="2"/>
    <s v="Russia"/>
    <x v="1"/>
    <n v="1810549.2"/>
    <x v="0"/>
  </r>
  <r>
    <s v="Maple Cinnamon Almonds"/>
    <x v="37"/>
    <n v="1215.8699999999999"/>
    <n v="74"/>
    <d v="2024-03-29T00:00:00"/>
    <s v="Perrine MacDonell"/>
    <s v="pmacdonell9c@istockphoto.com"/>
    <x v="3"/>
    <x v="2"/>
    <s v="Czech Republic"/>
    <x v="0"/>
    <n v="89974.37999999999"/>
    <x v="2"/>
  </r>
  <r>
    <s v="Mini Indoor Herb Garden Kit"/>
    <x v="11"/>
    <n v="691.46"/>
    <n v="438"/>
    <d v="2024-12-23T00:00:00"/>
    <s v="Calli Duffett"/>
    <s v="cduffett9d@webmd.com"/>
    <x v="0"/>
    <x v="1"/>
    <s v="Ukraine"/>
    <x v="1"/>
    <n v="302859.48000000004"/>
    <x v="2"/>
  </r>
  <r>
    <s v="Bluetooth Shower Speaker"/>
    <x v="57"/>
    <n v="1898.01"/>
    <n v="495"/>
    <d v="2023-02-20T00:00:00"/>
    <s v="Duncan Mayoral"/>
    <s v="dmayoral9e@sbwire.com"/>
    <x v="3"/>
    <x v="0"/>
    <s v="Ecuador"/>
    <x v="1"/>
    <n v="939514.95"/>
    <x v="1"/>
  </r>
  <r>
    <s v="Organic Brown Rice Cakes"/>
    <x v="3"/>
    <n v="1015.52"/>
    <n v="76"/>
    <d v="2025-08-12T00:00:00"/>
    <s v="Willabella Culbert"/>
    <s v="wculbert9f@rediff.com"/>
    <x v="74"/>
    <x v="2"/>
    <s v="China"/>
    <x v="0"/>
    <n v="77179.520000000004"/>
    <x v="0"/>
  </r>
  <r>
    <s v="Wall Decals for Kids"/>
    <x v="4"/>
    <n v="3789.55"/>
    <n v="397"/>
    <d v="2024-09-29T00:00:00"/>
    <s v="Mirabella Darrington"/>
    <s v="mdarrington9g@ehow.com"/>
    <x v="3"/>
    <x v="0"/>
    <s v="China"/>
    <x v="2"/>
    <n v="1504451.35"/>
    <x v="2"/>
  </r>
  <r>
    <s v="Travel Laundry Bag"/>
    <x v="78"/>
    <n v="1567.12"/>
    <n v="650"/>
    <d v="2023-07-01T00:00:00"/>
    <s v="Brittan Clifford"/>
    <s v="bclifford9h@intel.com"/>
    <x v="7"/>
    <x v="0"/>
    <s v="China"/>
    <x v="0"/>
    <n v="1018627.9999999999"/>
    <x v="1"/>
  </r>
  <r>
    <s v="Italian Sausage Links"/>
    <x v="53"/>
    <n v="1230.47"/>
    <n v="18"/>
    <d v="2024-05-12T00:00:00"/>
    <s v="Osbourn Tampin"/>
    <s v="otampin9i@webs.com"/>
    <x v="75"/>
    <x v="2"/>
    <s v="Venezuela"/>
    <x v="1"/>
    <n v="22148.46"/>
    <x v="2"/>
  </r>
  <r>
    <s v="Compressible Packing Cubes"/>
    <x v="78"/>
    <n v="840.71"/>
    <n v="734"/>
    <d v="2023-06-15T00:00:00"/>
    <s v="Rustie Frude"/>
    <s v="rfrude9j@arstechnica.com"/>
    <x v="58"/>
    <x v="1"/>
    <s v="Indonesia"/>
    <x v="2"/>
    <n v="617081.14"/>
    <x v="1"/>
  </r>
  <r>
    <s v="Dill Pickle Chips"/>
    <x v="32"/>
    <n v="1951.69"/>
    <n v="397"/>
    <d v="2024-05-03T00:00:00"/>
    <s v="Pearce Cupper"/>
    <s v="pcupper9k@squarespace.com"/>
    <x v="46"/>
    <x v="2"/>
    <s v="Russia"/>
    <x v="0"/>
    <n v="774820.93"/>
    <x v="2"/>
  </r>
  <r>
    <s v="Instant Pot"/>
    <x v="23"/>
    <n v="2575.56"/>
    <n v="630"/>
    <d v="2024-07-25T00:00:00"/>
    <s v="Morgan Blunsum"/>
    <s v="mblunsum9l@geocities.jp"/>
    <x v="40"/>
    <x v="2"/>
    <s v="China"/>
    <x v="1"/>
    <n v="1622602.8"/>
    <x v="2"/>
  </r>
  <r>
    <s v="Vegan Protein Powder"/>
    <x v="39"/>
    <n v="2128.42"/>
    <n v="492"/>
    <d v="2024-04-29T00:00:00"/>
    <s v="Joelynn Ungerecht"/>
    <s v="jungerecht9m@sciencedaily.com"/>
    <x v="3"/>
    <x v="0"/>
    <s v="Paraguay"/>
    <x v="0"/>
    <n v="1047182.64"/>
    <x v="2"/>
  </r>
  <r>
    <s v="Popcorn Chicken"/>
    <x v="41"/>
    <n v="4515.76"/>
    <n v="140"/>
    <d v="2025-09-27T00:00:00"/>
    <s v="Wallache Chislett"/>
    <s v="wchislett9n@cargocollective.com"/>
    <x v="44"/>
    <x v="1"/>
    <s v="China"/>
    <x v="1"/>
    <n v="632206.4"/>
    <x v="0"/>
  </r>
  <r>
    <s v="Apple Cinnamon Breakfast Muffins"/>
    <x v="27"/>
    <n v="2173.79"/>
    <n v="268"/>
    <d v="2024-02-23T00:00:00"/>
    <s v="Maurizio Gainforth"/>
    <s v="mgainforth9o@cmu.edu"/>
    <x v="1"/>
    <x v="1"/>
    <s v="France"/>
    <x v="2"/>
    <n v="582575.72"/>
    <x v="2"/>
  </r>
  <r>
    <s v="USB Desk Fan"/>
    <x v="4"/>
    <n v="1905.43"/>
    <n v="608"/>
    <d v="2025-07-17T00:00:00"/>
    <s v="Maryellen McGrath"/>
    <s v="mmcgrath9p@meetup.com"/>
    <x v="3"/>
    <x v="2"/>
    <s v="China"/>
    <x v="0"/>
    <n v="1158501.44"/>
    <x v="0"/>
  </r>
  <r>
    <s v="Chickpeas"/>
    <x v="1"/>
    <n v="3103.88"/>
    <n v="98"/>
    <d v="2023-10-06T00:00:00"/>
    <s v="Brennan Dukelow"/>
    <s v="bdukelow9q@theglobeandmail.com"/>
    <x v="3"/>
    <x v="0"/>
    <s v="Georgia"/>
    <x v="2"/>
    <n v="304180.24"/>
    <x v="1"/>
  </r>
  <r>
    <s v="Wooden Puzzle Game"/>
    <x v="14"/>
    <n v="4498.1099999999997"/>
    <n v="925"/>
    <d v="2025-10-02T00:00:00"/>
    <s v="Blondell Spratley"/>
    <s v="bspratley9r@netlog.com"/>
    <x v="4"/>
    <x v="1"/>
    <s v="Indonesia"/>
    <x v="0"/>
    <n v="4160751.7499999995"/>
    <x v="0"/>
  </r>
  <r>
    <s v="Chocolate Mint Thins"/>
    <x v="3"/>
    <n v="2138.9299999999998"/>
    <n v="448"/>
    <d v="2023-12-04T00:00:00"/>
    <s v="Lynde Fullbrook"/>
    <s v="lfullbrook9s@yellowbook.com"/>
    <x v="26"/>
    <x v="2"/>
    <s v="Morocco"/>
    <x v="2"/>
    <n v="958240.6399999999"/>
    <x v="1"/>
  </r>
  <r>
    <s v="Fashionable Scarves Set"/>
    <x v="29"/>
    <n v="16.75"/>
    <n v="584"/>
    <d v="2024-05-16T00:00:00"/>
    <s v="Burton Dixsee"/>
    <s v="bdixsee9t@weibo.com"/>
    <x v="3"/>
    <x v="1"/>
    <s v="Indonesia"/>
    <x v="0"/>
    <n v="9782"/>
    <x v="2"/>
  </r>
  <r>
    <s v="Luxury Bath Robe"/>
    <x v="29"/>
    <n v="4701.25"/>
    <n v="838"/>
    <d v="2025-10-30T00:00:00"/>
    <s v="Evered Beaby"/>
    <s v="ebeaby9u@about.me"/>
    <x v="22"/>
    <x v="0"/>
    <s v="Guinea"/>
    <x v="1"/>
    <n v="3939647.5"/>
    <x v="0"/>
  </r>
  <r>
    <s v="Strawberry Rhubarb Jam"/>
    <x v="32"/>
    <n v="1014.46"/>
    <n v="428"/>
    <d v="2025-01-25T00:00:00"/>
    <s v="Phebe MacFaul"/>
    <s v="pmacfaul9v@tinyurl.com"/>
    <x v="62"/>
    <x v="1"/>
    <s v="France"/>
    <x v="1"/>
    <n v="434188.88"/>
    <x v="0"/>
  </r>
  <r>
    <s v="Sliced Strawberries"/>
    <x v="82"/>
    <n v="4194.7299999999996"/>
    <n v="247"/>
    <d v="2023-08-15T00:00:00"/>
    <s v="Sioux Brewett"/>
    <s v="sbrewett9w@histats.com"/>
    <x v="8"/>
    <x v="1"/>
    <s v="Sweden"/>
    <x v="2"/>
    <n v="1036098.3099999999"/>
    <x v="1"/>
  </r>
  <r>
    <s v="Banana Nut Muffins"/>
    <x v="27"/>
    <n v="563.72"/>
    <n v="941"/>
    <d v="2025-03-09T00:00:00"/>
    <s v="Rowe Braganza"/>
    <s v="rbraganza9x@forbes.com"/>
    <x v="6"/>
    <x v="0"/>
    <s v="Philippines"/>
    <x v="1"/>
    <n v="530460.52"/>
    <x v="0"/>
  </r>
  <r>
    <s v="Frozen Hash Browns"/>
    <x v="33"/>
    <n v="433.18"/>
    <n v="563"/>
    <d v="2024-06-04T00:00:00"/>
    <s v="Rey Petow"/>
    <s v="rpetow9y@arizona.edu"/>
    <x v="3"/>
    <x v="2"/>
    <s v="Egypt"/>
    <x v="2"/>
    <n v="243880.34"/>
    <x v="2"/>
  </r>
  <r>
    <s v="BBQ Sauce"/>
    <x v="32"/>
    <n v="777.47"/>
    <n v="709"/>
    <d v="2025-08-04T00:00:00"/>
    <s v="Trueman McLucas"/>
    <s v="tmclucas9z@taobao.com"/>
    <x v="5"/>
    <x v="1"/>
    <s v="China"/>
    <x v="0"/>
    <n v="551226.23"/>
    <x v="0"/>
  </r>
  <r>
    <s v="Sesame Ginger Dressing"/>
    <x v="32"/>
    <n v="4357.43"/>
    <n v="277"/>
    <d v="2025-09-29T00:00:00"/>
    <s v="Gabriel Wagnerin"/>
    <s v="gwagnerina0@chicagotribune.com"/>
    <x v="5"/>
    <x v="0"/>
    <s v="France"/>
    <x v="1"/>
    <n v="1207008.1100000001"/>
    <x v="0"/>
  </r>
  <r>
    <s v="Recipe Book Stand"/>
    <x v="23"/>
    <n v="1253.6600000000001"/>
    <n v="630"/>
    <d v="2025-03-16T00:00:00"/>
    <s v="Dodie Ottewell"/>
    <s v="dottewella1@angelfire.com"/>
    <x v="76"/>
    <x v="0"/>
    <s v="North Korea"/>
    <x v="1"/>
    <n v="789805.8"/>
    <x v="0"/>
  </r>
  <r>
    <s v="Electric Toothbrush Holder"/>
    <x v="39"/>
    <n v="428.94"/>
    <n v="153"/>
    <d v="2023-06-02T00:00:00"/>
    <s v="Kele Graysmark"/>
    <s v="kgraysmarka2@multiply.com"/>
    <x v="3"/>
    <x v="1"/>
    <s v="Panama"/>
    <x v="0"/>
    <n v="65627.819999999992"/>
    <x v="1"/>
  </r>
  <r>
    <s v="Self-Adhesive Wallpaper"/>
    <x v="4"/>
    <n v="3924.24"/>
    <n v="949"/>
    <d v="2025-03-10T00:00:00"/>
    <s v="Josie Adamov"/>
    <s v="jadamova3@huffingtonpost.com"/>
    <x v="0"/>
    <x v="1"/>
    <s v="Brazil"/>
    <x v="1"/>
    <n v="3724103.76"/>
    <x v="0"/>
  </r>
  <r>
    <s v="Digital Food Scale"/>
    <x v="23"/>
    <n v="3932.11"/>
    <n v="887"/>
    <d v="2025-09-11T00:00:00"/>
    <s v="Dorice Tobias"/>
    <s v="dtobiasa4@biglobe.ne.jp"/>
    <x v="7"/>
    <x v="2"/>
    <s v="Indonesia"/>
    <x v="0"/>
    <n v="3487781.5700000003"/>
    <x v="0"/>
  </r>
  <r>
    <s v="Pork Chops"/>
    <x v="59"/>
    <n v="3140.4"/>
    <n v="37"/>
    <d v="2024-03-09T00:00:00"/>
    <s v="Maurie Twigge"/>
    <s v="mtwiggea5@cisco.com"/>
    <x v="68"/>
    <x v="1"/>
    <s v="Luxembourg"/>
    <x v="0"/>
    <n v="116194.8"/>
    <x v="2"/>
  </r>
  <r>
    <s v="Terry Cloth Robe"/>
    <x v="83"/>
    <n v="515.38"/>
    <n v="873"/>
    <d v="2023-06-02T00:00:00"/>
    <s v="Cynthia Dri"/>
    <s v="cdria6@mysql.com"/>
    <x v="27"/>
    <x v="2"/>
    <s v="Philippines"/>
    <x v="1"/>
    <n v="449926.74"/>
    <x v="1"/>
  </r>
  <r>
    <s v="Sweet Potatoes"/>
    <x v="7"/>
    <n v="4772.8900000000003"/>
    <n v="635"/>
    <d v="2023-09-09T00:00:00"/>
    <s v="Normy Measures"/>
    <s v="nmeasuresa7@umn.edu"/>
    <x v="16"/>
    <x v="0"/>
    <s v="United States"/>
    <x v="0"/>
    <n v="3030785.1500000004"/>
    <x v="1"/>
  </r>
  <r>
    <s v="Infrared Space Heater"/>
    <x v="73"/>
    <n v="380.78"/>
    <n v="397"/>
    <d v="2023-02-24T00:00:00"/>
    <s v="Korry Aleksankin"/>
    <s v="kaleksankina8@odnoklassniki.ru"/>
    <x v="77"/>
    <x v="0"/>
    <s v="France"/>
    <x v="2"/>
    <n v="151169.66"/>
    <x v="1"/>
  </r>
  <r>
    <s v="USB Wall Charger"/>
    <x v="44"/>
    <n v="4545.26"/>
    <n v="17"/>
    <d v="2023-05-21T00:00:00"/>
    <s v="Tommi Clementet"/>
    <s v="tclementeta9@pcworld.com"/>
    <x v="1"/>
    <x v="2"/>
    <s v="Reunion"/>
    <x v="1"/>
    <n v="77269.42"/>
    <x v="1"/>
  </r>
  <r>
    <s v="Karaoke Microphone"/>
    <x v="38"/>
    <n v="568.51"/>
    <n v="662"/>
    <d v="2025-06-25T00:00:00"/>
    <s v="Glenn Santus"/>
    <s v="gsantusaa@uol.com.br"/>
    <x v="45"/>
    <x v="1"/>
    <s v="Brazil"/>
    <x v="2"/>
    <n v="376353.62"/>
    <x v="0"/>
  </r>
  <r>
    <s v="Smart LED Light Strip"/>
    <x v="4"/>
    <n v="4608.16"/>
    <n v="299"/>
    <d v="2025-11-09T00:00:00"/>
    <s v="Andra Cowill"/>
    <s v="acowillab@dailymotion.com"/>
    <x v="68"/>
    <x v="2"/>
    <s v="Indonesia"/>
    <x v="0"/>
    <n v="1377839.8399999999"/>
    <x v="0"/>
  </r>
  <r>
    <s v="Vegetable Fried Rice"/>
    <x v="33"/>
    <n v="3457.14"/>
    <n v="929"/>
    <d v="2024-10-14T00:00:00"/>
    <s v="Allyson Josum"/>
    <s v="ajosumac@home.pl"/>
    <x v="33"/>
    <x v="1"/>
    <s v="Portugal"/>
    <x v="2"/>
    <n v="3211683.06"/>
    <x v="2"/>
  </r>
  <r>
    <s v="Beef Tacos"/>
    <x v="59"/>
    <n v="729.29"/>
    <n v="616"/>
    <d v="2024-09-24T00:00:00"/>
    <s v="Vergil Romeril"/>
    <s v="vromerilad@blogger.com"/>
    <x v="0"/>
    <x v="2"/>
    <s v="Honduras"/>
    <x v="0"/>
    <n v="449242.63999999996"/>
    <x v="2"/>
  </r>
  <r>
    <s v="Glass Water Bottle"/>
    <x v="6"/>
    <n v="3058.71"/>
    <n v="611"/>
    <d v="2025-04-13T00:00:00"/>
    <s v="Ianthe Spondley"/>
    <s v="ispondleyae@sitemeter.com"/>
    <x v="0"/>
    <x v="1"/>
    <s v="Czech Republic"/>
    <x v="1"/>
    <n v="1868871.81"/>
    <x v="0"/>
  </r>
  <r>
    <s v="Smartphone Camera Lens Kit"/>
    <x v="25"/>
    <n v="2211.04"/>
    <n v="538"/>
    <d v="2024-05-09T00:00:00"/>
    <s v="Bo Penhearow"/>
    <s v="bpenhearowaf@angelfire.com"/>
    <x v="5"/>
    <x v="1"/>
    <s v="Poland"/>
    <x v="1"/>
    <n v="1189539.52"/>
    <x v="2"/>
  </r>
  <r>
    <s v="DIY Organic Gardening Kit"/>
    <x v="11"/>
    <n v="636.91999999999996"/>
    <n v="902"/>
    <d v="2024-04-24T00:00:00"/>
    <s v="Alic Quartly"/>
    <s v="aquartlyag@arstechnica.com"/>
    <x v="3"/>
    <x v="0"/>
    <s v="Portugal"/>
    <x v="2"/>
    <n v="574501.84"/>
    <x v="2"/>
  </r>
  <r>
    <s v="Decorative Wall Tapestry"/>
    <x v="4"/>
    <n v="3927.16"/>
    <n v="117"/>
    <d v="2025-03-05T00:00:00"/>
    <s v="Jazmin O'Mailey"/>
    <s v="jomaileyah@admin.ch"/>
    <x v="6"/>
    <x v="0"/>
    <s v="France"/>
    <x v="1"/>
    <n v="459477.72"/>
    <x v="0"/>
  </r>
  <r>
    <s v="Vegetable Chips"/>
    <x v="3"/>
    <n v="3863.25"/>
    <n v="1"/>
    <d v="2023-03-28T00:00:00"/>
    <s v="Alfie Vauter"/>
    <s v="avauterai@cargocollective.com"/>
    <x v="3"/>
    <x v="0"/>
    <s v="France"/>
    <x v="2"/>
    <n v="3863.25"/>
    <x v="1"/>
  </r>
  <r>
    <s v="Chocolate Mint Thins"/>
    <x v="3"/>
    <n v="1069.6400000000001"/>
    <n v="65"/>
    <d v="2025-07-31T00:00:00"/>
    <s v="Addy Ferraretto"/>
    <s v="aferrarettoaj@artisteer.com"/>
    <x v="13"/>
    <x v="0"/>
    <s v="China"/>
    <x v="1"/>
    <n v="69526.600000000006"/>
    <x v="0"/>
  </r>
  <r>
    <s v="Italian Sausage and Peppers"/>
    <x v="59"/>
    <n v="3163.23"/>
    <n v="192"/>
    <d v="2025-11-12T00:00:00"/>
    <s v="Logan McParlin"/>
    <s v="lmcparlinak@tamu.edu"/>
    <x v="75"/>
    <x v="2"/>
    <s v="China"/>
    <x v="2"/>
    <n v="607340.16"/>
    <x v="0"/>
  </r>
  <r>
    <s v="Canned Black Beans"/>
    <x v="1"/>
    <n v="4161.96"/>
    <n v="738"/>
    <d v="2023-11-30T00:00:00"/>
    <s v="Sigismondo Janik"/>
    <s v="sjanikal@smugmug.com"/>
    <x v="33"/>
    <x v="0"/>
    <s v="Argentina"/>
    <x v="2"/>
    <n v="3071526.48"/>
    <x v="1"/>
  </r>
  <r>
    <s v="Whisk Set"/>
    <x v="23"/>
    <n v="4838.13"/>
    <n v="520"/>
    <d v="2024-01-08T00:00:00"/>
    <s v="Virgina Withey"/>
    <s v="vwitheyam@nymag.com"/>
    <x v="4"/>
    <x v="2"/>
    <s v="Pakistan"/>
    <x v="0"/>
    <n v="2515827.6"/>
    <x v="2"/>
  </r>
  <r>
    <s v="Two-Tone Windbreaker"/>
    <x v="31"/>
    <n v="1381.03"/>
    <n v="580"/>
    <d v="2025-12-27T00:00:00"/>
    <s v="Emelita Peyto"/>
    <s v="epeytoan@digg.com"/>
    <x v="3"/>
    <x v="1"/>
    <s v="Burkina Faso"/>
    <x v="2"/>
    <n v="800997.4"/>
    <x v="0"/>
  </r>
  <r>
    <s v="Coloring Books for Adults"/>
    <x v="50"/>
    <n v="4005.36"/>
    <n v="128"/>
    <d v="2025-10-02T00:00:00"/>
    <s v="Melisandra Onn"/>
    <s v="monnao@state.gov"/>
    <x v="0"/>
    <x v="0"/>
    <s v="Philippines"/>
    <x v="1"/>
    <n v="512686.08000000002"/>
    <x v="0"/>
  </r>
  <r>
    <s v="Pet Travel Bed"/>
    <x v="18"/>
    <n v="56.58"/>
    <n v="283"/>
    <d v="2023-02-03T00:00:00"/>
    <s v="Sergei Malloy"/>
    <s v="smalloyap@macromedia.com"/>
    <x v="5"/>
    <x v="2"/>
    <s v="Belarus"/>
    <x v="2"/>
    <n v="16012.14"/>
    <x v="1"/>
  </r>
  <r>
    <s v="Wireless HDMI Receiver"/>
    <x v="0"/>
    <n v="742.77"/>
    <n v="278"/>
    <d v="2024-05-13T00:00:00"/>
    <s v="Rachelle Lehon"/>
    <s v="rlehonaq@hostgator.com"/>
    <x v="0"/>
    <x v="0"/>
    <s v="United States"/>
    <x v="0"/>
    <n v="206490.06"/>
    <x v="2"/>
  </r>
  <r>
    <s v="Grass Fed Beef Patties"/>
    <x v="59"/>
    <n v="4084.75"/>
    <n v="485"/>
    <d v="2024-02-13T00:00:00"/>
    <s v="Silvio Challinor"/>
    <s v="schallinorar@quantcast.com"/>
    <x v="27"/>
    <x v="0"/>
    <s v="Philippines"/>
    <x v="0"/>
    <n v="1981103.75"/>
    <x v="2"/>
  </r>
  <r>
    <s v="Couscous"/>
    <x v="60"/>
    <n v="2481.87"/>
    <n v="217"/>
    <d v="2024-02-08T00:00:00"/>
    <s v="Melantha Bodley"/>
    <s v="mbodleyas@elegantthemes.com"/>
    <x v="3"/>
    <x v="2"/>
    <s v="Brazil"/>
    <x v="2"/>
    <n v="538565.78999999992"/>
    <x v="2"/>
  </r>
  <r>
    <s v="Pasta Maker"/>
    <x v="23"/>
    <n v="4615.93"/>
    <n v="936"/>
    <d v="2023-05-08T00:00:00"/>
    <s v="Merridie Mendenhall"/>
    <s v="mmendenhallat@cocolog-nifty.com"/>
    <x v="78"/>
    <x v="1"/>
    <s v="Democratic Republic of the Congo"/>
    <x v="0"/>
    <n v="4320510.4800000004"/>
    <x v="1"/>
  </r>
  <r>
    <s v="Indoor Plants"/>
    <x v="11"/>
    <n v="1473.98"/>
    <n v="376"/>
    <d v="2023-10-23T00:00:00"/>
    <s v="Gasper Davsley"/>
    <s v="gdavsleyau@1und1.de"/>
    <x v="0"/>
    <x v="2"/>
    <s v="Philippines"/>
    <x v="1"/>
    <n v="554216.48"/>
    <x v="1"/>
  </r>
  <r>
    <s v="Frozen Chicken Nuggets"/>
    <x v="33"/>
    <n v="1900.49"/>
    <n v="757"/>
    <d v="2025-08-09T00:00:00"/>
    <s v="Constanta Muspratt"/>
    <s v="cmusprattav@cbc.ca"/>
    <x v="0"/>
    <x v="1"/>
    <s v="Russia"/>
    <x v="2"/>
    <n v="1438670.93"/>
    <x v="0"/>
  </r>
  <r>
    <s v="Wooden Puzzle Game"/>
    <x v="14"/>
    <n v="3052.39"/>
    <n v="399"/>
    <d v="2024-09-07T00:00:00"/>
    <s v="Luisa Utterson"/>
    <s v="luttersonaw@instagram.com"/>
    <x v="16"/>
    <x v="0"/>
    <s v="Poland"/>
    <x v="1"/>
    <n v="1217903.6099999999"/>
    <x v="2"/>
  </r>
  <r>
    <s v="Scented Candle Set"/>
    <x v="4"/>
    <n v="259.23"/>
    <n v="23"/>
    <d v="2024-10-06T00:00:00"/>
    <s v="Dorise Grassick"/>
    <s v="dgrassickax@shutterfly.com"/>
    <x v="27"/>
    <x v="2"/>
    <s v="China"/>
    <x v="2"/>
    <n v="5962.2900000000009"/>
    <x v="2"/>
  </r>
  <r>
    <s v="Maple Chipotle Glaze"/>
    <x v="32"/>
    <n v="1339.21"/>
    <n v="64"/>
    <d v="2023-03-10T00:00:00"/>
    <s v="Noelle Dimanche"/>
    <s v="ndimancheay@jugem.jp"/>
    <x v="5"/>
    <x v="2"/>
    <s v="Portugal"/>
    <x v="2"/>
    <n v="85709.440000000002"/>
    <x v="1"/>
  </r>
  <r>
    <s v="Maple Chipotle Glaze"/>
    <x v="32"/>
    <n v="3047.29"/>
    <n v="869"/>
    <d v="2023-09-13T00:00:00"/>
    <s v="Sherm Jeyes"/>
    <s v="sjeyesaz@google.nl"/>
    <x v="79"/>
    <x v="2"/>
    <s v="Canada"/>
    <x v="1"/>
    <n v="2648095.0099999998"/>
    <x v="1"/>
  </r>
  <r>
    <s v="Comfort Flats"/>
    <x v="81"/>
    <n v="327.11"/>
    <n v="729"/>
    <d v="2024-01-11T00:00:00"/>
    <s v="Farrell Ducker"/>
    <s v="fduckerb0@ucsd.edu"/>
    <x v="3"/>
    <x v="1"/>
    <s v="Denmark"/>
    <x v="2"/>
    <n v="238463.19"/>
    <x v="2"/>
  </r>
  <r>
    <s v="Chocolate Hazelnut Granola"/>
    <x v="84"/>
    <n v="1856.26"/>
    <n v="988"/>
    <d v="2023-09-24T00:00:00"/>
    <s v="Opal Powley"/>
    <s v="opowleyb1@mapquest.com"/>
    <x v="3"/>
    <x v="1"/>
    <s v="Greece"/>
    <x v="1"/>
    <n v="1833984.88"/>
    <x v="1"/>
  </r>
  <r>
    <s v="Classic BBQ Sauce"/>
    <x v="32"/>
    <n v="4027.26"/>
    <n v="152"/>
    <d v="2023-02-04T00:00:00"/>
    <s v="Cathryn Loachhead"/>
    <s v="cloachheadb2@ocn.ne.jp"/>
    <x v="22"/>
    <x v="2"/>
    <s v="Indonesia"/>
    <x v="0"/>
    <n v="612143.52"/>
    <x v="1"/>
  </r>
  <r>
    <s v="Wine Decanter"/>
    <x v="4"/>
    <n v="2772.05"/>
    <n v="54"/>
    <d v="2024-02-28T00:00:00"/>
    <s v="Bud Chastand"/>
    <s v="bchastandb3@cloudflare.com"/>
    <x v="27"/>
    <x v="0"/>
    <s v="Democratic Republic of the Congo"/>
    <x v="1"/>
    <n v="149690.70000000001"/>
    <x v="2"/>
  </r>
  <r>
    <s v="Buffalo Stilton Cheese"/>
    <x v="85"/>
    <n v="865.24"/>
    <n v="307"/>
    <d v="2024-09-21T00:00:00"/>
    <s v="Fred Rubery"/>
    <s v="fruberyb4@163.com"/>
    <x v="33"/>
    <x v="2"/>
    <s v="Nigeria"/>
    <x v="2"/>
    <n v="265628.68"/>
    <x v="2"/>
  </r>
  <r>
    <s v="Rustic Wooden Picture Frame"/>
    <x v="4"/>
    <n v="4158.17"/>
    <n v="600"/>
    <d v="2025-04-27T00:00:00"/>
    <s v="Gertrudis Patemore"/>
    <s v="gpatemoreb5@virginia.edu"/>
    <x v="34"/>
    <x v="1"/>
    <s v="Botswana"/>
    <x v="1"/>
    <n v="2494902"/>
    <x v="0"/>
  </r>
  <r>
    <s v="Cheese Stuffed Jalapenos"/>
    <x v="3"/>
    <n v="1955.6"/>
    <n v="669"/>
    <d v="2024-08-25T00:00:00"/>
    <s v="Roanne Braunroth"/>
    <s v="rbraunrothb6@ning.com"/>
    <x v="4"/>
    <x v="1"/>
    <s v="Philippines"/>
    <x v="0"/>
    <n v="1308296.3999999999"/>
    <x v="2"/>
  </r>
  <r>
    <s v="Mini Food Processor"/>
    <x v="23"/>
    <n v="368.84"/>
    <n v="830"/>
    <d v="2025-03-24T00:00:00"/>
    <s v="Connie Gullis"/>
    <s v="cgullisb7@youtu.be"/>
    <x v="74"/>
    <x v="2"/>
    <s v="Poland"/>
    <x v="2"/>
    <n v="306137.19999999995"/>
    <x v="0"/>
  </r>
  <r>
    <s v="Grapes (red)"/>
    <x v="7"/>
    <n v="411.48"/>
    <n v="495"/>
    <d v="2023-10-25T00:00:00"/>
    <s v="Cheslie Dabney"/>
    <s v="cdabneyb8@photobucket.com"/>
    <x v="33"/>
    <x v="2"/>
    <s v="Indonesia"/>
    <x v="1"/>
    <n v="203682.6"/>
    <x v="1"/>
  </r>
  <r>
    <s v="Cilantro Lime Rice"/>
    <x v="60"/>
    <n v="4356.09"/>
    <n v="791"/>
    <d v="2024-05-27T00:00:00"/>
    <s v="Blane Kinnane"/>
    <s v="bkinnaneb9@hud.gov"/>
    <x v="64"/>
    <x v="1"/>
    <s v="Cyprus"/>
    <x v="2"/>
    <n v="3445667.19"/>
    <x v="2"/>
  </r>
  <r>
    <s v="Dishwasher Safe Cutting Board"/>
    <x v="23"/>
    <n v="4911.87"/>
    <n v="628"/>
    <d v="2024-01-04T00:00:00"/>
    <s v="Niven Muirhead"/>
    <s v="nmuirheadba@google.ca"/>
    <x v="20"/>
    <x v="0"/>
    <s v="Brazil"/>
    <x v="2"/>
    <n v="3084654.36"/>
    <x v="2"/>
  </r>
  <r>
    <s v="Baked Falafel Balls"/>
    <x v="86"/>
    <n v="4760.2700000000004"/>
    <n v="433"/>
    <d v="2024-08-21T00:00:00"/>
    <s v="Florance Limmer"/>
    <s v="flimmerbb@liveinternet.ru"/>
    <x v="5"/>
    <x v="2"/>
    <s v="Bolivia"/>
    <x v="2"/>
    <n v="2061196.9100000001"/>
    <x v="2"/>
  </r>
  <r>
    <s v="Silicone Baking Mat Set"/>
    <x v="23"/>
    <n v="2845.34"/>
    <n v="555"/>
    <d v="2024-01-26T00:00:00"/>
    <s v="Horatius Lambourn"/>
    <s v="hlambournbc@sciencedirect.com"/>
    <x v="3"/>
    <x v="2"/>
    <s v="Japan"/>
    <x v="2"/>
    <n v="1579163.7000000002"/>
    <x v="2"/>
  </r>
  <r>
    <s v="Apple Cinnamon Breakfast Muffins"/>
    <x v="27"/>
    <n v="1708.42"/>
    <n v="684"/>
    <d v="2025-05-13T00:00:00"/>
    <s v="Adler Berk"/>
    <s v="aberkbd@latimes.com"/>
    <x v="80"/>
    <x v="2"/>
    <s v="Croatia"/>
    <x v="2"/>
    <n v="1168559.28"/>
    <x v="0"/>
  </r>
  <r>
    <s v="Pumpkin Spice Muffins"/>
    <x v="27"/>
    <n v="860.34"/>
    <n v="355"/>
    <d v="2025-10-26T00:00:00"/>
    <s v="Ninnette Kerrigan"/>
    <s v="nkerriganbe@multiply.com"/>
    <x v="20"/>
    <x v="2"/>
    <s v="China"/>
    <x v="1"/>
    <n v="305420.7"/>
    <x v="0"/>
  </r>
  <r>
    <s v="Cinnamon Rolls"/>
    <x v="27"/>
    <n v="1179.99"/>
    <n v="402"/>
    <d v="2023-04-15T00:00:00"/>
    <s v="Cosmo Clementel"/>
    <s v="cclementelbf@disqus.com"/>
    <x v="42"/>
    <x v="2"/>
    <s v="Czech Republic"/>
    <x v="2"/>
    <n v="474355.98"/>
    <x v="1"/>
  </r>
  <r>
    <s v="Wrap Jumpsuit"/>
    <x v="28"/>
    <n v="4466.53"/>
    <n v="206"/>
    <d v="2023-11-16T00:00:00"/>
    <s v="Lesley Ellesworthe"/>
    <s v="lellesworthebg@purevolume.com"/>
    <x v="80"/>
    <x v="1"/>
    <s v="Indonesia"/>
    <x v="1"/>
    <n v="920105.17999999993"/>
    <x v="1"/>
  </r>
  <r>
    <s v="Compact Electric Kettle"/>
    <x v="23"/>
    <n v="1333.38"/>
    <n v="508"/>
    <d v="2025-12-13T00:00:00"/>
    <s v="Felice Zecchii"/>
    <s v="fzecchiibh@geocities.jp"/>
    <x v="3"/>
    <x v="2"/>
    <s v="Egypt"/>
    <x v="2"/>
    <n v="677357.04"/>
    <x v="0"/>
  </r>
  <r>
    <s v="Bamboo Memory Foam Pillow"/>
    <x v="4"/>
    <n v="4688.41"/>
    <n v="708"/>
    <d v="2023-07-24T00:00:00"/>
    <s v="Malissia Chittim"/>
    <s v="mchittimbi@g.co"/>
    <x v="22"/>
    <x v="0"/>
    <s v="United Arab Emirates"/>
    <x v="1"/>
    <n v="3319394.28"/>
    <x v="1"/>
  </r>
  <r>
    <s v="Outdoor Portable Fire Pit"/>
    <x v="17"/>
    <n v="3237.11"/>
    <n v="542"/>
    <d v="2025-09-11T00:00:00"/>
    <s v="Hedi Heaton"/>
    <s v="hheatonbj@1688.com"/>
    <x v="10"/>
    <x v="0"/>
    <s v="Indonesia"/>
    <x v="1"/>
    <n v="1754513.62"/>
    <x v="0"/>
  </r>
  <r>
    <s v="Harvest Grain Salad"/>
    <x v="19"/>
    <n v="4683.54"/>
    <n v="84"/>
    <d v="2023-08-04T00:00:00"/>
    <s v="Kriste Bedham"/>
    <s v="kbedhambk@symantec.com"/>
    <x v="3"/>
    <x v="1"/>
    <s v="Philippines"/>
    <x v="1"/>
    <n v="393417.36"/>
    <x v="1"/>
  </r>
  <r>
    <s v="Beef Stroganoff Meal Kit"/>
    <x v="87"/>
    <n v="4997.12"/>
    <n v="896"/>
    <d v="2025-01-03T00:00:00"/>
    <s v="Casey Ardy"/>
    <s v="cardybl@reddit.com"/>
    <x v="27"/>
    <x v="1"/>
    <s v="Poland"/>
    <x v="0"/>
    <n v="4477419.5199999996"/>
    <x v="0"/>
  </r>
  <r>
    <s v="Car Windshield Sun Shade"/>
    <x v="10"/>
    <n v="749.88"/>
    <n v="48"/>
    <d v="2025-12-13T00:00:00"/>
    <s v="Gillian O'Shaughnessy"/>
    <s v="goshaughnessybm@unesco.org"/>
    <x v="7"/>
    <x v="0"/>
    <s v="United States"/>
    <x v="2"/>
    <n v="35994.239999999998"/>
    <x v="0"/>
  </r>
  <r>
    <s v="Electric Kettle"/>
    <x v="23"/>
    <n v="1469.05"/>
    <n v="993"/>
    <d v="2025-02-24T00:00:00"/>
    <s v="Rolando Tipperton"/>
    <s v="rtippertonbn@harvard.edu"/>
    <x v="4"/>
    <x v="2"/>
    <s v="France"/>
    <x v="0"/>
    <n v="1458766.65"/>
    <x v="0"/>
  </r>
  <r>
    <s v="Herb Seasoned Couscous"/>
    <x v="60"/>
    <n v="516.03"/>
    <n v="908"/>
    <d v="2025-02-21T00:00:00"/>
    <s v="Curcio Muat"/>
    <s v="cmuatbo@youku.com"/>
    <x v="3"/>
    <x v="1"/>
    <s v="Brazil"/>
    <x v="2"/>
    <n v="468555.24"/>
    <x v="0"/>
  </r>
  <r>
    <s v="Chocolate Raspberry Tart"/>
    <x v="27"/>
    <n v="2859.98"/>
    <n v="290"/>
    <d v="2024-12-26T00:00:00"/>
    <s v="Bianka Cramphorn"/>
    <s v="bcramphornbp@phpbb.com"/>
    <x v="27"/>
    <x v="1"/>
    <s v="China"/>
    <x v="0"/>
    <n v="829394.2"/>
    <x v="2"/>
  </r>
  <r>
    <s v="Pumpkin Pancake Mix"/>
    <x v="5"/>
    <n v="2990.2"/>
    <n v="87"/>
    <d v="2025-08-05T00:00:00"/>
    <s v="Rafaellle Kleinstern"/>
    <s v="rkleinsternbq@imdb.com"/>
    <x v="60"/>
    <x v="1"/>
    <s v="China"/>
    <x v="2"/>
    <n v="260147.4"/>
    <x v="0"/>
  </r>
  <r>
    <s v="Cold Brew Coffee Maker"/>
    <x v="23"/>
    <n v="1463.85"/>
    <n v="146"/>
    <d v="2024-12-17T00:00:00"/>
    <s v="Idelle Wreight"/>
    <s v="iwreightbr@macromedia.com"/>
    <x v="28"/>
    <x v="2"/>
    <s v="Pakistan"/>
    <x v="1"/>
    <n v="213722.09999999998"/>
    <x v="2"/>
  </r>
  <r>
    <s v="Pocket Blanket"/>
    <x v="17"/>
    <n v="3718.91"/>
    <n v="468"/>
    <d v="2025-12-15T00:00:00"/>
    <s v="Cecilia Rae"/>
    <s v="craebs@dell.com"/>
    <x v="3"/>
    <x v="0"/>
    <s v="Portugal"/>
    <x v="2"/>
    <n v="1740449.88"/>
    <x v="0"/>
  </r>
  <r>
    <s v="Italian Pasta"/>
    <x v="60"/>
    <n v="1367.89"/>
    <n v="692"/>
    <d v="2024-09-05T00:00:00"/>
    <s v="Fax Gingel"/>
    <s v="fgingelbt@cam.ac.uk"/>
    <x v="81"/>
    <x v="2"/>
    <s v="United States"/>
    <x v="2"/>
    <n v="946579.88000000012"/>
    <x v="2"/>
  </r>
  <r>
    <s v="Electric Hot Water Dispenser"/>
    <x v="23"/>
    <n v="4722.21"/>
    <n v="539"/>
    <d v="2025-10-30T00:00:00"/>
    <s v="Jessalin Robins"/>
    <s v="jrobinsbu@mozilla.org"/>
    <x v="28"/>
    <x v="1"/>
    <s v="Portugal"/>
    <x v="2"/>
    <n v="2545271.19"/>
    <x v="0"/>
  </r>
  <r>
    <s v="Beef Stroganoff Meal Kit"/>
    <x v="87"/>
    <n v="2274.91"/>
    <n v="240"/>
    <d v="2024-09-09T00:00:00"/>
    <s v="Casandra Veysey"/>
    <s v="cveyseybv@bloglovin.com"/>
    <x v="3"/>
    <x v="1"/>
    <s v="Philippines"/>
    <x v="2"/>
    <n v="545978.39999999991"/>
    <x v="2"/>
  </r>
  <r>
    <s v="Magnet Travel Fridge Magnets"/>
    <x v="44"/>
    <n v="1321.04"/>
    <n v="644"/>
    <d v="2023-03-23T00:00:00"/>
    <s v="Jonis Gave"/>
    <s v="jgavebw@cocolog-nifty.com"/>
    <x v="82"/>
    <x v="1"/>
    <s v="Portugal"/>
    <x v="1"/>
    <n v="850749.76"/>
    <x v="1"/>
  </r>
  <r>
    <s v="Protein Pancake Mix"/>
    <x v="5"/>
    <n v="1830.62"/>
    <n v="528"/>
    <d v="2025-08-30T00:00:00"/>
    <s v="Cosme Everit"/>
    <s v="ceveritbx@loc.gov"/>
    <x v="0"/>
    <x v="2"/>
    <s v="Indonesia"/>
    <x v="0"/>
    <n v="966567.36"/>
    <x v="0"/>
  </r>
  <r>
    <s v="Cinnamon Spiced Almonds"/>
    <x v="3"/>
    <n v="1055.3499999999999"/>
    <n v="164"/>
    <d v="2023-11-26T00:00:00"/>
    <s v="Garvin MacGaffey"/>
    <s v="gmacgaffeyby@over-blog.com"/>
    <x v="31"/>
    <x v="2"/>
    <s v="China"/>
    <x v="0"/>
    <n v="173077.4"/>
    <x v="1"/>
  </r>
  <r>
    <s v="Paint By Numbers Kit"/>
    <x v="88"/>
    <n v="4295.05"/>
    <n v="676"/>
    <d v="2023-05-20T00:00:00"/>
    <s v="Steven Iori"/>
    <s v="sioribz@hp.com"/>
    <x v="83"/>
    <x v="1"/>
    <s v="Brazil"/>
    <x v="2"/>
    <n v="2903453.8000000003"/>
    <x v="1"/>
  </r>
  <r>
    <s v="Solar Garden Lights"/>
    <x v="17"/>
    <n v="184.64"/>
    <n v="264"/>
    <d v="2024-09-01T00:00:00"/>
    <s v="Dud Boundy"/>
    <s v="dboundyc0@ebay.co.uk"/>
    <x v="6"/>
    <x v="0"/>
    <s v="China"/>
    <x v="1"/>
    <n v="48744.959999999999"/>
    <x v="2"/>
  </r>
  <r>
    <s v="Taro Chips"/>
    <x v="3"/>
    <n v="4007.79"/>
    <n v="888"/>
    <d v="2023-04-13T00:00:00"/>
    <s v="Karoly Peaseman"/>
    <s v="kpeasemanc1@stanford.edu"/>
    <x v="4"/>
    <x v="2"/>
    <s v="China"/>
    <x v="1"/>
    <n v="3558917.52"/>
    <x v="1"/>
  </r>
  <r>
    <s v="Electric Fondue Pot"/>
    <x v="23"/>
    <n v="903.1"/>
    <n v="471"/>
    <d v="2024-08-08T00:00:00"/>
    <s v="Billye Artindale"/>
    <s v="bartindalec2@networksolutions.com"/>
    <x v="63"/>
    <x v="2"/>
    <s v="Indonesia"/>
    <x v="2"/>
    <n v="425360.10000000003"/>
    <x v="2"/>
  </r>
  <r>
    <s v="Folding Table"/>
    <x v="17"/>
    <n v="2748.96"/>
    <n v="886"/>
    <d v="2023-01-23T00:00:00"/>
    <s v="Christy Clawsley"/>
    <s v="cclawsleyc3@oakley.com"/>
    <x v="4"/>
    <x v="1"/>
    <s v="Sweden"/>
    <x v="1"/>
    <n v="2435578.56"/>
    <x v="1"/>
  </r>
  <r>
    <s v="Classic Pesto Sauce"/>
    <x v="16"/>
    <n v="3027.65"/>
    <n v="13"/>
    <d v="2024-09-19T00:00:00"/>
    <s v="Cynthia Ackhurst"/>
    <s v="cackhurstc4@illinois.edu"/>
    <x v="3"/>
    <x v="1"/>
    <s v="Indonesia"/>
    <x v="2"/>
    <n v="39359.450000000004"/>
    <x v="2"/>
  </r>
  <r>
    <s v="Ceramic Non-Stick Frying Pan"/>
    <x v="23"/>
    <n v="4540.58"/>
    <n v="702"/>
    <d v="2023-08-06T00:00:00"/>
    <s v="Jeromy Antushev"/>
    <s v="jantushevc5@homestead.com"/>
    <x v="0"/>
    <x v="1"/>
    <s v="Indonesia"/>
    <x v="2"/>
    <n v="3187487.16"/>
    <x v="1"/>
  </r>
  <r>
    <s v="Reclining Camping Chair"/>
    <x v="17"/>
    <n v="1210.17"/>
    <n v="848"/>
    <d v="2025-03-05T00:00:00"/>
    <s v="Desirae Hunday"/>
    <s v="dhundayc6@princeton.edu"/>
    <x v="84"/>
    <x v="0"/>
    <s v="China"/>
    <x v="1"/>
    <n v="1026224.16"/>
    <x v="0"/>
  </r>
  <r>
    <s v="Spaghetti Sauce"/>
    <x v="1"/>
    <n v="213.87"/>
    <n v="655"/>
    <d v="2024-05-01T00:00:00"/>
    <s v="Yehudit Halleybone"/>
    <s v="yhalleybonec7@hexun.com"/>
    <x v="17"/>
    <x v="2"/>
    <s v="Albania"/>
    <x v="1"/>
    <n v="140084.85"/>
    <x v="2"/>
  </r>
  <r>
    <s v="Crafting Kit"/>
    <x v="88"/>
    <n v="4066.05"/>
    <n v="971"/>
    <d v="2024-08-20T00:00:00"/>
    <s v="Lianna McEllen"/>
    <s v="lmcellenc8@skype.com"/>
    <x v="27"/>
    <x v="2"/>
    <s v="Armenia"/>
    <x v="2"/>
    <n v="3948134.5500000003"/>
    <x v="2"/>
  </r>
  <r>
    <s v="Frozen Vegetarian Pizza"/>
    <x v="87"/>
    <n v="1399.41"/>
    <n v="902"/>
    <d v="2025-11-28T00:00:00"/>
    <s v="Iggy Lukash"/>
    <s v="ilukashc9@xrea.com"/>
    <x v="3"/>
    <x v="0"/>
    <s v="Indonesia"/>
    <x v="2"/>
    <n v="1262267.82"/>
    <x v="0"/>
  </r>
  <r>
    <s v="Scent Diffuser"/>
    <x v="4"/>
    <n v="3419.76"/>
    <n v="596"/>
    <d v="2025-03-29T00:00:00"/>
    <s v="Gabbie McCuthais"/>
    <s v="gmccuthaisca@yellowbook.com"/>
    <x v="20"/>
    <x v="2"/>
    <s v="South Korea"/>
    <x v="0"/>
    <n v="2038176.9600000002"/>
    <x v="0"/>
  </r>
  <r>
    <s v="Kale Caesar Salad Kit"/>
    <x v="19"/>
    <n v="3431.8"/>
    <n v="137"/>
    <d v="2025-05-23T00:00:00"/>
    <s v="Elsbeth Killoran"/>
    <s v="ekillorancb@kickstarter.com"/>
    <x v="0"/>
    <x v="2"/>
    <s v="France"/>
    <x v="0"/>
    <n v="470156.60000000003"/>
    <x v="0"/>
  </r>
  <r>
    <s v="Set of Decorative Storage Bins"/>
    <x v="4"/>
    <n v="1920.11"/>
    <n v="530"/>
    <d v="2023-07-11T00:00:00"/>
    <s v="Fraze Hamprecht"/>
    <s v="fhamprechtcc@amazon.com"/>
    <x v="85"/>
    <x v="0"/>
    <s v="China"/>
    <x v="1"/>
    <n v="1017658.2999999999"/>
    <x v="1"/>
  </r>
  <r>
    <s v="Chickpea Pasta"/>
    <x v="72"/>
    <n v="2110.0300000000002"/>
    <n v="138"/>
    <d v="2025-10-19T00:00:00"/>
    <s v="Martina Whitlaw"/>
    <s v="mwhitlawcd@wordpress.com"/>
    <x v="21"/>
    <x v="1"/>
    <s v="China"/>
    <x v="0"/>
    <n v="291184.14"/>
    <x v="0"/>
  </r>
  <r>
    <s v="Ground Cinnamon"/>
    <x v="52"/>
    <n v="861.29"/>
    <n v="8"/>
    <d v="2024-04-25T00:00:00"/>
    <s v="Joann Seelbach"/>
    <s v="jseelbachce@cam.ac.uk"/>
    <x v="37"/>
    <x v="1"/>
    <s v="Malta"/>
    <x v="0"/>
    <n v="6890.32"/>
    <x v="2"/>
  </r>
  <r>
    <s v="Terry Cloth Robe"/>
    <x v="83"/>
    <n v="1566.73"/>
    <n v="990"/>
    <d v="2025-05-05T00:00:00"/>
    <s v="Krishnah Lapslie"/>
    <s v="klapsliecf@dagondesign.com"/>
    <x v="39"/>
    <x v="0"/>
    <s v="Ukraine"/>
    <x v="1"/>
    <n v="1551062.7"/>
    <x v="0"/>
  </r>
  <r>
    <s v="Himalayan Salt Grinder"/>
    <x v="52"/>
    <n v="4189.87"/>
    <n v="300"/>
    <d v="2023-01-06T00:00:00"/>
    <s v="Niki Rumming"/>
    <s v="nrummingcg@economist.com"/>
    <x v="3"/>
    <x v="2"/>
    <s v="Brazil"/>
    <x v="0"/>
    <n v="1256961"/>
    <x v="1"/>
  </r>
  <r>
    <s v="Vegetable Korma"/>
    <x v="41"/>
    <n v="4329.29"/>
    <n v="514"/>
    <d v="2025-09-25T00:00:00"/>
    <s v="Feodor Van Hesteren"/>
    <s v="fvanch@i2i.jp"/>
    <x v="5"/>
    <x v="0"/>
    <s v="China"/>
    <x v="2"/>
    <n v="2225255.06"/>
    <x v="0"/>
  </r>
  <r>
    <s v="Leather Crossbody Bag"/>
    <x v="89"/>
    <n v="460.27"/>
    <n v="211"/>
    <d v="2025-03-30T00:00:00"/>
    <s v="Eleanora Stapele"/>
    <s v="estapeleci@nyu.edu"/>
    <x v="0"/>
    <x v="1"/>
    <s v="Philippines"/>
    <x v="0"/>
    <n v="97116.97"/>
    <x v="0"/>
  </r>
  <r>
    <s v="Portable Charger with Solar Panel"/>
    <x v="0"/>
    <n v="383.05"/>
    <n v="853"/>
    <d v="2024-11-08T00:00:00"/>
    <s v="Candida Paff"/>
    <s v="cpaffcj@state.tx.us"/>
    <x v="20"/>
    <x v="1"/>
    <s v="Papua New Guinea"/>
    <x v="1"/>
    <n v="326741.65000000002"/>
    <x v="2"/>
  </r>
  <r>
    <s v="Maple Cinnamon Granola Bars"/>
    <x v="3"/>
    <n v="4659.8100000000004"/>
    <n v="127"/>
    <d v="2023-06-30T00:00:00"/>
    <s v="Allie Kubes"/>
    <s v="akubesck@who.int"/>
    <x v="70"/>
    <x v="0"/>
    <s v="Indonesia"/>
    <x v="2"/>
    <n v="591795.87"/>
    <x v="1"/>
  </r>
  <r>
    <s v="Weighted Blanket"/>
    <x v="39"/>
    <n v="835.36"/>
    <n v="548"/>
    <d v="2023-02-23T00:00:00"/>
    <s v="Karena Crowcum"/>
    <s v="kcrowcumcl@yale.edu"/>
    <x v="27"/>
    <x v="2"/>
    <s v="Canada"/>
    <x v="2"/>
    <n v="457777.28"/>
    <x v="1"/>
  </r>
  <r>
    <s v="Floral Wrap Top"/>
    <x v="90"/>
    <n v="2101.5300000000002"/>
    <n v="234"/>
    <d v="2024-05-03T00:00:00"/>
    <s v="Mira Brazener"/>
    <s v="mbrazenercm@java.com"/>
    <x v="3"/>
    <x v="2"/>
    <s v="Indonesia"/>
    <x v="0"/>
    <n v="491758.02"/>
    <x v="2"/>
  </r>
  <r>
    <s v="Essential Oil Diffuser"/>
    <x v="39"/>
    <n v="4812.1400000000003"/>
    <n v="457"/>
    <d v="2024-06-20T00:00:00"/>
    <s v="Allen Moyne"/>
    <s v="amoynecn@parallels.com"/>
    <x v="86"/>
    <x v="1"/>
    <s v="Czech Republic"/>
    <x v="1"/>
    <n v="2199147.98"/>
    <x v="2"/>
  </r>
  <r>
    <s v="Wireless Security Camera"/>
    <x v="4"/>
    <n v="553.29999999999995"/>
    <n v="187"/>
    <d v="2024-09-12T00:00:00"/>
    <s v="Barret Haldene"/>
    <s v="bhaldeneco@netlog.com"/>
    <x v="3"/>
    <x v="0"/>
    <s v="Uganda"/>
    <x v="2"/>
    <n v="103467.09999999999"/>
    <x v="2"/>
  </r>
  <r>
    <s v="Spicy Garlic Edamame"/>
    <x v="3"/>
    <n v="1326.63"/>
    <n v="975"/>
    <d v="2025-12-21T00:00:00"/>
    <s v="Sergeant Borthram"/>
    <s v="sborthramcp@cbc.ca"/>
    <x v="13"/>
    <x v="0"/>
    <s v="South Africa"/>
    <x v="2"/>
    <n v="1293464.25"/>
    <x v="0"/>
  </r>
  <r>
    <s v="Smartphone UV Sanitizer"/>
    <x v="39"/>
    <n v="2687.83"/>
    <n v="568"/>
    <d v="2025-05-15T00:00:00"/>
    <s v="Rani Keepe"/>
    <s v="rkeepecq@theatlantic.com"/>
    <x v="20"/>
    <x v="2"/>
    <s v="Thailand"/>
    <x v="1"/>
    <n v="1526687.44"/>
    <x v="0"/>
  </r>
  <r>
    <s v="Samoas Cookie Mix"/>
    <x v="21"/>
    <n v="1966.64"/>
    <n v="507"/>
    <d v="2023-07-16T00:00:00"/>
    <s v="Joshua Alekseicik"/>
    <s v="jalekseicikcr@ifeng.com"/>
    <x v="28"/>
    <x v="1"/>
    <s v="Greece"/>
    <x v="0"/>
    <n v="997086.4800000001"/>
    <x v="1"/>
  </r>
  <r>
    <s v="Mini Electric Kettle"/>
    <x v="23"/>
    <n v="4743.5"/>
    <n v="698"/>
    <d v="2025-07-10T00:00:00"/>
    <s v="Erhard Djekovic"/>
    <s v="edjekoviccs@ox.ac.uk"/>
    <x v="0"/>
    <x v="1"/>
    <s v="China"/>
    <x v="1"/>
    <n v="3310963"/>
    <x v="0"/>
  </r>
  <r>
    <s v="Cranberry Citrus Sauce"/>
    <x v="32"/>
    <n v="2463.09"/>
    <n v="435"/>
    <d v="2025-03-22T00:00:00"/>
    <s v="Emalia Gouinlock"/>
    <s v="egouinlockct@blogger.com"/>
    <x v="10"/>
    <x v="1"/>
    <s v="Poland"/>
    <x v="2"/>
    <n v="1071444.1500000001"/>
    <x v="0"/>
  </r>
  <r>
    <s v="Juice Extractor"/>
    <x v="23"/>
    <n v="4645.7299999999996"/>
    <n v="317"/>
    <d v="2023-10-31T00:00:00"/>
    <s v="Elsinore Mourgue"/>
    <s v="emourguecu@cbsnews.com"/>
    <x v="13"/>
    <x v="0"/>
    <s v="Indonesia"/>
    <x v="0"/>
    <n v="1472696.41"/>
    <x v="1"/>
  </r>
  <r>
    <s v="Sketchbook"/>
    <x v="88"/>
    <n v="1411.18"/>
    <n v="218"/>
    <d v="2025-03-04T00:00:00"/>
    <s v="Dacie Sille"/>
    <s v="dsillecv@oaic.gov.au"/>
    <x v="5"/>
    <x v="0"/>
    <s v="Russia"/>
    <x v="2"/>
    <n v="307637.24"/>
    <x v="0"/>
  </r>
  <r>
    <s v="Grilled Vegetable Medley"/>
    <x v="51"/>
    <n v="889.1"/>
    <n v="267"/>
    <d v="2024-05-15T00:00:00"/>
    <s v="Ignatius Durbridge"/>
    <s v="idurbridgecw@woothemes.com"/>
    <x v="13"/>
    <x v="1"/>
    <s v="Portugal"/>
    <x v="0"/>
    <n v="237389.7"/>
    <x v="2"/>
  </r>
  <r>
    <s v="Mediterranean Chickpea Bowl"/>
    <x v="26"/>
    <n v="4766.2299999999996"/>
    <n v="230"/>
    <d v="2023-07-08T00:00:00"/>
    <s v="Twila Heppner"/>
    <s v="theppnercx@wired.com"/>
    <x v="3"/>
    <x v="2"/>
    <s v="Indonesia"/>
    <x v="1"/>
    <n v="1096232.8999999999"/>
    <x v="1"/>
  </r>
  <r>
    <s v="Pet Safety Belt for Car"/>
    <x v="18"/>
    <n v="2168.33"/>
    <n v="552"/>
    <d v="2025-03-30T00:00:00"/>
    <s v="Abbie Tettley"/>
    <s v="atettleycy@hubpages.com"/>
    <x v="0"/>
    <x v="2"/>
    <s v="Poland"/>
    <x v="2"/>
    <n v="1196918.1599999999"/>
    <x v="0"/>
  </r>
  <r>
    <s v="Caramel Apple Taffy"/>
    <x v="49"/>
    <n v="362.67"/>
    <n v="900"/>
    <d v="2023-02-14T00:00:00"/>
    <s v="Carlie Wormald"/>
    <s v="cwormaldcz@ezinearticles.com"/>
    <x v="3"/>
    <x v="0"/>
    <s v="Thailand"/>
    <x v="2"/>
    <n v="326403"/>
    <x v="1"/>
  </r>
  <r>
    <s v="Blue Denim Jeans"/>
    <x v="91"/>
    <n v="1952.62"/>
    <n v="445"/>
    <d v="2024-03-19T00:00:00"/>
    <s v="Eugenius Weekland"/>
    <s v="eweeklandd0@forbes.com"/>
    <x v="16"/>
    <x v="1"/>
    <s v="Norway"/>
    <x v="0"/>
    <n v="868915.89999999991"/>
    <x v="2"/>
  </r>
  <r>
    <s v="Basil Pesto Pasta"/>
    <x v="92"/>
    <n v="4305.05"/>
    <n v="59"/>
    <d v="2024-07-05T00:00:00"/>
    <s v="Vania Osgar"/>
    <s v="vosgard1@netvibes.com"/>
    <x v="87"/>
    <x v="2"/>
    <s v="Indonesia"/>
    <x v="1"/>
    <n v="253997.95"/>
    <x v="2"/>
  </r>
  <r>
    <s v="Spicy Tuna Salad"/>
    <x v="55"/>
    <n v="1984.65"/>
    <n v="498"/>
    <d v="2023-06-23T00:00:00"/>
    <s v="Shina Klugel"/>
    <s v="sklugeld2@mit.edu"/>
    <x v="63"/>
    <x v="2"/>
    <s v="Thailand"/>
    <x v="2"/>
    <n v="988355.70000000007"/>
    <x v="1"/>
  </r>
  <r>
    <s v="Balsamic Glazed Brussels Sprouts"/>
    <x v="51"/>
    <n v="2005.01"/>
    <n v="256"/>
    <d v="2024-03-16T00:00:00"/>
    <s v="Gwenni Dudbridge"/>
    <s v="gdudbridged3@loc.gov"/>
    <x v="20"/>
    <x v="2"/>
    <s v="Madagascar"/>
    <x v="2"/>
    <n v="513282.56"/>
    <x v="2"/>
  </r>
  <r>
    <s v="Lentil Soup (canned)"/>
    <x v="1"/>
    <n v="4616.8500000000004"/>
    <n v="925"/>
    <d v="2024-05-12T00:00:00"/>
    <s v="Percy Excell"/>
    <s v="pexcelld4@npr.org"/>
    <x v="42"/>
    <x v="0"/>
    <s v="Poland"/>
    <x v="0"/>
    <n v="4270586.25"/>
    <x v="2"/>
  </r>
  <r>
    <s v="Classic BBQ Sauce"/>
    <x v="32"/>
    <n v="3116.64"/>
    <n v="244"/>
    <d v="2024-11-26T00:00:00"/>
    <s v="Cindra Medcraft"/>
    <s v="cmedcraftd5@privacy.gov.au"/>
    <x v="22"/>
    <x v="2"/>
    <s v="Poland"/>
    <x v="1"/>
    <n v="760460.15999999992"/>
    <x v="2"/>
  </r>
  <r>
    <s v="Raspberry Vanilla Greek Yogurt"/>
    <x v="9"/>
    <n v="2363.86"/>
    <n v="639"/>
    <d v="2023-01-22T00:00:00"/>
    <s v="Miguela Wagen"/>
    <s v="mwagend6@businesswire.com"/>
    <x v="1"/>
    <x v="1"/>
    <s v="Brazil"/>
    <x v="0"/>
    <n v="1510506.54"/>
    <x v="1"/>
  </r>
  <r>
    <s v="Walnut Halves"/>
    <x v="37"/>
    <n v="1666.85"/>
    <n v="420"/>
    <d v="2023-07-25T00:00:00"/>
    <s v="Jeramey Kaveney"/>
    <s v="jkaveneyd7@xinhuanet.com"/>
    <x v="27"/>
    <x v="1"/>
    <s v="Ukraine"/>
    <x v="1"/>
    <n v="700077"/>
    <x v="1"/>
  </r>
  <r>
    <s v="Portable Water Filter"/>
    <x v="17"/>
    <n v="882.73"/>
    <n v="13"/>
    <d v="2024-03-14T00:00:00"/>
    <s v="Karie Ettles"/>
    <s v="kettlesd8@xing.com"/>
    <x v="3"/>
    <x v="2"/>
    <s v="Philippines"/>
    <x v="0"/>
    <n v="11475.49"/>
    <x v="2"/>
  </r>
  <r>
    <s v="Sunflower Seeds"/>
    <x v="37"/>
    <n v="3851.35"/>
    <n v="631"/>
    <d v="2023-06-26T00:00:00"/>
    <s v="Felike Romera"/>
    <s v="fromerad9@google.ca"/>
    <x v="44"/>
    <x v="1"/>
    <s v="China"/>
    <x v="1"/>
    <n v="2430201.85"/>
    <x v="1"/>
  </r>
  <r>
    <s v="Almond Joy Bars"/>
    <x v="49"/>
    <n v="3992.41"/>
    <n v="543"/>
    <d v="2024-09-04T00:00:00"/>
    <s v="Deny MacKettrick"/>
    <s v="dmackettrickda@kickstarter.com"/>
    <x v="16"/>
    <x v="1"/>
    <s v="Sweden"/>
    <x v="1"/>
    <n v="2167878.63"/>
    <x v="2"/>
  </r>
  <r>
    <s v="Almond Quinoa Salad"/>
    <x v="19"/>
    <n v="4381.05"/>
    <n v="335"/>
    <d v="2023-03-12T00:00:00"/>
    <s v="Gayleen Strond"/>
    <s v="gstronddb@eventbrite.com"/>
    <x v="24"/>
    <x v="2"/>
    <s v="China"/>
    <x v="0"/>
    <n v="1467651.75"/>
    <x v="1"/>
  </r>
  <r>
    <s v="Cabbage"/>
    <x v="7"/>
    <n v="2360.5700000000002"/>
    <n v="812"/>
    <d v="2025-10-17T00:00:00"/>
    <s v="Ludvig Tudgay"/>
    <s v="ltudgaydc@mtv.com"/>
    <x v="3"/>
    <x v="1"/>
    <s v="Macedonia"/>
    <x v="2"/>
    <n v="1916782.84"/>
    <x v="0"/>
  </r>
  <r>
    <s v="Lemon Herb Quinoa"/>
    <x v="60"/>
    <n v="956.51"/>
    <n v="37"/>
    <d v="2024-11-13T00:00:00"/>
    <s v="Timothy Martinek"/>
    <s v="tmartinekdd@newyorker.com"/>
    <x v="21"/>
    <x v="2"/>
    <s v="China"/>
    <x v="1"/>
    <n v="35390.870000000003"/>
    <x v="2"/>
  </r>
  <r>
    <s v="Portable USB-C Monitor"/>
    <x v="0"/>
    <n v="3913"/>
    <n v="672"/>
    <d v="2023-04-21T00:00:00"/>
    <s v="Dudley Burwood"/>
    <s v="dburwoodde@epa.gov"/>
    <x v="51"/>
    <x v="2"/>
    <s v="Sweden"/>
    <x v="0"/>
    <n v="2629536"/>
    <x v="1"/>
  </r>
  <r>
    <s v="Egg Noodles"/>
    <x v="60"/>
    <n v="2847.9"/>
    <n v="351"/>
    <d v="2025-10-30T00:00:00"/>
    <s v="Darren Boase"/>
    <s v="dboasedf@flickr.com"/>
    <x v="88"/>
    <x v="0"/>
    <s v="China"/>
    <x v="0"/>
    <n v="999612.9"/>
    <x v="0"/>
  </r>
  <r>
    <s v="Maple Bacon Jerky"/>
    <x v="59"/>
    <n v="1468.04"/>
    <n v="792"/>
    <d v="2024-03-15T00:00:00"/>
    <s v="Ludvig Lammerding"/>
    <s v="llammerdingdg@homestead.com"/>
    <x v="5"/>
    <x v="2"/>
    <s v="Russia"/>
    <x v="2"/>
    <n v="1162687.68"/>
    <x v="2"/>
  </r>
  <r>
    <s v="Maple Bacon Jerky"/>
    <x v="59"/>
    <n v="4172.57"/>
    <n v="8"/>
    <d v="2024-03-16T00:00:00"/>
    <s v="Peter Kimbell"/>
    <s v="pkimbelldh@icio.us"/>
    <x v="40"/>
    <x v="0"/>
    <s v="Bolivia"/>
    <x v="2"/>
    <n v="33380.559999999998"/>
    <x v="2"/>
  </r>
  <r>
    <s v="Olive Oil"/>
    <x v="32"/>
    <n v="682.69"/>
    <n v="364"/>
    <d v="2024-04-05T00:00:00"/>
    <s v="Tremain Hiers"/>
    <s v="thiersdi@shop-pro.jp"/>
    <x v="33"/>
    <x v="1"/>
    <s v="China"/>
    <x v="0"/>
    <n v="248499.16000000003"/>
    <x v="2"/>
  </r>
  <r>
    <s v="Noise-Canceling Headphones"/>
    <x v="57"/>
    <n v="590.73"/>
    <n v="102"/>
    <d v="2023-01-28T00:00:00"/>
    <s v="Hobard Cobleigh"/>
    <s v="hcobleighdj@msn.com"/>
    <x v="24"/>
    <x v="0"/>
    <s v="Russia"/>
    <x v="0"/>
    <n v="60254.46"/>
    <x v="1"/>
  </r>
  <r>
    <s v="Butternut Squash Ravioli"/>
    <x v="33"/>
    <n v="3014.49"/>
    <n v="486"/>
    <d v="2025-01-12T00:00:00"/>
    <s v="Jule Happer"/>
    <s v="jhapperdk@unesco.org"/>
    <x v="24"/>
    <x v="0"/>
    <s v="China"/>
    <x v="1"/>
    <n v="1465042.14"/>
    <x v="0"/>
  </r>
  <r>
    <s v="Banana Nut Muffins"/>
    <x v="27"/>
    <n v="4360.87"/>
    <n v="578"/>
    <d v="2023-05-08T00:00:00"/>
    <s v="Berri Furney"/>
    <s v="bfurneydl@devhub.com"/>
    <x v="13"/>
    <x v="2"/>
    <s v="Cameroon"/>
    <x v="0"/>
    <n v="2520582.86"/>
    <x v="1"/>
  </r>
  <r>
    <s v="Computer Monitor Stand"/>
    <x v="40"/>
    <n v="2104.29"/>
    <n v="283"/>
    <d v="2024-07-09T00:00:00"/>
    <s v="Garth Hulls"/>
    <s v="ghullsdm@japanpost.jp"/>
    <x v="80"/>
    <x v="0"/>
    <s v="Botswana"/>
    <x v="1"/>
    <n v="595514.06999999995"/>
    <x v="2"/>
  </r>
  <r>
    <s v="Garlic Breadsticks"/>
    <x v="62"/>
    <n v="1342.42"/>
    <n v="531"/>
    <d v="2025-05-10T00:00:00"/>
    <s v="Carmella Ledgard"/>
    <s v="cledgarddn@bizjournals.com"/>
    <x v="25"/>
    <x v="1"/>
    <s v="Indonesia"/>
    <x v="1"/>
    <n v="712825.02"/>
    <x v="0"/>
  </r>
  <r>
    <s v="Chocolate Almond Milk"/>
    <x v="15"/>
    <n v="1299.55"/>
    <n v="244"/>
    <d v="2023-03-10T00:00:00"/>
    <s v="Waylan Geharke"/>
    <s v="wgeharkedo@google.cn"/>
    <x v="7"/>
    <x v="2"/>
    <s v="Indonesia"/>
    <x v="2"/>
    <n v="317090.2"/>
    <x v="1"/>
  </r>
  <r>
    <s v="Jigsaw Puzzle"/>
    <x v="14"/>
    <n v="1740.1"/>
    <n v="275"/>
    <d v="2023-12-18T00:00:00"/>
    <s v="Claudell Shewring"/>
    <s v="cshewringdp@hao123.com"/>
    <x v="5"/>
    <x v="1"/>
    <s v="Peru"/>
    <x v="1"/>
    <n v="478527.5"/>
    <x v="1"/>
  </r>
  <r>
    <s v="Coconut Cream Pie Mix"/>
    <x v="21"/>
    <n v="710.66"/>
    <n v="477"/>
    <d v="2024-03-30T00:00:00"/>
    <s v="Ebonee Stickford"/>
    <s v="estickforddq@hud.gov"/>
    <x v="3"/>
    <x v="1"/>
    <s v="United States"/>
    <x v="2"/>
    <n v="338984.82"/>
    <x v="2"/>
  </r>
  <r>
    <s v="Wildflower Honey"/>
    <x v="32"/>
    <n v="4553.5"/>
    <n v="490"/>
    <d v="2023-12-23T00:00:00"/>
    <s v="Ophelia Daniels"/>
    <s v="odanielsdr@ucsd.edu"/>
    <x v="70"/>
    <x v="2"/>
    <s v="Jordan"/>
    <x v="2"/>
    <n v="2231215"/>
    <x v="1"/>
  </r>
  <r>
    <s v="Fitness Tracker"/>
    <x v="6"/>
    <n v="1478.72"/>
    <n v="196"/>
    <d v="2025-06-24T00:00:00"/>
    <s v="Drucie Stripp"/>
    <s v="dstrippds@harvard.edu"/>
    <x v="33"/>
    <x v="0"/>
    <s v="France"/>
    <x v="0"/>
    <n v="289829.12"/>
    <x v="0"/>
  </r>
  <r>
    <s v="Set of Measuring Spoons"/>
    <x v="23"/>
    <n v="3183.02"/>
    <n v="153"/>
    <d v="2024-10-29T00:00:00"/>
    <s v="Beryle Pawelczyk"/>
    <s v="bpawelczykdt@ifeng.com"/>
    <x v="33"/>
    <x v="2"/>
    <s v="Montenegro"/>
    <x v="1"/>
    <n v="487002.06"/>
    <x v="2"/>
  </r>
  <r>
    <s v="Balsamic Salad Dressing"/>
    <x v="93"/>
    <n v="3228.37"/>
    <n v="592"/>
    <d v="2024-08-15T00:00:00"/>
    <s v="Millie Luparti"/>
    <s v="mlupartidu@msu.edu"/>
    <x v="28"/>
    <x v="2"/>
    <s v="South Africa"/>
    <x v="2"/>
    <n v="1911195.04"/>
    <x v="2"/>
  </r>
  <r>
    <s v="Gaming Headset"/>
    <x v="24"/>
    <n v="2421.67"/>
    <n v="210"/>
    <d v="2024-07-11T00:00:00"/>
    <s v="Filberte Lievesley"/>
    <s v="flievesleydv@skype.com"/>
    <x v="76"/>
    <x v="0"/>
    <s v="Estonia"/>
    <x v="1"/>
    <n v="508550.7"/>
    <x v="2"/>
  </r>
  <r>
    <s v="Thai Green Curry Paste"/>
    <x v="16"/>
    <n v="2530.36"/>
    <n v="618"/>
    <d v="2024-11-22T00:00:00"/>
    <s v="Leanor Kalinsky"/>
    <s v="lkalinskydw@nbcnews.com"/>
    <x v="3"/>
    <x v="0"/>
    <s v="Tanzania"/>
    <x v="2"/>
    <n v="1563762.48"/>
    <x v="2"/>
  </r>
  <r>
    <s v="Rustic Italian Breads"/>
    <x v="27"/>
    <n v="3422.72"/>
    <n v="844"/>
    <d v="2025-09-01T00:00:00"/>
    <s v="Emily Shipley"/>
    <s v="eshipleydx@china.com.cn"/>
    <x v="89"/>
    <x v="0"/>
    <s v="Philippines"/>
    <x v="1"/>
    <n v="2888775.6799999997"/>
    <x v="0"/>
  </r>
  <r>
    <s v="Pita Bread"/>
    <x v="27"/>
    <n v="1396.9"/>
    <n v="315"/>
    <d v="2023-10-21T00:00:00"/>
    <s v="Giana Goldsbury"/>
    <s v="ggoldsburydy@netlog.com"/>
    <x v="19"/>
    <x v="1"/>
    <s v="Indonesia"/>
    <x v="0"/>
    <n v="440023.5"/>
    <x v="1"/>
  </r>
  <r>
    <s v="Organic Green Apples"/>
    <x v="7"/>
    <n v="2232.69"/>
    <n v="746"/>
    <d v="2024-02-23T00:00:00"/>
    <s v="Scottie Yourell"/>
    <s v="syourelldz@blogs.com"/>
    <x v="1"/>
    <x v="0"/>
    <s v="China"/>
    <x v="2"/>
    <n v="1665586.74"/>
    <x v="2"/>
  </r>
  <r>
    <s v="Coconut Cream Pie Yogurt"/>
    <x v="15"/>
    <n v="4367.6499999999996"/>
    <n v="71"/>
    <d v="2023-01-09T00:00:00"/>
    <s v="Orland Purves"/>
    <s v="opurvese0@parallels.com"/>
    <x v="33"/>
    <x v="0"/>
    <s v="United States"/>
    <x v="1"/>
    <n v="310103.14999999997"/>
    <x v="1"/>
  </r>
  <r>
    <s v="Gaming Headset"/>
    <x v="24"/>
    <n v="63.91"/>
    <n v="185"/>
    <d v="2023-07-11T00:00:00"/>
    <s v="Maisie Ratter"/>
    <s v="mrattere1@blinklist.com"/>
    <x v="0"/>
    <x v="1"/>
    <s v="Nigeria"/>
    <x v="1"/>
    <n v="11823.349999999999"/>
    <x v="1"/>
  </r>
  <r>
    <s v="Digital Photo Frame"/>
    <x v="4"/>
    <n v="4844.68"/>
    <n v="268"/>
    <d v="2023-07-12T00:00:00"/>
    <s v="Tymon Woolerton"/>
    <s v="twoolertone2@nydailynews.com"/>
    <x v="6"/>
    <x v="0"/>
    <s v="China"/>
    <x v="1"/>
    <n v="1298374.24"/>
    <x v="1"/>
  </r>
  <r>
    <s v="Banana Chips"/>
    <x v="3"/>
    <n v="2370.63"/>
    <n v="572"/>
    <d v="2023-03-10T00:00:00"/>
    <s v="Clayson Fulleylove"/>
    <s v="cfulleylovee3@spiegel.de"/>
    <x v="24"/>
    <x v="1"/>
    <s v="Peru"/>
    <x v="2"/>
    <n v="1356000.36"/>
    <x v="1"/>
  </r>
  <r>
    <s v="Oven Thermometer"/>
    <x v="23"/>
    <n v="622.38"/>
    <n v="215"/>
    <d v="2023-05-02T00:00:00"/>
    <s v="Dannel Haynes"/>
    <s v="dhaynese4@aol.com"/>
    <x v="20"/>
    <x v="1"/>
    <s v="China"/>
    <x v="1"/>
    <n v="133811.70000000001"/>
    <x v="1"/>
  </r>
  <r>
    <s v="Herb Seasoned Rice"/>
    <x v="62"/>
    <n v="329.8"/>
    <n v="152"/>
    <d v="2023-12-09T00:00:00"/>
    <s v="Therine Foxton"/>
    <s v="tfoxtone5@weebly.com"/>
    <x v="1"/>
    <x v="0"/>
    <s v="Poland"/>
    <x v="0"/>
    <n v="50129.599999999999"/>
    <x v="1"/>
  </r>
  <r>
    <s v="Cinnamon Roll Protein Bar"/>
    <x v="3"/>
    <n v="4507.07"/>
    <n v="293"/>
    <d v="2025-11-10T00:00:00"/>
    <s v="Beckie Seymour"/>
    <s v="bseymoure6@twitter.com"/>
    <x v="5"/>
    <x v="0"/>
    <s v="Honduras"/>
    <x v="0"/>
    <n v="1320571.51"/>
    <x v="0"/>
  </r>
  <r>
    <s v="Smart Air Purifier"/>
    <x v="4"/>
    <n v="4343.57"/>
    <n v="274"/>
    <d v="2024-06-13T00:00:00"/>
    <s v="Ara Tunnicliffe"/>
    <s v="atunnicliffee7@studiopress.com"/>
    <x v="0"/>
    <x v="1"/>
    <s v="South Africa"/>
    <x v="2"/>
    <n v="1190138.18"/>
    <x v="2"/>
  </r>
  <r>
    <s v="Cocktail Shaker and Mixing Glass Set"/>
    <x v="23"/>
    <n v="726.77"/>
    <n v="26"/>
    <d v="2023-09-08T00:00:00"/>
    <s v="Adora Clelle"/>
    <s v="aclellee8@discuz.net"/>
    <x v="5"/>
    <x v="0"/>
    <s v="Russia"/>
    <x v="0"/>
    <n v="18896.02"/>
    <x v="1"/>
  </r>
  <r>
    <s v="Thai Red Curry Paste"/>
    <x v="32"/>
    <n v="2944.17"/>
    <n v="773"/>
    <d v="2023-11-20T00:00:00"/>
    <s v="Marcia Ockendon"/>
    <s v="mockendone9@alexa.com"/>
    <x v="75"/>
    <x v="1"/>
    <s v="Thailand"/>
    <x v="2"/>
    <n v="2275843.41"/>
    <x v="1"/>
  </r>
  <r>
    <s v="Classic Slim Fit Shirt"/>
    <x v="58"/>
    <n v="565.20000000000005"/>
    <n v="349"/>
    <d v="2024-02-09T00:00:00"/>
    <s v="Stefano Swateridge"/>
    <s v="sswateridgeea@chicagotribune.com"/>
    <x v="68"/>
    <x v="2"/>
    <s v="Trinidad and Tobago"/>
    <x v="1"/>
    <n v="197254.80000000002"/>
    <x v="2"/>
  </r>
  <r>
    <s v="Fitness Resistance Bands"/>
    <x v="6"/>
    <n v="321.52"/>
    <n v="759"/>
    <d v="2023-12-22T00:00:00"/>
    <s v="Ruprecht Gulberg"/>
    <s v="rgulbergeb@reference.com"/>
    <x v="0"/>
    <x v="0"/>
    <s v="Burundi"/>
    <x v="0"/>
    <n v="244033.68"/>
    <x v="1"/>
  </r>
  <r>
    <s v="Garden Tool Set with Carrying Bag"/>
    <x v="11"/>
    <n v="2265.88"/>
    <n v="763"/>
    <d v="2025-02-28T00:00:00"/>
    <s v="Ingrim Berrie"/>
    <s v="iberrieec@blogger.com"/>
    <x v="81"/>
    <x v="1"/>
    <s v="Brazil"/>
    <x v="0"/>
    <n v="1728866.4400000002"/>
    <x v="0"/>
  </r>
  <r>
    <s v="Savory Italian Herbs"/>
    <x v="52"/>
    <n v="602.33000000000004"/>
    <n v="990"/>
    <d v="2025-09-24T00:00:00"/>
    <s v="Freddy Blum"/>
    <s v="fblumed@plala.or.jp"/>
    <x v="7"/>
    <x v="2"/>
    <s v="Nigeria"/>
    <x v="2"/>
    <n v="596306.70000000007"/>
    <x v="0"/>
  </r>
  <r>
    <s v="Vintage Graphic Tee"/>
    <x v="90"/>
    <n v="759.59"/>
    <n v="810"/>
    <d v="2023-12-22T00:00:00"/>
    <s v="Glyn Harfoot"/>
    <s v="gharfootee@who.int"/>
    <x v="65"/>
    <x v="1"/>
    <s v="Palau"/>
    <x v="0"/>
    <n v="615267.9"/>
    <x v="1"/>
  </r>
  <r>
    <s v="Rechargeable Electric Toothbrush"/>
    <x v="39"/>
    <n v="2931.26"/>
    <n v="184"/>
    <d v="2024-08-18T00:00:00"/>
    <s v="Carmen Eckels"/>
    <s v="ceckelsef@sphinn.com"/>
    <x v="20"/>
    <x v="1"/>
    <s v="Indonesia"/>
    <x v="1"/>
    <n v="539351.84000000008"/>
    <x v="2"/>
  </r>
  <r>
    <s v="Vegan chocolate chip cookies"/>
    <x v="27"/>
    <n v="1793.97"/>
    <n v="349"/>
    <d v="2025-03-15T00:00:00"/>
    <s v="Tate Conan"/>
    <s v="tconaneg@e-recht24.de"/>
    <x v="20"/>
    <x v="0"/>
    <s v="China"/>
    <x v="2"/>
    <n v="626095.53"/>
    <x v="0"/>
  </r>
  <r>
    <s v="Mango Chia Pudding"/>
    <x v="3"/>
    <n v="4654.0600000000004"/>
    <n v="270"/>
    <d v="2025-10-16T00:00:00"/>
    <s v="Jacquenette Bayldon"/>
    <s v="jbayldoneh@about.me"/>
    <x v="13"/>
    <x v="2"/>
    <s v="Mexico"/>
    <x v="2"/>
    <n v="1256596.2000000002"/>
    <x v="0"/>
  </r>
  <r>
    <s v="Folding Exercise Bike"/>
    <x v="6"/>
    <n v="3497.47"/>
    <n v="619"/>
    <d v="2023-07-08T00:00:00"/>
    <s v="Letti Kermode"/>
    <s v="lkermodeei@amazonaws.com"/>
    <x v="75"/>
    <x v="0"/>
    <s v="United States"/>
    <x v="2"/>
    <n v="2164933.9299999997"/>
    <x v="1"/>
  </r>
  <r>
    <s v="Adjustable Stand for Tablets and Smartphones"/>
    <x v="0"/>
    <n v="1798.05"/>
    <n v="680"/>
    <d v="2024-11-28T00:00:00"/>
    <s v="Kiersten Kettlestringes"/>
    <s v="kkettlestringesej@loc.gov"/>
    <x v="4"/>
    <x v="2"/>
    <s v="China"/>
    <x v="1"/>
    <n v="1222674"/>
    <x v="2"/>
  </r>
  <r>
    <s v="Car Phone Mount"/>
    <x v="10"/>
    <n v="2387.8200000000002"/>
    <n v="777"/>
    <d v="2023-01-26T00:00:00"/>
    <s v="Barbie Dibling"/>
    <s v="bdiblingek@about.com"/>
    <x v="20"/>
    <x v="1"/>
    <s v="Indonesia"/>
    <x v="2"/>
    <n v="1855336.1400000001"/>
    <x v="1"/>
  </r>
  <r>
    <s v="Mushroom Soup (canned)"/>
    <x v="1"/>
    <n v="1377.04"/>
    <n v="676"/>
    <d v="2024-04-11T00:00:00"/>
    <s v="Ferrel McKevitt"/>
    <s v="fmckevittel@google.fr"/>
    <x v="0"/>
    <x v="2"/>
    <s v="Brazil"/>
    <x v="1"/>
    <n v="930879.03999999992"/>
    <x v="2"/>
  </r>
  <r>
    <s v="Cork Yoga Mat"/>
    <x v="6"/>
    <n v="3035.72"/>
    <n v="318"/>
    <d v="2025-01-12T00:00:00"/>
    <s v="Brandice Gauntley"/>
    <s v="bgauntleyem@archive.org"/>
    <x v="38"/>
    <x v="0"/>
    <s v="Greece"/>
    <x v="0"/>
    <n v="965358.96"/>
    <x v="0"/>
  </r>
  <r>
    <s v="Faux Fur Throw Blanket"/>
    <x v="4"/>
    <n v="3187.87"/>
    <n v="31"/>
    <d v="2025-01-17T00:00:00"/>
    <s v="Meara Auckland"/>
    <s v="maucklanden@nbcnews.com"/>
    <x v="28"/>
    <x v="2"/>
    <s v="Greece"/>
    <x v="0"/>
    <n v="98823.97"/>
    <x v="0"/>
  </r>
  <r>
    <s v="Insulated Lunch Bag"/>
    <x v="23"/>
    <n v="4289"/>
    <n v="713"/>
    <d v="2024-11-02T00:00:00"/>
    <s v="Felipe De Giovanni"/>
    <s v="fdeeo@apache.org"/>
    <x v="3"/>
    <x v="2"/>
    <s v="United States"/>
    <x v="1"/>
    <n v="3058057"/>
    <x v="2"/>
  </r>
  <r>
    <s v="Portable Solar Camp Shower"/>
    <x v="17"/>
    <n v="4560.99"/>
    <n v="934"/>
    <d v="2024-04-07T00:00:00"/>
    <s v="Gustavo Urwin"/>
    <s v="gurwinep@cam.ac.uk"/>
    <x v="3"/>
    <x v="0"/>
    <s v="Philippines"/>
    <x v="1"/>
    <n v="4259964.66"/>
    <x v="2"/>
  </r>
  <r>
    <s v="Handmade Leather Wallet"/>
    <x v="44"/>
    <n v="4221.67"/>
    <n v="736"/>
    <d v="2024-03-21T00:00:00"/>
    <s v="Cynthia Addie"/>
    <s v="caddieeq@smh.com.au"/>
    <x v="90"/>
    <x v="0"/>
    <s v="China"/>
    <x v="1"/>
    <n v="3107149.12"/>
    <x v="2"/>
  </r>
  <r>
    <s v="Outdoor Inflatable Pool"/>
    <x v="17"/>
    <n v="943.66"/>
    <n v="603"/>
    <d v="2024-01-26T00:00:00"/>
    <s v="Ameline Zapatero"/>
    <s v="azapateroer@paypal.com"/>
    <x v="33"/>
    <x v="1"/>
    <s v="Indonesia"/>
    <x v="2"/>
    <n v="569026.98"/>
    <x v="2"/>
  </r>
  <r>
    <s v="Honey Butter Popcorn"/>
    <x v="3"/>
    <n v="4033.93"/>
    <n v="258"/>
    <d v="2024-08-08T00:00:00"/>
    <s v="Josephina Colman"/>
    <s v="jcolmanes@desdev.cn"/>
    <x v="5"/>
    <x v="2"/>
    <s v="Indonesia"/>
    <x v="1"/>
    <n v="1040753.94"/>
    <x v="2"/>
  </r>
  <r>
    <s v="Pest Control Traps"/>
    <x v="4"/>
    <n v="760.35"/>
    <n v="440"/>
    <d v="2024-08-20T00:00:00"/>
    <s v="Eda Windrus"/>
    <s v="ewindruset@java.com"/>
    <x v="91"/>
    <x v="0"/>
    <s v="Portugal"/>
    <x v="0"/>
    <n v="334554"/>
    <x v="2"/>
  </r>
  <r>
    <s v="Wall Art"/>
    <x v="4"/>
    <n v="1501.05"/>
    <n v="365"/>
    <d v="2024-12-23T00:00:00"/>
    <s v="Yoko Goade"/>
    <s v="ygoadeeu@hexun.com"/>
    <x v="5"/>
    <x v="0"/>
    <s v="Thailand"/>
    <x v="1"/>
    <n v="547883.25"/>
    <x v="2"/>
  </r>
  <r>
    <s v="Herbed Goat Cheese"/>
    <x v="85"/>
    <n v="3558.21"/>
    <n v="782"/>
    <d v="2023-08-09T00:00:00"/>
    <s v="Maryann Scranedge"/>
    <s v="mscranedgeev@uiuc.edu"/>
    <x v="74"/>
    <x v="2"/>
    <s v="Indonesia"/>
    <x v="1"/>
    <n v="2782520.22"/>
    <x v="1"/>
  </r>
  <r>
    <s v="Spinach and Feta Wraps"/>
    <x v="26"/>
    <n v="4736.55"/>
    <n v="97"/>
    <d v="2024-12-06T00:00:00"/>
    <s v="Maje Morfell"/>
    <s v="mmorfellew@dyndns.org"/>
    <x v="27"/>
    <x v="0"/>
    <s v="China"/>
    <x v="0"/>
    <n v="459445.35000000003"/>
    <x v="2"/>
  </r>
  <r>
    <s v="Classic Baseball Cap"/>
    <x v="61"/>
    <n v="1226.96"/>
    <n v="715"/>
    <d v="2024-03-27T00:00:00"/>
    <s v="Jilly Cheshire"/>
    <s v="jcheshireex@ed.gov"/>
    <x v="1"/>
    <x v="0"/>
    <s v="Russia"/>
    <x v="2"/>
    <n v="877276.4"/>
    <x v="2"/>
  </r>
  <r>
    <s v="Vegetarian Sausage Links"/>
    <x v="22"/>
    <n v="1085.25"/>
    <n v="299"/>
    <d v="2023-07-09T00:00:00"/>
    <s v="Lorenza Sidden"/>
    <s v="lsiddeney@earthlink.net"/>
    <x v="10"/>
    <x v="1"/>
    <s v="China"/>
    <x v="1"/>
    <n v="324489.75"/>
    <x v="1"/>
  </r>
  <r>
    <s v="Turmeric Ginger Tea"/>
    <x v="2"/>
    <n v="4992.83"/>
    <n v="467"/>
    <d v="2024-02-01T00:00:00"/>
    <s v="Claus Steutly"/>
    <s v="csteutlyez@meetup.com"/>
    <x v="0"/>
    <x v="0"/>
    <s v="Indonesia"/>
    <x v="0"/>
    <n v="2331651.61"/>
    <x v="2"/>
  </r>
  <r>
    <s v="Dish Soap Dispenser"/>
    <x v="23"/>
    <n v="943.12"/>
    <n v="734"/>
    <d v="2025-12-08T00:00:00"/>
    <s v="Kaitlin Gomme"/>
    <s v="kgommef0@google.com.br"/>
    <x v="4"/>
    <x v="2"/>
    <s v="Japan"/>
    <x v="0"/>
    <n v="692250.08"/>
    <x v="0"/>
  </r>
  <r>
    <s v="Coconut Oil Spray"/>
    <x v="47"/>
    <n v="3852.71"/>
    <n v="480"/>
    <d v="2023-05-12T00:00:00"/>
    <s v="Mortie Dilleway"/>
    <s v="mdillewayf1@sciencedaily.com"/>
    <x v="92"/>
    <x v="0"/>
    <s v="Niger"/>
    <x v="0"/>
    <n v="1849300.8"/>
    <x v="1"/>
  </r>
  <r>
    <s v="Wooden Blocks"/>
    <x v="14"/>
    <n v="1187.3900000000001"/>
    <n v="11"/>
    <d v="2023-08-22T00:00:00"/>
    <s v="Doloritas Eagling"/>
    <s v="deaglingf2@pagesperso-orange.fr"/>
    <x v="63"/>
    <x v="1"/>
    <s v="Russia"/>
    <x v="2"/>
    <n v="13061.29"/>
    <x v="1"/>
  </r>
  <r>
    <s v="Kids' Gardening Kit"/>
    <x v="14"/>
    <n v="1013.44"/>
    <n v="208"/>
    <d v="2023-01-20T00:00:00"/>
    <s v="Sari Scolts"/>
    <s v="sscoltsf3@purevolume.com"/>
    <x v="65"/>
    <x v="0"/>
    <s v="Latvia"/>
    <x v="1"/>
    <n v="210795.52000000002"/>
    <x v="1"/>
  </r>
  <r>
    <s v="Adjustable Window Blind"/>
    <x v="4"/>
    <n v="3811.74"/>
    <n v="126"/>
    <d v="2025-06-23T00:00:00"/>
    <s v="Reggie Rapinett"/>
    <s v="rrapinettf4@bloomberg.com"/>
    <x v="4"/>
    <x v="1"/>
    <s v="Curacao"/>
    <x v="1"/>
    <n v="480279.24"/>
    <x v="0"/>
  </r>
  <r>
    <s v="Organic Cucumber"/>
    <x v="51"/>
    <n v="1766.33"/>
    <n v="704"/>
    <d v="2023-02-13T00:00:00"/>
    <s v="Dorry Woodward"/>
    <s v="dwoodwardf5@noaa.gov"/>
    <x v="3"/>
    <x v="1"/>
    <s v="Argentina"/>
    <x v="0"/>
    <n v="1243496.3199999998"/>
    <x v="1"/>
  </r>
  <r>
    <s v="Electric Pressure Washer"/>
    <x v="77"/>
    <n v="1663.61"/>
    <n v="231"/>
    <d v="2023-09-24T00:00:00"/>
    <s v="Marlene Benninck"/>
    <s v="mbenninckf6@google.co.jp"/>
    <x v="22"/>
    <x v="0"/>
    <s v="United States"/>
    <x v="1"/>
    <n v="384293.91"/>
    <x v="1"/>
  </r>
  <r>
    <s v="Caraway Rye Bread"/>
    <x v="27"/>
    <n v="1648.01"/>
    <n v="334"/>
    <d v="2023-10-17T00:00:00"/>
    <s v="Redford Andrusyak"/>
    <s v="randrusyakf7@rambler.ru"/>
    <x v="27"/>
    <x v="1"/>
    <s v="Brazil"/>
    <x v="2"/>
    <n v="550435.34"/>
    <x v="1"/>
  </r>
  <r>
    <s v="Thai Coconut Curry Sauce"/>
    <x v="32"/>
    <n v="4350.01"/>
    <n v="321"/>
    <d v="2025-06-28T00:00:00"/>
    <s v="Abramo Mandal"/>
    <s v="amandalf8@forbes.com"/>
    <x v="5"/>
    <x v="0"/>
    <s v="Dominican Republic"/>
    <x v="1"/>
    <n v="1396353.21"/>
    <x v="0"/>
  </r>
  <r>
    <s v="Nutty Trail Mix"/>
    <x v="3"/>
    <n v="4836.87"/>
    <n v="194"/>
    <d v="2023-06-11T00:00:00"/>
    <s v="Malynda Whetson"/>
    <s v="mwhetsonf9@npr.org"/>
    <x v="5"/>
    <x v="2"/>
    <s v="Colombia"/>
    <x v="1"/>
    <n v="938352.78"/>
    <x v="1"/>
  </r>
  <r>
    <s v="Face Mask Set"/>
    <x v="39"/>
    <n v="140.22"/>
    <n v="709"/>
    <d v="2025-08-01T00:00:00"/>
    <s v="Hinda Vaudrey"/>
    <s v="hvaudreyfa@nih.gov"/>
    <x v="1"/>
    <x v="0"/>
    <s v="Indonesia"/>
    <x v="2"/>
    <n v="99415.98"/>
    <x v="0"/>
  </r>
  <r>
    <s v="Weighted Jump Rope with Counter"/>
    <x v="6"/>
    <n v="3811.27"/>
    <n v="246"/>
    <d v="2025-01-17T00:00:00"/>
    <s v="Ginnie Larraway"/>
    <s v="glarrawayfb@multiply.com"/>
    <x v="93"/>
    <x v="1"/>
    <s v="Philippines"/>
    <x v="2"/>
    <n v="937572.42"/>
    <x v="0"/>
  </r>
  <r>
    <s v="Rustic Italian Bread"/>
    <x v="27"/>
    <n v="2543.23"/>
    <n v="752"/>
    <d v="2023-05-22T00:00:00"/>
    <s v="Pebrook Clench"/>
    <s v="pclenchfc@cisco.com"/>
    <x v="20"/>
    <x v="1"/>
    <s v="Portugal"/>
    <x v="2"/>
    <n v="1912508.96"/>
    <x v="1"/>
  </r>
  <r>
    <s v="Freestanding Wine Rack"/>
    <x v="4"/>
    <n v="131.66999999999999"/>
    <n v="945"/>
    <d v="2023-06-06T00:00:00"/>
    <s v="Ari Rosario"/>
    <s v="arosariofd@so-net.ne.jp"/>
    <x v="94"/>
    <x v="0"/>
    <s v="Philippines"/>
    <x v="1"/>
    <n v="124428.15"/>
    <x v="1"/>
  </r>
  <r>
    <s v="LED Disco Ball Light"/>
    <x v="4"/>
    <n v="4804.88"/>
    <n v="586"/>
    <d v="2025-12-25T00:00:00"/>
    <s v="Lizzie Denisard"/>
    <s v="ldenisardfe@gravatar.com"/>
    <x v="0"/>
    <x v="1"/>
    <s v="Russia"/>
    <x v="0"/>
    <n v="2815659.68"/>
    <x v="0"/>
  </r>
  <r>
    <s v="Bird Feeder"/>
    <x v="17"/>
    <n v="3532.2"/>
    <n v="533"/>
    <d v="2023-02-04T00:00:00"/>
    <s v="Leon Meeke"/>
    <s v="lmeekeff@purevolume.com"/>
    <x v="49"/>
    <x v="0"/>
    <s v="China"/>
    <x v="1"/>
    <n v="1882662.5999999999"/>
    <x v="1"/>
  </r>
  <r>
    <s v="Turmeric Ginger Tea"/>
    <x v="2"/>
    <n v="1037.1199999999999"/>
    <n v="853"/>
    <d v="2024-01-13T00:00:00"/>
    <s v="Olvan Mickelwright"/>
    <s v="omickelwrightfg@mapy.cz"/>
    <x v="33"/>
    <x v="0"/>
    <s v="Chile"/>
    <x v="2"/>
    <n v="884663.35999999987"/>
    <x v="2"/>
  </r>
  <r>
    <s v="Over-the-Door Shoe Organizer"/>
    <x v="4"/>
    <n v="3838.53"/>
    <n v="299"/>
    <d v="2023-08-02T00:00:00"/>
    <s v="Merell Pull"/>
    <s v="mpullfh@seesaa.net"/>
    <x v="6"/>
    <x v="2"/>
    <s v="Argentina"/>
    <x v="1"/>
    <n v="1147720.47"/>
    <x v="1"/>
  </r>
  <r>
    <s v="Non-Slip Yoga Socks"/>
    <x v="6"/>
    <n v="4887.47"/>
    <n v="283"/>
    <d v="2025-03-15T00:00:00"/>
    <s v="Danette Jizhaki"/>
    <s v="djizhakifi@ovh.net"/>
    <x v="62"/>
    <x v="2"/>
    <s v="Sweden"/>
    <x v="0"/>
    <n v="1383154.01"/>
    <x v="0"/>
  </r>
  <r>
    <s v="Green Smoothie Mix"/>
    <x v="2"/>
    <n v="1132.33"/>
    <n v="593"/>
    <d v="2024-09-14T00:00:00"/>
    <s v="Torrey Antuoni"/>
    <s v="tantuonifj@indiatimes.com"/>
    <x v="42"/>
    <x v="1"/>
    <s v="Brazil"/>
    <x v="0"/>
    <n v="671471.69"/>
    <x v="2"/>
  </r>
  <r>
    <s v="Foldable Picnic Table"/>
    <x v="17"/>
    <n v="3848.58"/>
    <n v="512"/>
    <d v="2023-06-30T00:00:00"/>
    <s v="Joanne Romme"/>
    <s v="jrommefk@mashable.com"/>
    <x v="16"/>
    <x v="1"/>
    <s v="Afghanistan"/>
    <x v="1"/>
    <n v="1970472.96"/>
    <x v="1"/>
  </r>
  <r>
    <s v="Sweet Potato &amp; Kale Hash"/>
    <x v="26"/>
    <n v="4656.0200000000004"/>
    <n v="190"/>
    <d v="2023-03-28T00:00:00"/>
    <s v="Vinson Bowller"/>
    <s v="vbowllerfl@squarespace.com"/>
    <x v="26"/>
    <x v="2"/>
    <s v="Thailand"/>
    <x v="0"/>
    <n v="884643.8"/>
    <x v="1"/>
  </r>
  <r>
    <s v="Inflatable Pool Float"/>
    <x v="17"/>
    <n v="889.11"/>
    <n v="158"/>
    <d v="2025-03-14T00:00:00"/>
    <s v="Ricky Breawood"/>
    <s v="rbreawoodfm@rakuten.co.jp"/>
    <x v="5"/>
    <x v="0"/>
    <s v="Brazil"/>
    <x v="1"/>
    <n v="140479.38"/>
    <x v="0"/>
  </r>
  <r>
    <s v="Sweet BBQ Dipping Sauce"/>
    <x v="32"/>
    <n v="3058.41"/>
    <n v="897"/>
    <d v="2025-05-04T00:00:00"/>
    <s v="Felike Arsey"/>
    <s v="farseyfn@shinystat.com"/>
    <x v="22"/>
    <x v="2"/>
    <s v="Philippines"/>
    <x v="2"/>
    <n v="2743393.77"/>
    <x v="0"/>
  </r>
  <r>
    <s v="Apple Cinnamon Breakfast Muffins"/>
    <x v="27"/>
    <n v="2018.41"/>
    <n v="379"/>
    <d v="2024-04-12T00:00:00"/>
    <s v="Alexei O'Drought"/>
    <s v="aodroughtfo@liveinternet.ru"/>
    <x v="8"/>
    <x v="2"/>
    <s v="Japan"/>
    <x v="1"/>
    <n v="764977.39"/>
    <x v="2"/>
  </r>
  <r>
    <s v="Pumpkin Seeds"/>
    <x v="3"/>
    <n v="3769.73"/>
    <n v="818"/>
    <d v="2023-11-03T00:00:00"/>
    <s v="Ruthie Tomet"/>
    <s v="rtometfp@skype.com"/>
    <x v="3"/>
    <x v="0"/>
    <s v="Portugal"/>
    <x v="1"/>
    <n v="3083639.14"/>
    <x v="1"/>
  </r>
  <r>
    <s v="Sports Windbreaker"/>
    <x v="31"/>
    <n v="4878.8"/>
    <n v="764"/>
    <d v="2025-08-06T00:00:00"/>
    <s v="Benoit Ca"/>
    <s v="bcafq@tripadvisor.com"/>
    <x v="3"/>
    <x v="1"/>
    <s v="Russia"/>
    <x v="2"/>
    <n v="3727403.2"/>
    <x v="0"/>
  </r>
  <r>
    <s v="Rice Noodles"/>
    <x v="60"/>
    <n v="2430.8200000000002"/>
    <n v="788"/>
    <d v="2023-05-06T00:00:00"/>
    <s v="Wini Le Grice"/>
    <s v="wlefr@nifty.com"/>
    <x v="45"/>
    <x v="2"/>
    <s v="Albania"/>
    <x v="2"/>
    <n v="1915486.1600000001"/>
    <x v="1"/>
  </r>
  <r>
    <s v="Frozen Vegetarian Pizza"/>
    <x v="87"/>
    <n v="4876.38"/>
    <n v="7"/>
    <d v="2023-10-14T00:00:00"/>
    <s v="Nikolai Keaysell"/>
    <s v="nkeaysellfs@1und1.de"/>
    <x v="27"/>
    <x v="1"/>
    <s v="Indonesia"/>
    <x v="0"/>
    <n v="34134.660000000003"/>
    <x v="1"/>
  </r>
  <r>
    <s v="Bamboo Charcoal Air Purifier Bags"/>
    <x v="4"/>
    <n v="4452.46"/>
    <n v="97"/>
    <d v="2023-06-02T00:00:00"/>
    <s v="Jakob Gatley"/>
    <s v="jgatleyft@jiathis.com"/>
    <x v="33"/>
    <x v="2"/>
    <s v="North Korea"/>
    <x v="1"/>
    <n v="431888.62"/>
    <x v="1"/>
  </r>
  <r>
    <s v="Vegetarian Stuffed Peppers"/>
    <x v="26"/>
    <n v="650.19000000000005"/>
    <n v="163"/>
    <d v="2023-03-15T00:00:00"/>
    <s v="Gamaliel Pingston"/>
    <s v="gpingstonfu@gnu.org"/>
    <x v="3"/>
    <x v="1"/>
    <s v="China"/>
    <x v="0"/>
    <n v="105980.97000000002"/>
    <x v="1"/>
  </r>
  <r>
    <s v="Cable Knit Cardigan"/>
    <x v="31"/>
    <n v="3820.44"/>
    <n v="457"/>
    <d v="2023-02-04T00:00:00"/>
    <s v="Errol Couch"/>
    <s v="ecouchfv@loc.gov"/>
    <x v="20"/>
    <x v="0"/>
    <s v="Egypt"/>
    <x v="2"/>
    <n v="1745941.08"/>
    <x v="1"/>
  </r>
  <r>
    <s v="Puzzle"/>
    <x v="14"/>
    <n v="4596.6400000000003"/>
    <n v="480"/>
    <d v="2025-04-09T00:00:00"/>
    <s v="Paulina Deavall"/>
    <s v="pdeavallfw@pagesperso-orange.fr"/>
    <x v="22"/>
    <x v="0"/>
    <s v="Russia"/>
    <x v="0"/>
    <n v="2206387.2000000002"/>
    <x v="0"/>
  </r>
  <r>
    <s v="Chili Lime Shrimp"/>
    <x v="55"/>
    <n v="3621.1"/>
    <n v="306"/>
    <d v="2023-01-13T00:00:00"/>
    <s v="Carrie Simeoli"/>
    <s v="csimeolifx@prlog.org"/>
    <x v="22"/>
    <x v="0"/>
    <s v="Lebanon"/>
    <x v="1"/>
    <n v="1108056.5999999999"/>
    <x v="1"/>
  </r>
  <r>
    <s v="Overnight Hiking Backpack"/>
    <x v="17"/>
    <n v="2315.75"/>
    <n v="469"/>
    <d v="2025-05-27T00:00:00"/>
    <s v="Stacia Luckwell"/>
    <s v="sluckwellfy@psu.edu"/>
    <x v="95"/>
    <x v="1"/>
    <s v="China"/>
    <x v="1"/>
    <n v="1086086.75"/>
    <x v="0"/>
  </r>
  <r>
    <s v="Zucchini Noodles"/>
    <x v="51"/>
    <n v="777.33"/>
    <n v="19"/>
    <d v="2023-08-10T00:00:00"/>
    <s v="Ellette Lovick"/>
    <s v="elovickfz@arizona.edu"/>
    <x v="20"/>
    <x v="1"/>
    <s v="Yemen"/>
    <x v="2"/>
    <n v="14769.27"/>
    <x v="1"/>
  </r>
  <r>
    <s v="Folding Exercise Bike"/>
    <x v="6"/>
    <n v="4194.99"/>
    <n v="86"/>
    <d v="2025-05-11T00:00:00"/>
    <s v="Rusty Garlee"/>
    <s v="rgarleeg0@abc.net.au"/>
    <x v="26"/>
    <x v="1"/>
    <s v="Brazil"/>
    <x v="1"/>
    <n v="360769.13999999996"/>
    <x v="0"/>
  </r>
  <r>
    <s v="Pineapple Teriyaki Chicken Mix"/>
    <x v="59"/>
    <n v="1922.7"/>
    <n v="891"/>
    <d v="2025-04-14T00:00:00"/>
    <s v="Daniela Brigge"/>
    <s v="dbriggeg1@phoca.cz"/>
    <x v="90"/>
    <x v="1"/>
    <s v="Sweden"/>
    <x v="2"/>
    <n v="1713125.7"/>
    <x v="0"/>
  </r>
  <r>
    <s v="Californian Raisins"/>
    <x v="54"/>
    <n v="4296.6499999999996"/>
    <n v="590"/>
    <d v="2023-08-20T00:00:00"/>
    <s v="Milton Fairall"/>
    <s v="mfairallg2@free.fr"/>
    <x v="3"/>
    <x v="0"/>
    <s v="China"/>
    <x v="0"/>
    <n v="2535023.5"/>
    <x v="1"/>
  </r>
  <r>
    <s v="Zucchini"/>
    <x v="7"/>
    <n v="1288.73"/>
    <n v="631"/>
    <d v="2023-08-23T00:00:00"/>
    <s v="Larisa Hawes"/>
    <s v="lhawesg3@indiatimes.com"/>
    <x v="3"/>
    <x v="1"/>
    <s v="China"/>
    <x v="2"/>
    <n v="813188.63"/>
    <x v="1"/>
  </r>
  <r>
    <s v="Oatmeal Raisin Cookies"/>
    <x v="94"/>
    <n v="3164.55"/>
    <n v="983"/>
    <d v="2023-03-27T00:00:00"/>
    <s v="Halsy Godon"/>
    <s v="hgodong4@arstechnica.com"/>
    <x v="63"/>
    <x v="1"/>
    <s v="Brazil"/>
    <x v="1"/>
    <n v="3110752.6500000004"/>
    <x v="1"/>
  </r>
  <r>
    <s v="Dog Car Seat Cover"/>
    <x v="18"/>
    <n v="1704.13"/>
    <n v="893"/>
    <d v="2025-09-05T00:00:00"/>
    <s v="Eleen Couchman"/>
    <s v="ecouchmang5@blogger.com"/>
    <x v="8"/>
    <x v="2"/>
    <s v="Peru"/>
    <x v="1"/>
    <n v="1521788.09"/>
    <x v="0"/>
  </r>
  <r>
    <s v="Bluetooth Sleep Headphones"/>
    <x v="57"/>
    <n v="1887.08"/>
    <n v="126"/>
    <d v="2025-11-06T00:00:00"/>
    <s v="Kendall Simenon"/>
    <s v="ksimenong6@archive.org"/>
    <x v="1"/>
    <x v="2"/>
    <s v="Vietnam"/>
    <x v="0"/>
    <n v="237772.08"/>
    <x v="0"/>
  </r>
  <r>
    <s v="Frozen Spinach"/>
    <x v="33"/>
    <n v="415.33"/>
    <n v="160"/>
    <d v="2024-07-28T00:00:00"/>
    <s v="Annis Pailin"/>
    <s v="apailing7@epa.gov"/>
    <x v="63"/>
    <x v="2"/>
    <s v="Russia"/>
    <x v="1"/>
    <n v="66452.800000000003"/>
    <x v="2"/>
  </r>
  <r>
    <s v="Wireless HDMI Transmitter"/>
    <x v="0"/>
    <n v="2746.84"/>
    <n v="545"/>
    <d v="2025-03-23T00:00:00"/>
    <s v="Chan Shoorbrooke"/>
    <s v="cshoorbrookeg8@youtube.com"/>
    <x v="4"/>
    <x v="2"/>
    <s v="Brazil"/>
    <x v="0"/>
    <n v="1497027.8"/>
    <x v="0"/>
  </r>
  <r>
    <s v="Electric Rice Cooker with Steamer"/>
    <x v="23"/>
    <n v="4686.72"/>
    <n v="556"/>
    <d v="2024-02-11T00:00:00"/>
    <s v="Dyanne Greenwell"/>
    <s v="dgreenwellg9@altervista.org"/>
    <x v="57"/>
    <x v="1"/>
    <s v="South Africa"/>
    <x v="0"/>
    <n v="2605816.3200000003"/>
    <x v="2"/>
  </r>
  <r>
    <s v="Golf Putting Green"/>
    <x v="69"/>
    <n v="380.22"/>
    <n v="741"/>
    <d v="2025-05-22T00:00:00"/>
    <s v="Monah Keatch"/>
    <s v="mkeatchga@businesswire.com"/>
    <x v="0"/>
    <x v="0"/>
    <s v="France"/>
    <x v="1"/>
    <n v="281743.02"/>
    <x v="0"/>
  </r>
  <r>
    <s v="Maple Pecan Pancake Mix"/>
    <x v="5"/>
    <n v="4807.58"/>
    <n v="734"/>
    <d v="2023-12-25T00:00:00"/>
    <s v="Bryanty Augustus"/>
    <s v="baugustusgb@bing.com"/>
    <x v="96"/>
    <x v="1"/>
    <s v="Germany"/>
    <x v="2"/>
    <n v="3528763.7199999997"/>
    <x v="1"/>
  </r>
  <r>
    <s v="Sesame Ginger Dressing"/>
    <x v="32"/>
    <n v="927.12"/>
    <n v="809"/>
    <d v="2023-11-30T00:00:00"/>
    <s v="Marve Till"/>
    <s v="mtillgc@mysql.com"/>
    <x v="3"/>
    <x v="2"/>
    <s v="Indonesia"/>
    <x v="2"/>
    <n v="750040.08"/>
    <x v="1"/>
  </r>
  <r>
    <s v="Rechargeable Electric Screwdriver"/>
    <x v="95"/>
    <n v="1835.98"/>
    <n v="906"/>
    <d v="2023-02-28T00:00:00"/>
    <s v="Lia Ingman"/>
    <s v="lingmangd@privacy.gov.au"/>
    <x v="4"/>
    <x v="1"/>
    <s v="Azerbaijan"/>
    <x v="0"/>
    <n v="1663397.8800000001"/>
    <x v="1"/>
  </r>
  <r>
    <s v="Digital Kitchen Timer"/>
    <x v="23"/>
    <n v="1210.94"/>
    <n v="53"/>
    <d v="2024-03-17T00:00:00"/>
    <s v="Royce Hurworth"/>
    <s v="rhurworthge@ifeng.com"/>
    <x v="97"/>
    <x v="2"/>
    <s v="Indonesia"/>
    <x v="0"/>
    <n v="64179.82"/>
    <x v="2"/>
  </r>
  <r>
    <s v="Travel Hair Straightener"/>
    <x v="46"/>
    <n v="1249.6600000000001"/>
    <n v="217"/>
    <d v="2024-09-19T00:00:00"/>
    <s v="Crosby Phillott"/>
    <s v="cphillottgf@oakley.com"/>
    <x v="14"/>
    <x v="1"/>
    <s v="Russia"/>
    <x v="2"/>
    <n v="271176.22000000003"/>
    <x v="2"/>
  </r>
  <r>
    <s v="Sesame Noodles"/>
    <x v="96"/>
    <n v="1333.39"/>
    <n v="456"/>
    <d v="2025-08-22T00:00:00"/>
    <s v="Louie Bauchop"/>
    <s v="lbauchopgg@naver.com"/>
    <x v="98"/>
    <x v="1"/>
    <s v="Portugal"/>
    <x v="1"/>
    <n v="608025.84000000008"/>
    <x v="0"/>
  </r>
  <r>
    <s v="Fruit &amp; Nut Trail Mix"/>
    <x v="3"/>
    <n v="4537.67"/>
    <n v="979"/>
    <d v="2023-01-12T00:00:00"/>
    <s v="Kort Pratley"/>
    <s v="kpratleygh@fotki.com"/>
    <x v="27"/>
    <x v="2"/>
    <s v="China"/>
    <x v="0"/>
    <n v="4442378.93"/>
    <x v="1"/>
  </r>
  <r>
    <s v="Bicycle Repair Kit"/>
    <x v="17"/>
    <n v="4680.12"/>
    <n v="201"/>
    <d v="2023-12-09T00:00:00"/>
    <s v="Zsa zsa Hamnet"/>
    <s v="zzsagi@wix.com"/>
    <x v="3"/>
    <x v="0"/>
    <s v="Belarus"/>
    <x v="0"/>
    <n v="940704.12"/>
    <x v="1"/>
  </r>
  <r>
    <s v="Buffalo Chicken Wraps"/>
    <x v="92"/>
    <n v="3703.86"/>
    <n v="669"/>
    <d v="2023-09-30T00:00:00"/>
    <s v="Caritta Liddington"/>
    <s v="cliddingtongj@wsj.com"/>
    <x v="0"/>
    <x v="2"/>
    <s v="Indonesia"/>
    <x v="0"/>
    <n v="2477882.3400000003"/>
    <x v="1"/>
  </r>
  <r>
    <s v="Summer Tank Dress"/>
    <x v="43"/>
    <n v="3654.91"/>
    <n v="442"/>
    <d v="2025-08-09T00:00:00"/>
    <s v="Kerry Ching"/>
    <s v="kchinggk@si.edu"/>
    <x v="40"/>
    <x v="0"/>
    <s v="Sweden"/>
    <x v="1"/>
    <n v="1615470.22"/>
    <x v="0"/>
  </r>
  <r>
    <s v="Sesame Seeds"/>
    <x v="21"/>
    <n v="2470.4"/>
    <n v="246"/>
    <d v="2025-06-25T00:00:00"/>
    <s v="Miltie Dishmon"/>
    <s v="mdishmongl@youtu.be"/>
    <x v="30"/>
    <x v="1"/>
    <s v="Russia"/>
    <x v="1"/>
    <n v="607718.40000000002"/>
    <x v="0"/>
  </r>
  <r>
    <s v="Voice-Controlled Speaker"/>
    <x v="57"/>
    <n v="4192.5200000000004"/>
    <n v="180"/>
    <d v="2023-07-30T00:00:00"/>
    <s v="Daisey Stevenson"/>
    <s v="dstevensongm@networkadvertising.org"/>
    <x v="4"/>
    <x v="1"/>
    <s v="China"/>
    <x v="0"/>
    <n v="754653.60000000009"/>
    <x v="1"/>
  </r>
  <r>
    <s v="Coconut Chia Seed Pudding"/>
    <x v="3"/>
    <n v="4655.8900000000003"/>
    <n v="543"/>
    <d v="2023-07-23T00:00:00"/>
    <s v="Nollie Alecock"/>
    <s v="nalecockgn@github.com"/>
    <x v="10"/>
    <x v="0"/>
    <s v="Mexico"/>
    <x v="0"/>
    <n v="2528148.27"/>
    <x v="1"/>
  </r>
  <r>
    <s v="Organic Cereal Bars"/>
    <x v="3"/>
    <n v="1915.53"/>
    <n v="605"/>
    <d v="2024-08-26T00:00:00"/>
    <s v="Base Birchner"/>
    <s v="bbirchnergo@cocolog-nifty.com"/>
    <x v="20"/>
    <x v="0"/>
    <s v="Nigeria"/>
    <x v="0"/>
    <n v="1158895.6499999999"/>
    <x v="2"/>
  </r>
  <r>
    <s v="LED Flashlight"/>
    <x v="17"/>
    <n v="3690.51"/>
    <n v="89"/>
    <d v="2025-03-31T00:00:00"/>
    <s v="Stevie Suermeiers"/>
    <s v="ssuermeiersgp@msu.edu"/>
    <x v="5"/>
    <x v="0"/>
    <s v="France"/>
    <x v="1"/>
    <n v="328455.39"/>
    <x v="0"/>
  </r>
  <r>
    <s v="Self-Stirring Mug"/>
    <x v="23"/>
    <n v="63.33"/>
    <n v="577"/>
    <d v="2025-01-24T00:00:00"/>
    <s v="Luigi Themann"/>
    <s v="lthemanngq@mozilla.org"/>
    <x v="1"/>
    <x v="1"/>
    <s v="Brazil"/>
    <x v="2"/>
    <n v="36541.409999999996"/>
    <x v="0"/>
  </r>
  <r>
    <s v="Rice Pudding"/>
    <x v="42"/>
    <n v="3159.24"/>
    <n v="742"/>
    <d v="2024-09-06T00:00:00"/>
    <s v="Lexine Hexham"/>
    <s v="lhexhamgr@infoseek.co.jp"/>
    <x v="3"/>
    <x v="0"/>
    <s v="Russia"/>
    <x v="2"/>
    <n v="2344156.0799999996"/>
    <x v="2"/>
  </r>
  <r>
    <s v="Italian Herbal Seasoning"/>
    <x v="52"/>
    <n v="1368.76"/>
    <n v="987"/>
    <d v="2024-03-01T00:00:00"/>
    <s v="Allyn Wildish"/>
    <s v="awildishgs@nydailynews.com"/>
    <x v="20"/>
    <x v="1"/>
    <s v="Indonesia"/>
    <x v="2"/>
    <n v="1350966.1199999999"/>
    <x v="2"/>
  </r>
  <r>
    <s v="Electric Skillet"/>
    <x v="23"/>
    <n v="2784.3"/>
    <n v="605"/>
    <d v="2024-12-16T00:00:00"/>
    <s v="Neala Moston"/>
    <s v="nmostongt@pinterest.com"/>
    <x v="99"/>
    <x v="2"/>
    <s v="Malaysia"/>
    <x v="2"/>
    <n v="1684501.5"/>
    <x v="2"/>
  </r>
  <r>
    <s v="Streaming Device"/>
    <x v="0"/>
    <n v="4550.04"/>
    <n v="306"/>
    <d v="2024-01-27T00:00:00"/>
    <s v="Lou Brumhead"/>
    <s v="lbrumheadgu@google.co.uk"/>
    <x v="4"/>
    <x v="2"/>
    <s v="China"/>
    <x v="1"/>
    <n v="1392312.24"/>
    <x v="2"/>
  </r>
  <r>
    <s v="Salsa"/>
    <x v="32"/>
    <n v="748.4"/>
    <n v="709"/>
    <d v="2024-02-05T00:00:00"/>
    <s v="Sammy Butterworth"/>
    <s v="sbutterworthgv@vistaprint.com"/>
    <x v="97"/>
    <x v="0"/>
    <s v="Nigeria"/>
    <x v="0"/>
    <n v="530615.6"/>
    <x v="2"/>
  </r>
  <r>
    <s v="Inspirational Wall Art"/>
    <x v="4"/>
    <n v="259.7"/>
    <n v="866"/>
    <d v="2025-03-27T00:00:00"/>
    <s v="Lilith Gibbe"/>
    <s v="lgibbegw@weather.com"/>
    <x v="0"/>
    <x v="2"/>
    <s v="Colombia"/>
    <x v="0"/>
    <n v="224900.19999999998"/>
    <x v="0"/>
  </r>
  <r>
    <s v="Watercolor Paint Set"/>
    <x v="88"/>
    <n v="4825.46"/>
    <n v="840"/>
    <d v="2023-09-24T00:00:00"/>
    <s v="Minta Winskill"/>
    <s v="mwinskillgx@yelp.com"/>
    <x v="5"/>
    <x v="0"/>
    <s v="Indonesia"/>
    <x v="1"/>
    <n v="4053386.4"/>
    <x v="1"/>
  </r>
  <r>
    <s v="Travel Orthopedic Pillow"/>
    <x v="78"/>
    <n v="245.38"/>
    <n v="301"/>
    <d v="2025-04-14T00:00:00"/>
    <s v="Sallyann Jeppensen"/>
    <s v="sjeppensengy@cargocollective.com"/>
    <x v="77"/>
    <x v="2"/>
    <s v="Saudi Arabia"/>
    <x v="2"/>
    <n v="73859.38"/>
    <x v="0"/>
  </r>
  <r>
    <s v="Juice Extractor"/>
    <x v="23"/>
    <n v="2169.87"/>
    <n v="147"/>
    <d v="2024-08-14T00:00:00"/>
    <s v="Noemi Spawton"/>
    <s v="nspawtongz@wiley.com"/>
    <x v="57"/>
    <x v="1"/>
    <s v="Indonesia"/>
    <x v="0"/>
    <n v="318970.88999999996"/>
    <x v="2"/>
  </r>
  <r>
    <s v="Garden Tool Set with Carrying Bag"/>
    <x v="11"/>
    <n v="832.74"/>
    <n v="818"/>
    <d v="2025-10-05T00:00:00"/>
    <s v="Tamra Powder"/>
    <s v="tpowderh0@google.ru"/>
    <x v="22"/>
    <x v="0"/>
    <s v="Thailand"/>
    <x v="1"/>
    <n v="681181.32000000007"/>
    <x v="0"/>
  </r>
  <r>
    <s v="Athletic Jogging Jacket"/>
    <x v="31"/>
    <n v="2338.9699999999998"/>
    <n v="432"/>
    <d v="2023-11-17T00:00:00"/>
    <s v="Fax Galego"/>
    <s v="fgalegoh1@hostgator.com"/>
    <x v="20"/>
    <x v="1"/>
    <s v="China"/>
    <x v="1"/>
    <n v="1010435.0399999999"/>
    <x v="1"/>
  </r>
  <r>
    <s v="Multi-Cooker"/>
    <x v="23"/>
    <n v="2966.85"/>
    <n v="466"/>
    <d v="2025-09-05T00:00:00"/>
    <s v="Brittne Hammor"/>
    <s v="bhammorh2@digg.com"/>
    <x v="4"/>
    <x v="1"/>
    <s v="Czech Republic"/>
    <x v="1"/>
    <n v="1382552.0999999999"/>
    <x v="0"/>
  </r>
  <r>
    <s v="Weighted Blanket"/>
    <x v="39"/>
    <n v="4694.18"/>
    <n v="987"/>
    <d v="2023-01-17T00:00:00"/>
    <s v="Roarke Dodge"/>
    <s v="rdodgeh3@wikispaces.com"/>
    <x v="0"/>
    <x v="1"/>
    <s v="Saudi Arabia"/>
    <x v="0"/>
    <n v="4633155.66"/>
    <x v="1"/>
  </r>
  <r>
    <s v="Honey Mustard Chicken Breasts"/>
    <x v="59"/>
    <n v="1675.15"/>
    <n v="787"/>
    <d v="2023-06-05T00:00:00"/>
    <s v="Worden Orr"/>
    <s v="worrh4@pagesperso-orange.fr"/>
    <x v="100"/>
    <x v="2"/>
    <s v="Bosnia and Herzegovina"/>
    <x v="0"/>
    <n v="1318343.05"/>
    <x v="1"/>
  </r>
  <r>
    <s v="Peach Slices in Syrup"/>
    <x v="1"/>
    <n v="4761.2299999999996"/>
    <n v="378"/>
    <d v="2024-09-23T00:00:00"/>
    <s v="Franni Syplus"/>
    <s v="fsyplush5@sitemeter.com"/>
    <x v="0"/>
    <x v="2"/>
    <s v="China"/>
    <x v="2"/>
    <n v="1799744.94"/>
    <x v="2"/>
  </r>
  <r>
    <s v="Peach Mango Smoothie"/>
    <x v="2"/>
    <n v="1471.9"/>
    <n v="940"/>
    <d v="2023-05-22T00:00:00"/>
    <s v="Violet Licas"/>
    <s v="vlicash6@dropbox.com"/>
    <x v="0"/>
    <x v="0"/>
    <s v="Thailand"/>
    <x v="0"/>
    <n v="1383586"/>
    <x v="1"/>
  </r>
  <r>
    <s v="Portable Air Conditioner"/>
    <x v="73"/>
    <n v="1222.99"/>
    <n v="700"/>
    <d v="2025-05-09T00:00:00"/>
    <s v="Sada Adamec"/>
    <s v="sadamech7@creativecommons.org"/>
    <x v="0"/>
    <x v="2"/>
    <s v="Russia"/>
    <x v="0"/>
    <n v="856093"/>
    <x v="0"/>
  </r>
  <r>
    <s v="Classic Beef Chili"/>
    <x v="1"/>
    <n v="3774.71"/>
    <n v="333"/>
    <d v="2023-08-03T00:00:00"/>
    <s v="Tamera Prydie"/>
    <s v="tprydieh8@imageshack.us"/>
    <x v="33"/>
    <x v="2"/>
    <s v="Indonesia"/>
    <x v="0"/>
    <n v="1256978.43"/>
    <x v="1"/>
  </r>
  <r>
    <s v="Electric Toothbrush Holder"/>
    <x v="39"/>
    <n v="1305.17"/>
    <n v="980"/>
    <d v="2025-04-23T00:00:00"/>
    <s v="Kimbell Mordin"/>
    <s v="kmordinh9@topsy.com"/>
    <x v="22"/>
    <x v="1"/>
    <s v="China"/>
    <x v="0"/>
    <n v="1279066.6000000001"/>
    <x v="0"/>
  </r>
  <r>
    <s v="Gardening Kneeler and Seat"/>
    <x v="11"/>
    <n v="151.02000000000001"/>
    <n v="99"/>
    <d v="2025-04-30T00:00:00"/>
    <s v="Bev Tremelling"/>
    <s v="btremellingha@sphinn.com"/>
    <x v="30"/>
    <x v="1"/>
    <s v="Indonesia"/>
    <x v="0"/>
    <n v="14950.980000000001"/>
    <x v="0"/>
  </r>
  <r>
    <s v="Kombucha Drink"/>
    <x v="2"/>
    <n v="2174.69"/>
    <n v="749"/>
    <d v="2025-11-09T00:00:00"/>
    <s v="Barnebas Tozer"/>
    <s v="btozerhb@whitehouse.gov"/>
    <x v="3"/>
    <x v="0"/>
    <s v="China"/>
    <x v="1"/>
    <n v="1628842.81"/>
    <x v="0"/>
  </r>
  <r>
    <s v="Trail Mix (Deluxe)"/>
    <x v="3"/>
    <n v="3680.97"/>
    <n v="790"/>
    <d v="2023-09-04T00:00:00"/>
    <s v="Frederigo Pundy"/>
    <s v="fpundyhc@shareasale.com"/>
    <x v="44"/>
    <x v="2"/>
    <s v="Indonesia"/>
    <x v="2"/>
    <n v="2907966.3"/>
    <x v="1"/>
  </r>
  <r>
    <s v="Wireless Charger Stand"/>
    <x v="0"/>
    <n v="3765.41"/>
    <n v="816"/>
    <d v="2024-02-20T00:00:00"/>
    <s v="Kittie Greve"/>
    <s v="kgrevehd@ning.com"/>
    <x v="101"/>
    <x v="2"/>
    <s v="Indonesia"/>
    <x v="1"/>
    <n v="3072574.56"/>
    <x v="2"/>
  </r>
  <r>
    <s v="Organic Granola"/>
    <x v="5"/>
    <n v="2168.17"/>
    <n v="642"/>
    <d v="2025-04-15T00:00:00"/>
    <s v="Nikoletta Touhig"/>
    <s v="ntouhighe@oracle.com"/>
    <x v="23"/>
    <x v="1"/>
    <s v="China"/>
    <x v="1"/>
    <n v="1391965.1400000001"/>
    <x v="0"/>
  </r>
  <r>
    <s v="Fishing Tackle Box"/>
    <x v="17"/>
    <n v="184.62"/>
    <n v="762"/>
    <d v="2025-10-28T00:00:00"/>
    <s v="Sheff Doud"/>
    <s v="sdoudhf@bbc.co.uk"/>
    <x v="3"/>
    <x v="2"/>
    <s v="Indonesia"/>
    <x v="0"/>
    <n v="140680.44"/>
    <x v="0"/>
  </r>
  <r>
    <s v="Beef Chili"/>
    <x v="1"/>
    <n v="4143.6000000000004"/>
    <n v="638"/>
    <d v="2025-10-11T00:00:00"/>
    <s v="Stace Skiplorne"/>
    <s v="sskiplornehg@ebay.com"/>
    <x v="22"/>
    <x v="1"/>
    <s v="Zambia"/>
    <x v="0"/>
    <n v="2643616.8000000003"/>
    <x v="0"/>
  </r>
  <r>
    <s v="Homestyle Chicken Noodle Soup"/>
    <x v="1"/>
    <n v="4192.67"/>
    <n v="816"/>
    <d v="2025-09-27T00:00:00"/>
    <s v="Felecia MacParland"/>
    <s v="fmacparlandhh@nydailynews.com"/>
    <x v="20"/>
    <x v="1"/>
    <s v="Poland"/>
    <x v="0"/>
    <n v="3421218.72"/>
    <x v="0"/>
  </r>
  <r>
    <s v="Set of Gardening Gloves with Claws"/>
    <x v="11"/>
    <n v="674.66"/>
    <n v="73"/>
    <d v="2025-07-04T00:00:00"/>
    <s v="Sandye Smitherham"/>
    <s v="ssmitherhamhi@joomla.org"/>
    <x v="16"/>
    <x v="1"/>
    <s v="Indonesia"/>
    <x v="0"/>
    <n v="49250.18"/>
    <x v="0"/>
  </r>
  <r>
    <s v="High-Pressure Handheld Shower Head"/>
    <x v="97"/>
    <n v="2923.75"/>
    <n v="389"/>
    <d v="2025-04-05T00:00:00"/>
    <s v="Cookie Folomkin"/>
    <s v="cfolomkinhj@jiathis.com"/>
    <x v="0"/>
    <x v="2"/>
    <s v="Indonesia"/>
    <x v="0"/>
    <n v="1137338.75"/>
    <x v="0"/>
  </r>
  <r>
    <s v="Coconut Oil Spray"/>
    <x v="47"/>
    <n v="1392.58"/>
    <n v="150"/>
    <d v="2023-05-29T00:00:00"/>
    <s v="L;urette Walaron"/>
    <s v="lwalaronhk@pinterest.com"/>
    <x v="13"/>
    <x v="1"/>
    <s v="Slovenia"/>
    <x v="1"/>
    <n v="208887"/>
    <x v="1"/>
  </r>
  <r>
    <s v="Organic Green Lentils"/>
    <x v="98"/>
    <n v="1937.16"/>
    <n v="64"/>
    <d v="2024-07-14T00:00:00"/>
    <s v="Amery Clemitt"/>
    <s v="aclemitthl@homestead.com"/>
    <x v="33"/>
    <x v="2"/>
    <s v="Colombia"/>
    <x v="1"/>
    <n v="123978.24000000001"/>
    <x v="2"/>
  </r>
  <r>
    <s v="Tandoori Chicken Skewers"/>
    <x v="59"/>
    <n v="4274.43"/>
    <n v="360"/>
    <d v="2023-07-01T00:00:00"/>
    <s v="Caitlin Cleveland"/>
    <s v="cclevelandhm@eventbrite.com"/>
    <x v="5"/>
    <x v="0"/>
    <s v="Uganda"/>
    <x v="1"/>
    <n v="1538794.8"/>
    <x v="1"/>
  </r>
  <r>
    <s v="Electric Air Pump"/>
    <x v="17"/>
    <n v="1751.96"/>
    <n v="850"/>
    <d v="2023-05-20T00:00:00"/>
    <s v="Corrie Bynert"/>
    <s v="cbynerthn@addtoany.com"/>
    <x v="60"/>
    <x v="1"/>
    <s v="Indonesia"/>
    <x v="2"/>
    <n v="1489166"/>
    <x v="1"/>
  </r>
  <r>
    <s v="Buffalo Wing Sauce"/>
    <x v="32"/>
    <n v="1649.18"/>
    <n v="568"/>
    <d v="2024-03-21T00:00:00"/>
    <s v="Jocko Kilby"/>
    <s v="jkilbyho@moonfruit.com"/>
    <x v="0"/>
    <x v="2"/>
    <s v="China"/>
    <x v="0"/>
    <n v="936734.24"/>
    <x v="2"/>
  </r>
  <r>
    <s v="Cranberry Almond Cookies"/>
    <x v="27"/>
    <n v="2010.57"/>
    <n v="539"/>
    <d v="2023-04-28T00:00:00"/>
    <s v="Freddie Grinley"/>
    <s v="fgrinleyhp@ucsd.edu"/>
    <x v="63"/>
    <x v="0"/>
    <s v="China"/>
    <x v="0"/>
    <n v="1083697.23"/>
    <x v="1"/>
  </r>
  <r>
    <s v="Cheddar &amp; Bacon Potato Skins"/>
    <x v="41"/>
    <n v="264.75"/>
    <n v="259"/>
    <d v="2023-03-19T00:00:00"/>
    <s v="Sallee Darree"/>
    <s v="sdarreehq@biglobe.ne.jp"/>
    <x v="40"/>
    <x v="0"/>
    <s v="Indonesia"/>
    <x v="1"/>
    <n v="68570.25"/>
    <x v="1"/>
  </r>
  <r>
    <s v="Wireless Induction Charger"/>
    <x v="0"/>
    <n v="3803.99"/>
    <n v="837"/>
    <d v="2024-05-23T00:00:00"/>
    <s v="Stormi Hadaway"/>
    <s v="shadawayhr@tinypic.com"/>
    <x v="0"/>
    <x v="2"/>
    <s v="Czech Republic"/>
    <x v="0"/>
    <n v="3183939.63"/>
    <x v="2"/>
  </r>
  <r>
    <s v="Vegetarian Sausage Links"/>
    <x v="22"/>
    <n v="3074.91"/>
    <n v="801"/>
    <d v="2025-03-09T00:00:00"/>
    <s v="Bron Antuoni"/>
    <s v="bantuonihs@ifeng.com"/>
    <x v="3"/>
    <x v="0"/>
    <s v="Indonesia"/>
    <x v="0"/>
    <n v="2463002.9099999997"/>
    <x v="0"/>
  </r>
  <r>
    <s v="Vegan Mac &amp; Cheese"/>
    <x v="41"/>
    <n v="2867.01"/>
    <n v="872"/>
    <d v="2023-04-06T00:00:00"/>
    <s v="Kristina Sturges"/>
    <s v="ksturgesht@addtoany.com"/>
    <x v="33"/>
    <x v="1"/>
    <s v="Sierra Leone"/>
    <x v="0"/>
    <n v="2500032.7200000002"/>
    <x v="1"/>
  </r>
  <r>
    <s v="Induction Cooktop"/>
    <x v="23"/>
    <n v="1880.56"/>
    <n v="728"/>
    <d v="2025-02-03T00:00:00"/>
    <s v="Tiena Jedrzejczyk"/>
    <s v="tjedrzejczykhu@dagondesign.com"/>
    <x v="0"/>
    <x v="0"/>
    <s v="China"/>
    <x v="0"/>
    <n v="1369047.68"/>
    <x v="0"/>
  </r>
  <r>
    <s v="Lemon Sorbet"/>
    <x v="74"/>
    <n v="4896.51"/>
    <n v="405"/>
    <d v="2023-06-15T00:00:00"/>
    <s v="Janine Tottman"/>
    <s v="jtottmanhv@tamu.edu"/>
    <x v="27"/>
    <x v="1"/>
    <s v="Poland"/>
    <x v="1"/>
    <n v="1983086.55"/>
    <x v="1"/>
  </r>
  <r>
    <s v="Wooden Children's Play Kitchen"/>
    <x v="14"/>
    <n v="4314.16"/>
    <n v="534"/>
    <d v="2023-06-12T00:00:00"/>
    <s v="Brewster Ferrotti"/>
    <s v="bferrottihw@stumbleupon.com"/>
    <x v="8"/>
    <x v="0"/>
    <s v="Russia"/>
    <x v="1"/>
    <n v="2303761.44"/>
    <x v="1"/>
  </r>
  <r>
    <s v="Banana Nut Muffins"/>
    <x v="27"/>
    <n v="1361.3"/>
    <n v="10"/>
    <d v="2024-02-08T00:00:00"/>
    <s v="Kerr Onyon"/>
    <s v="konyonhx@imageshack.us"/>
    <x v="3"/>
    <x v="0"/>
    <s v="Morocco"/>
    <x v="2"/>
    <n v="13613"/>
    <x v="2"/>
  </r>
  <r>
    <s v="Sliced Turkey Breast"/>
    <x v="99"/>
    <n v="4289.07"/>
    <n v="733"/>
    <d v="2024-04-11T00:00:00"/>
    <s v="Frederich Karys"/>
    <s v="fkaryshy@nih.gov"/>
    <x v="73"/>
    <x v="1"/>
    <s v="South Africa"/>
    <x v="0"/>
    <n v="3143888.3099999996"/>
    <x v="2"/>
  </r>
  <r>
    <s v="Fitness Jump Box"/>
    <x v="6"/>
    <n v="2767.37"/>
    <n v="995"/>
    <d v="2023-02-08T00:00:00"/>
    <s v="Heidie Boughtwood"/>
    <s v="hboughtwoodhz@ustream.tv"/>
    <x v="5"/>
    <x v="1"/>
    <s v="Chile"/>
    <x v="0"/>
    <n v="2753533.15"/>
    <x v="1"/>
  </r>
  <r>
    <s v="Fresh Strawberries"/>
    <x v="7"/>
    <n v="3572.33"/>
    <n v="765"/>
    <d v="2025-09-30T00:00:00"/>
    <s v="Brok Archanbault"/>
    <s v="barchanbaulti0@facebook.com"/>
    <x v="3"/>
    <x v="1"/>
    <s v="Egypt"/>
    <x v="0"/>
    <n v="2732832.4499999997"/>
    <x v="0"/>
  </r>
  <r>
    <s v="Herbal Tea Set"/>
    <x v="100"/>
    <n v="1188.0999999999999"/>
    <n v="786"/>
    <d v="2023-08-03T00:00:00"/>
    <s v="Jaquith Kilfedder"/>
    <s v="jkilfedderi1@list-manage.com"/>
    <x v="44"/>
    <x v="1"/>
    <s v="Vietnam"/>
    <x v="1"/>
    <n v="933846.6"/>
    <x v="1"/>
  </r>
  <r>
    <s v="Set of Decorative Storage Bins"/>
    <x v="4"/>
    <n v="2451.92"/>
    <n v="960"/>
    <d v="2024-06-02T00:00:00"/>
    <s v="Roxie Hobbema"/>
    <s v="rhobbemai2@google.it"/>
    <x v="24"/>
    <x v="1"/>
    <s v="Ukraine"/>
    <x v="1"/>
    <n v="2353843.2000000002"/>
    <x v="2"/>
  </r>
  <r>
    <s v="Aeropress Coffee Maker"/>
    <x v="23"/>
    <n v="4456.59"/>
    <n v="429"/>
    <d v="2025-03-11T00:00:00"/>
    <s v="Willamina Eble"/>
    <s v="weblei3@studiopress.com"/>
    <x v="20"/>
    <x v="2"/>
    <s v="Iran"/>
    <x v="1"/>
    <n v="1911877.11"/>
    <x v="0"/>
  </r>
  <r>
    <s v="Pet Travel Backpack Carrier"/>
    <x v="18"/>
    <n v="4466.1499999999996"/>
    <n v="102"/>
    <d v="2024-12-09T00:00:00"/>
    <s v="Dredi Balog"/>
    <s v="dbalogi4@ed.gov"/>
    <x v="37"/>
    <x v="1"/>
    <s v="Indonesia"/>
    <x v="2"/>
    <n v="455547.3"/>
    <x v="2"/>
  </r>
  <r>
    <s v="Carrot Ginger Soup"/>
    <x v="12"/>
    <n v="4302.3999999999996"/>
    <n v="816"/>
    <d v="2025-07-09T00:00:00"/>
    <s v="Howie Lere"/>
    <s v="hlerei5@devhub.com"/>
    <x v="0"/>
    <x v="1"/>
    <s v="China"/>
    <x v="0"/>
    <n v="3510758.4"/>
    <x v="0"/>
  </r>
  <r>
    <s v="Ground Cinnamon"/>
    <x v="52"/>
    <n v="3142.3"/>
    <n v="200"/>
    <d v="2024-09-16T00:00:00"/>
    <s v="Ricardo Bottell"/>
    <s v="rbottelli6@w3.org"/>
    <x v="24"/>
    <x v="0"/>
    <s v="South Africa"/>
    <x v="2"/>
    <n v="628460"/>
    <x v="2"/>
  </r>
  <r>
    <s v="Maple Breakfast Sausage"/>
    <x v="59"/>
    <n v="4508.05"/>
    <n v="48"/>
    <d v="2023-01-19T00:00:00"/>
    <s v="Tadeo Copin"/>
    <s v="tcopini7@amazon.co.jp"/>
    <x v="6"/>
    <x v="0"/>
    <s v="Thailand"/>
    <x v="0"/>
    <n v="216386.40000000002"/>
    <x v="1"/>
  </r>
  <r>
    <s v="Chia Seed Pudding Mix"/>
    <x v="5"/>
    <n v="3584.98"/>
    <n v="228"/>
    <d v="2024-06-02T00:00:00"/>
    <s v="Zeb Van der Beek"/>
    <s v="zvani8@illinois.edu"/>
    <x v="63"/>
    <x v="1"/>
    <s v="Mexico"/>
    <x v="2"/>
    <n v="817375.44000000006"/>
    <x v="2"/>
  </r>
  <r>
    <s v="Asian Stir-Fry Vegetables"/>
    <x v="33"/>
    <n v="3579.07"/>
    <n v="723"/>
    <d v="2024-08-01T00:00:00"/>
    <s v="Beau Warn"/>
    <s v="bwarni9@google.co.jp"/>
    <x v="0"/>
    <x v="2"/>
    <s v="South Africa"/>
    <x v="2"/>
    <n v="2587667.6100000003"/>
    <x v="2"/>
  </r>
  <r>
    <s v="Creamy Garlic Dressing"/>
    <x v="32"/>
    <n v="2951.39"/>
    <n v="496"/>
    <d v="2024-07-12T00:00:00"/>
    <s v="Elwood Drinkel"/>
    <s v="edrinkelia@blog.com"/>
    <x v="27"/>
    <x v="0"/>
    <s v="China"/>
    <x v="1"/>
    <n v="1463889.44"/>
    <x v="2"/>
  </r>
  <r>
    <s v="Pizza Stone"/>
    <x v="23"/>
    <n v="1924.8"/>
    <n v="50"/>
    <d v="2024-02-10T00:00:00"/>
    <s v="Malvin Jarrett"/>
    <s v="mjarrettib@washingtonpost.com"/>
    <x v="2"/>
    <x v="2"/>
    <s v="Brazil"/>
    <x v="0"/>
    <n v="96240"/>
    <x v="2"/>
  </r>
  <r>
    <s v="Magnetic Spice Jars"/>
    <x v="23"/>
    <n v="3652.74"/>
    <n v="555"/>
    <d v="2025-05-13T00:00:00"/>
    <s v="Ardeen Chisnell"/>
    <s v="achisnellic@godaddy.com"/>
    <x v="0"/>
    <x v="0"/>
    <s v="Thailand"/>
    <x v="0"/>
    <n v="2027270.7"/>
    <x v="0"/>
  </r>
  <r>
    <s v="Pet Safety Belt for Car"/>
    <x v="18"/>
    <n v="4209.1000000000004"/>
    <n v="795"/>
    <d v="2023-02-16T00:00:00"/>
    <s v="Del Frowd"/>
    <s v="dfrowdid@digg.com"/>
    <x v="3"/>
    <x v="2"/>
    <s v="Mongolia"/>
    <x v="0"/>
    <n v="3346234.5000000005"/>
    <x v="1"/>
  </r>
  <r>
    <s v="Cat Scratching Post with Toys"/>
    <x v="18"/>
    <n v="1042.6400000000001"/>
    <n v="55"/>
    <d v="2023-10-18T00:00:00"/>
    <s v="Seana Brewett"/>
    <s v="sbrewettie@rambler.ru"/>
    <x v="3"/>
    <x v="0"/>
    <s v="Mali"/>
    <x v="1"/>
    <n v="57345.200000000004"/>
    <x v="1"/>
  </r>
  <r>
    <s v="Herb Seasoned Rice"/>
    <x v="62"/>
    <n v="677.93"/>
    <n v="690"/>
    <d v="2024-11-18T00:00:00"/>
    <s v="Eal Highway"/>
    <s v="ehighwayif@studiopress.com"/>
    <x v="2"/>
    <x v="2"/>
    <s v="Canada"/>
    <x v="1"/>
    <n v="467771.69999999995"/>
    <x v="2"/>
  </r>
  <r>
    <s v="Wireless Music Receiver"/>
    <x v="57"/>
    <n v="440.44"/>
    <n v="614"/>
    <d v="2025-07-07T00:00:00"/>
    <s v="Chuck Decaze"/>
    <s v="cdecazeig@bloglovin.com"/>
    <x v="102"/>
    <x v="1"/>
    <s v="Venezuela"/>
    <x v="1"/>
    <n v="270430.15999999997"/>
    <x v="0"/>
  </r>
  <r>
    <s v="Smart Water Bottle with Hydration Reminder"/>
    <x v="6"/>
    <n v="3937.82"/>
    <n v="591"/>
    <d v="2023-10-22T00:00:00"/>
    <s v="Viva Yushkin"/>
    <s v="vyushkinih@fastcompany.com"/>
    <x v="95"/>
    <x v="1"/>
    <s v="Philippines"/>
    <x v="0"/>
    <n v="2327251.62"/>
    <x v="1"/>
  </r>
  <r>
    <s v="Pesto Genovese"/>
    <x v="32"/>
    <n v="243.82"/>
    <n v="199"/>
    <d v="2025-03-15T00:00:00"/>
    <s v="Sonya Faier"/>
    <s v="sfaierii@ezinearticles.com"/>
    <x v="6"/>
    <x v="1"/>
    <s v="United States"/>
    <x v="0"/>
    <n v="48520.18"/>
    <x v="0"/>
  </r>
  <r>
    <s v="Portable Projector"/>
    <x v="0"/>
    <n v="1429.33"/>
    <n v="728"/>
    <d v="2025-01-23T00:00:00"/>
    <s v="Damaris Gorcke"/>
    <s v="dgorckeij@usnews.com"/>
    <x v="33"/>
    <x v="0"/>
    <s v="Tunisia"/>
    <x v="1"/>
    <n v="1040552.24"/>
    <x v="0"/>
  </r>
  <r>
    <s v="Woven Storage Baskets"/>
    <x v="4"/>
    <n v="4153.26"/>
    <n v="513"/>
    <d v="2025-12-28T00:00:00"/>
    <s v="Alisha Botler"/>
    <s v="abotlerik@foxnews.com"/>
    <x v="6"/>
    <x v="1"/>
    <s v="China"/>
    <x v="1"/>
    <n v="2130622.38"/>
    <x v="0"/>
  </r>
  <r>
    <s v="Spice Rack"/>
    <x v="23"/>
    <n v="4904.78"/>
    <n v="51"/>
    <d v="2025-01-25T00:00:00"/>
    <s v="Dennie Asplin"/>
    <s v="dasplinil@behance.net"/>
    <x v="5"/>
    <x v="2"/>
    <s v="Thailand"/>
    <x v="0"/>
    <n v="250143.78"/>
    <x v="0"/>
  </r>
  <r>
    <s v="Decorative Throw Pillows"/>
    <x v="4"/>
    <n v="1307.1199999999999"/>
    <n v="804"/>
    <d v="2024-01-25T00:00:00"/>
    <s v="Maximilien Berntsson"/>
    <s v="mberntssonim@blogtalkradio.com"/>
    <x v="63"/>
    <x v="0"/>
    <s v="Ukraine"/>
    <x v="2"/>
    <n v="1050924.48"/>
    <x v="2"/>
  </r>
  <r>
    <s v="Compact Refrigerator"/>
    <x v="73"/>
    <n v="1785.83"/>
    <n v="583"/>
    <d v="2025-08-17T00:00:00"/>
    <s v="Imelda Forcade"/>
    <s v="iforcadein@msu.edu"/>
    <x v="103"/>
    <x v="2"/>
    <s v="Macedonia"/>
    <x v="2"/>
    <n v="1041138.89"/>
    <x v="0"/>
  </r>
  <r>
    <s v="Carrot and Celery Sticks"/>
    <x v="7"/>
    <n v="4549.54"/>
    <n v="109"/>
    <d v="2025-09-19T00:00:00"/>
    <s v="Gilberta Immer"/>
    <s v="gimmerio@bbb.org"/>
    <x v="0"/>
    <x v="1"/>
    <s v="Sweden"/>
    <x v="1"/>
    <n v="495899.86"/>
    <x v="0"/>
  </r>
  <r>
    <s v="Organic Granola Cereal"/>
    <x v="5"/>
    <n v="823.59"/>
    <n v="119"/>
    <d v="2024-11-17T00:00:00"/>
    <s v="Ashely Rickersey"/>
    <s v="arickerseyip@dailymotion.com"/>
    <x v="4"/>
    <x v="1"/>
    <s v="China"/>
    <x v="2"/>
    <n v="98007.21"/>
    <x v="2"/>
  </r>
  <r>
    <s v="Bird Feeder"/>
    <x v="17"/>
    <n v="1559.96"/>
    <n v="282"/>
    <d v="2024-11-29T00:00:00"/>
    <s v="Mag Challender"/>
    <s v="mchallenderiq@infoseek.co.jp"/>
    <x v="8"/>
    <x v="2"/>
    <s v="Czech Republic"/>
    <x v="0"/>
    <n v="439908.72000000003"/>
    <x v="2"/>
  </r>
  <r>
    <s v="Chewy Granola Bars"/>
    <x v="3"/>
    <n v="2851.51"/>
    <n v="989"/>
    <d v="2024-10-15T00:00:00"/>
    <s v="Debby Baigrie"/>
    <s v="dbaigrieir@columbia.edu"/>
    <x v="97"/>
    <x v="2"/>
    <s v="Nicaragua"/>
    <x v="0"/>
    <n v="2820143.39"/>
    <x v="2"/>
  </r>
  <r>
    <s v="Savory Trail Mix"/>
    <x v="3"/>
    <n v="24"/>
    <n v="644"/>
    <d v="2025-05-18T00:00:00"/>
    <s v="Loren Deinhardt"/>
    <s v="ldeinhardtis@bluehost.com"/>
    <x v="5"/>
    <x v="0"/>
    <s v="Germany"/>
    <x v="1"/>
    <n v="15456"/>
    <x v="0"/>
  </r>
  <r>
    <s v="Skincare Fridge"/>
    <x v="46"/>
    <n v="4809.47"/>
    <n v="949"/>
    <d v="2025-09-29T00:00:00"/>
    <s v="Pascal Dudman"/>
    <s v="pdudmanit@amazon.com"/>
    <x v="6"/>
    <x v="0"/>
    <s v="Russia"/>
    <x v="1"/>
    <n v="4564187.03"/>
    <x v="0"/>
  </r>
  <r>
    <s v="Almond Joy Munch Bars"/>
    <x v="3"/>
    <n v="454.09"/>
    <n v="75"/>
    <d v="2023-01-02T00:00:00"/>
    <s v="Lora Henryson"/>
    <s v="lhenrysoniu@npr.org"/>
    <x v="5"/>
    <x v="2"/>
    <s v="Poland"/>
    <x v="0"/>
    <n v="34056.75"/>
    <x v="1"/>
  </r>
  <r>
    <s v="LED Strip Lights Kit"/>
    <x v="4"/>
    <n v="1389.42"/>
    <n v="323"/>
    <d v="2024-09-01T00:00:00"/>
    <s v="Cyndy Andrey"/>
    <s v="candreyiv@ucsd.edu"/>
    <x v="27"/>
    <x v="1"/>
    <s v="Macedonia"/>
    <x v="2"/>
    <n v="448782.66000000003"/>
    <x v="2"/>
  </r>
  <r>
    <s v="Coffee Grinder"/>
    <x v="23"/>
    <n v="2416.12"/>
    <n v="465"/>
    <d v="2025-08-04T00:00:00"/>
    <s v="Terrill Mawditt"/>
    <s v="tmawdittiw@bbb.org"/>
    <x v="16"/>
    <x v="0"/>
    <s v="Belarus"/>
    <x v="2"/>
    <n v="1123495.8"/>
    <x v="0"/>
  </r>
  <r>
    <s v="Fitness Tracker Watch"/>
    <x v="101"/>
    <n v="1822.87"/>
    <n v="666"/>
    <d v="2024-07-31T00:00:00"/>
    <s v="Marthe O'Kynsillaghe"/>
    <s v="mokynsillagheix@newsvine.com"/>
    <x v="99"/>
    <x v="1"/>
    <s v="Ireland"/>
    <x v="0"/>
    <n v="1214031.42"/>
    <x v="2"/>
  </r>
  <r>
    <s v="Noise-Canceling Headphones"/>
    <x v="57"/>
    <n v="2381.98"/>
    <n v="137"/>
    <d v="2025-06-06T00:00:00"/>
    <s v="Cinda Spendlove"/>
    <s v="cspendloveiy@sun.com"/>
    <x v="3"/>
    <x v="1"/>
    <s v="Tunisia"/>
    <x v="1"/>
    <n v="326331.26"/>
    <x v="0"/>
  </r>
  <r>
    <s v="Fitness Resistance Bands Set"/>
    <x v="6"/>
    <n v="3003.68"/>
    <n v="43"/>
    <d v="2025-01-29T00:00:00"/>
    <s v="Luigi Poulsom"/>
    <s v="lpoulsomiz@wp.com"/>
    <x v="3"/>
    <x v="0"/>
    <s v="Brazil"/>
    <x v="0"/>
    <n v="129158.23999999999"/>
    <x v="0"/>
  </r>
  <r>
    <s v="Electric Blanket"/>
    <x v="4"/>
    <n v="2135.5100000000002"/>
    <n v="574"/>
    <d v="2023-04-17T00:00:00"/>
    <s v="Carolee Duddell"/>
    <s v="cduddellj0@netscape.com"/>
    <x v="61"/>
    <x v="1"/>
    <s v="Netherlands"/>
    <x v="2"/>
    <n v="1225782.7400000002"/>
    <x v="1"/>
  </r>
  <r>
    <s v="Ribbed Knit Dress"/>
    <x v="43"/>
    <n v="1772.02"/>
    <n v="267"/>
    <d v="2025-02-27T00:00:00"/>
    <s v="Anatole Avramovic"/>
    <s v="aavramovicj1@howstuffworks.com"/>
    <x v="0"/>
    <x v="1"/>
    <s v="Philippines"/>
    <x v="0"/>
    <n v="473129.33999999997"/>
    <x v="0"/>
  </r>
  <r>
    <s v="Wireless Earbuds"/>
    <x v="57"/>
    <n v="1789.21"/>
    <n v="934"/>
    <d v="2023-09-02T00:00:00"/>
    <s v="Donaugh Hamley"/>
    <s v="dhamleyj2@hud.gov"/>
    <x v="5"/>
    <x v="2"/>
    <s v="China"/>
    <x v="1"/>
    <n v="1671122.1400000001"/>
    <x v="1"/>
  </r>
  <r>
    <s v="Children's Musical Instrument Set"/>
    <x v="14"/>
    <n v="4376.12"/>
    <n v="576"/>
    <d v="2024-11-28T00:00:00"/>
    <s v="Lowrance Proom"/>
    <s v="lproomj3@unicef.org"/>
    <x v="5"/>
    <x v="2"/>
    <s v="Latvia"/>
    <x v="1"/>
    <n v="2520645.12"/>
    <x v="2"/>
  </r>
  <r>
    <s v="Aged White Cheddar Popcorn"/>
    <x v="3"/>
    <n v="3098.95"/>
    <n v="400"/>
    <d v="2023-06-18T00:00:00"/>
    <s v="Yvette Gepp"/>
    <s v="ygeppj4@ebay.com"/>
    <x v="20"/>
    <x v="2"/>
    <s v="Indonesia"/>
    <x v="2"/>
    <n v="1239580"/>
    <x v="1"/>
  </r>
  <r>
    <s v="Camera Tripod"/>
    <x v="25"/>
    <n v="2190.5500000000002"/>
    <n v="61"/>
    <d v="2024-04-10T00:00:00"/>
    <s v="Elwin Peskett"/>
    <s v="epeskettj5@google.fr"/>
    <x v="89"/>
    <x v="2"/>
    <s v="China"/>
    <x v="2"/>
    <n v="133623.55000000002"/>
    <x v="2"/>
  </r>
  <r>
    <s v="Stylish Wireless Earbuds"/>
    <x v="57"/>
    <n v="3869.03"/>
    <n v="620"/>
    <d v="2025-12-22T00:00:00"/>
    <s v="Ossie Cinderey"/>
    <s v="ocindereyj6@hhs.gov"/>
    <x v="0"/>
    <x v="0"/>
    <s v="Sweden"/>
    <x v="2"/>
    <n v="2398798.6"/>
    <x v="0"/>
  </r>
  <r>
    <s v="Vanilla Protein Powder"/>
    <x v="102"/>
    <n v="1712.71"/>
    <n v="177"/>
    <d v="2025-08-16T00:00:00"/>
    <s v="Felita Smitham"/>
    <s v="fsmithamj7@nature.com"/>
    <x v="3"/>
    <x v="1"/>
    <s v="China"/>
    <x v="1"/>
    <n v="303149.67"/>
    <x v="0"/>
  </r>
  <r>
    <s v="Organic Vanilla Bean Ice Cream"/>
    <x v="74"/>
    <n v="2414.3200000000002"/>
    <n v="324"/>
    <d v="2024-12-07T00:00:00"/>
    <s v="Waite O'Neal"/>
    <s v="wonealj8@so-net.ne.jp"/>
    <x v="36"/>
    <x v="0"/>
    <s v="Japan"/>
    <x v="2"/>
    <n v="782239.68"/>
    <x v="2"/>
  </r>
  <r>
    <s v="Kids' Craft Supplies Set"/>
    <x v="14"/>
    <n v="4927.54"/>
    <n v="40"/>
    <d v="2024-07-26T00:00:00"/>
    <s v="Casey O' Mulderrig"/>
    <s v="coj9@mashable.com"/>
    <x v="0"/>
    <x v="1"/>
    <s v="Vietnam"/>
    <x v="0"/>
    <n v="197101.6"/>
    <x v="2"/>
  </r>
  <r>
    <s v="Lentil Vegetable Stew"/>
    <x v="103"/>
    <n v="3378.16"/>
    <n v="590"/>
    <d v="2023-05-12T00:00:00"/>
    <s v="Cointon Huckfield"/>
    <s v="chuckfieldja@163.com"/>
    <x v="0"/>
    <x v="2"/>
    <s v="Nicaragua"/>
    <x v="0"/>
    <n v="1993114.4"/>
    <x v="1"/>
  </r>
  <r>
    <s v="Smart Light Bulbs"/>
    <x v="35"/>
    <n v="4179.91"/>
    <n v="378"/>
    <d v="2025-06-22T00:00:00"/>
    <s v="Stearne Ropp"/>
    <s v="sroppjb@mozilla.org"/>
    <x v="3"/>
    <x v="0"/>
    <s v="Sweden"/>
    <x v="2"/>
    <n v="1580005.98"/>
    <x v="0"/>
  </r>
  <r>
    <s v="Electric Food Slicer"/>
    <x v="23"/>
    <n v="2280.56"/>
    <n v="76"/>
    <d v="2023-04-02T00:00:00"/>
    <s v="Niven Adamovsky"/>
    <s v="nadamovskyjc@g.co"/>
    <x v="28"/>
    <x v="1"/>
    <s v="Portugal"/>
    <x v="2"/>
    <n v="173322.56"/>
    <x v="1"/>
  </r>
  <r>
    <s v="Weighted Jump Rope with Counter"/>
    <x v="6"/>
    <n v="4358.62"/>
    <n v="924"/>
    <d v="2025-05-09T00:00:00"/>
    <s v="Leon Barradell"/>
    <s v="lbarradelljd@cyberchimps.com"/>
    <x v="33"/>
    <x v="0"/>
    <s v="China"/>
    <x v="1"/>
    <n v="4027364.88"/>
    <x v="0"/>
  </r>
  <r>
    <s v="Honey Sriracha Chicken Bites"/>
    <x v="33"/>
    <n v="1124.83"/>
    <n v="828"/>
    <d v="2023-11-25T00:00:00"/>
    <s v="Mariel Skoggins"/>
    <s v="mskogginsje@simplemachines.org"/>
    <x v="1"/>
    <x v="2"/>
    <s v="Palestinian Territory"/>
    <x v="0"/>
    <n v="931359.24"/>
    <x v="1"/>
  </r>
  <r>
    <s v="Poppy Seed Dressing"/>
    <x v="32"/>
    <n v="947.31"/>
    <n v="886"/>
    <d v="2023-12-26T00:00:00"/>
    <s v="Blanch Belz"/>
    <s v="bbelzjf@bloglovin.com"/>
    <x v="6"/>
    <x v="1"/>
    <s v="Portugal"/>
    <x v="1"/>
    <n v="839316.65999999992"/>
    <x v="1"/>
  </r>
  <r>
    <s v="Energy Protein Bars"/>
    <x v="3"/>
    <n v="919.39"/>
    <n v="487"/>
    <d v="2023-08-22T00:00:00"/>
    <s v="Harlen Worman"/>
    <s v="hwormanjg@artisteer.com"/>
    <x v="79"/>
    <x v="2"/>
    <s v="Brazil"/>
    <x v="1"/>
    <n v="447742.93"/>
    <x v="1"/>
  </r>
  <r>
    <s v="Stainless Steel Straws"/>
    <x v="23"/>
    <n v="1181.3399999999999"/>
    <n v="355"/>
    <d v="2023-03-18T00:00:00"/>
    <s v="Mauricio Grelka"/>
    <s v="mgrelkajh@themeforest.net"/>
    <x v="90"/>
    <x v="1"/>
    <s v="Japan"/>
    <x v="0"/>
    <n v="419375.69999999995"/>
    <x v="1"/>
  </r>
  <r>
    <s v="Smart Water Bottle with Hydration Reminder"/>
    <x v="6"/>
    <n v="419.35"/>
    <n v="394"/>
    <d v="2023-07-10T00:00:00"/>
    <s v="Rosmunda Horsfield"/>
    <s v="rhorsfieldji@globo.com"/>
    <x v="28"/>
    <x v="2"/>
    <s v="China"/>
    <x v="2"/>
    <n v="165223.90000000002"/>
    <x v="1"/>
  </r>
  <r>
    <s v="High-Quality Yoga Block"/>
    <x v="6"/>
    <n v="2145.1799999999998"/>
    <n v="721"/>
    <d v="2025-05-05T00:00:00"/>
    <s v="Berenice Jaskowicz"/>
    <s v="bjaskowiczjj@liveinternet.ru"/>
    <x v="57"/>
    <x v="1"/>
    <s v="Brazil"/>
    <x v="2"/>
    <n v="1546674.7799999998"/>
    <x v="0"/>
  </r>
  <r>
    <s v="Travel Orthopedic Pillow"/>
    <x v="78"/>
    <n v="2939.16"/>
    <n v="50"/>
    <d v="2025-06-18T00:00:00"/>
    <s v="Putnem Pawlyn"/>
    <s v="ppawlynjk@exblog.jp"/>
    <x v="4"/>
    <x v="2"/>
    <s v="Sweden"/>
    <x v="2"/>
    <n v="146958"/>
    <x v="0"/>
  </r>
  <r>
    <s v="Maple Pecan Oatmeal Cookies"/>
    <x v="27"/>
    <n v="4747.95"/>
    <n v="537"/>
    <d v="2023-02-18T00:00:00"/>
    <s v="Gwendolen Winston"/>
    <s v="gwinstonjl@infoseek.co.jp"/>
    <x v="25"/>
    <x v="0"/>
    <s v="China"/>
    <x v="0"/>
    <n v="2549649.15"/>
    <x v="1"/>
  </r>
  <r>
    <s v="Two-Tone Windbreaker"/>
    <x v="31"/>
    <n v="2260.56"/>
    <n v="267"/>
    <d v="2024-10-04T00:00:00"/>
    <s v="Randa Ausello"/>
    <s v="rausellojm@jalbum.net"/>
    <x v="5"/>
    <x v="1"/>
    <s v="China"/>
    <x v="1"/>
    <n v="603569.52"/>
    <x v="2"/>
  </r>
  <r>
    <s v="Wireless Game Controller"/>
    <x v="24"/>
    <n v="4771.0200000000004"/>
    <n v="554"/>
    <d v="2025-07-01T00:00:00"/>
    <s v="Hazlett Esslemont"/>
    <s v="hesslemontjn@acquirethisname.com"/>
    <x v="0"/>
    <x v="2"/>
    <s v="Poland"/>
    <x v="0"/>
    <n v="2643145.08"/>
    <x v="0"/>
  </r>
  <r>
    <s v="Butternut Squash Ravioli"/>
    <x v="33"/>
    <n v="2874.53"/>
    <n v="788"/>
    <d v="2025-09-14T00:00:00"/>
    <s v="Valdemar Skaife d'Ingerthorpe"/>
    <s v="vskaifejo@ovh.net"/>
    <x v="5"/>
    <x v="0"/>
    <s v="Thailand"/>
    <x v="1"/>
    <n v="2265129.64"/>
    <x v="0"/>
  </r>
  <r>
    <s v="Canvas Tote Bag"/>
    <x v="61"/>
    <n v="3961"/>
    <n v="372"/>
    <d v="2024-08-04T00:00:00"/>
    <s v="Matteo Briatt"/>
    <s v="mbriattjp@infoseek.co.jp"/>
    <x v="5"/>
    <x v="1"/>
    <s v="Sweden"/>
    <x v="1"/>
    <n v="1473492"/>
    <x v="2"/>
  </r>
  <r>
    <s v="Tofu"/>
    <x v="104"/>
    <n v="2423.0100000000002"/>
    <n v="898"/>
    <d v="2025-03-03T00:00:00"/>
    <s v="Kyrstin Canby"/>
    <s v="kcanbyjq@google.pl"/>
    <x v="0"/>
    <x v="2"/>
    <s v="Poland"/>
    <x v="0"/>
    <n v="2175862.98"/>
    <x v="0"/>
  </r>
  <r>
    <s v="Multi-Purpose Scissors"/>
    <x v="40"/>
    <n v="3942.67"/>
    <n v="650"/>
    <d v="2025-05-22T00:00:00"/>
    <s v="Alick Albisser"/>
    <s v="aalbisserjr@weibo.com"/>
    <x v="24"/>
    <x v="2"/>
    <s v="Venezuela"/>
    <x v="2"/>
    <n v="2562735.5"/>
    <x v="0"/>
  </r>
  <r>
    <s v="Almond Milk"/>
    <x v="9"/>
    <n v="447.56"/>
    <n v="241"/>
    <d v="2025-08-27T00:00:00"/>
    <s v="Anica Piel"/>
    <s v="apieljs@washington.edu"/>
    <x v="3"/>
    <x v="2"/>
    <s v="Portugal"/>
    <x v="0"/>
    <n v="107861.96"/>
    <x v="0"/>
  </r>
  <r>
    <s v="Whole Wheat Pasta"/>
    <x v="60"/>
    <n v="947.47"/>
    <n v="36"/>
    <d v="2024-05-11T00:00:00"/>
    <s v="Herminia Boots"/>
    <s v="hbootsjt@patch.com"/>
    <x v="27"/>
    <x v="0"/>
    <s v="Albania"/>
    <x v="2"/>
    <n v="34108.92"/>
    <x v="2"/>
  </r>
  <r>
    <s v="Freestanding Wine Rack"/>
    <x v="4"/>
    <n v="1881.91"/>
    <n v="464"/>
    <d v="2024-12-04T00:00:00"/>
    <s v="Niko Claricoats"/>
    <s v="nclaricoatsju@taobao.com"/>
    <x v="65"/>
    <x v="1"/>
    <s v="Azerbaijan"/>
    <x v="1"/>
    <n v="873206.24"/>
    <x v="2"/>
  </r>
  <r>
    <s v="Beef Tacos"/>
    <x v="59"/>
    <n v="2894.57"/>
    <n v="870"/>
    <d v="2024-08-10T00:00:00"/>
    <s v="Leonerd Gladdin"/>
    <s v="lgladdinjv@skyrock.com"/>
    <x v="30"/>
    <x v="2"/>
    <s v="China"/>
    <x v="0"/>
    <n v="2518275.9000000004"/>
    <x v="2"/>
  </r>
  <r>
    <s v="Stuffed Peppers with Quinoa"/>
    <x v="92"/>
    <n v="152.63999999999999"/>
    <n v="268"/>
    <d v="2024-11-29T00:00:00"/>
    <s v="Brena Swyer"/>
    <s v="bswyerjw@ovh.net"/>
    <x v="104"/>
    <x v="0"/>
    <s v="Nigeria"/>
    <x v="1"/>
    <n v="40907.519999999997"/>
    <x v="2"/>
  </r>
  <r>
    <s v="Window Bird Feeder with Suction Cups"/>
    <x v="17"/>
    <n v="1933.9"/>
    <n v="852"/>
    <d v="2024-08-22T00:00:00"/>
    <s v="Lyndsie Pic"/>
    <s v="lpicjx@typepad.com"/>
    <x v="3"/>
    <x v="1"/>
    <s v="China"/>
    <x v="0"/>
    <n v="1647682.8"/>
    <x v="2"/>
  </r>
  <r>
    <s v="Sweet Potato Mash"/>
    <x v="33"/>
    <n v="3088.19"/>
    <n v="248"/>
    <d v="2023-02-09T00:00:00"/>
    <s v="Lynda Popov"/>
    <s v="lpopovjy@goo.ne.jp"/>
    <x v="10"/>
    <x v="0"/>
    <s v="Mexico"/>
    <x v="2"/>
    <n v="765871.12"/>
    <x v="1"/>
  </r>
  <r>
    <s v="Coconut Oil Spray"/>
    <x v="47"/>
    <n v="798.12"/>
    <n v="905"/>
    <d v="2025-08-25T00:00:00"/>
    <s v="Wood Mellanby"/>
    <s v="wmellanbyjz@unicef.org"/>
    <x v="3"/>
    <x v="2"/>
    <s v="Indonesia"/>
    <x v="0"/>
    <n v="722298.6"/>
    <x v="0"/>
  </r>
  <r>
    <s v="Children's Educational Puzzle"/>
    <x v="14"/>
    <n v="32.020000000000003"/>
    <n v="53"/>
    <d v="2024-07-10T00:00:00"/>
    <s v="Johannah Fleetham"/>
    <s v="jfleethamk0@printfriendly.com"/>
    <x v="8"/>
    <x v="2"/>
    <s v="China"/>
    <x v="2"/>
    <n v="1697.0600000000002"/>
    <x v="2"/>
  </r>
  <r>
    <s v="Beef Jerky"/>
    <x v="3"/>
    <n v="3948.94"/>
    <n v="691"/>
    <d v="2024-01-01T00:00:00"/>
    <s v="Poppy Leeuwerink"/>
    <s v="pleeuwerinkk1@ifeng.com"/>
    <x v="44"/>
    <x v="1"/>
    <s v="Indonesia"/>
    <x v="0"/>
    <n v="2728717.54"/>
    <x v="2"/>
  </r>
  <r>
    <s v="Roasted Vegetable Medley"/>
    <x v="33"/>
    <n v="1720.62"/>
    <n v="389"/>
    <d v="2025-02-10T00:00:00"/>
    <s v="Lisa Simko"/>
    <s v="lsimkok2@lulu.com"/>
    <x v="3"/>
    <x v="0"/>
    <s v="Poland"/>
    <x v="1"/>
    <n v="669321.17999999993"/>
    <x v="0"/>
  </r>
  <r>
    <s v="Toilet Paper (12 rolls)"/>
    <x v="71"/>
    <n v="2548.9299999999998"/>
    <n v="889"/>
    <d v="2024-08-20T00:00:00"/>
    <s v="Aleta Mugg"/>
    <s v="amuggk3@nbcnews.com"/>
    <x v="27"/>
    <x v="0"/>
    <s v="Indonesia"/>
    <x v="0"/>
    <n v="2265998.77"/>
    <x v="2"/>
  </r>
  <r>
    <s v="Dark Chocolate Covered Almonds"/>
    <x v="3"/>
    <n v="2782.87"/>
    <n v="700"/>
    <d v="2023-02-06T00:00:00"/>
    <s v="Willyt Mougenel"/>
    <s v="wmougenelk4@army.mil"/>
    <x v="4"/>
    <x v="2"/>
    <s v="Poland"/>
    <x v="1"/>
    <n v="1948009"/>
    <x v="1"/>
  </r>
  <r>
    <s v="Dark Chocolate Almond Butter Cups"/>
    <x v="3"/>
    <n v="4324.92"/>
    <n v="642"/>
    <d v="2025-09-07T00:00:00"/>
    <s v="Cordie Andrioli"/>
    <s v="candriolik5@exblog.jp"/>
    <x v="0"/>
    <x v="0"/>
    <s v="China"/>
    <x v="2"/>
    <n v="2776598.64"/>
    <x v="0"/>
  </r>
  <r>
    <s v="Overnight Duffle Bag"/>
    <x v="78"/>
    <n v="4638.43"/>
    <n v="944"/>
    <d v="2025-11-26T00:00:00"/>
    <s v="Chuck Ingon"/>
    <s v="cingonk6@dot.gov"/>
    <x v="98"/>
    <x v="1"/>
    <s v="China"/>
    <x v="0"/>
    <n v="4378677.92"/>
    <x v="0"/>
  </r>
  <r>
    <s v="Ginger Turmeric Shots"/>
    <x v="2"/>
    <n v="2353.3000000000002"/>
    <n v="420"/>
    <d v="2025-03-23T00:00:00"/>
    <s v="Brietta Schwandermann"/>
    <s v="bschwandermannk7@weebly.com"/>
    <x v="13"/>
    <x v="2"/>
    <s v="Colombia"/>
    <x v="1"/>
    <n v="988386.00000000012"/>
    <x v="0"/>
  </r>
  <r>
    <s v="Organic Baby Spinach"/>
    <x v="7"/>
    <n v="1513.67"/>
    <n v="920"/>
    <d v="2024-05-07T00:00:00"/>
    <s v="Kinsley Beseke"/>
    <s v="kbesekek8@google.com.hk"/>
    <x v="54"/>
    <x v="2"/>
    <s v="China"/>
    <x v="0"/>
    <n v="1392576.4000000001"/>
    <x v="2"/>
  </r>
  <r>
    <s v="Smart Home Security Camera"/>
    <x v="35"/>
    <n v="3084.29"/>
    <n v="669"/>
    <d v="2023-08-01T00:00:00"/>
    <s v="Lou Longfellow"/>
    <s v="llongfellowk9@jalbum.net"/>
    <x v="91"/>
    <x v="1"/>
    <s v="Bulgaria"/>
    <x v="1"/>
    <n v="2063390.01"/>
    <x v="1"/>
  </r>
  <r>
    <s v="Miso Soup Mix"/>
    <x v="12"/>
    <n v="2619.6799999999998"/>
    <n v="651"/>
    <d v="2025-01-19T00:00:00"/>
    <s v="Brinna Radnage"/>
    <s v="bradnageka@unblog.fr"/>
    <x v="0"/>
    <x v="0"/>
    <s v="Kazakhstan"/>
    <x v="1"/>
    <n v="1705411.68"/>
    <x v="0"/>
  </r>
  <r>
    <s v="Dark Chocolate Covered Pretzels"/>
    <x v="3"/>
    <n v="1928.86"/>
    <n v="426"/>
    <d v="2023-12-21T00:00:00"/>
    <s v="Randy Marzelo"/>
    <s v="rmarzelokb@npr.org"/>
    <x v="30"/>
    <x v="0"/>
    <s v="Slovenia"/>
    <x v="0"/>
    <n v="821694.36"/>
    <x v="1"/>
  </r>
  <r>
    <s v="Popcorn Chicken"/>
    <x v="41"/>
    <n v="120.93"/>
    <n v="987"/>
    <d v="2024-11-25T00:00:00"/>
    <s v="Cooper Wrighton"/>
    <s v="cwrightonkc@amazon.co.jp"/>
    <x v="27"/>
    <x v="2"/>
    <s v="Russia"/>
    <x v="0"/>
    <n v="119357.91"/>
    <x v="2"/>
  </r>
  <r>
    <s v="Thai Peanut Noodles"/>
    <x v="72"/>
    <n v="3049.92"/>
    <n v="806"/>
    <d v="2025-11-30T00:00:00"/>
    <s v="Jodie Bootell"/>
    <s v="jbootellkd@spotify.com"/>
    <x v="9"/>
    <x v="1"/>
    <s v="Brazil"/>
    <x v="1"/>
    <n v="2458235.52"/>
    <x v="0"/>
  </r>
  <r>
    <s v="Children's Gardening Set"/>
    <x v="14"/>
    <n v="2747.99"/>
    <n v="594"/>
    <d v="2023-10-27T00:00:00"/>
    <s v="Katharyn Roff"/>
    <s v="kroffke@dailymail.co.uk"/>
    <x v="20"/>
    <x v="0"/>
    <s v="France"/>
    <x v="0"/>
    <n v="1632306.0599999998"/>
    <x v="1"/>
  </r>
  <r>
    <s v="Electric Ice Cream Maker"/>
    <x v="23"/>
    <n v="2266.84"/>
    <n v="211"/>
    <d v="2024-11-29T00:00:00"/>
    <s v="Corabelle Antosik"/>
    <s v="cantosikkf@jiathis.com"/>
    <x v="0"/>
    <x v="2"/>
    <s v="Dominican Republic"/>
    <x v="1"/>
    <n v="478303.24000000005"/>
    <x v="2"/>
  </r>
  <r>
    <s v="Solar Charger"/>
    <x v="0"/>
    <n v="2013.82"/>
    <n v="302"/>
    <d v="2025-12-25T00:00:00"/>
    <s v="Evonne Spadollini"/>
    <s v="espadollinikg@devhub.com"/>
    <x v="0"/>
    <x v="0"/>
    <s v="Yemen"/>
    <x v="0"/>
    <n v="608173.64"/>
    <x v="0"/>
  </r>
  <r>
    <s v="Manual Coffee Grinder"/>
    <x v="23"/>
    <n v="1368.18"/>
    <n v="437"/>
    <d v="2025-07-07T00:00:00"/>
    <s v="Ernesta Sawford"/>
    <s v="esawfordkh@scribd.com"/>
    <x v="22"/>
    <x v="2"/>
    <s v="China"/>
    <x v="2"/>
    <n v="597894.66"/>
    <x v="0"/>
  </r>
  <r>
    <s v="Garlic Herb Seasoning"/>
    <x v="52"/>
    <n v="2528.02"/>
    <n v="606"/>
    <d v="2023-01-12T00:00:00"/>
    <s v="Hillard Gilbert"/>
    <s v="hgilbertki@scribd.com"/>
    <x v="24"/>
    <x v="0"/>
    <s v="Estonia"/>
    <x v="0"/>
    <n v="1531980.1199999999"/>
    <x v="1"/>
  </r>
  <r>
    <s v="Banana Chips"/>
    <x v="3"/>
    <n v="2147.83"/>
    <n v="803"/>
    <d v="2025-09-04T00:00:00"/>
    <s v="Vonny McChruiter"/>
    <s v="vmcchruiterkj@cafepress.com"/>
    <x v="27"/>
    <x v="0"/>
    <s v="China"/>
    <x v="0"/>
    <n v="1724707.49"/>
    <x v="0"/>
  </r>
  <r>
    <s v="Denim Jacket"/>
    <x v="31"/>
    <n v="2123.19"/>
    <n v="946"/>
    <d v="2023-10-20T00:00:00"/>
    <s v="Lani Anger"/>
    <s v="langerkk@msu.edu"/>
    <x v="6"/>
    <x v="0"/>
    <s v="Reunion"/>
    <x v="1"/>
    <n v="2008537.74"/>
    <x v="1"/>
  </r>
  <r>
    <s v="Insulated Sport Tumbler"/>
    <x v="6"/>
    <n v="2058.89"/>
    <n v="673"/>
    <d v="2025-02-03T00:00:00"/>
    <s v="Erin Sproson"/>
    <s v="esprosonkl@wikipedia.org"/>
    <x v="71"/>
    <x v="1"/>
    <s v="United States"/>
    <x v="1"/>
    <n v="1385632.97"/>
    <x v="0"/>
  </r>
  <r>
    <s v="Ceramic Planter Set"/>
    <x v="4"/>
    <n v="2768.4"/>
    <n v="50"/>
    <d v="2023-05-09T00:00:00"/>
    <s v="Forest Bolles"/>
    <s v="fbolleskm@gnu.org"/>
    <x v="7"/>
    <x v="1"/>
    <s v="Albania"/>
    <x v="0"/>
    <n v="138420"/>
    <x v="1"/>
  </r>
  <r>
    <s v="Classic Leather Wallet"/>
    <x v="61"/>
    <n v="3795.26"/>
    <n v="75"/>
    <d v="2024-03-01T00:00:00"/>
    <s v="Addi McColm"/>
    <s v="amccolmkn@stumbleupon.com"/>
    <x v="26"/>
    <x v="1"/>
    <s v="Mongolia"/>
    <x v="1"/>
    <n v="284644.5"/>
    <x v="2"/>
  </r>
  <r>
    <s v="Customizable Name Puzzle"/>
    <x v="14"/>
    <n v="4109.0200000000004"/>
    <n v="629"/>
    <d v="2025-09-30T00:00:00"/>
    <s v="Nataline Southgate"/>
    <s v="nsouthgateko@gmpg.org"/>
    <x v="20"/>
    <x v="2"/>
    <s v="Indonesia"/>
    <x v="2"/>
    <n v="2584573.58"/>
    <x v="0"/>
  </r>
  <r>
    <s v="Spice Rack"/>
    <x v="23"/>
    <n v="3870.87"/>
    <n v="498"/>
    <d v="2025-06-22T00:00:00"/>
    <s v="Stanley Turbat"/>
    <s v="sturbatkp@house.gov"/>
    <x v="37"/>
    <x v="2"/>
    <s v="China"/>
    <x v="2"/>
    <n v="1927693.26"/>
    <x v="0"/>
  </r>
  <r>
    <s v="Photo Album"/>
    <x v="4"/>
    <n v="838.72"/>
    <n v="127"/>
    <d v="2023-11-06T00:00:00"/>
    <s v="Chelsie Vaughten"/>
    <s v="cvaughtenkq@independent.co.uk"/>
    <x v="59"/>
    <x v="2"/>
    <s v="Russia"/>
    <x v="2"/>
    <n v="106517.44"/>
    <x v="1"/>
  </r>
  <r>
    <s v="Adjustable Pet Feeder"/>
    <x v="18"/>
    <n v="3323.97"/>
    <n v="664"/>
    <d v="2023-09-16T00:00:00"/>
    <s v="Ardith Heilds"/>
    <s v="aheildskr@foxnews.com"/>
    <x v="5"/>
    <x v="2"/>
    <s v="Vietnam"/>
    <x v="1"/>
    <n v="2207116.08"/>
    <x v="1"/>
  </r>
  <r>
    <s v="Linen Trousers"/>
    <x v="91"/>
    <n v="4001.01"/>
    <n v="791"/>
    <d v="2024-06-21T00:00:00"/>
    <s v="Georgeanne Georgeon"/>
    <s v="ggeorgeonks@flavors.me"/>
    <x v="1"/>
    <x v="2"/>
    <s v="China"/>
    <x v="0"/>
    <n v="3164798.91"/>
    <x v="2"/>
  </r>
  <r>
    <s v="Deluxe First Aid Kit"/>
    <x v="39"/>
    <n v="2251.4899999999998"/>
    <n v="50"/>
    <d v="2024-07-21T00:00:00"/>
    <s v="Danyette McArt"/>
    <s v="dmcartkt@bbc.co.uk"/>
    <x v="83"/>
    <x v="2"/>
    <s v="Greece"/>
    <x v="2"/>
    <n v="112574.49999999999"/>
    <x v="2"/>
  </r>
  <r>
    <s v="Bamboo Toothbrush Holder"/>
    <x v="39"/>
    <n v="2148.59"/>
    <n v="586"/>
    <d v="2025-08-03T00:00:00"/>
    <s v="Dix Dabinett"/>
    <s v="ddabinettku@guardian.co.uk"/>
    <x v="0"/>
    <x v="1"/>
    <s v="Russia"/>
    <x v="0"/>
    <n v="1259073.74"/>
    <x v="0"/>
  </r>
  <r>
    <s v="Honey Roasted Chickpeas"/>
    <x v="3"/>
    <n v="1130.5899999999999"/>
    <n v="546"/>
    <d v="2024-12-02T00:00:00"/>
    <s v="Liz Joselevitch"/>
    <s v="ljoselevitchkv@acquirethisname.com"/>
    <x v="27"/>
    <x v="0"/>
    <s v="Pakistan"/>
    <x v="0"/>
    <n v="617302.1399999999"/>
    <x v="2"/>
  </r>
  <r>
    <s v="Handmade Leather Journal"/>
    <x v="50"/>
    <n v="918.77"/>
    <n v="332"/>
    <d v="2025-02-10T00:00:00"/>
    <s v="Kelcey Alibone"/>
    <s v="kalibonekw@tamu.edu"/>
    <x v="3"/>
    <x v="1"/>
    <s v="China"/>
    <x v="0"/>
    <n v="305031.64"/>
    <x v="0"/>
  </r>
  <r>
    <s v="Matcha Green Tea Powder"/>
    <x v="2"/>
    <n v="1975.3"/>
    <n v="921"/>
    <d v="2024-04-29T00:00:00"/>
    <s v="Rex Ugoni"/>
    <s v="rugonikx@ucoz.com"/>
    <x v="3"/>
    <x v="1"/>
    <s v="Thailand"/>
    <x v="2"/>
    <n v="1819251.3"/>
    <x v="2"/>
  </r>
  <r>
    <s v="Chocolate Raspberry Tart"/>
    <x v="27"/>
    <n v="563.64"/>
    <n v="10"/>
    <d v="2023-01-25T00:00:00"/>
    <s v="Kalila Tesche"/>
    <s v="ktescheky@opera.com"/>
    <x v="1"/>
    <x v="0"/>
    <s v="Pakistan"/>
    <x v="0"/>
    <n v="5636.4"/>
    <x v="1"/>
  </r>
  <r>
    <s v="Spicy Tuna Sushi Kit"/>
    <x v="92"/>
    <n v="3197.7"/>
    <n v="263"/>
    <d v="2025-09-25T00:00:00"/>
    <s v="Lucio Mathouse"/>
    <s v="lmathousekz@ameblo.jp"/>
    <x v="37"/>
    <x v="1"/>
    <s v="Sweden"/>
    <x v="1"/>
    <n v="840995.1"/>
    <x v="0"/>
  </r>
  <r>
    <s v="Foldable Yoga Mat"/>
    <x v="6"/>
    <n v="1850.04"/>
    <n v="512"/>
    <d v="2025-08-01T00:00:00"/>
    <s v="Eugenio Corkett"/>
    <s v="ecorkettl0@fda.gov"/>
    <x v="33"/>
    <x v="0"/>
    <s v="Thailand"/>
    <x v="2"/>
    <n v="947220.47999999998"/>
    <x v="0"/>
  </r>
  <r>
    <s v="Tomato Basil Soup"/>
    <x v="1"/>
    <n v="895.7"/>
    <n v="718"/>
    <d v="2024-03-03T00:00:00"/>
    <s v="Carroll Bushell"/>
    <s v="cbushelll1@soup.io"/>
    <x v="3"/>
    <x v="2"/>
    <s v="Brazil"/>
    <x v="0"/>
    <n v="643112.6"/>
    <x v="2"/>
  </r>
  <r>
    <s v="Greek Yogurt"/>
    <x v="9"/>
    <n v="1532.88"/>
    <n v="933"/>
    <d v="2023-04-14T00:00:00"/>
    <s v="Celle Barbrick"/>
    <s v="cbarbrickl2@foxnews.com"/>
    <x v="7"/>
    <x v="2"/>
    <s v="Norway"/>
    <x v="1"/>
    <n v="1430177.04"/>
    <x v="1"/>
  </r>
  <r>
    <s v="Ceramic Bakeware Set"/>
    <x v="23"/>
    <n v="390.05"/>
    <n v="311"/>
    <d v="2023-05-19T00:00:00"/>
    <s v="Romy Carik"/>
    <s v="rcarikl3@imgur.com"/>
    <x v="24"/>
    <x v="1"/>
    <s v="Ecuador"/>
    <x v="0"/>
    <n v="121305.55"/>
    <x v="1"/>
  </r>
  <r>
    <s v="Fitness Tracker Band"/>
    <x v="6"/>
    <n v="4417.47"/>
    <n v="952"/>
    <d v="2023-07-14T00:00:00"/>
    <s v="Thomasin Huleatt"/>
    <s v="thuleattl4@wordpress.org"/>
    <x v="30"/>
    <x v="2"/>
    <s v="Russia"/>
    <x v="1"/>
    <n v="4205431.4400000004"/>
    <x v="1"/>
  </r>
  <r>
    <s v="Electric Pressure Washer"/>
    <x v="77"/>
    <n v="1327.42"/>
    <n v="358"/>
    <d v="2025-12-09T00:00:00"/>
    <s v="Lark Shadfourth"/>
    <s v="lshadfourthl5@symantec.com"/>
    <x v="0"/>
    <x v="0"/>
    <s v="Brazil"/>
    <x v="0"/>
    <n v="475216.36000000004"/>
    <x v="0"/>
  </r>
  <r>
    <s v="Quinoa Salad"/>
    <x v="26"/>
    <n v="4632.8500000000004"/>
    <n v="486"/>
    <d v="2023-11-24T00:00:00"/>
    <s v="Camile Craigg"/>
    <s v="ccraiggl6@illinois.edu"/>
    <x v="27"/>
    <x v="0"/>
    <s v="Albania"/>
    <x v="1"/>
    <n v="2251565.1"/>
    <x v="1"/>
  </r>
  <r>
    <s v="Non-Toxic Concrete Sealer"/>
    <x v="77"/>
    <n v="554.32000000000005"/>
    <n v="203"/>
    <d v="2023-11-30T00:00:00"/>
    <s v="Catherin Itchingham"/>
    <s v="citchinghaml7@theglobeandmail.com"/>
    <x v="0"/>
    <x v="0"/>
    <s v="Ukraine"/>
    <x v="2"/>
    <n v="112526.96"/>
    <x v="1"/>
  </r>
  <r>
    <s v="Maple Pecan Granola"/>
    <x v="5"/>
    <n v="4667.75"/>
    <n v="73"/>
    <d v="2023-12-19T00:00:00"/>
    <s v="Helenka Poser"/>
    <s v="hposerl8@utexas.edu"/>
    <x v="33"/>
    <x v="0"/>
    <s v="Pakistan"/>
    <x v="0"/>
    <n v="340745.75"/>
    <x v="1"/>
  </r>
  <r>
    <s v="Plant Watering Spikes"/>
    <x v="11"/>
    <n v="3306.51"/>
    <n v="719"/>
    <d v="2025-04-09T00:00:00"/>
    <s v="Josselyn Tredinnick"/>
    <s v="jtredinnickl9@ning.com"/>
    <x v="5"/>
    <x v="1"/>
    <s v="China"/>
    <x v="2"/>
    <n v="2377380.69"/>
    <x v="0"/>
  </r>
  <r>
    <s v="Applewood Smoked Bacon"/>
    <x v="59"/>
    <n v="1631.26"/>
    <n v="624"/>
    <d v="2024-10-06T00:00:00"/>
    <s v="Aurea Skellorne"/>
    <s v="askellornela@w3.org"/>
    <x v="105"/>
    <x v="0"/>
    <s v="Peru"/>
    <x v="0"/>
    <n v="1017906.24"/>
    <x v="2"/>
  </r>
  <r>
    <s v="Suction Cup Hooks"/>
    <x v="4"/>
    <n v="469.07"/>
    <n v="495"/>
    <d v="2024-03-01T00:00:00"/>
    <s v="Jourdan Hemphall"/>
    <s v="jhemphalllb@cisco.com"/>
    <x v="92"/>
    <x v="1"/>
    <s v="United States"/>
    <x v="2"/>
    <n v="232189.65"/>
    <x v="2"/>
  </r>
  <r>
    <s v="Electric Stir Fry Pan"/>
    <x v="23"/>
    <n v="61.36"/>
    <n v="778"/>
    <d v="2023-10-15T00:00:00"/>
    <s v="Englebert Peatman"/>
    <s v="epeatmanlc@cbslocal.com"/>
    <x v="25"/>
    <x v="0"/>
    <s v="Poland"/>
    <x v="0"/>
    <n v="47738.080000000002"/>
    <x v="1"/>
  </r>
  <r>
    <s v="Mobile Workbench"/>
    <x v="95"/>
    <n v="2772.19"/>
    <n v="565"/>
    <d v="2023-05-31T00:00:00"/>
    <s v="Holmes MacLucais"/>
    <s v="hmaclucaisld@ning.com"/>
    <x v="1"/>
    <x v="1"/>
    <s v="Poland"/>
    <x v="2"/>
    <n v="1566287.35"/>
    <x v="1"/>
  </r>
  <r>
    <s v="Portable Solar Phone Charger"/>
    <x v="0"/>
    <n v="3056.56"/>
    <n v="181"/>
    <d v="2024-09-03T00:00:00"/>
    <s v="Melinde Fallen"/>
    <s v="mfallenle@latimes.com"/>
    <x v="5"/>
    <x v="1"/>
    <s v="Indonesia"/>
    <x v="0"/>
    <n v="553237.36"/>
    <x v="2"/>
  </r>
  <r>
    <s v="Graphic Tee"/>
    <x v="29"/>
    <n v="4367.13"/>
    <n v="571"/>
    <d v="2025-02-06T00:00:00"/>
    <s v="Brittaney Duggan"/>
    <s v="bdugganlf@mit.edu"/>
    <x v="80"/>
    <x v="1"/>
    <s v="Vietnam"/>
    <x v="0"/>
    <n v="2493631.23"/>
    <x v="0"/>
  </r>
  <r>
    <s v="Bamboo Utensil Set"/>
    <x v="23"/>
    <n v="1234.29"/>
    <n v="477"/>
    <d v="2025-02-09T00:00:00"/>
    <s v="Marita Landor"/>
    <s v="mlandorlg@ebay.co.uk"/>
    <x v="3"/>
    <x v="1"/>
    <s v="Indonesia"/>
    <x v="0"/>
    <n v="588756.32999999996"/>
    <x v="0"/>
  </r>
  <r>
    <s v="Frozen Berry Blend"/>
    <x v="33"/>
    <n v="4805.05"/>
    <n v="684"/>
    <d v="2024-07-17T00:00:00"/>
    <s v="Zora Powney"/>
    <s v="zpowneylh@irs.gov"/>
    <x v="4"/>
    <x v="1"/>
    <s v="Philippines"/>
    <x v="1"/>
    <n v="3286654.2"/>
    <x v="2"/>
  </r>
  <r>
    <s v="Kids' Art Easel"/>
    <x v="14"/>
    <n v="2974.97"/>
    <n v="676"/>
    <d v="2024-07-21T00:00:00"/>
    <s v="Coral Brower"/>
    <s v="cbrowerli@cpanel.net"/>
    <x v="3"/>
    <x v="2"/>
    <s v="Thailand"/>
    <x v="2"/>
    <n v="2011079.72"/>
    <x v="2"/>
  </r>
  <r>
    <s v="Dark Chocolate Almond Butter Cups"/>
    <x v="3"/>
    <n v="536.64"/>
    <n v="546"/>
    <d v="2023-02-04T00:00:00"/>
    <s v="Evita Paolone"/>
    <s v="epaolonelj@princeton.edu"/>
    <x v="8"/>
    <x v="2"/>
    <s v="Ireland"/>
    <x v="0"/>
    <n v="293005.44"/>
    <x v="1"/>
  </r>
  <r>
    <s v="LED Strip Lights with Remote Control"/>
    <x v="4"/>
    <n v="2894.13"/>
    <n v="115"/>
    <d v="2025-02-09T00:00:00"/>
    <s v="Jo Pammenter"/>
    <s v="jpammenterlk@wsj.com"/>
    <x v="3"/>
    <x v="2"/>
    <s v="China"/>
    <x v="0"/>
    <n v="332824.95"/>
    <x v="0"/>
  </r>
  <r>
    <s v="Travel Mug"/>
    <x v="23"/>
    <n v="2427.86"/>
    <n v="84"/>
    <d v="2023-03-14T00:00:00"/>
    <s v="Twila Goghin"/>
    <s v="tgoghinll@chronoengine.com"/>
    <x v="33"/>
    <x v="0"/>
    <s v="Egypt"/>
    <x v="0"/>
    <n v="203940.24000000002"/>
    <x v="1"/>
  </r>
  <r>
    <s v="Men's Waterproof Hiking Boots"/>
    <x v="75"/>
    <n v="224.1"/>
    <n v="688"/>
    <d v="2024-02-18T00:00:00"/>
    <s v="Zechariah Eckersall"/>
    <s v="zeckersalllm@chicagotribune.com"/>
    <x v="31"/>
    <x v="2"/>
    <s v="Indonesia"/>
    <x v="2"/>
    <n v="154180.79999999999"/>
    <x v="2"/>
  </r>
  <r>
    <s v="Insulated Coffee Mug"/>
    <x v="23"/>
    <n v="1752.92"/>
    <n v="165"/>
    <d v="2025-05-29T00:00:00"/>
    <s v="Inna Cauley"/>
    <s v="icauleyln@last.fm"/>
    <x v="4"/>
    <x v="2"/>
    <s v="Indonesia"/>
    <x v="0"/>
    <n v="289231.8"/>
    <x v="0"/>
  </r>
  <r>
    <s v="Wall-Mounted Wine Rack"/>
    <x v="4"/>
    <n v="3748.36"/>
    <n v="475"/>
    <d v="2023-11-07T00:00:00"/>
    <s v="Lauree Compfort"/>
    <s v="lcompfortlo@privacy.gov.au"/>
    <x v="0"/>
    <x v="1"/>
    <s v="Russia"/>
    <x v="0"/>
    <n v="1780471"/>
    <x v="1"/>
  </r>
  <r>
    <s v="Turmeric Ginger Tea"/>
    <x v="2"/>
    <n v="2487.7199999999998"/>
    <n v="712"/>
    <d v="2024-03-18T00:00:00"/>
    <s v="Lucais Dumphy"/>
    <s v="ldumphylp@dion.ne.jp"/>
    <x v="3"/>
    <x v="2"/>
    <s v="Luxembourg"/>
    <x v="1"/>
    <n v="1771256.64"/>
    <x v="2"/>
  </r>
  <r>
    <s v="Sketchbook"/>
    <x v="88"/>
    <n v="2947.3"/>
    <n v="303"/>
    <d v="2023-08-17T00:00:00"/>
    <s v="Kendra Kopman"/>
    <s v="kkopmanlq@ezinearticles.com"/>
    <x v="46"/>
    <x v="2"/>
    <s v="China"/>
    <x v="1"/>
    <n v="893031.9"/>
    <x v="1"/>
  </r>
  <r>
    <s v="Organic Spinach"/>
    <x v="7"/>
    <n v="2243.48"/>
    <n v="346"/>
    <d v="2024-08-24T00:00:00"/>
    <s v="Karylin Charle"/>
    <s v="kcharlelr@flavors.me"/>
    <x v="20"/>
    <x v="2"/>
    <s v="Indonesia"/>
    <x v="2"/>
    <n v="776244.08"/>
    <x v="2"/>
  </r>
  <r>
    <s v="Portable Camping Shower"/>
    <x v="17"/>
    <n v="4497.3599999999997"/>
    <n v="232"/>
    <d v="2023-07-02T00:00:00"/>
    <s v="Garrik Rookes"/>
    <s v="grookesls@creativecommons.org"/>
    <x v="3"/>
    <x v="1"/>
    <s v="Philippines"/>
    <x v="1"/>
    <n v="1043387.5199999999"/>
    <x v="1"/>
  </r>
  <r>
    <s v="Over-the-Door Hooks"/>
    <x v="4"/>
    <n v="4060.25"/>
    <n v="356"/>
    <d v="2025-11-03T00:00:00"/>
    <s v="Angelo Brass"/>
    <s v="abrasslt@cam.ac.uk"/>
    <x v="27"/>
    <x v="2"/>
    <s v="Indonesia"/>
    <x v="2"/>
    <n v="1445449"/>
    <x v="0"/>
  </r>
  <r>
    <s v="Rain Jacket"/>
    <x v="29"/>
    <n v="1337.95"/>
    <n v="8"/>
    <d v="2023-06-26T00:00:00"/>
    <s v="Llywellyn Elman"/>
    <s v="lelmanlu@epa.gov"/>
    <x v="0"/>
    <x v="1"/>
    <s v="Philippines"/>
    <x v="0"/>
    <n v="10703.6"/>
    <x v="1"/>
  </r>
  <r>
    <s v="Radish Chips"/>
    <x v="3"/>
    <n v="796.54"/>
    <n v="306"/>
    <d v="2024-12-15T00:00:00"/>
    <s v="Ozzy Menure"/>
    <s v="omenurelv@g.co"/>
    <x v="3"/>
    <x v="1"/>
    <s v="Bulgaria"/>
    <x v="1"/>
    <n v="243741.24"/>
    <x v="2"/>
  </r>
  <r>
    <s v="Cranberry Almond Biscotti"/>
    <x v="27"/>
    <n v="1854.05"/>
    <n v="584"/>
    <d v="2024-12-29T00:00:00"/>
    <s v="Terrie Rawle"/>
    <s v="trawlelw@irs.gov"/>
    <x v="27"/>
    <x v="2"/>
    <s v="Cameroon"/>
    <x v="1"/>
    <n v="1082765.2"/>
    <x v="2"/>
  </r>
  <r>
    <s v="Brownie Bites"/>
    <x v="94"/>
    <n v="1866.89"/>
    <n v="233"/>
    <d v="2024-08-17T00:00:00"/>
    <s v="Shaylah De Gouy"/>
    <s v="sdelx@noaa.gov"/>
    <x v="28"/>
    <x v="0"/>
    <s v="Poland"/>
    <x v="0"/>
    <n v="434985.37"/>
    <x v="2"/>
  </r>
  <r>
    <s v="Ginger Snaps"/>
    <x v="49"/>
    <n v="4860.3999999999996"/>
    <n v="173"/>
    <d v="2024-02-29T00:00:00"/>
    <s v="Crystie Style"/>
    <s v="cstylely@i2i.jp"/>
    <x v="60"/>
    <x v="0"/>
    <s v="Azerbaijan"/>
    <x v="2"/>
    <n v="840849.2"/>
    <x v="2"/>
  </r>
  <r>
    <s v="Athletic Sports Bra"/>
    <x v="45"/>
    <n v="223.41"/>
    <n v="660"/>
    <d v="2024-09-09T00:00:00"/>
    <s v="Carola Hatto"/>
    <s v="chattolz@a8.net"/>
    <x v="95"/>
    <x v="0"/>
    <s v="Kazakhstan"/>
    <x v="0"/>
    <n v="147450.6"/>
    <x v="2"/>
  </r>
  <r>
    <s v="Smoky BBQ Jackfruit"/>
    <x v="98"/>
    <n v="2757.46"/>
    <n v="674"/>
    <d v="2025-08-03T00:00:00"/>
    <s v="Sheffield Ferrero"/>
    <s v="sferrerom0@ycombinator.com"/>
    <x v="0"/>
    <x v="2"/>
    <s v="Philippines"/>
    <x v="2"/>
    <n v="1858528.04"/>
    <x v="0"/>
  </r>
  <r>
    <s v="Motion Sensor Light"/>
    <x v="4"/>
    <n v="1866.12"/>
    <n v="461"/>
    <d v="2025-09-15T00:00:00"/>
    <s v="Pippa Nockles"/>
    <s v="pnocklesm1@wix.com"/>
    <x v="92"/>
    <x v="0"/>
    <s v="Indonesia"/>
    <x v="0"/>
    <n v="860281.32"/>
    <x v="0"/>
  </r>
  <r>
    <s v="Travel Pillow with Memory Foam"/>
    <x v="78"/>
    <n v="2934.1"/>
    <n v="548"/>
    <d v="2024-10-10T00:00:00"/>
    <s v="Marsiella OIlier"/>
    <s v="moilierm2@weibo.com"/>
    <x v="26"/>
    <x v="2"/>
    <s v="China"/>
    <x v="0"/>
    <n v="1607886.8"/>
    <x v="2"/>
  </r>
  <r>
    <s v="LED Flashing Pet Collar"/>
    <x v="18"/>
    <n v="3816.79"/>
    <n v="115"/>
    <d v="2024-04-19T00:00:00"/>
    <s v="Dulciana Hlavac"/>
    <s v="dhlavacm3@nsw.gov.au"/>
    <x v="30"/>
    <x v="1"/>
    <s v="China"/>
    <x v="2"/>
    <n v="438930.85"/>
    <x v="2"/>
  </r>
  <r>
    <s v="Foam Building Blocks for Kids"/>
    <x v="14"/>
    <n v="2385.0500000000002"/>
    <n v="711"/>
    <d v="2023-02-08T00:00:00"/>
    <s v="Cordell Schukraft"/>
    <s v="cschukraftm4@ovh.net"/>
    <x v="1"/>
    <x v="2"/>
    <s v="Thailand"/>
    <x v="2"/>
    <n v="1695770.55"/>
    <x v="1"/>
  </r>
  <r>
    <s v="Frozen Hash Browns"/>
    <x v="33"/>
    <n v="769.57"/>
    <n v="765"/>
    <d v="2024-03-31T00:00:00"/>
    <s v="Thibaud Cambell"/>
    <s v="tcambellm5@prnewswire.com"/>
    <x v="1"/>
    <x v="2"/>
    <s v="China"/>
    <x v="2"/>
    <n v="588721.05000000005"/>
    <x v="2"/>
  </r>
  <r>
    <s v="Carrot and Celery Sticks"/>
    <x v="7"/>
    <n v="1810.68"/>
    <n v="365"/>
    <d v="2025-09-16T00:00:00"/>
    <s v="Afton Vondrak"/>
    <s v="avondrakm6@purevolume.com"/>
    <x v="75"/>
    <x v="0"/>
    <s v="Ukraine"/>
    <x v="0"/>
    <n v="660898.20000000007"/>
    <x v="0"/>
  </r>
  <r>
    <s v="Magnetic Whiteboard"/>
    <x v="40"/>
    <n v="2198.34"/>
    <n v="828"/>
    <d v="2024-10-26T00:00:00"/>
    <s v="Cassie Kamien"/>
    <s v="ckamienm7@irs.gov"/>
    <x v="3"/>
    <x v="2"/>
    <s v="Colombia"/>
    <x v="2"/>
    <n v="1820225.52"/>
    <x v="2"/>
  </r>
  <r>
    <s v="Portable Pet Pooper Scooper"/>
    <x v="18"/>
    <n v="4697.25"/>
    <n v="595"/>
    <d v="2024-03-24T00:00:00"/>
    <s v="Sara Taffarello"/>
    <s v="staffarellom8@studiopress.com"/>
    <x v="3"/>
    <x v="2"/>
    <s v="Indonesia"/>
    <x v="2"/>
    <n v="2794863.75"/>
    <x v="2"/>
  </r>
  <r>
    <s v="Waffle Maker"/>
    <x v="23"/>
    <n v="1345.26"/>
    <n v="113"/>
    <d v="2024-06-20T00:00:00"/>
    <s v="Carlyn Sked"/>
    <s v="cskedm9@blogspot.com"/>
    <x v="6"/>
    <x v="0"/>
    <s v="Philippines"/>
    <x v="0"/>
    <n v="152014.38"/>
    <x v="2"/>
  </r>
  <r>
    <s v="V-Neck Sweater"/>
    <x v="90"/>
    <n v="2877.38"/>
    <n v="832"/>
    <d v="2023-09-02T00:00:00"/>
    <s v="Parrnell McInnes"/>
    <s v="pmcinnesma@skype.com"/>
    <x v="3"/>
    <x v="2"/>
    <s v="Philippines"/>
    <x v="2"/>
    <n v="2393980.16"/>
    <x v="1"/>
  </r>
  <r>
    <s v="Pumpkin Pie Spice"/>
    <x v="21"/>
    <n v="1021.02"/>
    <n v="540"/>
    <d v="2023-05-27T00:00:00"/>
    <s v="Anselma Maffia"/>
    <s v="amaffiamb@disqus.com"/>
    <x v="106"/>
    <x v="1"/>
    <s v="China"/>
    <x v="0"/>
    <n v="551350.80000000005"/>
    <x v="1"/>
  </r>
  <r>
    <s v="Wild Rice &amp; Quinoa Mix"/>
    <x v="60"/>
    <n v="4558.4799999999996"/>
    <n v="714"/>
    <d v="2025-02-28T00:00:00"/>
    <s v="Sapphira Thirlaway"/>
    <s v="sthirlawaymc@comcast.net"/>
    <x v="68"/>
    <x v="2"/>
    <s v="Portugal"/>
    <x v="2"/>
    <n v="3254754.7199999997"/>
    <x v="0"/>
  </r>
  <r>
    <s v="Spinach Pizza Rolls"/>
    <x v="33"/>
    <n v="2179.64"/>
    <n v="508"/>
    <d v="2025-11-07T00:00:00"/>
    <s v="Patton Strete"/>
    <s v="pstretemd@senate.gov"/>
    <x v="24"/>
    <x v="0"/>
    <s v="Indonesia"/>
    <x v="1"/>
    <n v="1107257.1199999999"/>
    <x v="0"/>
  </r>
  <r>
    <s v="Electric Pressure Cooker"/>
    <x v="23"/>
    <n v="3336.47"/>
    <n v="400"/>
    <d v="2023-06-23T00:00:00"/>
    <s v="Chlo Smalridge"/>
    <s v="csmalridgeme@goo.gl"/>
    <x v="30"/>
    <x v="2"/>
    <s v="Latvia"/>
    <x v="2"/>
    <n v="1334588"/>
    <x v="1"/>
  </r>
  <r>
    <s v="Cajun Seasoning"/>
    <x v="52"/>
    <n v="3639.02"/>
    <n v="183"/>
    <d v="2024-10-02T00:00:00"/>
    <s v="Amil Dron"/>
    <s v="adronmf@wired.com"/>
    <x v="3"/>
    <x v="1"/>
    <s v="China"/>
    <x v="1"/>
    <n v="665940.66"/>
    <x v="2"/>
  </r>
  <r>
    <s v="Adjustable Stand for Tablets and Smartphones"/>
    <x v="0"/>
    <n v="4213.97"/>
    <n v="622"/>
    <d v="2024-12-24T00:00:00"/>
    <s v="Jessika Brawn"/>
    <s v="jbrawnmg@shutterfly.com"/>
    <x v="6"/>
    <x v="1"/>
    <s v="China"/>
    <x v="2"/>
    <n v="2621089.3400000003"/>
    <x v="2"/>
  </r>
  <r>
    <s v="Pet Camera with Treat Dispenser"/>
    <x v="18"/>
    <n v="1772.11"/>
    <n v="150"/>
    <d v="2023-12-19T00:00:00"/>
    <s v="Paten Dow"/>
    <s v="pdowmh@shop-pro.jp"/>
    <x v="84"/>
    <x v="1"/>
    <s v="Mexico"/>
    <x v="1"/>
    <n v="265816.5"/>
    <x v="1"/>
  </r>
  <r>
    <s v="Travel Hair Straightener"/>
    <x v="46"/>
    <n v="4462.01"/>
    <n v="23"/>
    <d v="2025-04-07T00:00:00"/>
    <s v="Sauveur Bonevant"/>
    <s v="sbonevantmi@list-manage.com"/>
    <x v="3"/>
    <x v="2"/>
    <s v="United States"/>
    <x v="0"/>
    <n v="102626.23000000001"/>
    <x v="0"/>
  </r>
  <r>
    <s v="Inflatable Party Cooler"/>
    <x v="17"/>
    <n v="3935.88"/>
    <n v="845"/>
    <d v="2025-07-04T00:00:00"/>
    <s v="Debbi Carvell"/>
    <s v="dcarvellmj@tmall.com"/>
    <x v="3"/>
    <x v="0"/>
    <s v="Bangladesh"/>
    <x v="0"/>
    <n v="3325818.6"/>
    <x v="0"/>
  </r>
  <r>
    <s v="Honey Sesame Chicken Mix"/>
    <x v="87"/>
    <n v="4423.5600000000004"/>
    <n v="477"/>
    <d v="2025-02-23T00:00:00"/>
    <s v="Doro Rosenstengel"/>
    <s v="drosenstengelmk@usa.gov"/>
    <x v="30"/>
    <x v="0"/>
    <s v="Finland"/>
    <x v="1"/>
    <n v="2110038.12"/>
    <x v="0"/>
  </r>
  <r>
    <s v="Organic Tomato Soup"/>
    <x v="1"/>
    <n v="4208.3599999999997"/>
    <n v="596"/>
    <d v="2023-06-01T00:00:00"/>
    <s v="Marybeth Lusted"/>
    <s v="mlustedml@nih.gov"/>
    <x v="14"/>
    <x v="0"/>
    <s v="China"/>
    <x v="2"/>
    <n v="2508182.5599999996"/>
    <x v="1"/>
  </r>
  <r>
    <s v="Herbal Garden Starter Kit"/>
    <x v="11"/>
    <n v="4189.49"/>
    <n v="991"/>
    <d v="2024-10-01T00:00:00"/>
    <s v="Glynis Grzesiewicz"/>
    <s v="ggrzesiewiczmm@abc.net.au"/>
    <x v="6"/>
    <x v="1"/>
    <s v="China"/>
    <x v="2"/>
    <n v="4151784.59"/>
    <x v="2"/>
  </r>
  <r>
    <s v="Smartphone Photography Ring Light"/>
    <x v="25"/>
    <n v="3988.47"/>
    <n v="278"/>
    <d v="2024-07-26T00:00:00"/>
    <s v="Buddy Welbelove"/>
    <s v="bwelbelovemn@nasa.gov"/>
    <x v="3"/>
    <x v="0"/>
    <s v="Cuba"/>
    <x v="0"/>
    <n v="1108794.6599999999"/>
    <x v="2"/>
  </r>
  <r>
    <s v="Cauliflower Crust Pizza"/>
    <x v="8"/>
    <n v="4689.3"/>
    <n v="4"/>
    <d v="2025-10-02T00:00:00"/>
    <s v="Petunia Skerm"/>
    <s v="pskermmo@printfriendly.com"/>
    <x v="0"/>
    <x v="2"/>
    <s v="Portugal"/>
    <x v="2"/>
    <n v="18757.2"/>
    <x v="0"/>
  </r>
  <r>
    <s v="Compact Refrigerator"/>
    <x v="73"/>
    <n v="4382.8599999999997"/>
    <n v="994"/>
    <d v="2024-10-28T00:00:00"/>
    <s v="Conan Kiefer"/>
    <s v="ckiefermp@xinhuanet.com"/>
    <x v="80"/>
    <x v="1"/>
    <s v="Indonesia"/>
    <x v="0"/>
    <n v="4356562.84"/>
    <x v="2"/>
  </r>
  <r>
    <s v="Relaxed Fit Henley Shirt"/>
    <x v="90"/>
    <n v="3344.7"/>
    <n v="91"/>
    <d v="2023-02-24T00:00:00"/>
    <s v="Humfried Pears"/>
    <s v="hpearsmq@chicagotribune.com"/>
    <x v="46"/>
    <x v="1"/>
    <s v="Afghanistan"/>
    <x v="0"/>
    <n v="304367.7"/>
    <x v="1"/>
  </r>
  <r>
    <s v="Indoor Grill"/>
    <x v="23"/>
    <n v="3138.01"/>
    <n v="184"/>
    <d v="2025-08-04T00:00:00"/>
    <s v="Adolpho Grime"/>
    <s v="agrimemr@newyorker.com"/>
    <x v="71"/>
    <x v="2"/>
    <s v="Russia"/>
    <x v="0"/>
    <n v="577393.84000000008"/>
    <x v="0"/>
  </r>
  <r>
    <s v="Maple Bacon Potato Chips"/>
    <x v="3"/>
    <n v="2159.21"/>
    <n v="872"/>
    <d v="2025-08-14T00:00:00"/>
    <s v="Win Ritelli"/>
    <s v="writellims@constantcontact.com"/>
    <x v="107"/>
    <x v="0"/>
    <s v="Brazil"/>
    <x v="1"/>
    <n v="1882831.12"/>
    <x v="0"/>
  </r>
  <r>
    <s v="Portable Hammock Swing"/>
    <x v="17"/>
    <n v="1950.17"/>
    <n v="751"/>
    <d v="2024-07-31T00:00:00"/>
    <s v="Brigid Aneley"/>
    <s v="baneleymt@state.tx.us"/>
    <x v="108"/>
    <x v="0"/>
    <s v="Brazil"/>
    <x v="0"/>
    <n v="1464577.6700000002"/>
    <x v="2"/>
  </r>
  <r>
    <s v="Red Lentil Pasta"/>
    <x v="72"/>
    <n v="2195.91"/>
    <n v="3"/>
    <d v="2025-07-09T00:00:00"/>
    <s v="Nikolai Stenners"/>
    <s v="nstennersmu@smugmug.com"/>
    <x v="27"/>
    <x v="0"/>
    <s v="China"/>
    <x v="2"/>
    <n v="6587.73"/>
    <x v="0"/>
  </r>
  <r>
    <s v="Gluten-Free Bread"/>
    <x v="27"/>
    <n v="39.770000000000003"/>
    <n v="178"/>
    <d v="2025-06-23T00:00:00"/>
    <s v="Linus Eton"/>
    <s v="letonmv@woothemes.com"/>
    <x v="30"/>
    <x v="1"/>
    <s v="China"/>
    <x v="2"/>
    <n v="7079.06"/>
    <x v="0"/>
  </r>
  <r>
    <s v="Sweet Cherry Tomatoes"/>
    <x v="7"/>
    <n v="3153.43"/>
    <n v="500"/>
    <d v="2024-10-18T00:00:00"/>
    <s v="Alyda Giscken"/>
    <s v="agisckenmw@devhub.com"/>
    <x v="3"/>
    <x v="2"/>
    <s v="China"/>
    <x v="1"/>
    <n v="1576715"/>
    <x v="2"/>
  </r>
  <r>
    <s v="Sushi Rice"/>
    <x v="60"/>
    <n v="3779.09"/>
    <n v="577"/>
    <d v="2024-02-13T00:00:00"/>
    <s v="Ax Holywell"/>
    <s v="aholywellmx@bbc.co.uk"/>
    <x v="75"/>
    <x v="2"/>
    <s v="Portugal"/>
    <x v="0"/>
    <n v="2180534.9300000002"/>
    <x v="2"/>
  </r>
  <r>
    <s v="Bike Helmet"/>
    <x v="30"/>
    <n v="219.78"/>
    <n v="800"/>
    <d v="2023-10-29T00:00:00"/>
    <s v="Gardiner Rodnight"/>
    <s v="grodnightmy@oakley.com"/>
    <x v="15"/>
    <x v="2"/>
    <s v="Brazil"/>
    <x v="2"/>
    <n v="175824"/>
    <x v="1"/>
  </r>
  <r>
    <s v="Nutritional Yeast"/>
    <x v="105"/>
    <n v="3509.16"/>
    <n v="522"/>
    <d v="2023-09-23T00:00:00"/>
    <s v="Ruy Smoote"/>
    <s v="rsmootemz@php.net"/>
    <x v="16"/>
    <x v="1"/>
    <s v="France"/>
    <x v="1"/>
    <n v="1831781.52"/>
    <x v="1"/>
  </r>
  <r>
    <s v="Cooking Utensil Set"/>
    <x v="23"/>
    <n v="930.47"/>
    <n v="590"/>
    <d v="2024-01-15T00:00:00"/>
    <s v="Julita Derill"/>
    <s v="jderilln0@latimes.com"/>
    <x v="13"/>
    <x v="0"/>
    <s v="Brazil"/>
    <x v="2"/>
    <n v="548977.30000000005"/>
    <x v="2"/>
  </r>
  <r>
    <s v="Party Mini Dress"/>
    <x v="43"/>
    <n v="3100.75"/>
    <n v="753"/>
    <d v="2024-12-09T00:00:00"/>
    <s v="Ag Dimmick"/>
    <s v="adimmickn1@mediafire.com"/>
    <x v="109"/>
    <x v="2"/>
    <s v="Peru"/>
    <x v="2"/>
    <n v="2334864.75"/>
    <x v="2"/>
  </r>
  <r>
    <s v="Cotton Sweatpants"/>
    <x v="91"/>
    <n v="2028.79"/>
    <n v="489"/>
    <d v="2025-07-01T00:00:00"/>
    <s v="Audy Hackelton"/>
    <s v="ahackeltonn2@joomla.org"/>
    <x v="3"/>
    <x v="1"/>
    <s v="Nigeria"/>
    <x v="2"/>
    <n v="992078.30999999994"/>
    <x v="0"/>
  </r>
  <r>
    <s v="Fitness Jump Box"/>
    <x v="6"/>
    <n v="3029.06"/>
    <n v="79"/>
    <d v="2023-01-08T00:00:00"/>
    <s v="Margalo MacArthur"/>
    <s v="mmacarthurn3@boston.com"/>
    <x v="3"/>
    <x v="1"/>
    <s v="France"/>
    <x v="0"/>
    <n v="239295.74"/>
    <x v="1"/>
  </r>
  <r>
    <s v="Dried Fruit Medley"/>
    <x v="3"/>
    <n v="1208.3599999999999"/>
    <n v="945"/>
    <d v="2025-09-21T00:00:00"/>
    <s v="Frederich Jahncke"/>
    <s v="fjahncken4@europa.eu"/>
    <x v="63"/>
    <x v="0"/>
    <s v="United States"/>
    <x v="2"/>
    <n v="1141900.2"/>
    <x v="0"/>
  </r>
  <r>
    <s v="Digital Stopwatch Timer"/>
    <x v="6"/>
    <n v="1890.72"/>
    <n v="575"/>
    <d v="2023-06-30T00:00:00"/>
    <s v="Leontine Stryde"/>
    <s v="lstryden5@chron.com"/>
    <x v="9"/>
    <x v="2"/>
    <s v="China"/>
    <x v="2"/>
    <n v="1087164"/>
    <x v="1"/>
  </r>
  <r>
    <s v="Herb Seasoned Croutons"/>
    <x v="106"/>
    <n v="2837.67"/>
    <n v="276"/>
    <d v="2025-11-15T00:00:00"/>
    <s v="Bronson Tison"/>
    <s v="btisonn6@cnn.com"/>
    <x v="30"/>
    <x v="2"/>
    <s v="Sweden"/>
    <x v="0"/>
    <n v="783196.92"/>
    <x v="0"/>
  </r>
  <r>
    <s v="Adjustable Skipping Rope"/>
    <x v="6"/>
    <n v="3502.63"/>
    <n v="776"/>
    <d v="2024-09-13T00:00:00"/>
    <s v="Babbie Dudden"/>
    <s v="bduddenn7@nature.com"/>
    <x v="6"/>
    <x v="2"/>
    <s v="Indonesia"/>
    <x v="2"/>
    <n v="2718040.88"/>
    <x v="2"/>
  </r>
  <r>
    <s v="Honey Almond Granola Bars"/>
    <x v="3"/>
    <n v="4003.8"/>
    <n v="457"/>
    <d v="2024-02-03T00:00:00"/>
    <s v="Godard Letertre"/>
    <s v="gletertren8@unicef.org"/>
    <x v="110"/>
    <x v="1"/>
    <s v="Democratic Republic of the Congo"/>
    <x v="1"/>
    <n v="1829736.6"/>
    <x v="2"/>
  </r>
  <r>
    <s v="Mesh Laundry Bags Set"/>
    <x v="4"/>
    <n v="3077.9"/>
    <n v="85"/>
    <d v="2025-04-05T00:00:00"/>
    <s v="Barris Katz"/>
    <s v="bkatzn9@wsj.com"/>
    <x v="1"/>
    <x v="0"/>
    <s v="China"/>
    <x v="2"/>
    <n v="261621.5"/>
    <x v="0"/>
  </r>
  <r>
    <s v="Honey Butter Popcorn"/>
    <x v="3"/>
    <n v="863.49"/>
    <n v="451"/>
    <d v="2023-04-16T00:00:00"/>
    <s v="Darbie Treasure"/>
    <s v="dtreasurena@vk.com"/>
    <x v="37"/>
    <x v="0"/>
    <s v="Malaysia"/>
    <x v="0"/>
    <n v="389433.99"/>
    <x v="1"/>
  </r>
  <r>
    <s v="Peanut Butter Protein Balls"/>
    <x v="3"/>
    <n v="2968.55"/>
    <n v="19"/>
    <d v="2025-08-13T00:00:00"/>
    <s v="Arielle Steffans"/>
    <s v="asteffansnb@topsy.com"/>
    <x v="3"/>
    <x v="1"/>
    <s v="Greece"/>
    <x v="0"/>
    <n v="56402.450000000004"/>
    <x v="0"/>
  </r>
  <r>
    <s v="Homemade Salsa"/>
    <x v="32"/>
    <n v="4283.6499999999996"/>
    <n v="147"/>
    <d v="2024-11-18T00:00:00"/>
    <s v="Anastasie Davidovits"/>
    <s v="adavidovitsnc@clickbank.net"/>
    <x v="5"/>
    <x v="2"/>
    <s v="China"/>
    <x v="1"/>
    <n v="629696.54999999993"/>
    <x v="2"/>
  </r>
  <r>
    <s v="Portable Grill Cover"/>
    <x v="17"/>
    <n v="1024.9100000000001"/>
    <n v="449"/>
    <d v="2025-04-12T00:00:00"/>
    <s v="Junia Boundey"/>
    <s v="jboundeynd@livejournal.com"/>
    <x v="0"/>
    <x v="2"/>
    <s v="China"/>
    <x v="1"/>
    <n v="460184.59"/>
    <x v="0"/>
  </r>
  <r>
    <s v="Organic Lentil Soup"/>
    <x v="12"/>
    <n v="4614.01"/>
    <n v="101"/>
    <d v="2024-08-07T00:00:00"/>
    <s v="Baxie Duchesne"/>
    <s v="bduchesnene@bloglovin.com"/>
    <x v="0"/>
    <x v="1"/>
    <s v="China"/>
    <x v="1"/>
    <n v="466015.01"/>
    <x v="2"/>
  </r>
  <r>
    <s v="Blueberry Oatmeal Cups"/>
    <x v="5"/>
    <n v="3892.12"/>
    <n v="42"/>
    <d v="2024-02-27T00:00:00"/>
    <s v="Tore Surcomb"/>
    <s v="tsurcombnf@mozilla.com"/>
    <x v="111"/>
    <x v="0"/>
    <s v="China"/>
    <x v="0"/>
    <n v="163469.04"/>
    <x v="2"/>
  </r>
  <r>
    <s v="Portable Projector"/>
    <x v="0"/>
    <n v="3505.66"/>
    <n v="96"/>
    <d v="2024-02-28T00:00:00"/>
    <s v="Brig Moverley"/>
    <s v="bmoverleyng@sogou.com"/>
    <x v="23"/>
    <x v="1"/>
    <s v="Poland"/>
    <x v="2"/>
    <n v="336543.36"/>
    <x v="2"/>
  </r>
  <r>
    <s v="Travel Laundry Bag"/>
    <x v="78"/>
    <n v="135.59"/>
    <n v="71"/>
    <d v="2024-11-25T00:00:00"/>
    <s v="Dukie Tillman"/>
    <s v="dtillmannh@linkedin.com"/>
    <x v="0"/>
    <x v="1"/>
    <s v="France"/>
    <x v="2"/>
    <n v="9626.89"/>
    <x v="2"/>
  </r>
  <r>
    <s v="Foot Massager"/>
    <x v="39"/>
    <n v="507.03"/>
    <n v="918"/>
    <d v="2024-08-25T00:00:00"/>
    <s v="Rheba Bruneau"/>
    <s v="rbruneauni@huffingtonpost.com"/>
    <x v="27"/>
    <x v="2"/>
    <s v="Poland"/>
    <x v="1"/>
    <n v="465453.54"/>
    <x v="2"/>
  </r>
  <r>
    <s v="Organic Green Apples"/>
    <x v="7"/>
    <n v="359.49"/>
    <n v="347"/>
    <d v="2025-09-21T00:00:00"/>
    <s v="Ferdinanda Dimblebee"/>
    <s v="fdimblebeenj@barnesandnoble.com"/>
    <x v="27"/>
    <x v="2"/>
    <s v="Philippines"/>
    <x v="0"/>
    <n v="124743.03"/>
    <x v="0"/>
  </r>
  <r>
    <s v="Self-Cleaning Cat Litter Box"/>
    <x v="18"/>
    <n v="424.07"/>
    <n v="954"/>
    <d v="2024-04-10T00:00:00"/>
    <s v="Niles Laughren"/>
    <s v="nlaughrennk@hatena.ne.jp"/>
    <x v="24"/>
    <x v="1"/>
    <s v="Nigeria"/>
    <x v="0"/>
    <n v="404562.77999999997"/>
    <x v="2"/>
  </r>
  <r>
    <s v="Induction Cooktop"/>
    <x v="23"/>
    <n v="1801.31"/>
    <n v="465"/>
    <d v="2025-03-02T00:00:00"/>
    <s v="Babbie Bygott"/>
    <s v="bbygottnl@icio.us"/>
    <x v="112"/>
    <x v="2"/>
    <s v="Indonesia"/>
    <x v="0"/>
    <n v="837609.15"/>
    <x v="0"/>
  </r>
  <r>
    <s v="Dog Frisbee Toy"/>
    <x v="18"/>
    <n v="2661.45"/>
    <n v="242"/>
    <d v="2024-11-20T00:00:00"/>
    <s v="Darrick Btham"/>
    <s v="dbthamnm@newyorker.com"/>
    <x v="99"/>
    <x v="2"/>
    <s v="Afghanistan"/>
    <x v="0"/>
    <n v="644070.89999999991"/>
    <x v="2"/>
  </r>
  <r>
    <s v="Puff Pastry"/>
    <x v="27"/>
    <n v="4598.4399999999996"/>
    <n v="749"/>
    <d v="2024-06-29T00:00:00"/>
    <s v="Meagan Dorgan"/>
    <s v="mdorgannn@ucoz.com"/>
    <x v="1"/>
    <x v="2"/>
    <s v="Iceland"/>
    <x v="0"/>
    <n v="3444231.5599999996"/>
    <x v="2"/>
  </r>
  <r>
    <s v="Oven-Baked Sweet Potato Fries"/>
    <x v="33"/>
    <n v="4126.71"/>
    <n v="236"/>
    <d v="2023-06-21T00:00:00"/>
    <s v="Bernie Rozenbaum"/>
    <s v="brozenbaumno@amazon.de"/>
    <x v="110"/>
    <x v="0"/>
    <s v="China"/>
    <x v="1"/>
    <n v="973903.56"/>
    <x v="1"/>
  </r>
  <r>
    <s v="Tea Set with Infuser"/>
    <x v="23"/>
    <n v="4595.2700000000004"/>
    <n v="259"/>
    <d v="2024-11-05T00:00:00"/>
    <s v="Revkah Chable"/>
    <s v="rchablenp@webnode.com"/>
    <x v="3"/>
    <x v="1"/>
    <s v="Greece"/>
    <x v="0"/>
    <n v="1190174.9300000002"/>
    <x v="2"/>
  </r>
  <r>
    <s v="Frozen Edamame"/>
    <x v="33"/>
    <n v="1328.77"/>
    <n v="596"/>
    <d v="2025-05-05T00:00:00"/>
    <s v="Winnifred Simnett"/>
    <s v="wsimnettnq@uol.com.br"/>
    <x v="93"/>
    <x v="0"/>
    <s v="Nigeria"/>
    <x v="2"/>
    <n v="791946.92"/>
    <x v="0"/>
  </r>
  <r>
    <s v="Silicone Baking Cups"/>
    <x v="23"/>
    <n v="1772.28"/>
    <n v="119"/>
    <d v="2023-11-30T00:00:00"/>
    <s v="Tildi McClure"/>
    <s v="tmcclurenr@multiply.com"/>
    <x v="22"/>
    <x v="1"/>
    <s v="Philippines"/>
    <x v="1"/>
    <n v="210901.32"/>
    <x v="1"/>
  </r>
  <r>
    <s v="Indestructible Dog Toy"/>
    <x v="18"/>
    <n v="3924.46"/>
    <n v="960"/>
    <d v="2024-11-23T00:00:00"/>
    <s v="Erie Ikin"/>
    <s v="eikinns@spotify.com"/>
    <x v="1"/>
    <x v="0"/>
    <s v="China"/>
    <x v="1"/>
    <n v="3767481.6"/>
    <x v="2"/>
  </r>
  <r>
    <s v="Ethical Wool Scarf"/>
    <x v="61"/>
    <n v="1783.5"/>
    <n v="556"/>
    <d v="2025-05-19T00:00:00"/>
    <s v="Nanette Saura"/>
    <s v="nsaurant@tinypic.com"/>
    <x v="0"/>
    <x v="0"/>
    <s v="Russia"/>
    <x v="0"/>
    <n v="991626"/>
    <x v="0"/>
  </r>
  <r>
    <s v="Chocolate Coconut Protein Balls"/>
    <x v="3"/>
    <n v="1000.35"/>
    <n v="146"/>
    <d v="2024-11-12T00:00:00"/>
    <s v="Freida Wrey"/>
    <s v="fwreynu@archive.org"/>
    <x v="63"/>
    <x v="2"/>
    <s v="Indonesia"/>
    <x v="1"/>
    <n v="146051.1"/>
    <x v="2"/>
  </r>
  <r>
    <s v="Whipped Cream Cheese"/>
    <x v="9"/>
    <n v="2319.5700000000002"/>
    <n v="787"/>
    <d v="2023-11-09T00:00:00"/>
    <s v="Lynette Bullivant"/>
    <s v="lbullivantnv@pbs.org"/>
    <x v="27"/>
    <x v="2"/>
    <s v="Indonesia"/>
    <x v="1"/>
    <n v="1825501.59"/>
    <x v="1"/>
  </r>
  <r>
    <s v="Ceramic Non-Stick Frying Pan"/>
    <x v="23"/>
    <n v="1745.39"/>
    <n v="629"/>
    <d v="2023-10-11T00:00:00"/>
    <s v="Abbe Franckton"/>
    <s v="afrancktonnw@disqus.com"/>
    <x v="0"/>
    <x v="0"/>
    <s v="United States"/>
    <x v="1"/>
    <n v="1097850.31"/>
    <x v="1"/>
  </r>
  <r>
    <s v="Mediterranean Couscous Salad"/>
    <x v="19"/>
    <n v="3064.36"/>
    <n v="88"/>
    <d v="2023-12-14T00:00:00"/>
    <s v="Maddalena Mattiazzi"/>
    <s v="mmattiazzinx@sohu.com"/>
    <x v="1"/>
    <x v="0"/>
    <s v="Kazakhstan"/>
    <x v="2"/>
    <n v="269663.68"/>
    <x v="1"/>
  </r>
  <r>
    <s v="Whole Grain Cereal"/>
    <x v="5"/>
    <n v="1820.13"/>
    <n v="370"/>
    <d v="2024-07-11T00:00:00"/>
    <s v="Ettore Rahl"/>
    <s v="erahlny@chicagotribune.com"/>
    <x v="6"/>
    <x v="1"/>
    <s v="Mexico"/>
    <x v="1"/>
    <n v="673448.10000000009"/>
    <x v="2"/>
  </r>
  <r>
    <s v="Coconut Almond Granola"/>
    <x v="5"/>
    <n v="1852.3"/>
    <n v="407"/>
    <d v="2023-09-10T00:00:00"/>
    <s v="Marissa Pinwell"/>
    <s v="mpinwellnz@wunderground.com"/>
    <x v="33"/>
    <x v="0"/>
    <s v="Russia"/>
    <x v="0"/>
    <n v="753886.1"/>
    <x v="1"/>
  </r>
  <r>
    <s v="Cotton Quilted Throw Blanket"/>
    <x v="4"/>
    <n v="719.06"/>
    <n v="176"/>
    <d v="2025-06-21T00:00:00"/>
    <s v="Alick Darlow"/>
    <s v="adarlowo0@ox.ac.uk"/>
    <x v="20"/>
    <x v="0"/>
    <s v="United States"/>
    <x v="2"/>
    <n v="126554.56"/>
    <x v="0"/>
  </r>
  <r>
    <s v="Cranberry Orange Oatmeal"/>
    <x v="5"/>
    <n v="3355.62"/>
    <n v="395"/>
    <d v="2025-12-18T00:00:00"/>
    <s v="Avrit Littlefair"/>
    <s v="alittlefairo1@marriott.com"/>
    <x v="13"/>
    <x v="2"/>
    <s v="China"/>
    <x v="0"/>
    <n v="1325469.8999999999"/>
    <x v="0"/>
  </r>
  <r>
    <s v="Chino Shorts"/>
    <x v="91"/>
    <n v="4266.42"/>
    <n v="165"/>
    <d v="2025-06-17T00:00:00"/>
    <s v="Hamlin Sutherby"/>
    <s v="hsutherbyo2@webnode.com"/>
    <x v="0"/>
    <x v="2"/>
    <s v="Russia"/>
    <x v="0"/>
    <n v="703959.3"/>
    <x v="0"/>
  </r>
  <r>
    <s v="Tuna Fish (canned)"/>
    <x v="1"/>
    <n v="1818.39"/>
    <n v="940"/>
    <d v="2023-06-07T00:00:00"/>
    <s v="Herbert Ruffler"/>
    <s v="hrufflero3@ning.com"/>
    <x v="0"/>
    <x v="1"/>
    <s v="Brazil"/>
    <x v="2"/>
    <n v="1709286.6"/>
    <x v="1"/>
  </r>
  <r>
    <s v="Computer Monitor Stand"/>
    <x v="40"/>
    <n v="1908.34"/>
    <n v="922"/>
    <d v="2024-08-24T00:00:00"/>
    <s v="Mayne Yeatman"/>
    <s v="myeatmano4@prlog.org"/>
    <x v="0"/>
    <x v="1"/>
    <s v="Canada"/>
    <x v="2"/>
    <n v="1759489.48"/>
    <x v="2"/>
  </r>
  <r>
    <s v="Cotton Tote Bag Set"/>
    <x v="44"/>
    <n v="4406.3100000000004"/>
    <n v="719"/>
    <d v="2023-11-03T00:00:00"/>
    <s v="Cale Blancowe"/>
    <s v="cblancoweo5@usa.gov"/>
    <x v="3"/>
    <x v="1"/>
    <s v="Indonesia"/>
    <x v="1"/>
    <n v="3168136.89"/>
    <x v="1"/>
  </r>
  <r>
    <s v="Sliced Cucumbers"/>
    <x v="7"/>
    <n v="1912.15"/>
    <n v="320"/>
    <d v="2024-05-15T00:00:00"/>
    <s v="Alexio Brealey"/>
    <s v="abrealeyo6@webmd.com"/>
    <x v="6"/>
    <x v="2"/>
    <s v="China"/>
    <x v="0"/>
    <n v="611888"/>
    <x v="2"/>
  </r>
  <r>
    <s v="Organic Cucumber"/>
    <x v="51"/>
    <n v="3889"/>
    <n v="438"/>
    <d v="2024-07-07T00:00:00"/>
    <s v="Muffin Mannin"/>
    <s v="mmannino7@cpanel.net"/>
    <x v="0"/>
    <x v="0"/>
    <s v="Portugal"/>
    <x v="1"/>
    <n v="1703382"/>
    <x v="2"/>
  </r>
  <r>
    <s v="Lentil Pasta"/>
    <x v="72"/>
    <n v="680.94"/>
    <n v="449"/>
    <d v="2024-06-17T00:00:00"/>
    <s v="Carmelina Crenshaw"/>
    <s v="ccrenshawo8@google.pl"/>
    <x v="3"/>
    <x v="2"/>
    <s v="Colombia"/>
    <x v="0"/>
    <n v="305742.06"/>
    <x v="2"/>
  </r>
  <r>
    <s v="Indian Curry Sauce"/>
    <x v="32"/>
    <n v="1112.95"/>
    <n v="630"/>
    <d v="2023-08-06T00:00:00"/>
    <s v="Max Fallowes"/>
    <s v="mfalloweso9@homestead.com"/>
    <x v="74"/>
    <x v="1"/>
    <s v="Peru"/>
    <x v="2"/>
    <n v="701158.5"/>
    <x v="1"/>
  </r>
  <r>
    <s v="Kids' Learning Tablet"/>
    <x v="0"/>
    <n v="3392.29"/>
    <n v="514"/>
    <d v="2023-08-23T00:00:00"/>
    <s v="Jeniffer Samett"/>
    <s v="jsamettoa@usa.gov"/>
    <x v="20"/>
    <x v="0"/>
    <s v="Comoros"/>
    <x v="2"/>
    <n v="1743637.06"/>
    <x v="1"/>
  </r>
  <r>
    <s v="Wooden Children's Play Kitchen"/>
    <x v="14"/>
    <n v="4819.72"/>
    <n v="307"/>
    <d v="2023-10-07T00:00:00"/>
    <s v="Franz Shortin"/>
    <s v="fshortinob@unesco.org"/>
    <x v="6"/>
    <x v="0"/>
    <s v="China"/>
    <x v="0"/>
    <n v="1479654.04"/>
    <x v="1"/>
  </r>
  <r>
    <s v="Board Game"/>
    <x v="14"/>
    <n v="3412.99"/>
    <n v="320"/>
    <d v="2023-04-03T00:00:00"/>
    <s v="Clementine Seifenmacher"/>
    <s v="cseifenmacheroc@discuz.net"/>
    <x v="61"/>
    <x v="2"/>
    <s v="Luxembourg"/>
    <x v="1"/>
    <n v="1092156.7999999998"/>
    <x v="1"/>
  </r>
  <r>
    <s v="Chocolate Chip Energy Balls"/>
    <x v="3"/>
    <n v="473.22"/>
    <n v="798"/>
    <d v="2023-12-30T00:00:00"/>
    <s v="Hussein Pettifer"/>
    <s v="hpettiferod@jigsy.com"/>
    <x v="107"/>
    <x v="0"/>
    <s v="Tajikistan"/>
    <x v="2"/>
    <n v="377629.56"/>
    <x v="1"/>
  </r>
  <r>
    <s v="Folding Exercise Bike"/>
    <x v="6"/>
    <n v="4614.5600000000004"/>
    <n v="450"/>
    <d v="2024-12-27T00:00:00"/>
    <s v="Calley Arnatt"/>
    <s v="carnattoe@tinypic.com"/>
    <x v="28"/>
    <x v="0"/>
    <s v="United Kingdom"/>
    <x v="1"/>
    <n v="2076552.0000000002"/>
    <x v="2"/>
  </r>
  <r>
    <s v="Poppy Seed Dressing"/>
    <x v="32"/>
    <n v="4699.33"/>
    <n v="644"/>
    <d v="2024-05-05T00:00:00"/>
    <s v="Jonas Pughe"/>
    <s v="jpugheof@ovh.net"/>
    <x v="3"/>
    <x v="2"/>
    <s v="Czech Republic"/>
    <x v="1"/>
    <n v="3026368.52"/>
    <x v="2"/>
  </r>
  <r>
    <s v="Cheddar Cheese Crackers"/>
    <x v="3"/>
    <n v="3065.69"/>
    <n v="453"/>
    <d v="2025-05-24T00:00:00"/>
    <s v="Winthrop Derkes"/>
    <s v="wderkesog@boston.com"/>
    <x v="5"/>
    <x v="2"/>
    <s v="Nicaragua"/>
    <x v="0"/>
    <n v="1388757.57"/>
    <x v="0"/>
  </r>
  <r>
    <s v="Electronic Drum Kit"/>
    <x v="38"/>
    <n v="3841"/>
    <n v="595"/>
    <d v="2023-02-07T00:00:00"/>
    <s v="Morgen Glowacz"/>
    <s v="mglowaczoh@amazonaws.com"/>
    <x v="0"/>
    <x v="0"/>
    <s v="Palestinian Territory"/>
    <x v="2"/>
    <n v="2285395"/>
    <x v="1"/>
  </r>
  <r>
    <s v="Chocolate Syrup"/>
    <x v="32"/>
    <n v="2712.5"/>
    <n v="132"/>
    <d v="2024-05-11T00:00:00"/>
    <s v="Kelcy Ghest"/>
    <s v="kghestoi@dailymail.co.uk"/>
    <x v="27"/>
    <x v="1"/>
    <s v="Russia"/>
    <x v="0"/>
    <n v="358050"/>
    <x v="2"/>
  </r>
  <r>
    <s v="Body Wash"/>
    <x v="46"/>
    <n v="2253.08"/>
    <n v="668"/>
    <d v="2025-05-08T00:00:00"/>
    <s v="Lucille Verring"/>
    <s v="lverringoj@usa.gov"/>
    <x v="0"/>
    <x v="1"/>
    <s v="China"/>
    <x v="0"/>
    <n v="1505057.44"/>
    <x v="0"/>
  </r>
  <r>
    <s v="Body Wash"/>
    <x v="46"/>
    <n v="2520.5500000000002"/>
    <n v="505"/>
    <d v="2024-12-11T00:00:00"/>
    <s v="Wolfie Edess"/>
    <s v="wedessok@bigcartel.com"/>
    <x v="30"/>
    <x v="0"/>
    <s v="Brazil"/>
    <x v="0"/>
    <n v="1272877.75"/>
    <x v="2"/>
  </r>
  <r>
    <s v="Basmati Rice"/>
    <x v="60"/>
    <n v="726.34"/>
    <n v="90"/>
    <d v="2023-05-10T00:00:00"/>
    <s v="Jim Viel"/>
    <s v="jvielol@psu.edu"/>
    <x v="3"/>
    <x v="1"/>
    <s v="Russia"/>
    <x v="0"/>
    <n v="65370.600000000006"/>
    <x v="1"/>
  </r>
  <r>
    <s v="Baked Potato Chips"/>
    <x v="3"/>
    <n v="238.3"/>
    <n v="549"/>
    <d v="2024-02-28T00:00:00"/>
    <s v="Grove Beldon"/>
    <s v="gbeldonom@comsenz.com"/>
    <x v="105"/>
    <x v="2"/>
    <s v="Colombia"/>
    <x v="2"/>
    <n v="130826.70000000001"/>
    <x v="2"/>
  </r>
  <r>
    <s v="High-Waisted Skirt"/>
    <x v="91"/>
    <n v="4183.22"/>
    <n v="37"/>
    <d v="2025-05-03T00:00:00"/>
    <s v="Nolana Oldcroft"/>
    <s v="noldcrofton@godaddy.com"/>
    <x v="6"/>
    <x v="2"/>
    <s v="South Africa"/>
    <x v="2"/>
    <n v="154779.14000000001"/>
    <x v="0"/>
  </r>
  <r>
    <s v="Banana Peanut Butter Smoothie"/>
    <x v="33"/>
    <n v="1345.47"/>
    <n v="644"/>
    <d v="2025-10-07T00:00:00"/>
    <s v="Frederico Rishbrook"/>
    <s v="frishbrookoo@bloglines.com"/>
    <x v="3"/>
    <x v="2"/>
    <s v="Indonesia"/>
    <x v="2"/>
    <n v="866482.68"/>
    <x v="0"/>
  </r>
  <r>
    <s v="Cooking Utensil Set"/>
    <x v="23"/>
    <n v="1632.46"/>
    <n v="457"/>
    <d v="2025-09-09T00:00:00"/>
    <s v="Vincenz Kendrick"/>
    <s v="vkendrickop@noaa.gov"/>
    <x v="4"/>
    <x v="2"/>
    <s v="Poland"/>
    <x v="2"/>
    <n v="746034.22"/>
    <x v="0"/>
  </r>
  <r>
    <s v="Pet Carrier"/>
    <x v="18"/>
    <n v="4621.4799999999996"/>
    <n v="455"/>
    <d v="2024-09-09T00:00:00"/>
    <s v="Nicko Tuppeny"/>
    <s v="ntuppenyoq@columbia.edu"/>
    <x v="4"/>
    <x v="2"/>
    <s v="China"/>
    <x v="0"/>
    <n v="2102773.4"/>
    <x v="2"/>
  </r>
  <r>
    <s v="DIY Candle Making Kit"/>
    <x v="70"/>
    <n v="2062.9899999999998"/>
    <n v="935"/>
    <d v="2025-08-17T00:00:00"/>
    <s v="Gaynor Macy"/>
    <s v="gmacyor@slideshare.net"/>
    <x v="30"/>
    <x v="1"/>
    <s v="Peru"/>
    <x v="1"/>
    <n v="1928895.65"/>
    <x v="0"/>
  </r>
  <r>
    <s v="Italian Sausage and Peppers"/>
    <x v="59"/>
    <n v="4399.37"/>
    <n v="905"/>
    <d v="2025-05-24T00:00:00"/>
    <s v="Albert Pund"/>
    <s v="apundos@princeton.edu"/>
    <x v="3"/>
    <x v="2"/>
    <s v="Guatemala"/>
    <x v="0"/>
    <n v="3981429.85"/>
    <x v="0"/>
  </r>
  <r>
    <s v="Pasta (Fusilli)"/>
    <x v="72"/>
    <n v="2898.57"/>
    <n v="739"/>
    <d v="2024-02-17T00:00:00"/>
    <s v="Stevena Pollitt"/>
    <s v="spollittot@nasa.gov"/>
    <x v="4"/>
    <x v="2"/>
    <s v="China"/>
    <x v="1"/>
    <n v="2142043.23"/>
    <x v="2"/>
  </r>
  <r>
    <s v="Oven-Baked Sweet Potato Fries"/>
    <x v="33"/>
    <n v="954.85"/>
    <n v="378"/>
    <d v="2023-06-29T00:00:00"/>
    <s v="Cynthie Hazeldean"/>
    <s v="chazeldeanou@homestead.com"/>
    <x v="1"/>
    <x v="2"/>
    <s v="Philippines"/>
    <x v="2"/>
    <n v="360933.3"/>
    <x v="1"/>
  </r>
  <r>
    <s v="Basil Tomato Soup"/>
    <x v="103"/>
    <n v="4291.18"/>
    <n v="354"/>
    <d v="2025-09-30T00:00:00"/>
    <s v="Mitchael Shelton"/>
    <s v="msheltonov@digg.com"/>
    <x v="113"/>
    <x v="0"/>
    <s v="Vietnam"/>
    <x v="2"/>
    <n v="1519077.7200000002"/>
    <x v="0"/>
  </r>
  <r>
    <s v="Camera Tripod"/>
    <x v="25"/>
    <n v="4000.15"/>
    <n v="228"/>
    <d v="2024-05-03T00:00:00"/>
    <s v="Lorine Desesquelle"/>
    <s v="ldesesquelleow@pcworld.com"/>
    <x v="33"/>
    <x v="0"/>
    <s v="China"/>
    <x v="1"/>
    <n v="912034.20000000007"/>
    <x v="2"/>
  </r>
  <r>
    <s v="Eggs (dozen)"/>
    <x v="9"/>
    <n v="258.33"/>
    <n v="262"/>
    <d v="2023-07-05T00:00:00"/>
    <s v="Theadora Jannaway"/>
    <s v="tjannawayox@nymag.com"/>
    <x v="1"/>
    <x v="0"/>
    <s v="Norway"/>
    <x v="2"/>
    <n v="67682.459999999992"/>
    <x v="1"/>
  </r>
  <r>
    <s v="Induction Cooktop"/>
    <x v="23"/>
    <n v="375.44"/>
    <n v="847"/>
    <d v="2023-06-10T00:00:00"/>
    <s v="Land Kilty"/>
    <s v="lkiltyoy@eepurl.com"/>
    <x v="107"/>
    <x v="1"/>
    <s v="Philippines"/>
    <x v="1"/>
    <n v="317997.68"/>
    <x v="1"/>
  </r>
  <r>
    <s v="Diced Tomatoes (canned)"/>
    <x v="1"/>
    <n v="843.61"/>
    <n v="777"/>
    <d v="2023-10-13T00:00:00"/>
    <s v="Rosita Brakespear"/>
    <s v="rbrakespearoz@mac.com"/>
    <x v="31"/>
    <x v="0"/>
    <s v="Argentina"/>
    <x v="2"/>
    <n v="655484.97"/>
    <x v="1"/>
  </r>
  <r>
    <s v="Andouille Sausage"/>
    <x v="59"/>
    <n v="1580.93"/>
    <n v="894"/>
    <d v="2025-08-04T00:00:00"/>
    <s v="Gerhardt Djuricic"/>
    <s v="gdjuricicp0@delicious.com"/>
    <x v="27"/>
    <x v="1"/>
    <s v="Bolivia"/>
    <x v="1"/>
    <n v="1413351.4200000002"/>
    <x v="0"/>
  </r>
  <r>
    <s v="Peach Slices (canned)"/>
    <x v="1"/>
    <n v="4415.54"/>
    <n v="586"/>
    <d v="2025-08-04T00:00:00"/>
    <s v="Tabbi Konert"/>
    <s v="tkonertp1@nyu.edu"/>
    <x v="5"/>
    <x v="2"/>
    <s v="Poland"/>
    <x v="0"/>
    <n v="2587506.44"/>
    <x v="0"/>
  </r>
  <r>
    <s v="Herb Seasoned Couscous"/>
    <x v="60"/>
    <n v="545.23"/>
    <n v="986"/>
    <d v="2023-08-30T00:00:00"/>
    <s v="Lem Ragat"/>
    <s v="lragatp2@baidu.com"/>
    <x v="11"/>
    <x v="2"/>
    <s v="Indonesia"/>
    <x v="2"/>
    <n v="537596.78"/>
    <x v="1"/>
  </r>
  <r>
    <s v="Garlic Naan Bread"/>
    <x v="27"/>
    <n v="2962.67"/>
    <n v="259"/>
    <d v="2023-01-29T00:00:00"/>
    <s v="Bobette Pretious"/>
    <s v="bpretiousp3@behance.net"/>
    <x v="87"/>
    <x v="1"/>
    <s v="Vietnam"/>
    <x v="0"/>
    <n v="767331.53"/>
    <x v="1"/>
  </r>
  <r>
    <s v="Samsung Galaxy Smartwatch"/>
    <x v="101"/>
    <n v="830.86"/>
    <n v="301"/>
    <d v="2023-10-08T00:00:00"/>
    <s v="Berne Cohen"/>
    <s v="bcohenp4@yahoo.com"/>
    <x v="3"/>
    <x v="2"/>
    <s v="China"/>
    <x v="1"/>
    <n v="250088.86000000002"/>
    <x v="1"/>
  </r>
  <r>
    <s v="Salsa"/>
    <x v="32"/>
    <n v="3714.81"/>
    <n v="628"/>
    <d v="2023-05-06T00:00:00"/>
    <s v="Jacqui Oliver"/>
    <s v="joliverp5@instagram.com"/>
    <x v="22"/>
    <x v="1"/>
    <s v="Philippines"/>
    <x v="0"/>
    <n v="2332900.6800000002"/>
    <x v="1"/>
  </r>
  <r>
    <s v="Mushroom Soup (canned)"/>
    <x v="1"/>
    <n v="2965.05"/>
    <n v="262"/>
    <d v="2024-03-28T00:00:00"/>
    <s v="Samara Biffen"/>
    <s v="sbiffenp6@photobucket.com"/>
    <x v="0"/>
    <x v="0"/>
    <s v="Malaysia"/>
    <x v="1"/>
    <n v="776843.10000000009"/>
    <x v="2"/>
  </r>
  <r>
    <s v="Fruit &amp; Nut Trail Mix"/>
    <x v="3"/>
    <n v="1670.46"/>
    <n v="264"/>
    <d v="2023-02-24T00:00:00"/>
    <s v="Gusti Holywell"/>
    <s v="gholywellp7@pcworld.com"/>
    <x v="33"/>
    <x v="2"/>
    <s v="Venezuela"/>
    <x v="0"/>
    <n v="441001.44"/>
    <x v="1"/>
  </r>
  <r>
    <s v="Chickpea Salad"/>
    <x v="26"/>
    <n v="1122.55"/>
    <n v="425"/>
    <d v="2024-04-25T00:00:00"/>
    <s v="Evangelina Causton"/>
    <s v="ecaustonp8@4shared.com"/>
    <x v="68"/>
    <x v="1"/>
    <s v="Philippines"/>
    <x v="2"/>
    <n v="477083.75"/>
    <x v="2"/>
  </r>
  <r>
    <s v="Pet Water Fountain with Filtration"/>
    <x v="18"/>
    <n v="2087.41"/>
    <n v="667"/>
    <d v="2024-03-23T00:00:00"/>
    <s v="Marilee Consterdine"/>
    <s v="mconsterdinep9@hatena.ne.jp"/>
    <x v="33"/>
    <x v="1"/>
    <s v="China"/>
    <x v="0"/>
    <n v="1392302.47"/>
    <x v="2"/>
  </r>
  <r>
    <s v="Pork Chops"/>
    <x v="59"/>
    <n v="685.81"/>
    <n v="53"/>
    <d v="2025-04-27T00:00:00"/>
    <s v="Sherm Kynd"/>
    <s v="skyndpa@storify.com"/>
    <x v="3"/>
    <x v="1"/>
    <s v="Philippines"/>
    <x v="1"/>
    <n v="36347.93"/>
    <x v="0"/>
  </r>
  <r>
    <s v="Hair Dryer"/>
    <x v="46"/>
    <n v="2868.92"/>
    <n v="8"/>
    <d v="2025-05-24T00:00:00"/>
    <s v="Deana Torrese"/>
    <s v="dtorresepb@51.la"/>
    <x v="0"/>
    <x v="0"/>
    <s v="China"/>
    <x v="2"/>
    <n v="22951.360000000001"/>
    <x v="0"/>
  </r>
  <r>
    <s v="Fresh Lemons"/>
    <x v="80"/>
    <n v="938.33"/>
    <n v="528"/>
    <d v="2023-07-31T00:00:00"/>
    <s v="Griswold Hornbuckle"/>
    <s v="ghornbucklepc@fotki.com"/>
    <x v="33"/>
    <x v="2"/>
    <s v="Indonesia"/>
    <x v="2"/>
    <n v="495438.24000000005"/>
    <x v="1"/>
  </r>
  <r>
    <s v="Ice Pack"/>
    <x v="39"/>
    <n v="2820.16"/>
    <n v="83"/>
    <d v="2025-06-14T00:00:00"/>
    <s v="Cyril Bootyman"/>
    <s v="cbootymanpd@hatena.ne.jp"/>
    <x v="1"/>
    <x v="0"/>
    <s v="China"/>
    <x v="2"/>
    <n v="234073.28"/>
    <x v="0"/>
  </r>
  <r>
    <s v="Portable Refrigerator Freezer"/>
    <x v="17"/>
    <n v="4564.49"/>
    <n v="950"/>
    <d v="2023-03-08T00:00:00"/>
    <s v="Ingelbert Deverell"/>
    <s v="ideverellpe@yolasite.com"/>
    <x v="3"/>
    <x v="2"/>
    <s v="Syria"/>
    <x v="2"/>
    <n v="4336265.5"/>
    <x v="1"/>
  </r>
  <r>
    <s v="Peanut Butter Pretzel Nuggets"/>
    <x v="3"/>
    <n v="221.18"/>
    <n v="820"/>
    <d v="2024-12-30T00:00:00"/>
    <s v="Dorise Di Angelo"/>
    <s v="ddipf@bluehost.com"/>
    <x v="13"/>
    <x v="0"/>
    <s v="Mongolia"/>
    <x v="0"/>
    <n v="181367.6"/>
    <x v="2"/>
  </r>
  <r>
    <s v="Protein Bar Variety Pack"/>
    <x v="3"/>
    <n v="3061.02"/>
    <n v="18"/>
    <d v="2023-07-20T00:00:00"/>
    <s v="Helenelizabeth Revington"/>
    <s v="hrevingtonpg@bbb.org"/>
    <x v="85"/>
    <x v="0"/>
    <s v="Indonesia"/>
    <x v="2"/>
    <n v="55098.36"/>
    <x v="1"/>
  </r>
  <r>
    <s v="Organic Black Rice"/>
    <x v="60"/>
    <n v="621.88"/>
    <n v="256"/>
    <d v="2023-08-05T00:00:00"/>
    <s v="Jacinthe Karp"/>
    <s v="jkarpph@msu.edu"/>
    <x v="1"/>
    <x v="1"/>
    <s v="South Korea"/>
    <x v="1"/>
    <n v="159201.28"/>
    <x v="1"/>
  </r>
  <r>
    <s v="Herb Garden Planter Box"/>
    <x v="11"/>
    <n v="2508.1999999999998"/>
    <n v="407"/>
    <d v="2025-07-05T00:00:00"/>
    <s v="Dennet Ortner"/>
    <s v="dortnerpi@globo.com"/>
    <x v="20"/>
    <x v="0"/>
    <s v="Macedonia"/>
    <x v="2"/>
    <n v="1020837.3999999999"/>
    <x v="0"/>
  </r>
  <r>
    <s v="BBQ Lentil Chips"/>
    <x v="3"/>
    <n v="3063.56"/>
    <n v="75"/>
    <d v="2023-11-22T00:00:00"/>
    <s v="Meier Eagell"/>
    <s v="meagellpj@myspace.com"/>
    <x v="3"/>
    <x v="2"/>
    <s v="China"/>
    <x v="2"/>
    <n v="229767"/>
    <x v="1"/>
  </r>
  <r>
    <s v="Cat Tree with Scratching Posts"/>
    <x v="18"/>
    <n v="3287.38"/>
    <n v="365"/>
    <d v="2024-06-10T00:00:00"/>
    <s v="Krissie Pettis"/>
    <s v="kpettispk@icq.com"/>
    <x v="105"/>
    <x v="0"/>
    <s v="Ukraine"/>
    <x v="2"/>
    <n v="1199893.7"/>
    <x v="2"/>
  </r>
  <r>
    <s v="Creamy Spinach Dip"/>
    <x v="26"/>
    <n v="1869.9"/>
    <n v="750"/>
    <d v="2025-08-20T00:00:00"/>
    <s v="Geno Boldison"/>
    <s v="gboldisonpl@goo.gl"/>
    <x v="24"/>
    <x v="0"/>
    <s v="Portugal"/>
    <x v="1"/>
    <n v="1402425"/>
    <x v="0"/>
  </r>
  <r>
    <s v="Golf Polo Shirt"/>
    <x v="90"/>
    <n v="1399.4"/>
    <n v="394"/>
    <d v="2025-04-08T00:00:00"/>
    <s v="Gaston Yerrill"/>
    <s v="gyerrillpm@arizona.edu"/>
    <x v="3"/>
    <x v="1"/>
    <s v="Armenia"/>
    <x v="0"/>
    <n v="551363.60000000009"/>
    <x v="0"/>
  </r>
  <r>
    <s v="Vegan Mac &amp; Cheese"/>
    <x v="41"/>
    <n v="1324.06"/>
    <n v="718"/>
    <d v="2025-04-11T00:00:00"/>
    <s v="Lorelei Bentote"/>
    <s v="lbentotepn@pen.io"/>
    <x v="0"/>
    <x v="1"/>
    <s v="Mexico"/>
    <x v="2"/>
    <n v="950675.08"/>
    <x v="0"/>
  </r>
  <r>
    <s v="Memory Foam Pillow"/>
    <x v="4"/>
    <n v="2391.9899999999998"/>
    <n v="106"/>
    <d v="2024-06-14T00:00:00"/>
    <s v="Taber Chadwick"/>
    <s v="tchadwickpo@bbc.co.uk"/>
    <x v="3"/>
    <x v="1"/>
    <s v="Philippines"/>
    <x v="1"/>
    <n v="253550.93999999997"/>
    <x v="2"/>
  </r>
  <r>
    <s v="Classic Leather Wallet"/>
    <x v="61"/>
    <n v="2020.85"/>
    <n v="623"/>
    <d v="2024-11-06T00:00:00"/>
    <s v="Elsey Grolle"/>
    <s v="egrollepp@accuweather.com"/>
    <x v="0"/>
    <x v="2"/>
    <s v="Brazil"/>
    <x v="2"/>
    <n v="1258989.55"/>
    <x v="2"/>
  </r>
  <r>
    <s v="Beef Sirloin Steak"/>
    <x v="59"/>
    <n v="2675.55"/>
    <n v="711"/>
    <d v="2023-01-14T00:00:00"/>
    <s v="Dorie Bendin"/>
    <s v="dbendinpq@google.com"/>
    <x v="6"/>
    <x v="0"/>
    <s v="Russia"/>
    <x v="1"/>
    <n v="1902316.05"/>
    <x v="1"/>
  </r>
  <r>
    <s v="Lentil Vegetable Curry"/>
    <x v="92"/>
    <n v="2488.86"/>
    <n v="37"/>
    <d v="2025-06-20T00:00:00"/>
    <s v="Marwin Clopton"/>
    <s v="mcloptonpr@mapquest.com"/>
    <x v="114"/>
    <x v="2"/>
    <s v="Poland"/>
    <x v="2"/>
    <n v="92087.82"/>
    <x v="0"/>
  </r>
  <r>
    <s v="Active Racerback Tank"/>
    <x v="90"/>
    <n v="80.14"/>
    <n v="204"/>
    <d v="2025-05-23T00:00:00"/>
    <s v="Winne Leavey"/>
    <s v="wleaveyps@webmd.com"/>
    <x v="68"/>
    <x v="1"/>
    <s v="Indonesia"/>
    <x v="0"/>
    <n v="16348.56"/>
    <x v="0"/>
  </r>
  <r>
    <s v="Electric Stir Fry Pan"/>
    <x v="23"/>
    <n v="4793.59"/>
    <n v="291"/>
    <d v="2025-03-23T00:00:00"/>
    <s v="Steffie Yitzhakof"/>
    <s v="syitzhakofpt@reddit.com"/>
    <x v="63"/>
    <x v="2"/>
    <s v="France"/>
    <x v="1"/>
    <n v="1394934.69"/>
    <x v="0"/>
  </r>
  <r>
    <s v="Chocolate Chip Cookie Dough"/>
    <x v="21"/>
    <n v="3455.01"/>
    <n v="781"/>
    <d v="2024-05-24T00:00:00"/>
    <s v="Germain Rathbourne"/>
    <s v="grathbournepu@barnesandnoble.com"/>
    <x v="61"/>
    <x v="1"/>
    <s v="China"/>
    <x v="0"/>
    <n v="2698362.81"/>
    <x v="2"/>
  </r>
  <r>
    <s v="Almond Butter"/>
    <x v="32"/>
    <n v="4324.58"/>
    <n v="753"/>
    <d v="2024-03-11T00:00:00"/>
    <s v="Boothe Farnish"/>
    <s v="bfarnishpv@uiuc.edu"/>
    <x v="3"/>
    <x v="2"/>
    <s v="Norway"/>
    <x v="0"/>
    <n v="3256408.7399999998"/>
    <x v="2"/>
  </r>
  <r>
    <s v="Herb Seasoned Croutons"/>
    <x v="106"/>
    <n v="4169.84"/>
    <n v="327"/>
    <d v="2025-07-27T00:00:00"/>
    <s v="Enrico Roffe"/>
    <s v="eroffepw@rediff.com"/>
    <x v="115"/>
    <x v="0"/>
    <s v="Brazil"/>
    <x v="1"/>
    <n v="1363537.68"/>
    <x v="0"/>
  </r>
  <r>
    <s v="Veggie Burger Patties"/>
    <x v="22"/>
    <n v="3894.96"/>
    <n v="579"/>
    <d v="2023-07-24T00:00:00"/>
    <s v="Horace Shellsheere"/>
    <s v="hshellsheerepx@chicagotribune.com"/>
    <x v="28"/>
    <x v="1"/>
    <s v="China"/>
    <x v="2"/>
    <n v="2255181.84"/>
    <x v="1"/>
  </r>
  <r>
    <s v="Hand Crank Blender"/>
    <x v="23"/>
    <n v="128.44999999999999"/>
    <n v="476"/>
    <d v="2025-06-10T00:00:00"/>
    <s v="Reena Chastand"/>
    <s v="rchastandpy@feedburner.com"/>
    <x v="3"/>
    <x v="2"/>
    <s v="Nigeria"/>
    <x v="1"/>
    <n v="61142.2"/>
    <x v="0"/>
  </r>
  <r>
    <s v="Peanut Butter Pretzel Nuggets"/>
    <x v="3"/>
    <n v="4521.6499999999996"/>
    <n v="526"/>
    <d v="2023-09-12T00:00:00"/>
    <s v="Josie Raccio"/>
    <s v="jracciopz@dedecms.com"/>
    <x v="30"/>
    <x v="0"/>
    <s v="Portugal"/>
    <x v="1"/>
    <n v="2378387.9"/>
    <x v="1"/>
  </r>
  <r>
    <s v="Underwater Camera"/>
    <x v="25"/>
    <n v="2664.14"/>
    <n v="475"/>
    <d v="2025-08-19T00:00:00"/>
    <s v="Meta Ferby"/>
    <s v="mferbyq0@foxnews.com"/>
    <x v="3"/>
    <x v="1"/>
    <s v="Mexico"/>
    <x v="0"/>
    <n v="1265466.5"/>
    <x v="0"/>
  </r>
  <r>
    <s v="Salsa Verde"/>
    <x v="32"/>
    <n v="763.21"/>
    <n v="737"/>
    <d v="2025-05-04T00:00:00"/>
    <s v="Peirce Murrthum"/>
    <s v="pmurrthumq1@bing.com"/>
    <x v="3"/>
    <x v="0"/>
    <s v="Japan"/>
    <x v="1"/>
    <n v="562485.77"/>
    <x v="0"/>
  </r>
  <r>
    <s v="Kids' Craft Supplies Set"/>
    <x v="14"/>
    <n v="357.08"/>
    <n v="560"/>
    <d v="2025-11-29T00:00:00"/>
    <s v="Aylmer Stitson"/>
    <s v="astitsonq2@liveinternet.ru"/>
    <x v="33"/>
    <x v="1"/>
    <s v="Sweden"/>
    <x v="0"/>
    <n v="199964.79999999999"/>
    <x v="0"/>
  </r>
  <r>
    <s v="Knitted Infinity Scarf"/>
    <x v="61"/>
    <n v="3088.89"/>
    <n v="45"/>
    <d v="2023-02-20T00:00:00"/>
    <s v="Stewart MacQuarrie"/>
    <s v="smacquarrieq3@virginia.edu"/>
    <x v="22"/>
    <x v="1"/>
    <s v="Sweden"/>
    <x v="1"/>
    <n v="139000.04999999999"/>
    <x v="1"/>
  </r>
  <r>
    <s v="Coffee Making Kit"/>
    <x v="23"/>
    <n v="3540.41"/>
    <n v="690"/>
    <d v="2024-11-09T00:00:00"/>
    <s v="Montgomery Guinnane"/>
    <s v="mguinnaneq4@japanpost.jp"/>
    <x v="24"/>
    <x v="1"/>
    <s v="Russia"/>
    <x v="2"/>
    <n v="2442882.9"/>
    <x v="2"/>
  </r>
  <r>
    <s v="Stainless Steel BBQ Grill Set"/>
    <x v="17"/>
    <n v="4299.03"/>
    <n v="803"/>
    <d v="2025-01-19T00:00:00"/>
    <s v="Sissy Tewes"/>
    <s v="stewesq5@dailymotion.com"/>
    <x v="7"/>
    <x v="1"/>
    <s v="China"/>
    <x v="1"/>
    <n v="3452121.09"/>
    <x v="0"/>
  </r>
  <r>
    <s v="Puzzle"/>
    <x v="14"/>
    <n v="3508.55"/>
    <n v="522"/>
    <d v="2024-09-04T00:00:00"/>
    <s v="Weber Boshard"/>
    <s v="wboshardq6@earthlink.net"/>
    <x v="6"/>
    <x v="0"/>
    <s v="Poland"/>
    <x v="1"/>
    <n v="1831463.1"/>
    <x v="2"/>
  </r>
  <r>
    <s v="Maple Bacon Potato Chips"/>
    <x v="3"/>
    <n v="3411.54"/>
    <n v="86"/>
    <d v="2025-03-04T00:00:00"/>
    <s v="Idell Lempke"/>
    <s v="ilempkeq7@washingtonpost.com"/>
    <x v="1"/>
    <x v="1"/>
    <s v="Russia"/>
    <x v="1"/>
    <n v="293392.44"/>
    <x v="0"/>
  </r>
  <r>
    <s v="Wooden Children's Play Kitchen"/>
    <x v="14"/>
    <n v="1411.7"/>
    <n v="992"/>
    <d v="2024-09-21T00:00:00"/>
    <s v="Northrop Jurca"/>
    <s v="njurcaq8@kickstarter.com"/>
    <x v="7"/>
    <x v="1"/>
    <s v="Somalia"/>
    <x v="1"/>
    <n v="1400406.4000000001"/>
    <x v="2"/>
  </r>
  <r>
    <s v="Golf Putting Green"/>
    <x v="69"/>
    <n v="3022.79"/>
    <n v="82"/>
    <d v="2023-05-19T00:00:00"/>
    <s v="Ogden Eckersall"/>
    <s v="oeckersallq9@nydailynews.com"/>
    <x v="27"/>
    <x v="1"/>
    <s v="Croatia"/>
    <x v="2"/>
    <n v="247868.78"/>
    <x v="1"/>
  </r>
  <r>
    <s v="Compact Shoe Rack"/>
    <x v="4"/>
    <n v="3814.61"/>
    <n v="6"/>
    <d v="2025-10-10T00:00:00"/>
    <s v="Dominik Edgcombe"/>
    <s v="dedgcombeqa@deliciousdays.com"/>
    <x v="33"/>
    <x v="2"/>
    <s v="Ecuador"/>
    <x v="1"/>
    <n v="22887.66"/>
    <x v="0"/>
  </r>
  <r>
    <s v="Pet Water Fountain"/>
    <x v="18"/>
    <n v="310.79000000000002"/>
    <n v="795"/>
    <d v="2023-03-15T00:00:00"/>
    <s v="Olly Gerdts"/>
    <s v="ogerdtsqb@instagram.com"/>
    <x v="20"/>
    <x v="0"/>
    <s v="Russia"/>
    <x v="0"/>
    <n v="247078.05000000002"/>
    <x v="1"/>
  </r>
  <r>
    <s v="Children's Garden Tool Set"/>
    <x v="11"/>
    <n v="513.94000000000005"/>
    <n v="222"/>
    <d v="2023-05-20T00:00:00"/>
    <s v="Tatiania Pantlin"/>
    <s v="tpantlinqc@cbc.ca"/>
    <x v="46"/>
    <x v="1"/>
    <s v="Portugal"/>
    <x v="0"/>
    <n v="114094.68000000001"/>
    <x v="1"/>
  </r>
  <r>
    <s v="Leather Notebook Cover"/>
    <x v="40"/>
    <n v="2625.68"/>
    <n v="433"/>
    <d v="2024-12-28T00:00:00"/>
    <s v="Horatia Frie"/>
    <s v="hfrieqd@diigo.com"/>
    <x v="9"/>
    <x v="0"/>
    <s v="Bolivia"/>
    <x v="2"/>
    <n v="1136919.44"/>
    <x v="2"/>
  </r>
  <r>
    <s v="Bluetooth Tracker"/>
    <x v="44"/>
    <n v="2735.16"/>
    <n v="651"/>
    <d v="2024-09-12T00:00:00"/>
    <s v="Kinsley Davidesco"/>
    <s v="kdavidescoqe@engadget.com"/>
    <x v="3"/>
    <x v="1"/>
    <s v="United States"/>
    <x v="2"/>
    <n v="1780589.16"/>
    <x v="2"/>
  </r>
  <r>
    <s v="Sesame Oil"/>
    <x v="107"/>
    <n v="3022.79"/>
    <n v="866"/>
    <d v="2025-05-10T00:00:00"/>
    <s v="Beltran Hubbart"/>
    <s v="bhubbartqf@icio.us"/>
    <x v="61"/>
    <x v="1"/>
    <s v="Malaysia"/>
    <x v="2"/>
    <n v="2617736.14"/>
    <x v="0"/>
  </r>
  <r>
    <s v="Body Pillow Case"/>
    <x v="4"/>
    <n v="3074.99"/>
    <n v="246"/>
    <d v="2024-01-28T00:00:00"/>
    <s v="Gayel MacCarter"/>
    <s v="gmaccarterqg@globo.com"/>
    <x v="116"/>
    <x v="2"/>
    <s v="Malaysia"/>
    <x v="0"/>
    <n v="756447.53999999992"/>
    <x v="2"/>
  </r>
  <r>
    <s v="Sesame Noodles"/>
    <x v="96"/>
    <n v="269.66000000000003"/>
    <n v="711"/>
    <d v="2023-11-07T00:00:00"/>
    <s v="Hillyer Domm"/>
    <s v="hdommqh@hc360.com"/>
    <x v="20"/>
    <x v="2"/>
    <s v="Argentina"/>
    <x v="1"/>
    <n v="191728.26"/>
    <x v="1"/>
  </r>
  <r>
    <s v="Cranberry Almond Cookies"/>
    <x v="27"/>
    <n v="2308.7199999999998"/>
    <n v="964"/>
    <d v="2025-07-21T00:00:00"/>
    <s v="Arte Chatell"/>
    <s v="achatellqi@geocities.jp"/>
    <x v="117"/>
    <x v="1"/>
    <s v="Indonesia"/>
    <x v="0"/>
    <n v="2225606.0799999996"/>
    <x v="0"/>
  </r>
  <r>
    <s v="Cotton Sweatpants"/>
    <x v="91"/>
    <n v="1180.76"/>
    <n v="917"/>
    <d v="2024-09-16T00:00:00"/>
    <s v="Vina Negri"/>
    <s v="vnegriqj@google.pl"/>
    <x v="27"/>
    <x v="0"/>
    <s v="Nigeria"/>
    <x v="0"/>
    <n v="1082756.92"/>
    <x v="2"/>
  </r>
  <r>
    <s v="Magnetic Phone Car Mount"/>
    <x v="10"/>
    <n v="2347.65"/>
    <n v="916"/>
    <d v="2025-08-10T00:00:00"/>
    <s v="Verine De Stoop"/>
    <s v="vdeqk@pinterest.com"/>
    <x v="33"/>
    <x v="1"/>
    <s v="Indonesia"/>
    <x v="1"/>
    <n v="2150447.4"/>
    <x v="0"/>
  </r>
  <r>
    <s v="Cushion Covers"/>
    <x v="4"/>
    <n v="2234.94"/>
    <n v="316"/>
    <d v="2024-08-18T00:00:00"/>
    <s v="Joshuah Satterthwaite"/>
    <s v="jsatterthwaiteql@mayoclinic.com"/>
    <x v="46"/>
    <x v="2"/>
    <s v="Philippines"/>
    <x v="2"/>
    <n v="706241.04"/>
    <x v="2"/>
  </r>
  <r>
    <s v="Cranberry Orange Oatmeal"/>
    <x v="5"/>
    <n v="1523.46"/>
    <n v="39"/>
    <d v="2024-11-20T00:00:00"/>
    <s v="Lorry Foggarty"/>
    <s v="lfoggartyqm@engadget.com"/>
    <x v="23"/>
    <x v="0"/>
    <s v="China"/>
    <x v="1"/>
    <n v="59414.94"/>
    <x v="2"/>
  </r>
  <r>
    <s v="USB Desk Fan"/>
    <x v="4"/>
    <n v="4131.8599999999997"/>
    <n v="844"/>
    <d v="2023-01-28T00:00:00"/>
    <s v="Cati O'Deegan"/>
    <s v="codeeganqn@gov.uk"/>
    <x v="3"/>
    <x v="0"/>
    <s v="France"/>
    <x v="2"/>
    <n v="3487289.84"/>
    <x v="1"/>
  </r>
  <r>
    <s v="Canned Black Beans"/>
    <x v="1"/>
    <n v="1252.28"/>
    <n v="966"/>
    <d v="2023-09-13T00:00:00"/>
    <s v="Demetra Gillions"/>
    <s v="dgillionsqo@storify.com"/>
    <x v="71"/>
    <x v="0"/>
    <s v="Dominican Republic"/>
    <x v="2"/>
    <n v="1209702.48"/>
    <x v="1"/>
  </r>
  <r>
    <s v="Gardening Kneeler and Seat"/>
    <x v="11"/>
    <n v="2563.14"/>
    <n v="679"/>
    <d v="2024-01-02T00:00:00"/>
    <s v="Hasheem Doorbar"/>
    <s v="hdoorbarqp@devhub.com"/>
    <x v="1"/>
    <x v="1"/>
    <s v="Greece"/>
    <x v="1"/>
    <n v="1740372.0599999998"/>
    <x v="2"/>
  </r>
  <r>
    <s v="Couscous"/>
    <x v="60"/>
    <n v="1464.39"/>
    <n v="939"/>
    <d v="2024-11-12T00:00:00"/>
    <s v="Kathi Drinkale"/>
    <s v="kdrinkaleqq@go.com"/>
    <x v="8"/>
    <x v="2"/>
    <s v="Philippines"/>
    <x v="1"/>
    <n v="1375062.2100000002"/>
    <x v="2"/>
  </r>
  <r>
    <s v="Beef Jerky"/>
    <x v="3"/>
    <n v="4330.3500000000004"/>
    <n v="288"/>
    <d v="2025-07-06T00:00:00"/>
    <s v="Rasia Stopford"/>
    <s v="rstopfordqr@printfriendly.com"/>
    <x v="27"/>
    <x v="2"/>
    <s v="China"/>
    <x v="1"/>
    <n v="1247140.8"/>
    <x v="0"/>
  </r>
  <r>
    <s v="Mushroom Soup (canned)"/>
    <x v="1"/>
    <n v="2174.23"/>
    <n v="516"/>
    <d v="2023-07-05T00:00:00"/>
    <s v="Pen Petroselli"/>
    <s v="ppetroselliqs@tmall.com"/>
    <x v="3"/>
    <x v="2"/>
    <s v="Mongolia"/>
    <x v="0"/>
    <n v="1121902.68"/>
    <x v="1"/>
  </r>
  <r>
    <s v="Bamboo Toothbrush Holder"/>
    <x v="39"/>
    <n v="950.73"/>
    <n v="976"/>
    <d v="2024-06-30T00:00:00"/>
    <s v="Marnie Marciek"/>
    <s v="mmarciekqt@exblog.jp"/>
    <x v="6"/>
    <x v="1"/>
    <s v="United States"/>
    <x v="2"/>
    <n v="927912.48"/>
    <x v="2"/>
  </r>
  <r>
    <s v="Jasmine Rice"/>
    <x v="60"/>
    <n v="4000.6"/>
    <n v="81"/>
    <d v="2024-03-04T00:00:00"/>
    <s v="Cyrille de'-Ancy Willis"/>
    <s v="cdeancyqu@discovery.com"/>
    <x v="17"/>
    <x v="1"/>
    <s v="Czech Republic"/>
    <x v="1"/>
    <n v="324048.59999999998"/>
    <x v="2"/>
  </r>
  <r>
    <s v="Peanut Butter"/>
    <x v="32"/>
    <n v="3068.12"/>
    <n v="192"/>
    <d v="2023-06-14T00:00:00"/>
    <s v="Tamiko Polack"/>
    <s v="tpolackqv@printfriendly.com"/>
    <x v="27"/>
    <x v="1"/>
    <s v="Cambodia"/>
    <x v="2"/>
    <n v="589079.04000000004"/>
    <x v="1"/>
  </r>
  <r>
    <s v="Toasted Coconut Granola"/>
    <x v="5"/>
    <n v="1990.21"/>
    <n v="333"/>
    <d v="2024-06-17T00:00:00"/>
    <s v="Britt Peattie"/>
    <s v="bpeattieqw@meetup.com"/>
    <x v="3"/>
    <x v="0"/>
    <s v="Tanzania"/>
    <x v="0"/>
    <n v="662739.93000000005"/>
    <x v="2"/>
  </r>
  <r>
    <s v="Oven Mitts"/>
    <x v="23"/>
    <n v="4667.16"/>
    <n v="390"/>
    <d v="2025-03-19T00:00:00"/>
    <s v="Hendrik Freund"/>
    <s v="hfreundqx@1und1.de"/>
    <x v="0"/>
    <x v="0"/>
    <s v="China"/>
    <x v="1"/>
    <n v="1820192.4"/>
    <x v="0"/>
  </r>
  <r>
    <s v="Whisk Set"/>
    <x v="23"/>
    <n v="2756.49"/>
    <n v="288"/>
    <d v="2023-06-25T00:00:00"/>
    <s v="Herta Skures"/>
    <s v="hskuresqy@skype.com"/>
    <x v="0"/>
    <x v="0"/>
    <s v="Sudan"/>
    <x v="1"/>
    <n v="793869.11999999988"/>
    <x v="1"/>
  </r>
  <r>
    <s v="Garlic &amp; Herb Goat Cheese"/>
    <x v="9"/>
    <n v="524.88"/>
    <n v="399"/>
    <d v="2025-09-09T00:00:00"/>
    <s v="Aurthur Fullard"/>
    <s v="afullardqz@parallels.com"/>
    <x v="3"/>
    <x v="1"/>
    <s v="Indonesia"/>
    <x v="2"/>
    <n v="209427.12"/>
    <x v="0"/>
  </r>
  <r>
    <s v="Pet Safety Harness"/>
    <x v="18"/>
    <n v="2283.35"/>
    <n v="40"/>
    <d v="2023-05-26T00:00:00"/>
    <s v="Cherri Chstney"/>
    <s v="cchstneyr0@rakuten.co.jp"/>
    <x v="118"/>
    <x v="2"/>
    <s v="Poland"/>
    <x v="2"/>
    <n v="91334"/>
    <x v="1"/>
  </r>
  <r>
    <s v="Toilet Paper (12 rolls)"/>
    <x v="71"/>
    <n v="13.31"/>
    <n v="659"/>
    <d v="2025-01-30T00:00:00"/>
    <s v="Ronald Loosemore"/>
    <s v="rloosemorer1@miibeian.gov.cn"/>
    <x v="27"/>
    <x v="0"/>
    <s v="China"/>
    <x v="2"/>
    <n v="8771.2900000000009"/>
    <x v="0"/>
  </r>
  <r>
    <s v="Emergency Preparedness Kit"/>
    <x v="108"/>
    <n v="2386.67"/>
    <n v="780"/>
    <d v="2023-08-22T00:00:00"/>
    <s v="Tadd Malim"/>
    <s v="tmalimr2@skype.com"/>
    <x v="0"/>
    <x v="0"/>
    <s v="Malta"/>
    <x v="0"/>
    <n v="1861602.6"/>
    <x v="1"/>
  </r>
  <r>
    <s v="Survival Gear Kit"/>
    <x v="17"/>
    <n v="3877.53"/>
    <n v="353"/>
    <d v="2025-04-13T00:00:00"/>
    <s v="Kaleb Ozelton"/>
    <s v="kozeltonr3@japanpost.jp"/>
    <x v="6"/>
    <x v="2"/>
    <s v="Chile"/>
    <x v="1"/>
    <n v="1368768.09"/>
    <x v="0"/>
  </r>
  <r>
    <s v="Honey Butter Popcorn"/>
    <x v="3"/>
    <n v="3144.09"/>
    <n v="834"/>
    <d v="2024-07-10T00:00:00"/>
    <s v="Lorena Ivimey"/>
    <s v="livimeyr4@ox.ac.uk"/>
    <x v="20"/>
    <x v="0"/>
    <s v="China"/>
    <x v="0"/>
    <n v="2622171.06"/>
    <x v="2"/>
  </r>
  <r>
    <s v="Mediterranean Olives"/>
    <x v="32"/>
    <n v="993.77"/>
    <n v="146"/>
    <d v="2025-11-22T00:00:00"/>
    <s v="Hortensia Furmage"/>
    <s v="hfurmager5@weebly.com"/>
    <x v="116"/>
    <x v="0"/>
    <s v="China"/>
    <x v="2"/>
    <n v="145090.41999999998"/>
    <x v="0"/>
  </r>
  <r>
    <s v="Scent Diffuser Oil"/>
    <x v="4"/>
    <n v="4052.31"/>
    <n v="898"/>
    <d v="2025-05-04T00:00:00"/>
    <s v="Felecia Maplethorp"/>
    <s v="fmaplethorpr6@webmd.com"/>
    <x v="3"/>
    <x v="1"/>
    <s v="Mexico"/>
    <x v="1"/>
    <n v="3638974.38"/>
    <x v="0"/>
  </r>
  <r>
    <s v="Beef Sirloin Steak"/>
    <x v="59"/>
    <n v="3086.22"/>
    <n v="788"/>
    <d v="2025-07-02T00:00:00"/>
    <s v="Gabriela Dunstone"/>
    <s v="gdunstoner7@chron.com"/>
    <x v="3"/>
    <x v="1"/>
    <s v="Croatia"/>
    <x v="0"/>
    <n v="2431941.36"/>
    <x v="0"/>
  </r>
  <r>
    <s v="Adjustable Pet Feeder"/>
    <x v="18"/>
    <n v="1463.63"/>
    <n v="505"/>
    <d v="2024-03-14T00:00:00"/>
    <s v="Hamel Bigg"/>
    <s v="hbiggr8@buzzfeed.com"/>
    <x v="60"/>
    <x v="0"/>
    <s v="Portugal"/>
    <x v="1"/>
    <n v="739133.15"/>
    <x v="2"/>
  </r>
  <r>
    <s v="Thai Green Curry Paste"/>
    <x v="16"/>
    <n v="2788.65"/>
    <n v="557"/>
    <d v="2025-05-03T00:00:00"/>
    <s v="Adolph Tebbitt"/>
    <s v="atebbittr9@canalblog.com"/>
    <x v="62"/>
    <x v="0"/>
    <s v="Argentina"/>
    <x v="1"/>
    <n v="1553278.05"/>
    <x v="0"/>
  </r>
  <r>
    <s v="Mediterranean Olives"/>
    <x v="32"/>
    <n v="1065.8599999999999"/>
    <n v="829"/>
    <d v="2024-09-08T00:00:00"/>
    <s v="Teresa Du Hamel"/>
    <s v="tdura@booking.com"/>
    <x v="4"/>
    <x v="0"/>
    <s v="Palestinian Territory"/>
    <x v="0"/>
    <n v="883597.94"/>
    <x v="2"/>
  </r>
  <r>
    <s v="Savory Oatmeal"/>
    <x v="5"/>
    <n v="4274.0600000000004"/>
    <n v="28"/>
    <d v="2024-10-08T00:00:00"/>
    <s v="Amalita Stovin"/>
    <s v="astovinrb@nature.com"/>
    <x v="20"/>
    <x v="0"/>
    <s v="China"/>
    <x v="2"/>
    <n v="119673.68000000001"/>
    <x v="2"/>
  </r>
  <r>
    <s v="Compressed Towel Tablets"/>
    <x v="78"/>
    <n v="3987.26"/>
    <n v="861"/>
    <d v="2024-10-21T00:00:00"/>
    <s v="Hal Heakey"/>
    <s v="hheakeyrc@about.com"/>
    <x v="40"/>
    <x v="2"/>
    <s v="Thailand"/>
    <x v="2"/>
    <n v="3433030.8600000003"/>
    <x v="2"/>
  </r>
  <r>
    <s v="Electric Griddle with Removable Plates"/>
    <x v="23"/>
    <n v="1332.7"/>
    <n v="426"/>
    <d v="2023-12-17T00:00:00"/>
    <s v="Dosi Guyan"/>
    <s v="dguyanrd@xing.com"/>
    <x v="5"/>
    <x v="2"/>
    <s v="Greece"/>
    <x v="0"/>
    <n v="567730.20000000007"/>
    <x v="1"/>
  </r>
  <r>
    <s v="Mushrooms"/>
    <x v="7"/>
    <n v="2056.2800000000002"/>
    <n v="134"/>
    <d v="2024-04-29T00:00:00"/>
    <s v="Conway Ghiriardelli"/>
    <s v="cghiriardellire@networkadvertising.org"/>
    <x v="34"/>
    <x v="0"/>
    <s v="Czech Republic"/>
    <x v="0"/>
    <n v="275541.52"/>
    <x v="2"/>
  </r>
  <r>
    <s v="Sweet Chili Sauce"/>
    <x v="32"/>
    <n v="1479.83"/>
    <n v="109"/>
    <d v="2025-05-06T00:00:00"/>
    <s v="Rea Westrope"/>
    <s v="rwestroperf@themeforest.net"/>
    <x v="20"/>
    <x v="1"/>
    <s v="Brazil"/>
    <x v="2"/>
    <n v="161301.47"/>
    <x v="0"/>
  </r>
  <r>
    <s v="Cinnamon Roll Dough"/>
    <x v="27"/>
    <n v="1051.57"/>
    <n v="711"/>
    <d v="2024-07-05T00:00:00"/>
    <s v="Franny Puig"/>
    <s v="fpuigrg@list-manage.com"/>
    <x v="3"/>
    <x v="0"/>
    <s v="Yemen"/>
    <x v="2"/>
    <n v="747666.2699999999"/>
    <x v="2"/>
  </r>
  <r>
    <s v="Smart Air Purifier"/>
    <x v="4"/>
    <n v="1781.71"/>
    <n v="651"/>
    <d v="2025-05-20T00:00:00"/>
    <s v="Yard Dodle"/>
    <s v="ydodlerh@infoseek.co.jp"/>
    <x v="17"/>
    <x v="0"/>
    <s v="Russia"/>
    <x v="2"/>
    <n v="1159893.21"/>
    <x v="0"/>
  </r>
  <r>
    <s v="Organic Cereal Bars"/>
    <x v="3"/>
    <n v="398.94"/>
    <n v="962"/>
    <d v="2025-10-04T00:00:00"/>
    <s v="Barny Deme"/>
    <s v="bdemeri@timesonline.co.uk"/>
    <x v="48"/>
    <x v="0"/>
    <s v="China"/>
    <x v="2"/>
    <n v="383780.27999999997"/>
    <x v="0"/>
  </r>
  <r>
    <s v="Chocolate Coconut Granola"/>
    <x v="109"/>
    <n v="4471.1499999999996"/>
    <n v="850"/>
    <d v="2025-06-20T00:00:00"/>
    <s v="Griffy O'Glessane"/>
    <s v="goglessanerj@wunderground.com"/>
    <x v="26"/>
    <x v="2"/>
    <s v="France"/>
    <x v="2"/>
    <n v="3800477.4999999995"/>
    <x v="0"/>
  </r>
  <r>
    <s v="Portable Grill Cover"/>
    <x v="17"/>
    <n v="1343.13"/>
    <n v="990"/>
    <d v="2023-03-30T00:00:00"/>
    <s v="Flory Boater"/>
    <s v="fboaterrk@eepurl.com"/>
    <x v="0"/>
    <x v="0"/>
    <s v="Italy"/>
    <x v="1"/>
    <n v="1329698.7000000002"/>
    <x v="1"/>
  </r>
  <r>
    <s v="Beef Taco Skillet"/>
    <x v="110"/>
    <n v="1774.16"/>
    <n v="587"/>
    <d v="2025-11-22T00:00:00"/>
    <s v="Lisette Hylton"/>
    <s v="lhyltonrl@google.com"/>
    <x v="30"/>
    <x v="1"/>
    <s v="Russia"/>
    <x v="0"/>
    <n v="1041431.92"/>
    <x v="0"/>
  </r>
  <r>
    <s v="Wall Decals for Kids"/>
    <x v="4"/>
    <n v="3101.15"/>
    <n v="771"/>
    <d v="2024-01-07T00:00:00"/>
    <s v="Clarita Oldale"/>
    <s v="coldalerm@sbwire.com"/>
    <x v="5"/>
    <x v="1"/>
    <s v="Philippines"/>
    <x v="1"/>
    <n v="2390986.65"/>
    <x v="2"/>
  </r>
  <r>
    <s v="Watercolor Set"/>
    <x v="88"/>
    <n v="2086.92"/>
    <n v="685"/>
    <d v="2024-02-24T00:00:00"/>
    <s v="Vaughn Chiplen"/>
    <s v="vchiplenrn@sakura.ne.jp"/>
    <x v="0"/>
    <x v="0"/>
    <s v="Croatia"/>
    <x v="0"/>
    <n v="1429540.2"/>
    <x v="2"/>
  </r>
  <r>
    <s v="Organic Baby Carrots"/>
    <x v="80"/>
    <n v="4800.4399999999996"/>
    <n v="899"/>
    <d v="2023-11-03T00:00:00"/>
    <s v="Noelle Jackman"/>
    <s v="njackmanro@samsung.com"/>
    <x v="80"/>
    <x v="2"/>
    <s v="Yemen"/>
    <x v="0"/>
    <n v="4315595.5599999996"/>
    <x v="1"/>
  </r>
  <r>
    <s v="Bicycle Repair Kit"/>
    <x v="17"/>
    <n v="4153.0600000000004"/>
    <n v="696"/>
    <d v="2025-06-01T00:00:00"/>
    <s v="Ryon Copestick"/>
    <s v="rcopestickrp@ihg.com"/>
    <x v="3"/>
    <x v="0"/>
    <s v="Poland"/>
    <x v="1"/>
    <n v="2890529.7600000002"/>
    <x v="0"/>
  </r>
  <r>
    <s v="Premium Flashlight"/>
    <x v="17"/>
    <n v="1649.14"/>
    <n v="896"/>
    <d v="2025-07-14T00:00:00"/>
    <s v="Diann Tumayan"/>
    <s v="dtumayanrq@facebook.com"/>
    <x v="71"/>
    <x v="2"/>
    <s v="China"/>
    <x v="0"/>
    <n v="1477629.4400000002"/>
    <x v="0"/>
  </r>
  <r>
    <s v="Inspirational Wall Art"/>
    <x v="4"/>
    <n v="3792.05"/>
    <n v="247"/>
    <d v="2025-10-22T00:00:00"/>
    <s v="Aurea Brunning"/>
    <s v="abrunningrr@blogspot.com"/>
    <x v="110"/>
    <x v="1"/>
    <s v="Philippines"/>
    <x v="2"/>
    <n v="936636.3500000000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5628A2-3B6C-4E22-BD9D-8AC07B7F586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23" firstHeaderRow="1" firstDataRow="1" firstDataCol="1"/>
  <pivotFields count="13">
    <pivotField showAll="0"/>
    <pivotField showAll="0">
      <items count="112">
        <item x="44"/>
        <item x="88"/>
        <item x="57"/>
        <item x="10"/>
        <item x="13"/>
        <item x="97"/>
        <item x="46"/>
        <item x="30"/>
        <item x="50"/>
        <item x="29"/>
        <item x="61"/>
        <item x="45"/>
        <item x="89"/>
        <item x="91"/>
        <item x="43"/>
        <item x="64"/>
        <item x="28"/>
        <item x="83"/>
        <item x="31"/>
        <item x="76"/>
        <item x="58"/>
        <item x="81"/>
        <item x="90"/>
        <item x="63"/>
        <item x="70"/>
        <item x="0"/>
        <item x="6"/>
        <item x="100"/>
        <item x="94"/>
        <item x="27"/>
        <item x="21"/>
        <item x="36"/>
        <item x="79"/>
        <item x="2"/>
        <item x="5"/>
        <item x="1"/>
        <item x="103"/>
        <item x="84"/>
        <item x="109"/>
        <item x="85"/>
        <item x="32"/>
        <item x="49"/>
        <item x="65"/>
        <item x="47"/>
        <item x="9"/>
        <item x="15"/>
        <item x="93"/>
        <item x="99"/>
        <item x="42"/>
        <item x="34"/>
        <item x="68"/>
        <item x="54"/>
        <item x="8"/>
        <item x="80"/>
        <item x="41"/>
        <item x="74"/>
        <item x="20"/>
        <item x="33"/>
        <item x="87"/>
        <item x="86"/>
        <item x="82"/>
        <item x="96"/>
        <item x="60"/>
        <item x="98"/>
        <item x="102"/>
        <item x="71"/>
        <item x="67"/>
        <item x="110"/>
        <item x="59"/>
        <item x="53"/>
        <item x="56"/>
        <item x="104"/>
        <item x="22"/>
        <item x="37"/>
        <item x="48"/>
        <item x="107"/>
        <item x="105"/>
        <item x="72"/>
        <item x="26"/>
        <item x="92"/>
        <item x="7"/>
        <item x="106"/>
        <item x="19"/>
        <item x="16"/>
        <item x="55"/>
        <item x="62"/>
        <item x="3"/>
        <item x="12"/>
        <item x="52"/>
        <item x="51"/>
        <item x="75"/>
        <item x="24"/>
        <item x="11"/>
        <item x="39"/>
        <item x="4"/>
        <item x="73"/>
        <item x="77"/>
        <item x="66"/>
        <item x="23"/>
        <item x="38"/>
        <item x="40"/>
        <item x="17"/>
        <item x="18"/>
        <item x="25"/>
        <item x="108"/>
        <item x="35"/>
        <item x="69"/>
        <item x="95"/>
        <item x="14"/>
        <item x="78"/>
        <item x="101"/>
        <item t="default"/>
      </items>
    </pivotField>
    <pivotField showAll="0"/>
    <pivotField showAll="0"/>
    <pivotField numFmtId="14" showAll="0"/>
    <pivotField showAll="0"/>
    <pivotField showAll="0"/>
    <pivotField axis="axisRow" showAll="0">
      <items count="120">
        <item x="61"/>
        <item x="99"/>
        <item x="13"/>
        <item x="10"/>
        <item x="117"/>
        <item x="86"/>
        <item x="39"/>
        <item x="76"/>
        <item x="110"/>
        <item x="38"/>
        <item x="70"/>
        <item x="48"/>
        <item x="75"/>
        <item x="56"/>
        <item x="6"/>
        <item x="57"/>
        <item x="17"/>
        <item x="40"/>
        <item x="69"/>
        <item x="49"/>
        <item x="3"/>
        <item x="63"/>
        <item x="118"/>
        <item x="104"/>
        <item x="114"/>
        <item x="68"/>
        <item x="42"/>
        <item x="55"/>
        <item x="8"/>
        <item x="103"/>
        <item x="97"/>
        <item x="107"/>
        <item x="108"/>
        <item x="116"/>
        <item x="2"/>
        <item x="90"/>
        <item x="78"/>
        <item x="80"/>
        <item x="4"/>
        <item x="50"/>
        <item x="83"/>
        <item x="111"/>
        <item x="24"/>
        <item x="62"/>
        <item x="65"/>
        <item x="58"/>
        <item x="66"/>
        <item x="0"/>
        <item x="60"/>
        <item x="71"/>
        <item x="77"/>
        <item x="115"/>
        <item x="94"/>
        <item x="30"/>
        <item x="106"/>
        <item x="85"/>
        <item x="93"/>
        <item x="47"/>
        <item x="35"/>
        <item x="101"/>
        <item x="84"/>
        <item x="43"/>
        <item x="51"/>
        <item x="26"/>
        <item x="64"/>
        <item x="41"/>
        <item x="88"/>
        <item x="11"/>
        <item x="87"/>
        <item x="29"/>
        <item x="14"/>
        <item x="46"/>
        <item x="81"/>
        <item x="109"/>
        <item x="44"/>
        <item x="95"/>
        <item x="36"/>
        <item x="16"/>
        <item x="72"/>
        <item x="12"/>
        <item x="31"/>
        <item x="9"/>
        <item x="18"/>
        <item x="21"/>
        <item x="89"/>
        <item x="74"/>
        <item x="37"/>
        <item x="5"/>
        <item x="1"/>
        <item x="20"/>
        <item x="82"/>
        <item x="27"/>
        <item x="32"/>
        <item x="54"/>
        <item x="113"/>
        <item x="15"/>
        <item x="34"/>
        <item x="25"/>
        <item x="73"/>
        <item x="45"/>
        <item x="102"/>
        <item x="33"/>
        <item x="79"/>
        <item x="105"/>
        <item x="98"/>
        <item x="7"/>
        <item x="53"/>
        <item x="100"/>
        <item x="96"/>
        <item x="52"/>
        <item x="28"/>
        <item x="59"/>
        <item x="22"/>
        <item x="91"/>
        <item x="112"/>
        <item x="92"/>
        <item x="23"/>
        <item x="19"/>
        <item x="67"/>
        <item t="default"/>
      </items>
    </pivotField>
    <pivotField showAll="0">
      <items count="5">
        <item x="0"/>
        <item x="1"/>
        <item x="3"/>
        <item x="2"/>
        <item t="default"/>
      </items>
    </pivotField>
    <pivotField showAll="0"/>
    <pivotField showAll="0">
      <items count="4">
        <item x="2"/>
        <item x="1"/>
        <item x="0"/>
        <item t="default"/>
      </items>
    </pivotField>
    <pivotField dataField="1" numFmtId="164" showAll="0"/>
    <pivotField showAll="0">
      <items count="4">
        <item x="1"/>
        <item x="2"/>
        <item x="0"/>
        <item t="default"/>
      </items>
    </pivotField>
  </pivotFields>
  <rowFields count="1">
    <field x="7"/>
  </rowFields>
  <rowItems count="1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t="grand">
      <x/>
    </i>
  </rowItems>
  <colItems count="1">
    <i/>
  </colItems>
  <dataFields count="1">
    <dataField name="Sum of total sales" fld="11" baseField="0"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E3D3F0-EA9F-4084-A7F8-42D10816260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13">
    <pivotField showAll="0"/>
    <pivotField showAll="0">
      <items count="112">
        <item x="44"/>
        <item x="88"/>
        <item x="57"/>
        <item x="10"/>
        <item x="13"/>
        <item x="97"/>
        <item x="46"/>
        <item x="30"/>
        <item x="50"/>
        <item x="29"/>
        <item x="61"/>
        <item x="45"/>
        <item x="89"/>
        <item x="91"/>
        <item x="43"/>
        <item x="64"/>
        <item x="28"/>
        <item x="83"/>
        <item x="31"/>
        <item x="76"/>
        <item x="58"/>
        <item x="81"/>
        <item x="90"/>
        <item x="63"/>
        <item x="70"/>
        <item x="0"/>
        <item x="6"/>
        <item x="100"/>
        <item x="94"/>
        <item x="27"/>
        <item x="21"/>
        <item x="36"/>
        <item x="79"/>
        <item x="2"/>
        <item x="5"/>
        <item x="1"/>
        <item x="103"/>
        <item x="84"/>
        <item x="109"/>
        <item x="85"/>
        <item x="32"/>
        <item x="49"/>
        <item x="65"/>
        <item x="47"/>
        <item x="9"/>
        <item x="15"/>
        <item x="93"/>
        <item x="99"/>
        <item x="42"/>
        <item x="34"/>
        <item x="68"/>
        <item x="54"/>
        <item x="8"/>
        <item x="80"/>
        <item x="41"/>
        <item x="74"/>
        <item x="20"/>
        <item x="33"/>
        <item x="87"/>
        <item x="86"/>
        <item x="82"/>
        <item x="96"/>
        <item x="60"/>
        <item x="98"/>
        <item x="102"/>
        <item x="71"/>
        <item x="67"/>
        <item x="110"/>
        <item x="59"/>
        <item x="53"/>
        <item x="56"/>
        <item x="104"/>
        <item x="22"/>
        <item x="37"/>
        <item x="48"/>
        <item x="107"/>
        <item x="105"/>
        <item x="72"/>
        <item x="26"/>
        <item x="92"/>
        <item x="7"/>
        <item x="106"/>
        <item x="19"/>
        <item x="16"/>
        <item x="55"/>
        <item x="62"/>
        <item x="3"/>
        <item x="12"/>
        <item x="52"/>
        <item x="51"/>
        <item x="75"/>
        <item x="24"/>
        <item x="11"/>
        <item x="39"/>
        <item x="4"/>
        <item x="73"/>
        <item x="77"/>
        <item x="66"/>
        <item x="23"/>
        <item x="38"/>
        <item x="40"/>
        <item x="17"/>
        <item x="18"/>
        <item x="25"/>
        <item x="108"/>
        <item x="35"/>
        <item x="69"/>
        <item x="95"/>
        <item x="14"/>
        <item x="78"/>
        <item x="101"/>
        <item t="default"/>
      </items>
    </pivotField>
    <pivotField showAll="0"/>
    <pivotField dataField="1" showAll="0"/>
    <pivotField numFmtId="14" showAll="0"/>
    <pivotField showAll="0"/>
    <pivotField showAll="0"/>
    <pivotField showAll="0">
      <items count="120">
        <item x="61"/>
        <item x="99"/>
        <item x="13"/>
        <item x="10"/>
        <item x="117"/>
        <item x="86"/>
        <item x="39"/>
        <item x="76"/>
        <item x="110"/>
        <item x="38"/>
        <item x="70"/>
        <item x="48"/>
        <item x="75"/>
        <item x="56"/>
        <item x="6"/>
        <item x="57"/>
        <item x="17"/>
        <item x="40"/>
        <item x="69"/>
        <item x="49"/>
        <item x="3"/>
        <item x="63"/>
        <item x="118"/>
        <item x="104"/>
        <item x="114"/>
        <item x="68"/>
        <item x="42"/>
        <item x="55"/>
        <item x="8"/>
        <item x="103"/>
        <item x="97"/>
        <item x="107"/>
        <item x="108"/>
        <item x="116"/>
        <item x="2"/>
        <item x="90"/>
        <item x="78"/>
        <item x="80"/>
        <item x="4"/>
        <item x="50"/>
        <item x="83"/>
        <item x="111"/>
        <item x="24"/>
        <item x="62"/>
        <item x="65"/>
        <item x="58"/>
        <item x="66"/>
        <item x="0"/>
        <item x="60"/>
        <item x="71"/>
        <item x="77"/>
        <item x="115"/>
        <item x="94"/>
        <item x="30"/>
        <item x="106"/>
        <item x="85"/>
        <item x="93"/>
        <item x="47"/>
        <item x="35"/>
        <item x="101"/>
        <item x="84"/>
        <item x="43"/>
        <item x="51"/>
        <item x="26"/>
        <item x="64"/>
        <item x="41"/>
        <item x="88"/>
        <item x="11"/>
        <item x="87"/>
        <item x="29"/>
        <item x="14"/>
        <item x="46"/>
        <item x="81"/>
        <item x="109"/>
        <item x="44"/>
        <item x="95"/>
        <item x="36"/>
        <item x="16"/>
        <item x="72"/>
        <item x="12"/>
        <item x="31"/>
        <item x="9"/>
        <item x="18"/>
        <item x="21"/>
        <item x="89"/>
        <item x="74"/>
        <item x="37"/>
        <item x="5"/>
        <item x="1"/>
        <item x="20"/>
        <item x="82"/>
        <item x="27"/>
        <item x="32"/>
        <item x="54"/>
        <item x="113"/>
        <item x="15"/>
        <item x="34"/>
        <item x="25"/>
        <item x="73"/>
        <item x="45"/>
        <item x="102"/>
        <item x="33"/>
        <item x="79"/>
        <item x="105"/>
        <item x="98"/>
        <item x="7"/>
        <item x="53"/>
        <item x="100"/>
        <item x="96"/>
        <item x="52"/>
        <item x="28"/>
        <item x="59"/>
        <item x="22"/>
        <item x="91"/>
        <item x="112"/>
        <item x="92"/>
        <item x="23"/>
        <item x="19"/>
        <item x="67"/>
        <item t="default"/>
      </items>
    </pivotField>
    <pivotField showAll="0">
      <items count="5">
        <item x="0"/>
        <item x="1"/>
        <item x="3"/>
        <item x="2"/>
        <item t="default"/>
      </items>
    </pivotField>
    <pivotField showAll="0"/>
    <pivotField axis="axisRow" showAll="0">
      <items count="4">
        <item x="2"/>
        <item x="1"/>
        <item x="0"/>
        <item t="default"/>
      </items>
    </pivotField>
    <pivotField numFmtId="164" showAll="0"/>
    <pivotField showAll="0">
      <items count="4">
        <item x="1"/>
        <item x="2"/>
        <item x="0"/>
        <item t="default"/>
      </items>
    </pivotField>
  </pivotFields>
  <rowFields count="1">
    <field x="10"/>
  </rowFields>
  <rowItems count="4">
    <i>
      <x/>
    </i>
    <i>
      <x v="1"/>
    </i>
    <i>
      <x v="2"/>
    </i>
    <i t="grand">
      <x/>
    </i>
  </rowItems>
  <colItems count="1">
    <i/>
  </colItems>
  <dataFields count="1">
    <dataField name="Sum of quantity_sold"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D63B50-824C-4BB3-8581-2C3017B7780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5" firstHeaderRow="1" firstDataRow="1" firstDataCol="1"/>
  <pivotFields count="13">
    <pivotField showAll="0"/>
    <pivotField axis="axisRow" showAll="0">
      <items count="112">
        <item x="44"/>
        <item x="88"/>
        <item x="57"/>
        <item x="10"/>
        <item x="13"/>
        <item x="97"/>
        <item x="46"/>
        <item x="30"/>
        <item x="50"/>
        <item x="29"/>
        <item x="61"/>
        <item x="45"/>
        <item x="89"/>
        <item x="91"/>
        <item x="43"/>
        <item x="64"/>
        <item x="28"/>
        <item x="83"/>
        <item x="31"/>
        <item x="76"/>
        <item x="58"/>
        <item x="81"/>
        <item x="90"/>
        <item x="63"/>
        <item x="70"/>
        <item x="0"/>
        <item x="6"/>
        <item x="100"/>
        <item x="94"/>
        <item x="27"/>
        <item x="21"/>
        <item x="36"/>
        <item x="79"/>
        <item x="2"/>
        <item x="5"/>
        <item x="1"/>
        <item x="103"/>
        <item x="84"/>
        <item x="109"/>
        <item x="85"/>
        <item x="32"/>
        <item x="49"/>
        <item x="65"/>
        <item x="47"/>
        <item x="9"/>
        <item x="15"/>
        <item x="93"/>
        <item x="99"/>
        <item x="42"/>
        <item x="34"/>
        <item x="68"/>
        <item x="54"/>
        <item x="8"/>
        <item x="80"/>
        <item x="41"/>
        <item x="74"/>
        <item x="20"/>
        <item x="33"/>
        <item x="87"/>
        <item x="86"/>
        <item x="82"/>
        <item x="96"/>
        <item x="60"/>
        <item x="98"/>
        <item x="102"/>
        <item x="71"/>
        <item x="67"/>
        <item x="110"/>
        <item x="59"/>
        <item x="53"/>
        <item x="56"/>
        <item x="104"/>
        <item x="22"/>
        <item x="37"/>
        <item x="48"/>
        <item x="107"/>
        <item x="105"/>
        <item x="72"/>
        <item x="26"/>
        <item x="92"/>
        <item x="7"/>
        <item x="106"/>
        <item x="19"/>
        <item x="16"/>
        <item x="55"/>
        <item x="62"/>
        <item x="3"/>
        <item x="12"/>
        <item x="52"/>
        <item x="51"/>
        <item x="75"/>
        <item x="24"/>
        <item x="11"/>
        <item x="39"/>
        <item x="4"/>
        <item x="73"/>
        <item x="77"/>
        <item x="66"/>
        <item x="23"/>
        <item x="38"/>
        <item x="40"/>
        <item x="17"/>
        <item x="18"/>
        <item x="25"/>
        <item x="108"/>
        <item x="35"/>
        <item x="69"/>
        <item x="95"/>
        <item x="14"/>
        <item x="78"/>
        <item x="101"/>
        <item t="default"/>
      </items>
    </pivotField>
    <pivotField showAll="0"/>
    <pivotField dataField="1" showAll="0"/>
    <pivotField numFmtId="14" showAll="0"/>
    <pivotField showAll="0"/>
    <pivotField showAll="0"/>
    <pivotField showAll="0">
      <items count="120">
        <item x="61"/>
        <item x="99"/>
        <item x="13"/>
        <item x="10"/>
        <item x="117"/>
        <item x="86"/>
        <item x="39"/>
        <item x="76"/>
        <item x="110"/>
        <item x="38"/>
        <item x="70"/>
        <item x="48"/>
        <item x="75"/>
        <item x="56"/>
        <item x="6"/>
        <item x="57"/>
        <item x="17"/>
        <item x="40"/>
        <item x="69"/>
        <item x="49"/>
        <item x="3"/>
        <item x="63"/>
        <item x="118"/>
        <item x="104"/>
        <item x="114"/>
        <item x="68"/>
        <item x="42"/>
        <item x="55"/>
        <item x="8"/>
        <item x="103"/>
        <item x="97"/>
        <item x="107"/>
        <item x="108"/>
        <item x="116"/>
        <item x="2"/>
        <item x="90"/>
        <item x="78"/>
        <item x="80"/>
        <item x="4"/>
        <item x="50"/>
        <item x="83"/>
        <item x="111"/>
        <item x="24"/>
        <item x="62"/>
        <item x="65"/>
        <item x="58"/>
        <item x="66"/>
        <item x="0"/>
        <item x="60"/>
        <item x="71"/>
        <item x="77"/>
        <item x="115"/>
        <item x="94"/>
        <item x="30"/>
        <item x="106"/>
        <item x="85"/>
        <item x="93"/>
        <item x="47"/>
        <item x="35"/>
        <item x="101"/>
        <item x="84"/>
        <item x="43"/>
        <item x="51"/>
        <item x="26"/>
        <item x="64"/>
        <item x="41"/>
        <item x="88"/>
        <item x="11"/>
        <item x="87"/>
        <item x="29"/>
        <item x="14"/>
        <item x="46"/>
        <item x="81"/>
        <item x="109"/>
        <item x="44"/>
        <item x="95"/>
        <item x="36"/>
        <item x="16"/>
        <item x="72"/>
        <item x="12"/>
        <item x="31"/>
        <item x="9"/>
        <item x="18"/>
        <item x="21"/>
        <item x="89"/>
        <item x="74"/>
        <item x="37"/>
        <item x="5"/>
        <item x="1"/>
        <item x="20"/>
        <item x="82"/>
        <item x="27"/>
        <item x="32"/>
        <item x="54"/>
        <item x="113"/>
        <item x="15"/>
        <item x="34"/>
        <item x="25"/>
        <item x="73"/>
        <item x="45"/>
        <item x="102"/>
        <item x="33"/>
        <item x="79"/>
        <item x="105"/>
        <item x="98"/>
        <item x="7"/>
        <item x="53"/>
        <item x="100"/>
        <item x="96"/>
        <item x="52"/>
        <item x="28"/>
        <item x="59"/>
        <item x="22"/>
        <item x="91"/>
        <item x="112"/>
        <item x="92"/>
        <item x="23"/>
        <item x="19"/>
        <item x="67"/>
        <item t="default"/>
      </items>
    </pivotField>
    <pivotField showAll="0">
      <items count="5">
        <item x="0"/>
        <item x="1"/>
        <item x="3"/>
        <item x="2"/>
        <item t="default"/>
      </items>
    </pivotField>
    <pivotField showAll="0"/>
    <pivotField showAll="0">
      <items count="4">
        <item x="2"/>
        <item x="1"/>
        <item x="0"/>
        <item t="default"/>
      </items>
    </pivotField>
    <pivotField numFmtId="164" showAll="0"/>
    <pivotField showAll="0">
      <items count="4">
        <item x="1"/>
        <item x="2"/>
        <item x="0"/>
        <item t="default"/>
      </items>
    </pivotField>
  </pivotFields>
  <rowFields count="1">
    <field x="1"/>
  </rowFields>
  <rowItems count="1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t="grand">
      <x/>
    </i>
  </rowItems>
  <colItems count="1">
    <i/>
  </colItems>
  <dataFields count="1">
    <dataField name="Sum of quantity_sold" fld="3"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A6FBC5-6D9F-4636-9574-3736E6AB461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13">
    <pivotField showAll="0"/>
    <pivotField showAll="0">
      <items count="112">
        <item x="44"/>
        <item x="88"/>
        <item x="57"/>
        <item x="10"/>
        <item x="13"/>
        <item x="97"/>
        <item x="46"/>
        <item x="30"/>
        <item x="50"/>
        <item x="29"/>
        <item x="61"/>
        <item x="45"/>
        <item x="89"/>
        <item x="91"/>
        <item x="43"/>
        <item x="64"/>
        <item x="28"/>
        <item x="83"/>
        <item x="31"/>
        <item x="76"/>
        <item x="58"/>
        <item x="81"/>
        <item x="90"/>
        <item x="63"/>
        <item x="70"/>
        <item x="0"/>
        <item x="6"/>
        <item x="100"/>
        <item x="94"/>
        <item x="27"/>
        <item x="21"/>
        <item x="36"/>
        <item x="79"/>
        <item x="2"/>
        <item x="5"/>
        <item x="1"/>
        <item x="103"/>
        <item x="84"/>
        <item x="109"/>
        <item x="85"/>
        <item x="32"/>
        <item x="49"/>
        <item x="65"/>
        <item x="47"/>
        <item x="9"/>
        <item x="15"/>
        <item x="93"/>
        <item x="99"/>
        <item x="42"/>
        <item x="34"/>
        <item x="68"/>
        <item x="54"/>
        <item x="8"/>
        <item x="80"/>
        <item x="41"/>
        <item x="74"/>
        <item x="20"/>
        <item x="33"/>
        <item x="87"/>
        <item x="86"/>
        <item x="82"/>
        <item x="96"/>
        <item x="60"/>
        <item x="98"/>
        <item x="102"/>
        <item x="71"/>
        <item x="67"/>
        <item x="110"/>
        <item x="59"/>
        <item x="53"/>
        <item x="56"/>
        <item x="104"/>
        <item x="22"/>
        <item x="37"/>
        <item x="48"/>
        <item x="107"/>
        <item x="105"/>
        <item x="72"/>
        <item x="26"/>
        <item x="92"/>
        <item x="7"/>
        <item x="106"/>
        <item x="19"/>
        <item x="16"/>
        <item x="55"/>
        <item x="62"/>
        <item x="3"/>
        <item x="12"/>
        <item x="52"/>
        <item x="51"/>
        <item x="75"/>
        <item x="24"/>
        <item x="11"/>
        <item x="39"/>
        <item x="4"/>
        <item x="73"/>
        <item x="77"/>
        <item x="66"/>
        <item x="23"/>
        <item x="38"/>
        <item x="40"/>
        <item x="17"/>
        <item x="18"/>
        <item x="25"/>
        <item x="108"/>
        <item x="35"/>
        <item x="69"/>
        <item x="95"/>
        <item x="14"/>
        <item x="78"/>
        <item x="101"/>
        <item t="default"/>
      </items>
    </pivotField>
    <pivotField showAll="0"/>
    <pivotField showAll="0"/>
    <pivotField numFmtId="14" showAll="0"/>
    <pivotField showAll="0"/>
    <pivotField showAll="0"/>
    <pivotField showAll="0">
      <items count="120">
        <item x="61"/>
        <item x="99"/>
        <item x="13"/>
        <item x="10"/>
        <item x="117"/>
        <item x="86"/>
        <item x="39"/>
        <item x="76"/>
        <item x="110"/>
        <item x="38"/>
        <item x="70"/>
        <item x="48"/>
        <item x="75"/>
        <item x="56"/>
        <item x="6"/>
        <item x="57"/>
        <item x="17"/>
        <item x="40"/>
        <item x="69"/>
        <item x="49"/>
        <item x="3"/>
        <item x="63"/>
        <item x="118"/>
        <item x="104"/>
        <item x="114"/>
        <item x="68"/>
        <item x="42"/>
        <item x="55"/>
        <item x="8"/>
        <item x="103"/>
        <item x="97"/>
        <item x="107"/>
        <item x="108"/>
        <item x="116"/>
        <item x="2"/>
        <item x="90"/>
        <item x="78"/>
        <item x="80"/>
        <item x="4"/>
        <item x="50"/>
        <item x="83"/>
        <item x="111"/>
        <item x="24"/>
        <item x="62"/>
        <item x="65"/>
        <item x="58"/>
        <item x="66"/>
        <item x="0"/>
        <item x="60"/>
        <item x="71"/>
        <item x="77"/>
        <item x="115"/>
        <item x="94"/>
        <item x="30"/>
        <item x="106"/>
        <item x="85"/>
        <item x="93"/>
        <item x="47"/>
        <item x="35"/>
        <item x="101"/>
        <item x="84"/>
        <item x="43"/>
        <item x="51"/>
        <item x="26"/>
        <item x="64"/>
        <item x="41"/>
        <item x="88"/>
        <item x="11"/>
        <item x="87"/>
        <item x="29"/>
        <item x="14"/>
        <item x="46"/>
        <item x="81"/>
        <item x="109"/>
        <item x="44"/>
        <item x="95"/>
        <item x="36"/>
        <item x="16"/>
        <item x="72"/>
        <item x="12"/>
        <item x="31"/>
        <item x="9"/>
        <item x="18"/>
        <item x="21"/>
        <item x="89"/>
        <item x="74"/>
        <item x="37"/>
        <item x="5"/>
        <item x="1"/>
        <item x="20"/>
        <item x="82"/>
        <item x="27"/>
        <item x="32"/>
        <item x="54"/>
        <item x="113"/>
        <item x="15"/>
        <item x="34"/>
        <item x="25"/>
        <item x="73"/>
        <item x="45"/>
        <item x="102"/>
        <item x="33"/>
        <item x="79"/>
        <item x="105"/>
        <item x="98"/>
        <item x="7"/>
        <item x="53"/>
        <item x="100"/>
        <item x="96"/>
        <item x="52"/>
        <item x="28"/>
        <item x="59"/>
        <item x="22"/>
        <item x="91"/>
        <item x="112"/>
        <item x="92"/>
        <item x="23"/>
        <item x="19"/>
        <item x="67"/>
        <item t="default"/>
      </items>
    </pivotField>
    <pivotField axis="axisRow" showAll="0">
      <items count="5">
        <item x="0"/>
        <item x="1"/>
        <item x="3"/>
        <item x="2"/>
        <item t="default"/>
      </items>
    </pivotField>
    <pivotField showAll="0"/>
    <pivotField showAll="0">
      <items count="4">
        <item x="2"/>
        <item x="1"/>
        <item x="0"/>
        <item t="default"/>
      </items>
    </pivotField>
    <pivotField dataField="1" numFmtId="164" showAll="0"/>
    <pivotField showAll="0">
      <items count="4">
        <item x="1"/>
        <item x="2"/>
        <item x="0"/>
        <item t="default"/>
      </items>
    </pivotField>
  </pivotFields>
  <rowFields count="1">
    <field x="8"/>
  </rowFields>
  <rowItems count="5">
    <i>
      <x/>
    </i>
    <i>
      <x v="1"/>
    </i>
    <i>
      <x v="2"/>
    </i>
    <i>
      <x v="3"/>
    </i>
    <i t="grand">
      <x/>
    </i>
  </rowItems>
  <colItems count="1">
    <i/>
  </colItems>
  <dataFields count="1">
    <dataField name="Sum of total sales" fld="11" baseField="0" baseItem="0" numFmtId="164"/>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44B4D2-BDA9-4165-A8F0-56D3493445B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3">
    <pivotField showAll="0"/>
    <pivotField showAll="0">
      <items count="112">
        <item x="44"/>
        <item x="88"/>
        <item x="57"/>
        <item x="10"/>
        <item x="13"/>
        <item x="97"/>
        <item x="46"/>
        <item x="30"/>
        <item x="50"/>
        <item x="29"/>
        <item x="61"/>
        <item x="45"/>
        <item x="89"/>
        <item x="91"/>
        <item x="43"/>
        <item x="64"/>
        <item x="28"/>
        <item x="83"/>
        <item x="31"/>
        <item x="76"/>
        <item x="58"/>
        <item x="81"/>
        <item x="90"/>
        <item x="63"/>
        <item x="70"/>
        <item x="0"/>
        <item x="6"/>
        <item x="100"/>
        <item x="94"/>
        <item x="27"/>
        <item x="21"/>
        <item x="36"/>
        <item x="79"/>
        <item x="2"/>
        <item x="5"/>
        <item x="1"/>
        <item x="103"/>
        <item x="84"/>
        <item x="109"/>
        <item x="85"/>
        <item x="32"/>
        <item x="49"/>
        <item x="65"/>
        <item x="47"/>
        <item x="9"/>
        <item x="15"/>
        <item x="93"/>
        <item x="99"/>
        <item x="42"/>
        <item x="34"/>
        <item x="68"/>
        <item x="54"/>
        <item x="8"/>
        <item x="80"/>
        <item x="41"/>
        <item x="74"/>
        <item x="20"/>
        <item x="33"/>
        <item x="87"/>
        <item x="86"/>
        <item x="82"/>
        <item x="96"/>
        <item x="60"/>
        <item x="98"/>
        <item x="102"/>
        <item x="71"/>
        <item x="67"/>
        <item x="110"/>
        <item x="59"/>
        <item x="53"/>
        <item x="56"/>
        <item x="104"/>
        <item x="22"/>
        <item x="37"/>
        <item x="48"/>
        <item x="107"/>
        <item x="105"/>
        <item x="72"/>
        <item x="26"/>
        <item x="92"/>
        <item x="7"/>
        <item x="106"/>
        <item x="19"/>
        <item x="16"/>
        <item x="55"/>
        <item x="62"/>
        <item x="3"/>
        <item x="12"/>
        <item x="52"/>
        <item x="51"/>
        <item x="75"/>
        <item x="24"/>
        <item x="11"/>
        <item x="39"/>
        <item x="4"/>
        <item x="73"/>
        <item x="77"/>
        <item x="66"/>
        <item x="23"/>
        <item x="38"/>
        <item x="40"/>
        <item x="17"/>
        <item x="18"/>
        <item x="25"/>
        <item x="108"/>
        <item x="35"/>
        <item x="69"/>
        <item x="95"/>
        <item x="14"/>
        <item x="78"/>
        <item x="101"/>
        <item t="default"/>
      </items>
    </pivotField>
    <pivotField showAll="0"/>
    <pivotField showAll="0"/>
    <pivotField numFmtId="14" showAll="0"/>
    <pivotField showAll="0"/>
    <pivotField showAll="0"/>
    <pivotField showAll="0">
      <items count="120">
        <item x="61"/>
        <item x="99"/>
        <item x="13"/>
        <item x="10"/>
        <item x="117"/>
        <item x="86"/>
        <item x="39"/>
        <item x="76"/>
        <item x="110"/>
        <item x="38"/>
        <item x="70"/>
        <item x="48"/>
        <item x="75"/>
        <item x="56"/>
        <item x="6"/>
        <item x="57"/>
        <item x="17"/>
        <item x="40"/>
        <item x="69"/>
        <item x="49"/>
        <item x="3"/>
        <item x="63"/>
        <item x="118"/>
        <item x="104"/>
        <item x="114"/>
        <item x="68"/>
        <item x="42"/>
        <item x="55"/>
        <item x="8"/>
        <item x="103"/>
        <item x="97"/>
        <item x="107"/>
        <item x="108"/>
        <item x="116"/>
        <item x="2"/>
        <item x="90"/>
        <item x="78"/>
        <item x="80"/>
        <item x="4"/>
        <item x="50"/>
        <item x="83"/>
        <item x="111"/>
        <item x="24"/>
        <item x="62"/>
        <item x="65"/>
        <item x="58"/>
        <item x="66"/>
        <item x="0"/>
        <item x="60"/>
        <item x="71"/>
        <item x="77"/>
        <item x="115"/>
        <item x="94"/>
        <item x="30"/>
        <item x="106"/>
        <item x="85"/>
        <item x="93"/>
        <item x="47"/>
        <item x="35"/>
        <item x="101"/>
        <item x="84"/>
        <item x="43"/>
        <item x="51"/>
        <item x="26"/>
        <item x="64"/>
        <item x="41"/>
        <item x="88"/>
        <item x="11"/>
        <item x="87"/>
        <item x="29"/>
        <item x="14"/>
        <item x="46"/>
        <item x="81"/>
        <item x="109"/>
        <item x="44"/>
        <item x="95"/>
        <item x="36"/>
        <item x="16"/>
        <item x="72"/>
        <item x="12"/>
        <item x="31"/>
        <item x="9"/>
        <item x="18"/>
        <item x="21"/>
        <item x="89"/>
        <item x="74"/>
        <item x="37"/>
        <item x="5"/>
        <item x="1"/>
        <item x="20"/>
        <item x="82"/>
        <item x="27"/>
        <item x="32"/>
        <item x="54"/>
        <item x="113"/>
        <item x="15"/>
        <item x="34"/>
        <item x="25"/>
        <item x="73"/>
        <item x="45"/>
        <item x="102"/>
        <item x="33"/>
        <item x="79"/>
        <item x="105"/>
        <item x="98"/>
        <item x="7"/>
        <item x="53"/>
        <item x="100"/>
        <item x="96"/>
        <item x="52"/>
        <item x="28"/>
        <item x="59"/>
        <item x="22"/>
        <item x="91"/>
        <item x="112"/>
        <item x="92"/>
        <item x="23"/>
        <item x="19"/>
        <item x="67"/>
        <item t="default"/>
      </items>
    </pivotField>
    <pivotField showAll="0">
      <items count="5">
        <item x="0"/>
        <item x="1"/>
        <item x="3"/>
        <item x="2"/>
        <item t="default"/>
      </items>
    </pivotField>
    <pivotField showAll="0"/>
    <pivotField showAll="0">
      <items count="4">
        <item x="2"/>
        <item x="1"/>
        <item x="0"/>
        <item t="default"/>
      </items>
    </pivotField>
    <pivotField dataField="1" numFmtId="164" showAll="0"/>
    <pivotField axis="axisRow" showAll="0">
      <items count="4">
        <item x="1"/>
        <item x="2"/>
        <item x="0"/>
        <item t="default"/>
      </items>
    </pivotField>
  </pivotFields>
  <rowFields count="1">
    <field x="12"/>
  </rowFields>
  <rowItems count="4">
    <i>
      <x/>
    </i>
    <i>
      <x v="1"/>
    </i>
    <i>
      <x v="2"/>
    </i>
    <i t="grand">
      <x/>
    </i>
  </rowItems>
  <colItems count="1">
    <i/>
  </colItems>
  <dataFields count="1">
    <dataField name="Sum of total sales" fld="11"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2" count="1" selected="0">
            <x v="0"/>
          </reference>
        </references>
      </pivotArea>
    </chartFormat>
    <chartFormat chart="5" format="10">
      <pivotArea type="data" outline="0" fieldPosition="0">
        <references count="2">
          <reference field="4294967294" count="1" selected="0">
            <x v="0"/>
          </reference>
          <reference field="12" count="1" selected="0">
            <x v="1"/>
          </reference>
        </references>
      </pivotArea>
    </chartFormat>
    <chartFormat chart="5"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country1" xr10:uid="{B2569D98-11B6-4DB3-9EB4-D41363D81E59}" sourceName="customer_country">
  <pivotTables>
    <pivotTable tabId="16" name="PivotTable2"/>
    <pivotTable tabId="18" name="PivotTable3"/>
    <pivotTable tabId="19" name="PivotTable4"/>
    <pivotTable tabId="20" name="PivotTable5"/>
    <pivotTable tabId="21" name="PivotTable6"/>
  </pivotTables>
  <data>
    <tabular pivotCacheId="1137625732">
      <items count="119">
        <i x="61" s="1"/>
        <i x="99" s="1"/>
        <i x="13" s="1"/>
        <i x="10" s="1"/>
        <i x="117" s="1"/>
        <i x="86" s="1"/>
        <i x="39" s="1"/>
        <i x="76" s="1"/>
        <i x="110" s="1"/>
        <i x="38" s="1"/>
        <i x="70" s="1"/>
        <i x="48" s="1"/>
        <i x="75" s="1"/>
        <i x="56" s="1"/>
        <i x="6" s="1"/>
        <i x="57" s="1"/>
        <i x="17" s="1"/>
        <i x="40" s="1"/>
        <i x="69" s="1"/>
        <i x="49" s="1"/>
        <i x="3" s="1"/>
        <i x="63" s="1"/>
        <i x="118" s="1"/>
        <i x="104" s="1"/>
        <i x="114" s="1"/>
        <i x="68" s="1"/>
        <i x="42" s="1"/>
        <i x="55" s="1"/>
        <i x="8" s="1"/>
        <i x="103" s="1"/>
        <i x="97" s="1"/>
        <i x="107" s="1"/>
        <i x="108" s="1"/>
        <i x="116" s="1"/>
        <i x="2" s="1"/>
        <i x="90" s="1"/>
        <i x="78" s="1"/>
        <i x="80" s="1"/>
        <i x="4" s="1"/>
        <i x="50" s="1"/>
        <i x="83" s="1"/>
        <i x="111" s="1"/>
        <i x="24" s="1"/>
        <i x="62" s="1"/>
        <i x="65" s="1"/>
        <i x="58" s="1"/>
        <i x="66" s="1"/>
        <i x="0" s="1"/>
        <i x="60" s="1"/>
        <i x="71" s="1"/>
        <i x="77" s="1"/>
        <i x="115" s="1"/>
        <i x="94" s="1"/>
        <i x="30" s="1"/>
        <i x="106" s="1"/>
        <i x="85" s="1"/>
        <i x="93" s="1"/>
        <i x="47" s="1"/>
        <i x="35" s="1"/>
        <i x="101" s="1"/>
        <i x="84" s="1"/>
        <i x="43" s="1"/>
        <i x="51" s="1"/>
        <i x="26" s="1"/>
        <i x="64" s="1"/>
        <i x="41" s="1"/>
        <i x="88" s="1"/>
        <i x="11" s="1"/>
        <i x="87" s="1"/>
        <i x="29" s="1"/>
        <i x="14" s="1"/>
        <i x="46" s="1"/>
        <i x="81" s="1"/>
        <i x="109" s="1"/>
        <i x="44" s="1"/>
        <i x="95" s="1"/>
        <i x="36" s="1"/>
        <i x="16" s="1"/>
        <i x="72" s="1"/>
        <i x="12" s="1"/>
        <i x="31" s="1"/>
        <i x="9" s="1"/>
        <i x="18" s="1"/>
        <i x="21" s="1"/>
        <i x="89" s="1"/>
        <i x="74" s="1"/>
        <i x="37" s="1"/>
        <i x="5" s="1"/>
        <i x="1" s="1"/>
        <i x="20" s="1"/>
        <i x="82" s="1"/>
        <i x="27" s="1"/>
        <i x="32" s="1"/>
        <i x="54" s="1"/>
        <i x="113" s="1"/>
        <i x="15" s="1"/>
        <i x="34" s="1"/>
        <i x="25" s="1"/>
        <i x="73" s="1"/>
        <i x="45" s="1"/>
        <i x="102" s="1"/>
        <i x="33" s="1"/>
        <i x="79" s="1"/>
        <i x="105" s="1"/>
        <i x="98" s="1"/>
        <i x="7" s="1"/>
        <i x="53" s="1"/>
        <i x="100" s="1"/>
        <i x="96" s="1"/>
        <i x="52" s="1"/>
        <i x="28" s="1"/>
        <i x="59" s="1"/>
        <i x="22" s="1"/>
        <i x="91" s="1"/>
        <i x="112" s="1"/>
        <i x="92" s="1"/>
        <i x="23" s="1"/>
        <i x="19" s="1"/>
        <i x="6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6EF62C7-27D2-4E19-850A-942813C53396}" sourceName="year">
  <pivotTables>
    <pivotTable tabId="16" name="PivotTable2"/>
    <pivotTable tabId="18" name="PivotTable3"/>
    <pivotTable tabId="19" name="PivotTable4"/>
    <pivotTable tabId="20" name="PivotTable5"/>
    <pivotTable tabId="21" name="PivotTable6"/>
  </pivotTables>
  <data>
    <tabular pivotCacheId="1137625732">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D58E91C-5848-4522-B929-3D0C47067E6E}" sourceName="payment_method">
  <pivotTables>
    <pivotTable tabId="16" name="PivotTable2"/>
    <pivotTable tabId="18" name="PivotTable3"/>
    <pivotTable tabId="19" name="PivotTable4"/>
    <pivotTable tabId="20" name="PivotTable5"/>
    <pivotTable tabId="21" name="PivotTable6"/>
  </pivotTables>
  <data>
    <tabular pivotCacheId="1137625732">
      <items count="4">
        <i x="0" s="1"/>
        <i x="1"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tatus" xr10:uid="{D14F18EE-78C9-49E0-B3B0-0BEFC12E5F6A}" sourceName="order_status">
  <pivotTables>
    <pivotTable tabId="16" name="PivotTable2"/>
    <pivotTable tabId="18" name="PivotTable3"/>
    <pivotTable tabId="19" name="PivotTable4"/>
    <pivotTable tabId="20" name="PivotTable5"/>
    <pivotTable tabId="21" name="PivotTable6"/>
  </pivotTables>
  <data>
    <tabular pivotCacheId="113762573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3732916-F7B8-40F6-99E3-643C5BB727E6}" sourceName="product_category">
  <pivotTables>
    <pivotTable tabId="19" name="PivotTable4"/>
    <pivotTable tabId="16" name="PivotTable2"/>
    <pivotTable tabId="18" name="PivotTable3"/>
    <pivotTable tabId="20" name="PivotTable5"/>
    <pivotTable tabId="21" name="PivotTable6"/>
  </pivotTables>
  <data>
    <tabular pivotCacheId="1137625732">
      <items count="111">
        <i x="44" s="1"/>
        <i x="88" s="1"/>
        <i x="57" s="1"/>
        <i x="10" s="1"/>
        <i x="13" s="1"/>
        <i x="97" s="1"/>
        <i x="46" s="1"/>
        <i x="30" s="1"/>
        <i x="50" s="1"/>
        <i x="29" s="1"/>
        <i x="61" s="1"/>
        <i x="45" s="1"/>
        <i x="89" s="1"/>
        <i x="91" s="1"/>
        <i x="43" s="1"/>
        <i x="64" s="1"/>
        <i x="28" s="1"/>
        <i x="83" s="1"/>
        <i x="31" s="1"/>
        <i x="76" s="1"/>
        <i x="58" s="1"/>
        <i x="81" s="1"/>
        <i x="90" s="1"/>
        <i x="63" s="1"/>
        <i x="70" s="1"/>
        <i x="0" s="1"/>
        <i x="6" s="1"/>
        <i x="100" s="1"/>
        <i x="94" s="1"/>
        <i x="27" s="1"/>
        <i x="21" s="1"/>
        <i x="36" s="1"/>
        <i x="79" s="1"/>
        <i x="2" s="1"/>
        <i x="5" s="1"/>
        <i x="1" s="1"/>
        <i x="103" s="1"/>
        <i x="84" s="1"/>
        <i x="109" s="1"/>
        <i x="85" s="1"/>
        <i x="32" s="1"/>
        <i x="49" s="1"/>
        <i x="65" s="1"/>
        <i x="47" s="1"/>
        <i x="9" s="1"/>
        <i x="15" s="1"/>
        <i x="93" s="1"/>
        <i x="99" s="1"/>
        <i x="42" s="1"/>
        <i x="34" s="1"/>
        <i x="68" s="1"/>
        <i x="54" s="1"/>
        <i x="8" s="1"/>
        <i x="80" s="1"/>
        <i x="41" s="1"/>
        <i x="74" s="1"/>
        <i x="20" s="1"/>
        <i x="33" s="1"/>
        <i x="87" s="1"/>
        <i x="86" s="1"/>
        <i x="82" s="1"/>
        <i x="96" s="1"/>
        <i x="60" s="1"/>
        <i x="98" s="1"/>
        <i x="102" s="1"/>
        <i x="71" s="1"/>
        <i x="67" s="1"/>
        <i x="110" s="1"/>
        <i x="59" s="1"/>
        <i x="53" s="1"/>
        <i x="56" s="1"/>
        <i x="104" s="1"/>
        <i x="22" s="1"/>
        <i x="37" s="1"/>
        <i x="48" s="1"/>
        <i x="107" s="1"/>
        <i x="105" s="1"/>
        <i x="72" s="1"/>
        <i x="26" s="1"/>
        <i x="92" s="1"/>
        <i x="7" s="1"/>
        <i x="106" s="1"/>
        <i x="19" s="1"/>
        <i x="16" s="1"/>
        <i x="55" s="1"/>
        <i x="62" s="1"/>
        <i x="3" s="1"/>
        <i x="12" s="1"/>
        <i x="52" s="1"/>
        <i x="51" s="1"/>
        <i x="75" s="1"/>
        <i x="24" s="1"/>
        <i x="11" s="1"/>
        <i x="39" s="1"/>
        <i x="4" s="1"/>
        <i x="73" s="1"/>
        <i x="77" s="1"/>
        <i x="66" s="1"/>
        <i x="23" s="1"/>
        <i x="38" s="1"/>
        <i x="40" s="1"/>
        <i x="17" s="1"/>
        <i x="18" s="1"/>
        <i x="25" s="1"/>
        <i x="108" s="1"/>
        <i x="35" s="1"/>
        <i x="69" s="1"/>
        <i x="95" s="1"/>
        <i x="14" s="1"/>
        <i x="78" s="1"/>
        <i x="10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country 1" xr10:uid="{D5BCD1B0-8A4B-4E43-8E38-51CDCFB02382}" cache="Slicer_customer_country1" caption="customer_country" rowHeight="222250"/>
  <slicer name="year" xr10:uid="{C0BDCDB4-87C1-4300-BE29-6F0F356FB004}" cache="Slicer_year" caption="year" rowHeight="222250"/>
  <slicer name="payment_method" xr10:uid="{0F92D381-FC2C-4C5C-BB08-CFA4322ECC8A}" cache="Slicer_payment_method" caption="payment_method" rowHeight="222250"/>
  <slicer name="order_status" xr10:uid="{150E2943-14E6-4CD6-B948-5BA4E0B2FAAA}" cache="Slicer_order_status" caption="order_status" rowHeight="2222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C9EC34DC-961C-4451-A892-28F51724A307}" cache="Slicer_product_category" caption="product_category" rowHeight="2222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_country 2" xr10:uid="{CC95EE82-D6C2-4C7E-BCDF-3EA92333A67A}" cache="Slicer_customer_country1" caption="customer_country" style="new slicer update" rowHeight="612000"/>
  <slicer name="year 1" xr10:uid="{6F75D93E-3FD6-4CCE-9A14-A8CED0BD33ED}" cache="Slicer_year" caption="year" style="new slicer update" rowHeight="540000"/>
  <slicer name="payment_method 1" xr10:uid="{855EFD5F-C317-47F7-B183-FBEACBC64B3A}" cache="Slicer_payment_method" caption="payment_method" style="new slicer update" rowHeight="612000"/>
  <slicer name="order_status 1" xr10:uid="{03B233C5-2872-4702-8E86-B55A8EF802D1}" cache="Slicer_order_status" caption="order_status" style="new slicer update" rowHeight="756000"/>
  <slicer name="product_category 1" xr10:uid="{61355447-C5DB-480D-B393-007003741529}" cache="Slicer_product_category" caption="product_category" startItem="20" style="new slicer update" rowHeight="61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5154B0-BF84-4BB9-B156-0B60652E24B5}" name="Table3" displayName="Table3" ref="A1:M1001" totalsRowShown="0" headerRowDxfId="15" dataDxfId="14" tableBorderDxfId="13">
  <autoFilter ref="A1:M1001" xr:uid="{285154B0-BF84-4BB9-B156-0B60652E24B5}"/>
  <tableColumns count="13">
    <tableColumn id="1" xr3:uid="{A1BA92C2-8924-4B19-BD28-454AB3E65312}" name="product_name" dataDxfId="12"/>
    <tableColumn id="2" xr3:uid="{94D72CCD-F0AE-4A89-8D82-BB6364E7C2E6}" name="product_category" dataDxfId="11"/>
    <tableColumn id="3" xr3:uid="{401ECA5D-B5F7-4E0B-92DC-2693663760C2}" name="product_price" dataDxfId="10"/>
    <tableColumn id="4" xr3:uid="{E262A7C7-D1E7-4F3E-82B9-E635DEA08964}" name="quantity_sold" dataDxfId="9"/>
    <tableColumn id="5" xr3:uid="{F288B3DD-025F-43FD-9E3D-D8D0ED7F2647}" name="sales_date" dataDxfId="8"/>
    <tableColumn id="6" xr3:uid="{A4E63666-1132-44A9-BB3C-BDE5A3493545}" name="customer_name" dataDxfId="7"/>
    <tableColumn id="7" xr3:uid="{49B78D14-6E91-489C-ACA5-2C147D965A1B}" name="customer_email" dataDxfId="6"/>
    <tableColumn id="8" xr3:uid="{34C7ABFC-C4F2-4377-8F52-3E28A355A425}" name="customer_country" dataDxfId="5"/>
    <tableColumn id="9" xr3:uid="{C118EF2B-CE99-4E47-A9CA-5756A086872D}" name="payment_method" dataDxfId="4"/>
    <tableColumn id="10" xr3:uid="{F02D4241-F04D-40C7-A57A-72E6CB393312}" name="shipping_country" dataDxfId="3"/>
    <tableColumn id="11" xr3:uid="{EC408178-D8E3-4913-A251-DDB794FF0580}" name="order_status" dataDxfId="2"/>
    <tableColumn id="12" xr3:uid="{75CF547D-2820-43CE-9239-07C613880277}" name="total sales" dataDxfId="1" dataCellStyle="Currency">
      <calculatedColumnFormula>SUM('sales data'!$C2*'sales data'!$D2)</calculatedColumnFormula>
    </tableColumn>
    <tableColumn id="13" xr3:uid="{C3BB4AD3-D4CA-48EC-8A40-166C21574ACB}" name="year" dataDxfId="0">
      <calculatedColumnFormula>YEAR('sales data'!$E2)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C125-60B2-4E22-AAC4-B221BFF3697A}">
  <dimension ref="A1:XFD1008"/>
  <sheetViews>
    <sheetView topLeftCell="C1" zoomScale="50" zoomScaleNormal="107" workbookViewId="0">
      <pane ySplit="1" topLeftCell="A766" activePane="bottomLeft" state="frozen"/>
      <selection pane="bottomLeft" activeCell="C1006" sqref="C1006"/>
    </sheetView>
  </sheetViews>
  <sheetFormatPr defaultRowHeight="13.8" x14ac:dyDescent="0.25"/>
  <cols>
    <col min="1" max="1" width="71.77734375" bestFit="1" customWidth="1"/>
    <col min="2" max="2" width="40.44140625" bestFit="1" customWidth="1"/>
    <col min="3" max="3" width="31" customWidth="1"/>
    <col min="4" max="4" width="35.44140625" customWidth="1"/>
    <col min="5" max="5" width="29.109375" style="1" customWidth="1"/>
    <col min="6" max="6" width="47" bestFit="1" customWidth="1"/>
    <col min="7" max="7" width="60.33203125" bestFit="1" customWidth="1"/>
    <col min="8" max="8" width="53.88671875" bestFit="1" customWidth="1"/>
    <col min="9" max="9" width="31.44140625" customWidth="1"/>
    <col min="10" max="10" width="53.88671875" bestFit="1" customWidth="1"/>
    <col min="11" max="11" width="25.5546875" customWidth="1"/>
    <col min="12" max="12" width="25.33203125" bestFit="1" customWidth="1"/>
    <col min="13" max="13" width="15.33203125" customWidth="1"/>
    <col min="14" max="16" width="9.44140625" customWidth="1"/>
    <col min="17" max="17" width="42.44140625" customWidth="1"/>
    <col min="19" max="19" width="46.5546875" customWidth="1"/>
  </cols>
  <sheetData>
    <row r="1" spans="1:20 16384:16384" ht="24.6" x14ac:dyDescent="0.4">
      <c r="A1" s="24" t="s">
        <v>0</v>
      </c>
      <c r="B1" s="25" t="s">
        <v>1</v>
      </c>
      <c r="C1" s="25" t="s">
        <v>2</v>
      </c>
      <c r="D1" s="25" t="s">
        <v>3</v>
      </c>
      <c r="E1" s="26" t="s">
        <v>4</v>
      </c>
      <c r="F1" s="25" t="s">
        <v>5</v>
      </c>
      <c r="G1" s="25" t="s">
        <v>6</v>
      </c>
      <c r="H1" s="25" t="s">
        <v>7</v>
      </c>
      <c r="I1" s="25" t="s">
        <v>8</v>
      </c>
      <c r="J1" s="25" t="s">
        <v>9</v>
      </c>
      <c r="K1" s="25" t="s">
        <v>10</v>
      </c>
      <c r="L1" s="25" t="s">
        <v>3058</v>
      </c>
      <c r="M1" s="25" t="s">
        <v>3065</v>
      </c>
      <c r="XFD1" s="31"/>
    </row>
    <row r="2" spans="1:20 16384:16384" ht="25.2" x14ac:dyDescent="0.45">
      <c r="A2" s="15" t="s">
        <v>11</v>
      </c>
      <c r="B2" s="5" t="s">
        <v>12</v>
      </c>
      <c r="C2" s="5">
        <v>1661.86</v>
      </c>
      <c r="D2" s="5">
        <v>978</v>
      </c>
      <c r="E2" s="6">
        <v>45974</v>
      </c>
      <c r="F2" s="5" t="s">
        <v>13</v>
      </c>
      <c r="G2" s="5" t="s">
        <v>14</v>
      </c>
      <c r="H2" s="5" t="s">
        <v>15</v>
      </c>
      <c r="I2" s="5" t="s">
        <v>16</v>
      </c>
      <c r="J2" s="5" t="s">
        <v>17</v>
      </c>
      <c r="K2" s="5" t="s">
        <v>18</v>
      </c>
      <c r="L2" s="7">
        <f>SUM('sales data'!$C2*'sales data'!$D2)</f>
        <v>1625299.0799999998</v>
      </c>
      <c r="M2" s="22">
        <f>YEAR('sales data'!$E2)</f>
        <v>2025</v>
      </c>
    </row>
    <row r="3" spans="1:20 16384:16384" ht="25.2" x14ac:dyDescent="0.45">
      <c r="A3" s="16" t="s">
        <v>19</v>
      </c>
      <c r="B3" s="8" t="s">
        <v>20</v>
      </c>
      <c r="C3" s="8">
        <v>4478.67</v>
      </c>
      <c r="D3" s="8">
        <v>233</v>
      </c>
      <c r="E3" s="9">
        <v>45999</v>
      </c>
      <c r="F3" s="8" t="s">
        <v>21</v>
      </c>
      <c r="G3" s="8" t="s">
        <v>22</v>
      </c>
      <c r="H3" s="8" t="s">
        <v>23</v>
      </c>
      <c r="I3" s="8" t="s">
        <v>16</v>
      </c>
      <c r="J3" s="8" t="s">
        <v>24</v>
      </c>
      <c r="K3" s="5" t="s">
        <v>18</v>
      </c>
      <c r="L3" s="10">
        <f>SUM('sales data'!$C3*'sales data'!$D3)</f>
        <v>1043530.11</v>
      </c>
      <c r="M3" s="23">
        <f>YEAR('sales data'!$E3)</f>
        <v>2025</v>
      </c>
      <c r="Q3" s="27" t="s">
        <v>3062</v>
      </c>
      <c r="S3" s="27" t="s">
        <v>3059</v>
      </c>
    </row>
    <row r="4" spans="1:20 16384:16384" ht="25.2" x14ac:dyDescent="0.45">
      <c r="A4" s="15" t="s">
        <v>26</v>
      </c>
      <c r="B4" s="5" t="s">
        <v>27</v>
      </c>
      <c r="C4" s="5">
        <v>2481.23</v>
      </c>
      <c r="D4" s="5">
        <v>967</v>
      </c>
      <c r="E4" s="6">
        <v>45166</v>
      </c>
      <c r="F4" s="5" t="s">
        <v>28</v>
      </c>
      <c r="G4" s="5" t="s">
        <v>29</v>
      </c>
      <c r="H4" s="5" t="s">
        <v>30</v>
      </c>
      <c r="I4" s="5" t="s">
        <v>16</v>
      </c>
      <c r="J4" s="5" t="s">
        <v>31</v>
      </c>
      <c r="K4" s="5" t="s">
        <v>32</v>
      </c>
      <c r="L4" s="7">
        <f>SUM('sales data'!$C4*'sales data'!$D4)</f>
        <v>2399349.41</v>
      </c>
      <c r="M4" s="22">
        <f>YEAR('sales data'!$E4)</f>
        <v>2023</v>
      </c>
      <c r="Q4">
        <f>MAX('sales data'!$D$2:$D$1001)</f>
        <v>999</v>
      </c>
      <c r="S4">
        <f>COUNTA('sales data'!$H$2:$H$1001)</f>
        <v>1000</v>
      </c>
    </row>
    <row r="5" spans="1:20 16384:16384" ht="25.2" x14ac:dyDescent="0.45">
      <c r="A5" s="16" t="s">
        <v>33</v>
      </c>
      <c r="B5" s="8" t="s">
        <v>34</v>
      </c>
      <c r="C5" s="8">
        <v>3017.57</v>
      </c>
      <c r="D5" s="8">
        <v>32</v>
      </c>
      <c r="E5" s="9">
        <v>45433</v>
      </c>
      <c r="F5" s="8" t="s">
        <v>35</v>
      </c>
      <c r="G5" s="8" t="s">
        <v>36</v>
      </c>
      <c r="H5" s="8" t="s">
        <v>37</v>
      </c>
      <c r="I5" s="8" t="s">
        <v>38</v>
      </c>
      <c r="J5" s="8" t="s">
        <v>39</v>
      </c>
      <c r="K5" s="8" t="s">
        <v>25</v>
      </c>
      <c r="L5" s="10">
        <f>SUM('sales data'!$C5*'sales data'!$D5)</f>
        <v>96562.240000000005</v>
      </c>
      <c r="M5" s="23">
        <f>YEAR('sales data'!$E5)</f>
        <v>2024</v>
      </c>
    </row>
    <row r="6" spans="1:20 16384:16384" ht="25.2" x14ac:dyDescent="0.45">
      <c r="A6" s="15" t="s">
        <v>40</v>
      </c>
      <c r="B6" s="5" t="s">
        <v>41</v>
      </c>
      <c r="C6" s="5">
        <v>1988.97</v>
      </c>
      <c r="D6" s="5">
        <v>620</v>
      </c>
      <c r="E6" s="6">
        <v>45846</v>
      </c>
      <c r="F6" s="5" t="s">
        <v>42</v>
      </c>
      <c r="G6" s="5" t="s">
        <v>43</v>
      </c>
      <c r="H6" s="5" t="s">
        <v>23</v>
      </c>
      <c r="I6" s="5" t="s">
        <v>16</v>
      </c>
      <c r="J6" s="5" t="s">
        <v>44</v>
      </c>
      <c r="K6" s="5" t="s">
        <v>25</v>
      </c>
      <c r="L6" s="7">
        <f>SUM('sales data'!$C6*'sales data'!$D6)</f>
        <v>1233161.3999999999</v>
      </c>
      <c r="M6" s="22">
        <f>YEAR('sales data'!$E6)</f>
        <v>2025</v>
      </c>
    </row>
    <row r="7" spans="1:20 16384:16384" ht="25.2" x14ac:dyDescent="0.45">
      <c r="A7" s="16" t="s">
        <v>45</v>
      </c>
      <c r="B7" s="8" t="s">
        <v>46</v>
      </c>
      <c r="C7" s="8">
        <v>2891.56</v>
      </c>
      <c r="D7" s="8">
        <v>544</v>
      </c>
      <c r="E7" s="9">
        <v>45569</v>
      </c>
      <c r="F7" s="8" t="s">
        <v>47</v>
      </c>
      <c r="G7" s="8" t="s">
        <v>48</v>
      </c>
      <c r="H7" s="8" t="s">
        <v>49</v>
      </c>
      <c r="I7" s="8" t="s">
        <v>50</v>
      </c>
      <c r="J7" s="8" t="s">
        <v>51</v>
      </c>
      <c r="K7" s="8" t="s">
        <v>25</v>
      </c>
      <c r="L7" s="10">
        <f>SUM('sales data'!$C7*'sales data'!$D7)</f>
        <v>1573008.64</v>
      </c>
      <c r="M7" s="23">
        <f>YEAR('sales data'!$E7)</f>
        <v>2024</v>
      </c>
    </row>
    <row r="8" spans="1:20 16384:16384" ht="25.2" x14ac:dyDescent="0.45">
      <c r="A8" s="15" t="s">
        <v>52</v>
      </c>
      <c r="B8" s="5" t="s">
        <v>53</v>
      </c>
      <c r="C8" s="5">
        <v>4340.0200000000004</v>
      </c>
      <c r="D8" s="5">
        <v>754</v>
      </c>
      <c r="E8" s="6">
        <v>45713</v>
      </c>
      <c r="F8" s="5" t="s">
        <v>54</v>
      </c>
      <c r="G8" s="5" t="s">
        <v>55</v>
      </c>
      <c r="H8" s="5" t="s">
        <v>56</v>
      </c>
      <c r="I8" s="5" t="s">
        <v>50</v>
      </c>
      <c r="J8" s="5" t="s">
        <v>15</v>
      </c>
      <c r="K8" s="5" t="s">
        <v>18</v>
      </c>
      <c r="L8" s="7">
        <f>SUM('sales data'!$C8*'sales data'!$D8)</f>
        <v>3272375.0800000005</v>
      </c>
      <c r="M8" s="22">
        <f>YEAR('sales data'!$E8)</f>
        <v>2025</v>
      </c>
      <c r="Q8" s="27" t="s">
        <v>3063</v>
      </c>
      <c r="S8" s="27" t="s">
        <v>3060</v>
      </c>
    </row>
    <row r="9" spans="1:20 16384:16384" ht="25.2" x14ac:dyDescent="0.45">
      <c r="A9" s="16" t="s">
        <v>57</v>
      </c>
      <c r="B9" s="8" t="s">
        <v>58</v>
      </c>
      <c r="C9" s="8">
        <v>726.6</v>
      </c>
      <c r="D9" s="8">
        <v>539</v>
      </c>
      <c r="E9" s="9">
        <v>45893</v>
      </c>
      <c r="F9" s="8" t="s">
        <v>59</v>
      </c>
      <c r="G9" s="8" t="s">
        <v>60</v>
      </c>
      <c r="H9" s="8" t="s">
        <v>15</v>
      </c>
      <c r="I9" s="8" t="s">
        <v>16</v>
      </c>
      <c r="J9" s="8" t="s">
        <v>61</v>
      </c>
      <c r="K9" s="8" t="s">
        <v>32</v>
      </c>
      <c r="L9" s="10">
        <f>SUM('sales data'!$C9*'sales data'!$D9)</f>
        <v>391637.4</v>
      </c>
      <c r="M9" s="23">
        <f>YEAR('sales data'!$E9)</f>
        <v>2025</v>
      </c>
      <c r="Q9" s="30">
        <f>COUNTA('sales data'!$I$2:$I$1001)</f>
        <v>1000</v>
      </c>
      <c r="S9" s="28">
        <f>SUM('sales data'!$L$1:$L$1001)</f>
        <v>1256104956.2899995</v>
      </c>
    </row>
    <row r="10" spans="1:20 16384:16384" ht="25.2" x14ac:dyDescent="0.45">
      <c r="A10" s="15" t="s">
        <v>62</v>
      </c>
      <c r="B10" s="5" t="s">
        <v>63</v>
      </c>
      <c r="C10" s="5">
        <v>2209.11</v>
      </c>
      <c r="D10" s="5">
        <v>924</v>
      </c>
      <c r="E10" s="6">
        <v>45798</v>
      </c>
      <c r="F10" s="5" t="s">
        <v>64</v>
      </c>
      <c r="G10" s="5" t="s">
        <v>65</v>
      </c>
      <c r="H10" s="5" t="s">
        <v>37</v>
      </c>
      <c r="I10" s="5" t="s">
        <v>16</v>
      </c>
      <c r="J10" s="5" t="s">
        <v>66</v>
      </c>
      <c r="K10" s="5" t="s">
        <v>25</v>
      </c>
      <c r="L10" s="7">
        <f>SUM('sales data'!$C10*'sales data'!$D10)</f>
        <v>2041217.6400000001</v>
      </c>
      <c r="M10" s="22">
        <f>YEAR('sales data'!$E10)</f>
        <v>2025</v>
      </c>
    </row>
    <row r="11" spans="1:20 16384:16384" ht="25.2" x14ac:dyDescent="0.45">
      <c r="A11" s="16" t="s">
        <v>67</v>
      </c>
      <c r="B11" s="8" t="s">
        <v>68</v>
      </c>
      <c r="C11" s="8">
        <v>1522.56</v>
      </c>
      <c r="D11" s="8">
        <v>478</v>
      </c>
      <c r="E11" s="9">
        <v>45717</v>
      </c>
      <c r="F11" s="8" t="s">
        <v>69</v>
      </c>
      <c r="G11" s="8" t="s">
        <v>70</v>
      </c>
      <c r="H11" s="8" t="s">
        <v>17</v>
      </c>
      <c r="I11" s="8" t="s">
        <v>16</v>
      </c>
      <c r="J11" s="8" t="s">
        <v>49</v>
      </c>
      <c r="K11" s="8" t="s">
        <v>18</v>
      </c>
      <c r="L11" s="10">
        <f>SUM('sales data'!$C11*'sales data'!$D11)</f>
        <v>727783.67999999993</v>
      </c>
      <c r="M11" s="23">
        <f>YEAR('sales data'!$E11)</f>
        <v>2025</v>
      </c>
    </row>
    <row r="12" spans="1:20 16384:16384" ht="25.2" x14ac:dyDescent="0.45">
      <c r="A12" s="15" t="s">
        <v>71</v>
      </c>
      <c r="B12" s="5" t="s">
        <v>72</v>
      </c>
      <c r="C12" s="5">
        <v>4811.2299999999996</v>
      </c>
      <c r="D12" s="5">
        <v>765</v>
      </c>
      <c r="E12" s="6">
        <v>45739</v>
      </c>
      <c r="F12" s="5" t="s">
        <v>73</v>
      </c>
      <c r="G12" s="5" t="s">
        <v>74</v>
      </c>
      <c r="H12" s="5" t="s">
        <v>51</v>
      </c>
      <c r="I12" s="5" t="s">
        <v>50</v>
      </c>
      <c r="J12" s="5" t="s">
        <v>75</v>
      </c>
      <c r="K12" s="5" t="s">
        <v>25</v>
      </c>
      <c r="L12" s="7">
        <f>SUM('sales data'!$C12*'sales data'!$D12)</f>
        <v>3680590.9499999997</v>
      </c>
      <c r="M12" s="22">
        <f>YEAR('sales data'!$E12)</f>
        <v>2025</v>
      </c>
      <c r="Q12" s="27" t="s">
        <v>3061</v>
      </c>
      <c r="T12" s="27" t="s">
        <v>3061</v>
      </c>
    </row>
    <row r="13" spans="1:20 16384:16384" ht="25.2" x14ac:dyDescent="0.45">
      <c r="A13" s="16" t="s">
        <v>76</v>
      </c>
      <c r="B13" s="8" t="s">
        <v>41</v>
      </c>
      <c r="C13" s="8">
        <v>1104.3499999999999</v>
      </c>
      <c r="D13" s="8">
        <v>456</v>
      </c>
      <c r="E13" s="9">
        <v>45020</v>
      </c>
      <c r="F13" s="8" t="s">
        <v>77</v>
      </c>
      <c r="G13" s="8" t="s">
        <v>78</v>
      </c>
      <c r="H13" s="8" t="s">
        <v>79</v>
      </c>
      <c r="I13" s="8" t="s">
        <v>80</v>
      </c>
      <c r="J13" s="8" t="s">
        <v>81</v>
      </c>
      <c r="K13" s="8" t="s">
        <v>25</v>
      </c>
      <c r="L13" s="10">
        <f>SUM('sales data'!$C13*'sales data'!$D13)</f>
        <v>503583.6</v>
      </c>
      <c r="M13" s="23">
        <f>YEAR('sales data'!$E13)</f>
        <v>2023</v>
      </c>
      <c r="Q13">
        <f>C1006/F1006</f>
        <v>2531.3673700000027</v>
      </c>
      <c r="T13">
        <f>F1006/I1006</f>
        <v>1</v>
      </c>
    </row>
    <row r="14" spans="1:20 16384:16384" ht="25.2" x14ac:dyDescent="0.45">
      <c r="A14" s="15" t="s">
        <v>82</v>
      </c>
      <c r="B14" s="5" t="s">
        <v>53</v>
      </c>
      <c r="C14" s="5">
        <v>3196.23</v>
      </c>
      <c r="D14" s="5">
        <v>396</v>
      </c>
      <c r="E14" s="6">
        <v>45744</v>
      </c>
      <c r="F14" s="5" t="s">
        <v>83</v>
      </c>
      <c r="G14" s="5" t="s">
        <v>84</v>
      </c>
      <c r="H14" s="5" t="s">
        <v>37</v>
      </c>
      <c r="I14" s="5" t="s">
        <v>38</v>
      </c>
      <c r="J14" s="5" t="s">
        <v>85</v>
      </c>
      <c r="K14" s="5" t="s">
        <v>32</v>
      </c>
      <c r="L14" s="7">
        <f>SUM('sales data'!$C14*'sales data'!$D14)</f>
        <v>1265707.08</v>
      </c>
      <c r="M14" s="22">
        <f>YEAR('sales data'!$E14)</f>
        <v>2025</v>
      </c>
    </row>
    <row r="15" spans="1:20 16384:16384" ht="25.2" x14ac:dyDescent="0.45">
      <c r="A15" s="16" t="s">
        <v>86</v>
      </c>
      <c r="B15" s="8" t="s">
        <v>87</v>
      </c>
      <c r="C15" s="8">
        <v>4816.76</v>
      </c>
      <c r="D15" s="8">
        <v>981</v>
      </c>
      <c r="E15" s="9">
        <v>45686</v>
      </c>
      <c r="F15" s="8" t="s">
        <v>88</v>
      </c>
      <c r="G15" s="29" t="s">
        <v>89</v>
      </c>
      <c r="H15" s="8" t="s">
        <v>37</v>
      </c>
      <c r="I15" s="8" t="s">
        <v>16</v>
      </c>
      <c r="J15" s="8" t="s">
        <v>90</v>
      </c>
      <c r="K15" s="8" t="s">
        <v>18</v>
      </c>
      <c r="L15" s="10">
        <f>SUM('sales data'!$C15*'sales data'!$D15)</f>
        <v>4725241.5600000005</v>
      </c>
      <c r="M15" s="23">
        <f>YEAR('sales data'!$E15)</f>
        <v>2025</v>
      </c>
    </row>
    <row r="16" spans="1:20 16384:16384" ht="25.2" x14ac:dyDescent="0.45">
      <c r="A16" s="15" t="s">
        <v>91</v>
      </c>
      <c r="B16" s="5" t="s">
        <v>41</v>
      </c>
      <c r="C16" s="5">
        <v>2288.13</v>
      </c>
      <c r="D16" s="5">
        <v>131</v>
      </c>
      <c r="E16" s="6">
        <v>45825</v>
      </c>
      <c r="F16" s="5" t="s">
        <v>92</v>
      </c>
      <c r="G16" s="5" t="s">
        <v>93</v>
      </c>
      <c r="H16" s="5" t="s">
        <v>56</v>
      </c>
      <c r="I16" s="5" t="s">
        <v>16</v>
      </c>
      <c r="J16" s="5" t="s">
        <v>94</v>
      </c>
      <c r="K16" s="5" t="s">
        <v>25</v>
      </c>
      <c r="L16" s="7">
        <f>SUM('sales data'!$C16*'sales data'!$D16)</f>
        <v>299745.03000000003</v>
      </c>
      <c r="M16" s="22">
        <f>YEAR('sales data'!$E16)</f>
        <v>2025</v>
      </c>
    </row>
    <row r="17" spans="1:13" ht="25.2" x14ac:dyDescent="0.45">
      <c r="A17" s="16" t="s">
        <v>95</v>
      </c>
      <c r="B17" s="8" t="s">
        <v>96</v>
      </c>
      <c r="C17" s="8">
        <v>210.83</v>
      </c>
      <c r="D17" s="8">
        <v>622</v>
      </c>
      <c r="E17" s="9">
        <v>45975</v>
      </c>
      <c r="F17" s="8" t="s">
        <v>97</v>
      </c>
      <c r="G17" s="8" t="s">
        <v>98</v>
      </c>
      <c r="H17" s="8" t="s">
        <v>37</v>
      </c>
      <c r="I17" s="8" t="s">
        <v>50</v>
      </c>
      <c r="J17" s="8" t="s">
        <v>31</v>
      </c>
      <c r="K17" s="8" t="s">
        <v>18</v>
      </c>
      <c r="L17" s="10">
        <f>SUM('sales data'!$C17*'sales data'!$D17)</f>
        <v>131136.26</v>
      </c>
      <c r="M17" s="23">
        <f>YEAR('sales data'!$E17)</f>
        <v>2025</v>
      </c>
    </row>
    <row r="18" spans="1:13" ht="25.2" x14ac:dyDescent="0.45">
      <c r="A18" s="15" t="s">
        <v>99</v>
      </c>
      <c r="B18" s="5" t="s">
        <v>100</v>
      </c>
      <c r="C18" s="5">
        <v>4872.49</v>
      </c>
      <c r="D18" s="5">
        <v>652</v>
      </c>
      <c r="E18" s="6">
        <v>45409</v>
      </c>
      <c r="F18" s="5" t="s">
        <v>101</v>
      </c>
      <c r="G18" s="5" t="s">
        <v>102</v>
      </c>
      <c r="H18" s="5" t="s">
        <v>23</v>
      </c>
      <c r="I18" s="5" t="s">
        <v>50</v>
      </c>
      <c r="J18" s="5" t="s">
        <v>103</v>
      </c>
      <c r="K18" s="5" t="s">
        <v>25</v>
      </c>
      <c r="L18" s="7">
        <f>SUM('sales data'!$C18*'sales data'!$D18)</f>
        <v>3176863.48</v>
      </c>
      <c r="M18" s="22">
        <f>YEAR('sales data'!$E18)</f>
        <v>2024</v>
      </c>
    </row>
    <row r="19" spans="1:13" ht="25.2" x14ac:dyDescent="0.45">
      <c r="A19" s="16" t="s">
        <v>104</v>
      </c>
      <c r="B19" s="8" t="s">
        <v>46</v>
      </c>
      <c r="C19" s="8">
        <v>3530.51</v>
      </c>
      <c r="D19" s="8">
        <v>39</v>
      </c>
      <c r="E19" s="9">
        <v>46005</v>
      </c>
      <c r="F19" s="8" t="s">
        <v>105</v>
      </c>
      <c r="G19" s="8" t="s">
        <v>106</v>
      </c>
      <c r="H19" s="8" t="s">
        <v>107</v>
      </c>
      <c r="I19" s="8" t="s">
        <v>50</v>
      </c>
      <c r="J19" s="8" t="s">
        <v>108</v>
      </c>
      <c r="K19" s="8" t="s">
        <v>32</v>
      </c>
      <c r="L19" s="10">
        <f>SUM('sales data'!$C19*'sales data'!$D19)</f>
        <v>137689.89000000001</v>
      </c>
      <c r="M19" s="23">
        <f>YEAR('sales data'!$E19)</f>
        <v>2025</v>
      </c>
    </row>
    <row r="20" spans="1:13" ht="25.2" x14ac:dyDescent="0.45">
      <c r="A20" s="15" t="s">
        <v>109</v>
      </c>
      <c r="B20" s="5" t="s">
        <v>110</v>
      </c>
      <c r="C20" s="5">
        <v>3053.86</v>
      </c>
      <c r="D20" s="5">
        <v>903</v>
      </c>
      <c r="E20" s="6">
        <v>45729</v>
      </c>
      <c r="F20" s="5" t="s">
        <v>111</v>
      </c>
      <c r="G20" s="5" t="s">
        <v>112</v>
      </c>
      <c r="H20" s="5" t="s">
        <v>15</v>
      </c>
      <c r="I20" s="5" t="s">
        <v>16</v>
      </c>
      <c r="J20" s="5" t="s">
        <v>17</v>
      </c>
      <c r="K20" s="5" t="s">
        <v>25</v>
      </c>
      <c r="L20" s="7">
        <f>SUM('sales data'!$C20*'sales data'!$D20)</f>
        <v>2757635.58</v>
      </c>
      <c r="M20" s="22">
        <f>YEAR('sales data'!$E20)</f>
        <v>2025</v>
      </c>
    </row>
    <row r="21" spans="1:13" ht="25.2" x14ac:dyDescent="0.45">
      <c r="A21" s="16" t="s">
        <v>113</v>
      </c>
      <c r="B21" s="8" t="s">
        <v>114</v>
      </c>
      <c r="C21" s="8">
        <v>416.54</v>
      </c>
      <c r="D21" s="8">
        <v>419</v>
      </c>
      <c r="E21" s="9">
        <v>45501</v>
      </c>
      <c r="F21" s="8" t="s">
        <v>115</v>
      </c>
      <c r="G21" s="8" t="s">
        <v>116</v>
      </c>
      <c r="H21" s="8" t="s">
        <v>117</v>
      </c>
      <c r="I21" s="8" t="s">
        <v>50</v>
      </c>
      <c r="J21" s="8" t="s">
        <v>118</v>
      </c>
      <c r="K21" s="8" t="s">
        <v>25</v>
      </c>
      <c r="L21" s="10">
        <f>SUM('sales data'!$C21*'sales data'!$D21)</f>
        <v>174530.26</v>
      </c>
      <c r="M21" s="23">
        <f>YEAR('sales data'!$E21)</f>
        <v>2024</v>
      </c>
    </row>
    <row r="22" spans="1:13" ht="25.2" x14ac:dyDescent="0.45">
      <c r="A22" s="15" t="s">
        <v>119</v>
      </c>
      <c r="B22" s="5" t="s">
        <v>12</v>
      </c>
      <c r="C22" s="5">
        <v>1999.84</v>
      </c>
      <c r="D22" s="5">
        <v>738</v>
      </c>
      <c r="E22" s="6">
        <v>45176</v>
      </c>
      <c r="F22" s="5" t="s">
        <v>120</v>
      </c>
      <c r="G22" s="5" t="s">
        <v>121</v>
      </c>
      <c r="H22" s="5" t="s">
        <v>15</v>
      </c>
      <c r="I22" s="5" t="s">
        <v>16</v>
      </c>
      <c r="J22" s="5" t="s">
        <v>37</v>
      </c>
      <c r="K22" s="5" t="s">
        <v>25</v>
      </c>
      <c r="L22" s="7">
        <f>SUM('sales data'!$C22*'sales data'!$D22)</f>
        <v>1475881.92</v>
      </c>
      <c r="M22" s="22">
        <f>YEAR('sales data'!$E22)</f>
        <v>2023</v>
      </c>
    </row>
    <row r="23" spans="1:13" ht="25.2" x14ac:dyDescent="0.45">
      <c r="A23" s="16" t="s">
        <v>122</v>
      </c>
      <c r="B23" s="8" t="s">
        <v>123</v>
      </c>
      <c r="C23" s="8">
        <v>3508.14</v>
      </c>
      <c r="D23" s="8">
        <v>751</v>
      </c>
      <c r="E23" s="9">
        <v>45484</v>
      </c>
      <c r="F23" s="8" t="s">
        <v>124</v>
      </c>
      <c r="G23" s="8" t="s">
        <v>125</v>
      </c>
      <c r="H23" s="8" t="s">
        <v>37</v>
      </c>
      <c r="I23" s="8" t="s">
        <v>50</v>
      </c>
      <c r="J23" s="8" t="s">
        <v>56</v>
      </c>
      <c r="K23" s="8" t="s">
        <v>25</v>
      </c>
      <c r="L23" s="10">
        <f>SUM('sales data'!$C23*'sales data'!$D23)</f>
        <v>2634613.14</v>
      </c>
      <c r="M23" s="23">
        <f>YEAR('sales data'!$E23)</f>
        <v>2024</v>
      </c>
    </row>
    <row r="24" spans="1:13" ht="25.2" x14ac:dyDescent="0.45">
      <c r="A24" s="15" t="s">
        <v>126</v>
      </c>
      <c r="B24" s="5" t="s">
        <v>72</v>
      </c>
      <c r="C24" s="5">
        <v>3385.29</v>
      </c>
      <c r="D24" s="5">
        <v>631</v>
      </c>
      <c r="E24" s="6">
        <v>45729</v>
      </c>
      <c r="F24" s="5" t="s">
        <v>127</v>
      </c>
      <c r="G24" s="5" t="s">
        <v>128</v>
      </c>
      <c r="H24" s="5" t="s">
        <v>49</v>
      </c>
      <c r="I24" s="5" t="s">
        <v>50</v>
      </c>
      <c r="J24" s="5" t="s">
        <v>56</v>
      </c>
      <c r="K24" s="5" t="s">
        <v>25</v>
      </c>
      <c r="L24" s="7">
        <f>SUM('sales data'!$C24*'sales data'!$D24)</f>
        <v>2136117.9899999998</v>
      </c>
      <c r="M24" s="22">
        <f>YEAR('sales data'!$E24)</f>
        <v>2025</v>
      </c>
    </row>
    <row r="25" spans="1:13" ht="25.2" x14ac:dyDescent="0.45">
      <c r="A25" s="16" t="s">
        <v>129</v>
      </c>
      <c r="B25" s="8" t="s">
        <v>20</v>
      </c>
      <c r="C25" s="8">
        <v>2525.92</v>
      </c>
      <c r="D25" s="8">
        <v>730</v>
      </c>
      <c r="E25" s="9">
        <v>45824</v>
      </c>
      <c r="F25" s="8" t="s">
        <v>130</v>
      </c>
      <c r="G25" s="8" t="s">
        <v>131</v>
      </c>
      <c r="H25" s="8" t="s">
        <v>49</v>
      </c>
      <c r="I25" s="8" t="s">
        <v>50</v>
      </c>
      <c r="J25" s="8" t="s">
        <v>61</v>
      </c>
      <c r="K25" s="8" t="s">
        <v>25</v>
      </c>
      <c r="L25" s="10">
        <f>SUM('sales data'!$C25*'sales data'!$D25)</f>
        <v>1843921.6</v>
      </c>
      <c r="M25" s="23">
        <f>YEAR('sales data'!$E25)</f>
        <v>2025</v>
      </c>
    </row>
    <row r="26" spans="1:13" ht="25.2" x14ac:dyDescent="0.45">
      <c r="A26" s="15" t="s">
        <v>132</v>
      </c>
      <c r="B26" s="5" t="s">
        <v>133</v>
      </c>
      <c r="C26" s="5">
        <v>2931.43</v>
      </c>
      <c r="D26" s="5">
        <v>642</v>
      </c>
      <c r="E26" s="6">
        <v>45438</v>
      </c>
      <c r="F26" s="5" t="s">
        <v>134</v>
      </c>
      <c r="G26" s="5" t="s">
        <v>135</v>
      </c>
      <c r="H26" s="5" t="s">
        <v>37</v>
      </c>
      <c r="I26" s="5" t="s">
        <v>50</v>
      </c>
      <c r="J26" s="5" t="s">
        <v>37</v>
      </c>
      <c r="K26" s="5" t="s">
        <v>18</v>
      </c>
      <c r="L26" s="7">
        <f>SUM('sales data'!$C26*'sales data'!$D26)</f>
        <v>1881978.0599999998</v>
      </c>
      <c r="M26" s="22">
        <f>YEAR('sales data'!$E26)</f>
        <v>2024</v>
      </c>
    </row>
    <row r="27" spans="1:13" ht="25.2" x14ac:dyDescent="0.45">
      <c r="A27" s="16" t="s">
        <v>136</v>
      </c>
      <c r="B27" s="8" t="s">
        <v>137</v>
      </c>
      <c r="C27" s="8">
        <v>2737.43</v>
      </c>
      <c r="D27" s="8">
        <v>483</v>
      </c>
      <c r="E27" s="9">
        <v>45576</v>
      </c>
      <c r="F27" s="8" t="s">
        <v>138</v>
      </c>
      <c r="G27" s="8" t="s">
        <v>139</v>
      </c>
      <c r="H27" s="8" t="s">
        <v>17</v>
      </c>
      <c r="I27" s="8" t="s">
        <v>50</v>
      </c>
      <c r="J27" s="8" t="s">
        <v>140</v>
      </c>
      <c r="K27" s="8" t="s">
        <v>18</v>
      </c>
      <c r="L27" s="10">
        <f>SUM('sales data'!$C27*'sales data'!$D27)</f>
        <v>1322178.69</v>
      </c>
      <c r="M27" s="23">
        <f>YEAR('sales data'!$E27)</f>
        <v>2024</v>
      </c>
    </row>
    <row r="28" spans="1:13" ht="25.2" x14ac:dyDescent="0.45">
      <c r="A28" s="15" t="s">
        <v>141</v>
      </c>
      <c r="B28" s="5" t="s">
        <v>58</v>
      </c>
      <c r="C28" s="5">
        <v>2759.06</v>
      </c>
      <c r="D28" s="5">
        <v>272</v>
      </c>
      <c r="E28" s="6">
        <v>45140</v>
      </c>
      <c r="F28" s="5" t="s">
        <v>142</v>
      </c>
      <c r="G28" s="5" t="s">
        <v>143</v>
      </c>
      <c r="H28" s="5" t="s">
        <v>56</v>
      </c>
      <c r="I28" s="5" t="s">
        <v>50</v>
      </c>
      <c r="J28" s="5" t="s">
        <v>144</v>
      </c>
      <c r="K28" s="5" t="s">
        <v>18</v>
      </c>
      <c r="L28" s="7">
        <f>SUM('sales data'!$C28*'sales data'!$D28)</f>
        <v>750464.32</v>
      </c>
      <c r="M28" s="22">
        <f>YEAR('sales data'!$E28)</f>
        <v>2023</v>
      </c>
    </row>
    <row r="29" spans="1:13" ht="25.2" x14ac:dyDescent="0.45">
      <c r="A29" s="16" t="s">
        <v>145</v>
      </c>
      <c r="B29" s="8" t="s">
        <v>137</v>
      </c>
      <c r="C29" s="8">
        <v>3992.39</v>
      </c>
      <c r="D29" s="8">
        <v>552</v>
      </c>
      <c r="E29" s="9">
        <v>45726</v>
      </c>
      <c r="F29" s="8" t="s">
        <v>146</v>
      </c>
      <c r="G29" s="8" t="s">
        <v>147</v>
      </c>
      <c r="H29" s="8" t="s">
        <v>37</v>
      </c>
      <c r="I29" s="8" t="s">
        <v>16</v>
      </c>
      <c r="J29" s="8" t="s">
        <v>15</v>
      </c>
      <c r="K29" s="8" t="s">
        <v>25</v>
      </c>
      <c r="L29" s="10">
        <f>SUM('sales data'!$C29*'sales data'!$D29)</f>
        <v>2203799.2799999998</v>
      </c>
      <c r="M29" s="23">
        <f>YEAR('sales data'!$E29)</f>
        <v>2025</v>
      </c>
    </row>
    <row r="30" spans="1:13" ht="25.2" x14ac:dyDescent="0.45">
      <c r="A30" s="15" t="s">
        <v>148</v>
      </c>
      <c r="B30" s="5" t="s">
        <v>149</v>
      </c>
      <c r="C30" s="5">
        <v>906.65</v>
      </c>
      <c r="D30" s="5">
        <v>34</v>
      </c>
      <c r="E30" s="6">
        <v>45768</v>
      </c>
      <c r="F30" s="5" t="s">
        <v>150</v>
      </c>
      <c r="G30" s="5" t="s">
        <v>151</v>
      </c>
      <c r="H30" s="5" t="s">
        <v>39</v>
      </c>
      <c r="I30" s="5" t="s">
        <v>50</v>
      </c>
      <c r="J30" s="5" t="s">
        <v>152</v>
      </c>
      <c r="K30" s="5" t="s">
        <v>25</v>
      </c>
      <c r="L30" s="7">
        <f>SUM('sales data'!$C30*'sales data'!$D30)</f>
        <v>30826.1</v>
      </c>
      <c r="M30" s="22">
        <f>YEAR('sales data'!$E30)</f>
        <v>2025</v>
      </c>
    </row>
    <row r="31" spans="1:13" ht="25.2" x14ac:dyDescent="0.45">
      <c r="A31" s="16" t="s">
        <v>153</v>
      </c>
      <c r="B31" s="8" t="s">
        <v>34</v>
      </c>
      <c r="C31" s="8">
        <v>2528.86</v>
      </c>
      <c r="D31" s="8">
        <v>582</v>
      </c>
      <c r="E31" s="9">
        <v>45454</v>
      </c>
      <c r="F31" s="8" t="s">
        <v>154</v>
      </c>
      <c r="G31" s="8" t="s">
        <v>155</v>
      </c>
      <c r="H31" s="8" t="s">
        <v>37</v>
      </c>
      <c r="I31" s="8" t="s">
        <v>16</v>
      </c>
      <c r="J31" s="8" t="s">
        <v>17</v>
      </c>
      <c r="K31" s="8" t="s">
        <v>18</v>
      </c>
      <c r="L31" s="10">
        <f>SUM('sales data'!$C31*'sales data'!$D31)</f>
        <v>1471796.52</v>
      </c>
      <c r="M31" s="23">
        <f>YEAR('sales data'!$E31)</f>
        <v>2024</v>
      </c>
    </row>
    <row r="32" spans="1:13" ht="25.2" x14ac:dyDescent="0.45">
      <c r="A32" s="15" t="s">
        <v>156</v>
      </c>
      <c r="B32" s="5" t="s">
        <v>157</v>
      </c>
      <c r="C32" s="5">
        <v>3186.2</v>
      </c>
      <c r="D32" s="5">
        <v>730</v>
      </c>
      <c r="E32" s="6">
        <v>45735</v>
      </c>
      <c r="F32" s="5" t="s">
        <v>158</v>
      </c>
      <c r="G32" s="5" t="s">
        <v>159</v>
      </c>
      <c r="H32" s="5" t="s">
        <v>37</v>
      </c>
      <c r="I32" s="5" t="s">
        <v>38</v>
      </c>
      <c r="J32" s="5" t="s">
        <v>44</v>
      </c>
      <c r="K32" s="5" t="s">
        <v>32</v>
      </c>
      <c r="L32" s="7">
        <f>SUM('sales data'!$C32*'sales data'!$D32)</f>
        <v>2325926</v>
      </c>
      <c r="M32" s="22">
        <f>YEAR('sales data'!$E32)</f>
        <v>2025</v>
      </c>
    </row>
    <row r="33" spans="1:13" ht="25.2" x14ac:dyDescent="0.45">
      <c r="A33" s="16" t="s">
        <v>160</v>
      </c>
      <c r="B33" s="8" t="s">
        <v>46</v>
      </c>
      <c r="C33" s="8">
        <v>4786.25</v>
      </c>
      <c r="D33" s="8">
        <v>787</v>
      </c>
      <c r="E33" s="9">
        <v>45328</v>
      </c>
      <c r="F33" s="8" t="s">
        <v>161</v>
      </c>
      <c r="G33" s="8" t="s">
        <v>162</v>
      </c>
      <c r="H33" s="8" t="s">
        <v>163</v>
      </c>
      <c r="I33" s="8" t="s">
        <v>50</v>
      </c>
      <c r="J33" s="8" t="s">
        <v>164</v>
      </c>
      <c r="K33" s="8" t="s">
        <v>32</v>
      </c>
      <c r="L33" s="10">
        <f>SUM('sales data'!$C33*'sales data'!$D33)</f>
        <v>3766778.75</v>
      </c>
      <c r="M33" s="23">
        <f>YEAR('sales data'!$E33)</f>
        <v>2024</v>
      </c>
    </row>
    <row r="34" spans="1:13" ht="25.2" x14ac:dyDescent="0.45">
      <c r="A34" s="15" t="s">
        <v>165</v>
      </c>
      <c r="B34" s="5" t="s">
        <v>137</v>
      </c>
      <c r="C34" s="5">
        <v>109.94</v>
      </c>
      <c r="D34" s="5">
        <v>603</v>
      </c>
      <c r="E34" s="6">
        <v>45295</v>
      </c>
      <c r="F34" s="5" t="s">
        <v>166</v>
      </c>
      <c r="G34" s="5" t="s">
        <v>167</v>
      </c>
      <c r="H34" s="5" t="s">
        <v>37</v>
      </c>
      <c r="I34" s="5" t="s">
        <v>50</v>
      </c>
      <c r="J34" s="5" t="s">
        <v>56</v>
      </c>
      <c r="K34" s="5" t="s">
        <v>18</v>
      </c>
      <c r="L34" s="7">
        <f>SUM('sales data'!$C34*'sales data'!$D34)</f>
        <v>66293.819999999992</v>
      </c>
      <c r="M34" s="22">
        <f>YEAR('sales data'!$E34)</f>
        <v>2024</v>
      </c>
    </row>
    <row r="35" spans="1:13" ht="25.2" x14ac:dyDescent="0.45">
      <c r="A35" s="16" t="s">
        <v>168</v>
      </c>
      <c r="B35" s="8" t="s">
        <v>41</v>
      </c>
      <c r="C35" s="8">
        <v>4047.32</v>
      </c>
      <c r="D35" s="8">
        <v>300</v>
      </c>
      <c r="E35" s="9">
        <v>45801</v>
      </c>
      <c r="F35" s="8" t="s">
        <v>169</v>
      </c>
      <c r="G35" s="8" t="s">
        <v>170</v>
      </c>
      <c r="H35" s="8" t="s">
        <v>37</v>
      </c>
      <c r="I35" s="8" t="s">
        <v>38</v>
      </c>
      <c r="J35" s="8" t="s">
        <v>15</v>
      </c>
      <c r="K35" s="8" t="s">
        <v>32</v>
      </c>
      <c r="L35" s="10">
        <f>SUM('sales data'!$C35*'sales data'!$D35)</f>
        <v>1214196</v>
      </c>
      <c r="M35" s="23">
        <f>YEAR('sales data'!$E35)</f>
        <v>2025</v>
      </c>
    </row>
    <row r="36" spans="1:13" ht="25.2" x14ac:dyDescent="0.45">
      <c r="A36" s="15" t="s">
        <v>171</v>
      </c>
      <c r="B36" s="5" t="s">
        <v>172</v>
      </c>
      <c r="C36" s="5">
        <v>952.68</v>
      </c>
      <c r="D36" s="5">
        <v>741</v>
      </c>
      <c r="E36" s="6">
        <v>45612</v>
      </c>
      <c r="F36" s="5" t="s">
        <v>173</v>
      </c>
      <c r="G36" s="5" t="s">
        <v>174</v>
      </c>
      <c r="H36" s="5" t="s">
        <v>37</v>
      </c>
      <c r="I36" s="5" t="s">
        <v>16</v>
      </c>
      <c r="J36" s="5" t="s">
        <v>37</v>
      </c>
      <c r="K36" s="5" t="s">
        <v>25</v>
      </c>
      <c r="L36" s="7">
        <f>SUM('sales data'!$C36*'sales data'!$D36)</f>
        <v>705935.88</v>
      </c>
      <c r="M36" s="22">
        <f>YEAR('sales data'!$E36)</f>
        <v>2024</v>
      </c>
    </row>
    <row r="37" spans="1:13" ht="25.2" x14ac:dyDescent="0.45">
      <c r="A37" s="16" t="s">
        <v>175</v>
      </c>
      <c r="B37" s="8" t="s">
        <v>176</v>
      </c>
      <c r="C37" s="8">
        <v>4754.41</v>
      </c>
      <c r="D37" s="8">
        <v>431</v>
      </c>
      <c r="E37" s="9">
        <v>45065</v>
      </c>
      <c r="F37" s="8" t="s">
        <v>177</v>
      </c>
      <c r="G37" s="8" t="s">
        <v>178</v>
      </c>
      <c r="H37" s="8" t="s">
        <v>179</v>
      </c>
      <c r="I37" s="8" t="s">
        <v>50</v>
      </c>
      <c r="J37" s="8" t="s">
        <v>180</v>
      </c>
      <c r="K37" s="8" t="s">
        <v>25</v>
      </c>
      <c r="L37" s="10">
        <f>SUM('sales data'!$C37*'sales data'!$D37)</f>
        <v>2049150.71</v>
      </c>
      <c r="M37" s="23">
        <f>YEAR('sales data'!$E37)</f>
        <v>2023</v>
      </c>
    </row>
    <row r="38" spans="1:13" ht="25.2" x14ac:dyDescent="0.45">
      <c r="A38" s="15" t="s">
        <v>181</v>
      </c>
      <c r="B38" s="5" t="s">
        <v>53</v>
      </c>
      <c r="C38" s="5">
        <v>4198.17</v>
      </c>
      <c r="D38" s="5">
        <v>860</v>
      </c>
      <c r="E38" s="6">
        <v>46013</v>
      </c>
      <c r="F38" s="5" t="s">
        <v>182</v>
      </c>
      <c r="G38" s="5" t="s">
        <v>183</v>
      </c>
      <c r="H38" s="5" t="s">
        <v>15</v>
      </c>
      <c r="I38" s="5" t="s">
        <v>16</v>
      </c>
      <c r="J38" s="5" t="s">
        <v>23</v>
      </c>
      <c r="K38" s="5" t="s">
        <v>25</v>
      </c>
      <c r="L38" s="7">
        <f>SUM('sales data'!$C38*'sales data'!$D38)</f>
        <v>3610426.2</v>
      </c>
      <c r="M38" s="22">
        <f>YEAR('sales data'!$E38)</f>
        <v>2025</v>
      </c>
    </row>
    <row r="39" spans="1:13" ht="25.2" x14ac:dyDescent="0.45">
      <c r="A39" s="16" t="s">
        <v>184</v>
      </c>
      <c r="B39" s="8" t="s">
        <v>185</v>
      </c>
      <c r="C39" s="8">
        <v>2098.39</v>
      </c>
      <c r="D39" s="8">
        <v>561</v>
      </c>
      <c r="E39" s="9">
        <v>45685</v>
      </c>
      <c r="F39" s="8" t="s">
        <v>186</v>
      </c>
      <c r="G39" s="8" t="s">
        <v>187</v>
      </c>
      <c r="H39" s="8" t="s">
        <v>188</v>
      </c>
      <c r="I39" s="8" t="s">
        <v>50</v>
      </c>
      <c r="J39" s="8" t="s">
        <v>189</v>
      </c>
      <c r="K39" s="8" t="s">
        <v>32</v>
      </c>
      <c r="L39" s="10">
        <f>SUM('sales data'!$C39*'sales data'!$D39)</f>
        <v>1177196.79</v>
      </c>
      <c r="M39" s="23">
        <f>YEAR('sales data'!$E39)</f>
        <v>2025</v>
      </c>
    </row>
    <row r="40" spans="1:13" ht="25.2" x14ac:dyDescent="0.45">
      <c r="A40" s="15" t="s">
        <v>190</v>
      </c>
      <c r="B40" s="5" t="s">
        <v>41</v>
      </c>
      <c r="C40" s="5">
        <v>1217.8599999999999</v>
      </c>
      <c r="D40" s="5">
        <v>61</v>
      </c>
      <c r="E40" s="6">
        <v>45661</v>
      </c>
      <c r="F40" s="5" t="s">
        <v>191</v>
      </c>
      <c r="G40" s="5" t="s">
        <v>192</v>
      </c>
      <c r="H40" s="5" t="s">
        <v>108</v>
      </c>
      <c r="I40" s="5" t="s">
        <v>16</v>
      </c>
      <c r="J40" s="5" t="s">
        <v>61</v>
      </c>
      <c r="K40" s="5" t="s">
        <v>25</v>
      </c>
      <c r="L40" s="7">
        <f>SUM('sales data'!$C40*'sales data'!$D40)</f>
        <v>74289.459999999992</v>
      </c>
      <c r="M40" s="22">
        <f>YEAR('sales data'!$E40)</f>
        <v>2025</v>
      </c>
    </row>
    <row r="41" spans="1:13" ht="25.2" x14ac:dyDescent="0.45">
      <c r="A41" s="16" t="s">
        <v>193</v>
      </c>
      <c r="B41" s="8" t="s">
        <v>194</v>
      </c>
      <c r="C41" s="8">
        <v>697.96</v>
      </c>
      <c r="D41" s="8">
        <v>602</v>
      </c>
      <c r="E41" s="9">
        <v>45921</v>
      </c>
      <c r="F41" s="8" t="s">
        <v>195</v>
      </c>
      <c r="G41" s="8" t="s">
        <v>196</v>
      </c>
      <c r="H41" s="8" t="s">
        <v>197</v>
      </c>
      <c r="I41" s="8" t="s">
        <v>38</v>
      </c>
      <c r="J41" s="8" t="s">
        <v>39</v>
      </c>
      <c r="K41" s="8" t="s">
        <v>32</v>
      </c>
      <c r="L41" s="10">
        <f>SUM('sales data'!$C41*'sales data'!$D41)</f>
        <v>420171.92000000004</v>
      </c>
      <c r="M41" s="23">
        <f>YEAR('sales data'!$E41)</f>
        <v>2025</v>
      </c>
    </row>
    <row r="42" spans="1:13" ht="25.2" x14ac:dyDescent="0.45">
      <c r="A42" s="15" t="s">
        <v>198</v>
      </c>
      <c r="B42" s="5" t="s">
        <v>133</v>
      </c>
      <c r="C42" s="5">
        <v>2226.58</v>
      </c>
      <c r="D42" s="5">
        <v>906</v>
      </c>
      <c r="E42" s="6">
        <v>45712</v>
      </c>
      <c r="F42" s="5" t="s">
        <v>199</v>
      </c>
      <c r="G42" s="5" t="s">
        <v>200</v>
      </c>
      <c r="H42" s="5" t="s">
        <v>37</v>
      </c>
      <c r="I42" s="5" t="s">
        <v>16</v>
      </c>
      <c r="J42" s="5" t="s">
        <v>17</v>
      </c>
      <c r="K42" s="5" t="s">
        <v>32</v>
      </c>
      <c r="L42" s="7">
        <f>SUM('sales data'!$C42*'sales data'!$D42)</f>
        <v>2017281.48</v>
      </c>
      <c r="M42" s="22">
        <f>YEAR('sales data'!$E42)</f>
        <v>2025</v>
      </c>
    </row>
    <row r="43" spans="1:13" ht="25.2" x14ac:dyDescent="0.45">
      <c r="A43" s="16" t="s">
        <v>201</v>
      </c>
      <c r="B43" s="8" t="s">
        <v>53</v>
      </c>
      <c r="C43" s="8">
        <v>4432.41</v>
      </c>
      <c r="D43" s="8">
        <v>632</v>
      </c>
      <c r="E43" s="9">
        <v>45035</v>
      </c>
      <c r="F43" s="8" t="s">
        <v>202</v>
      </c>
      <c r="G43" s="8" t="s">
        <v>203</v>
      </c>
      <c r="H43" s="8" t="s">
        <v>37</v>
      </c>
      <c r="I43" s="8" t="s">
        <v>50</v>
      </c>
      <c r="J43" s="8" t="s">
        <v>204</v>
      </c>
      <c r="K43" s="8" t="s">
        <v>32</v>
      </c>
      <c r="L43" s="10">
        <f>SUM('sales data'!$C43*'sales data'!$D43)</f>
        <v>2801283.12</v>
      </c>
      <c r="M43" s="23">
        <f>YEAR('sales data'!$E43)</f>
        <v>2023</v>
      </c>
    </row>
    <row r="44" spans="1:13" ht="25.2" x14ac:dyDescent="0.45">
      <c r="A44" s="15" t="s">
        <v>205</v>
      </c>
      <c r="B44" s="5" t="s">
        <v>206</v>
      </c>
      <c r="C44" s="5">
        <v>423.19</v>
      </c>
      <c r="D44" s="5">
        <v>445</v>
      </c>
      <c r="E44" s="6">
        <v>45212</v>
      </c>
      <c r="F44" s="5" t="s">
        <v>207</v>
      </c>
      <c r="G44" s="5" t="s">
        <v>208</v>
      </c>
      <c r="H44" s="5" t="s">
        <v>209</v>
      </c>
      <c r="I44" s="5" t="s">
        <v>38</v>
      </c>
      <c r="J44" s="5" t="s">
        <v>44</v>
      </c>
      <c r="K44" s="5" t="s">
        <v>18</v>
      </c>
      <c r="L44" s="7">
        <f>SUM('sales data'!$C44*'sales data'!$D44)</f>
        <v>188319.55</v>
      </c>
      <c r="M44" s="22">
        <f>YEAR('sales data'!$E44)</f>
        <v>2023</v>
      </c>
    </row>
    <row r="45" spans="1:13" ht="25.2" x14ac:dyDescent="0.45">
      <c r="A45" s="16" t="s">
        <v>210</v>
      </c>
      <c r="B45" s="8" t="s">
        <v>172</v>
      </c>
      <c r="C45" s="8">
        <v>870.34</v>
      </c>
      <c r="D45" s="8">
        <v>488</v>
      </c>
      <c r="E45" s="9">
        <v>45389</v>
      </c>
      <c r="F45" s="8" t="s">
        <v>211</v>
      </c>
      <c r="G45" s="8" t="s">
        <v>212</v>
      </c>
      <c r="H45" s="8" t="s">
        <v>37</v>
      </c>
      <c r="I45" s="8" t="s">
        <v>50</v>
      </c>
      <c r="J45" s="8" t="s">
        <v>118</v>
      </c>
      <c r="K45" s="8" t="s">
        <v>25</v>
      </c>
      <c r="L45" s="10">
        <f>SUM('sales data'!$C45*'sales data'!$D45)</f>
        <v>424725.92000000004</v>
      </c>
      <c r="M45" s="23">
        <f>YEAR('sales data'!$E45)</f>
        <v>2024</v>
      </c>
    </row>
    <row r="46" spans="1:13" ht="25.2" x14ac:dyDescent="0.45">
      <c r="A46" s="15" t="s">
        <v>213</v>
      </c>
      <c r="B46" s="5" t="s">
        <v>214</v>
      </c>
      <c r="C46" s="5">
        <v>2114.98</v>
      </c>
      <c r="D46" s="5">
        <v>609</v>
      </c>
      <c r="E46" s="6">
        <v>45694</v>
      </c>
      <c r="F46" s="5" t="s">
        <v>215</v>
      </c>
      <c r="G46" s="5" t="s">
        <v>216</v>
      </c>
      <c r="H46" s="5" t="s">
        <v>217</v>
      </c>
      <c r="I46" s="5" t="s">
        <v>38</v>
      </c>
      <c r="J46" s="5" t="s">
        <v>37</v>
      </c>
      <c r="K46" s="5" t="s">
        <v>25</v>
      </c>
      <c r="L46" s="7">
        <f>SUM('sales data'!$C46*'sales data'!$D46)</f>
        <v>1288022.82</v>
      </c>
      <c r="M46" s="22">
        <f>YEAR('sales data'!$E46)</f>
        <v>2025</v>
      </c>
    </row>
    <row r="47" spans="1:13" ht="25.2" x14ac:dyDescent="0.45">
      <c r="A47" s="16" t="s">
        <v>218</v>
      </c>
      <c r="B47" s="8" t="s">
        <v>219</v>
      </c>
      <c r="C47" s="8">
        <v>1014.95</v>
      </c>
      <c r="D47" s="8">
        <v>404</v>
      </c>
      <c r="E47" s="9">
        <v>45812</v>
      </c>
      <c r="F47" s="8" t="s">
        <v>220</v>
      </c>
      <c r="G47" s="8" t="s">
        <v>221</v>
      </c>
      <c r="H47" s="8" t="s">
        <v>81</v>
      </c>
      <c r="I47" s="8" t="s">
        <v>50</v>
      </c>
      <c r="J47" s="8" t="s">
        <v>144</v>
      </c>
      <c r="K47" s="8" t="s">
        <v>18</v>
      </c>
      <c r="L47" s="10">
        <f>SUM('sales data'!$C47*'sales data'!$D47)</f>
        <v>410039.80000000005</v>
      </c>
      <c r="M47" s="23">
        <f>YEAR('sales data'!$E47)</f>
        <v>2025</v>
      </c>
    </row>
    <row r="48" spans="1:13" ht="25.2" x14ac:dyDescent="0.45">
      <c r="A48" s="15" t="s">
        <v>222</v>
      </c>
      <c r="B48" s="5" t="s">
        <v>223</v>
      </c>
      <c r="C48" s="5">
        <v>3227.78</v>
      </c>
      <c r="D48" s="5">
        <v>726</v>
      </c>
      <c r="E48" s="6">
        <v>45374</v>
      </c>
      <c r="F48" s="5" t="s">
        <v>224</v>
      </c>
      <c r="G48" s="5" t="s">
        <v>225</v>
      </c>
      <c r="H48" s="5" t="s">
        <v>61</v>
      </c>
      <c r="I48" s="5" t="s">
        <v>50</v>
      </c>
      <c r="J48" s="5" t="s">
        <v>37</v>
      </c>
      <c r="K48" s="5" t="s">
        <v>18</v>
      </c>
      <c r="L48" s="7">
        <f>SUM('sales data'!$C48*'sales data'!$D48)</f>
        <v>2343368.2800000003</v>
      </c>
      <c r="M48" s="22">
        <f>YEAR('sales data'!$E48)</f>
        <v>2024</v>
      </c>
    </row>
    <row r="49" spans="1:13" ht="25.2" x14ac:dyDescent="0.45">
      <c r="A49" s="16" t="s">
        <v>226</v>
      </c>
      <c r="B49" s="8" t="s">
        <v>133</v>
      </c>
      <c r="C49" s="8">
        <v>4352.82</v>
      </c>
      <c r="D49" s="8">
        <v>245</v>
      </c>
      <c r="E49" s="9">
        <v>45050</v>
      </c>
      <c r="F49" s="8" t="s">
        <v>227</v>
      </c>
      <c r="G49" s="8" t="s">
        <v>228</v>
      </c>
      <c r="H49" s="8" t="s">
        <v>229</v>
      </c>
      <c r="I49" s="8" t="s">
        <v>50</v>
      </c>
      <c r="J49" s="8" t="s">
        <v>37</v>
      </c>
      <c r="K49" s="8" t="s">
        <v>25</v>
      </c>
      <c r="L49" s="10">
        <f>SUM('sales data'!$C49*'sales data'!$D49)</f>
        <v>1066440.8999999999</v>
      </c>
      <c r="M49" s="23">
        <f>YEAR('sales data'!$E49)</f>
        <v>2023</v>
      </c>
    </row>
    <row r="50" spans="1:13" ht="25.2" x14ac:dyDescent="0.45">
      <c r="A50" s="15" t="s">
        <v>230</v>
      </c>
      <c r="B50" s="5" t="s">
        <v>214</v>
      </c>
      <c r="C50" s="5">
        <v>1428.04</v>
      </c>
      <c r="D50" s="5">
        <v>778</v>
      </c>
      <c r="E50" s="6">
        <v>45961</v>
      </c>
      <c r="F50" s="5" t="s">
        <v>231</v>
      </c>
      <c r="G50" s="5" t="s">
        <v>232</v>
      </c>
      <c r="H50" s="5" t="s">
        <v>229</v>
      </c>
      <c r="I50" s="5" t="s">
        <v>50</v>
      </c>
      <c r="J50" s="5" t="s">
        <v>233</v>
      </c>
      <c r="K50" s="5" t="s">
        <v>18</v>
      </c>
      <c r="L50" s="7">
        <f>SUM('sales data'!$C50*'sales data'!$D50)</f>
        <v>1111015.1199999999</v>
      </c>
      <c r="M50" s="22">
        <f>YEAR('sales data'!$E50)</f>
        <v>2025</v>
      </c>
    </row>
    <row r="51" spans="1:13" ht="25.2" x14ac:dyDescent="0.45">
      <c r="A51" s="16" t="s">
        <v>234</v>
      </c>
      <c r="B51" s="8" t="s">
        <v>235</v>
      </c>
      <c r="C51" s="8">
        <v>3014.5</v>
      </c>
      <c r="D51" s="8">
        <v>295</v>
      </c>
      <c r="E51" s="9">
        <v>45655</v>
      </c>
      <c r="F51" s="8" t="s">
        <v>236</v>
      </c>
      <c r="G51" s="8" t="s">
        <v>237</v>
      </c>
      <c r="H51" s="8" t="s">
        <v>238</v>
      </c>
      <c r="I51" s="8" t="s">
        <v>16</v>
      </c>
      <c r="J51" s="8" t="s">
        <v>30</v>
      </c>
      <c r="K51" s="8" t="s">
        <v>32</v>
      </c>
      <c r="L51" s="10">
        <f>SUM('sales data'!$C51*'sales data'!$D51)</f>
        <v>889277.5</v>
      </c>
      <c r="M51" s="23">
        <f>YEAR('sales data'!$E51)</f>
        <v>2024</v>
      </c>
    </row>
    <row r="52" spans="1:13" ht="25.2" x14ac:dyDescent="0.45">
      <c r="A52" s="15" t="s">
        <v>239</v>
      </c>
      <c r="B52" s="5" t="s">
        <v>137</v>
      </c>
      <c r="C52" s="5">
        <v>3173.26</v>
      </c>
      <c r="D52" s="5">
        <v>180</v>
      </c>
      <c r="E52" s="6">
        <v>45665</v>
      </c>
      <c r="F52" s="5" t="s">
        <v>240</v>
      </c>
      <c r="G52" s="5" t="s">
        <v>241</v>
      </c>
      <c r="H52" s="5" t="s">
        <v>37</v>
      </c>
      <c r="I52" s="5" t="s">
        <v>50</v>
      </c>
      <c r="J52" s="5" t="s">
        <v>179</v>
      </c>
      <c r="K52" s="5" t="s">
        <v>18</v>
      </c>
      <c r="L52" s="7">
        <f>SUM('sales data'!$C52*'sales data'!$D52)</f>
        <v>571186.80000000005</v>
      </c>
      <c r="M52" s="22">
        <f>YEAR('sales data'!$E52)</f>
        <v>2025</v>
      </c>
    </row>
    <row r="53" spans="1:13" ht="25.2" x14ac:dyDescent="0.45">
      <c r="A53" s="16" t="s">
        <v>171</v>
      </c>
      <c r="B53" s="8" t="s">
        <v>172</v>
      </c>
      <c r="C53" s="8">
        <v>2691.33</v>
      </c>
      <c r="D53" s="8">
        <v>798</v>
      </c>
      <c r="E53" s="9">
        <v>45294</v>
      </c>
      <c r="F53" s="8" t="s">
        <v>242</v>
      </c>
      <c r="G53" s="8" t="s">
        <v>243</v>
      </c>
      <c r="H53" s="8" t="s">
        <v>49</v>
      </c>
      <c r="I53" s="8" t="s">
        <v>50</v>
      </c>
      <c r="J53" s="8" t="s">
        <v>244</v>
      </c>
      <c r="K53" s="8" t="s">
        <v>18</v>
      </c>
      <c r="L53" s="10">
        <f>SUM('sales data'!$C53*'sales data'!$D53)</f>
        <v>2147681.34</v>
      </c>
      <c r="M53" s="23">
        <f>YEAR('sales data'!$E53)</f>
        <v>2024</v>
      </c>
    </row>
    <row r="54" spans="1:13" ht="25.2" x14ac:dyDescent="0.45">
      <c r="A54" s="15" t="s">
        <v>245</v>
      </c>
      <c r="B54" s="5" t="s">
        <v>246</v>
      </c>
      <c r="C54" s="5">
        <v>3232.79</v>
      </c>
      <c r="D54" s="5">
        <v>607</v>
      </c>
      <c r="E54" s="6">
        <v>44956</v>
      </c>
      <c r="F54" s="5" t="s">
        <v>247</v>
      </c>
      <c r="G54" s="5" t="s">
        <v>248</v>
      </c>
      <c r="H54" s="5" t="s">
        <v>204</v>
      </c>
      <c r="I54" s="5" t="s">
        <v>16</v>
      </c>
      <c r="J54" s="5" t="s">
        <v>249</v>
      </c>
      <c r="K54" s="5" t="s">
        <v>32</v>
      </c>
      <c r="L54" s="7">
        <f>SUM('sales data'!$C54*'sales data'!$D54)</f>
        <v>1962303.53</v>
      </c>
      <c r="M54" s="22">
        <f>YEAR('sales data'!$E54)</f>
        <v>2023</v>
      </c>
    </row>
    <row r="55" spans="1:13" ht="25.2" x14ac:dyDescent="0.45">
      <c r="A55" s="16" t="s">
        <v>250</v>
      </c>
      <c r="B55" s="8" t="s">
        <v>41</v>
      </c>
      <c r="C55" s="8">
        <v>4502.75</v>
      </c>
      <c r="D55" s="8">
        <v>545</v>
      </c>
      <c r="E55" s="9">
        <v>45412</v>
      </c>
      <c r="F55" s="8" t="s">
        <v>251</v>
      </c>
      <c r="G55" s="8" t="s">
        <v>252</v>
      </c>
      <c r="H55" s="8" t="s">
        <v>144</v>
      </c>
      <c r="I55" s="8" t="s">
        <v>38</v>
      </c>
      <c r="J55" s="8" t="s">
        <v>253</v>
      </c>
      <c r="K55" s="8" t="s">
        <v>25</v>
      </c>
      <c r="L55" s="10">
        <f>SUM('sales data'!$C55*'sales data'!$D55)</f>
        <v>2453998.75</v>
      </c>
      <c r="M55" s="23">
        <f>YEAR('sales data'!$E55)</f>
        <v>2024</v>
      </c>
    </row>
    <row r="56" spans="1:13" ht="25.2" x14ac:dyDescent="0.45">
      <c r="A56" s="15" t="s">
        <v>254</v>
      </c>
      <c r="B56" s="5" t="s">
        <v>255</v>
      </c>
      <c r="C56" s="5">
        <v>4081.24</v>
      </c>
      <c r="D56" s="5">
        <v>969</v>
      </c>
      <c r="E56" s="6">
        <v>45957</v>
      </c>
      <c r="F56" s="5" t="s">
        <v>256</v>
      </c>
      <c r="G56" s="5" t="s">
        <v>257</v>
      </c>
      <c r="H56" s="5" t="s">
        <v>204</v>
      </c>
      <c r="I56" s="5" t="s">
        <v>16</v>
      </c>
      <c r="J56" s="5" t="s">
        <v>238</v>
      </c>
      <c r="K56" s="5" t="s">
        <v>32</v>
      </c>
      <c r="L56" s="7">
        <f>SUM('sales data'!$C56*'sales data'!$D56)</f>
        <v>3954721.5599999996</v>
      </c>
      <c r="M56" s="22">
        <f>YEAR('sales data'!$E56)</f>
        <v>2025</v>
      </c>
    </row>
    <row r="57" spans="1:13" ht="25.2" x14ac:dyDescent="0.45">
      <c r="A57" s="16" t="s">
        <v>258</v>
      </c>
      <c r="B57" s="8" t="s">
        <v>259</v>
      </c>
      <c r="C57" s="8">
        <v>3628.93</v>
      </c>
      <c r="D57" s="8">
        <v>151</v>
      </c>
      <c r="E57" s="9">
        <v>45631</v>
      </c>
      <c r="F57" s="8" t="s">
        <v>260</v>
      </c>
      <c r="G57" s="8" t="s">
        <v>261</v>
      </c>
      <c r="H57" s="8" t="s">
        <v>17</v>
      </c>
      <c r="I57" s="8" t="s">
        <v>38</v>
      </c>
      <c r="J57" s="8" t="s">
        <v>37</v>
      </c>
      <c r="K57" s="8" t="s">
        <v>32</v>
      </c>
      <c r="L57" s="10">
        <f>SUM('sales data'!$C57*'sales data'!$D57)</f>
        <v>547968.42999999993</v>
      </c>
      <c r="M57" s="23">
        <f>YEAR('sales data'!$E57)</f>
        <v>2024</v>
      </c>
    </row>
    <row r="58" spans="1:13" ht="25.2" x14ac:dyDescent="0.45">
      <c r="A58" s="15" t="s">
        <v>262</v>
      </c>
      <c r="B58" s="5" t="s">
        <v>27</v>
      </c>
      <c r="C58" s="5">
        <v>1528.27</v>
      </c>
      <c r="D58" s="5">
        <v>696</v>
      </c>
      <c r="E58" s="6">
        <v>45303</v>
      </c>
      <c r="F58" s="5" t="s">
        <v>263</v>
      </c>
      <c r="G58" s="5" t="s">
        <v>264</v>
      </c>
      <c r="H58" s="5" t="s">
        <v>37</v>
      </c>
      <c r="I58" s="5" t="s">
        <v>16</v>
      </c>
      <c r="J58" s="5" t="s">
        <v>49</v>
      </c>
      <c r="K58" s="5" t="s">
        <v>25</v>
      </c>
      <c r="L58" s="7">
        <f>SUM('sales data'!$C58*'sales data'!$D58)</f>
        <v>1063675.92</v>
      </c>
      <c r="M58" s="22">
        <f>YEAR('sales data'!$E58)</f>
        <v>2024</v>
      </c>
    </row>
    <row r="59" spans="1:13" ht="25.2" x14ac:dyDescent="0.45">
      <c r="A59" s="16" t="s">
        <v>265</v>
      </c>
      <c r="B59" s="8" t="s">
        <v>27</v>
      </c>
      <c r="C59" s="8">
        <v>1164.67</v>
      </c>
      <c r="D59" s="8">
        <v>240</v>
      </c>
      <c r="E59" s="9">
        <v>45594</v>
      </c>
      <c r="F59" s="8" t="s">
        <v>266</v>
      </c>
      <c r="G59" s="8" t="s">
        <v>267</v>
      </c>
      <c r="H59" s="8" t="s">
        <v>15</v>
      </c>
      <c r="I59" s="8" t="s">
        <v>38</v>
      </c>
      <c r="J59" s="8" t="s">
        <v>23</v>
      </c>
      <c r="K59" s="8" t="s">
        <v>18</v>
      </c>
      <c r="L59" s="10">
        <f>SUM('sales data'!$C59*'sales data'!$D59)</f>
        <v>279520.80000000005</v>
      </c>
      <c r="M59" s="23">
        <f>YEAR('sales data'!$E59)</f>
        <v>2024</v>
      </c>
    </row>
    <row r="60" spans="1:13" ht="25.2" x14ac:dyDescent="0.45">
      <c r="A60" s="15" t="s">
        <v>136</v>
      </c>
      <c r="B60" s="5" t="s">
        <v>137</v>
      </c>
      <c r="C60" s="5">
        <v>4585.62</v>
      </c>
      <c r="D60" s="5">
        <v>515</v>
      </c>
      <c r="E60" s="6">
        <v>44935</v>
      </c>
      <c r="F60" s="5" t="s">
        <v>268</v>
      </c>
      <c r="G60" s="5" t="s">
        <v>269</v>
      </c>
      <c r="H60" s="5" t="s">
        <v>37</v>
      </c>
      <c r="I60" s="5" t="s">
        <v>38</v>
      </c>
      <c r="J60" s="5" t="s">
        <v>270</v>
      </c>
      <c r="K60" s="5" t="s">
        <v>18</v>
      </c>
      <c r="L60" s="7">
        <f>SUM('sales data'!$C60*'sales data'!$D60)</f>
        <v>2361594.2999999998</v>
      </c>
      <c r="M60" s="22">
        <f>YEAR('sales data'!$E60)</f>
        <v>2023</v>
      </c>
    </row>
    <row r="61" spans="1:13" ht="25.2" x14ac:dyDescent="0.45">
      <c r="A61" s="16" t="s">
        <v>271</v>
      </c>
      <c r="B61" s="8" t="s">
        <v>34</v>
      </c>
      <c r="C61" s="8">
        <v>2914.5</v>
      </c>
      <c r="D61" s="8">
        <v>438</v>
      </c>
      <c r="E61" s="9">
        <v>45714</v>
      </c>
      <c r="F61" s="8" t="s">
        <v>272</v>
      </c>
      <c r="G61" s="8" t="s">
        <v>273</v>
      </c>
      <c r="H61" s="8" t="s">
        <v>118</v>
      </c>
      <c r="I61" s="8" t="s">
        <v>16</v>
      </c>
      <c r="J61" s="8" t="s">
        <v>61</v>
      </c>
      <c r="K61" s="8" t="s">
        <v>18</v>
      </c>
      <c r="L61" s="10">
        <f>SUM('sales data'!$C61*'sales data'!$D61)</f>
        <v>1276551</v>
      </c>
      <c r="M61" s="23">
        <f>YEAR('sales data'!$E61)</f>
        <v>2025</v>
      </c>
    </row>
    <row r="62" spans="1:13" ht="25.2" x14ac:dyDescent="0.45">
      <c r="A62" s="15" t="s">
        <v>274</v>
      </c>
      <c r="B62" s="5" t="s">
        <v>275</v>
      </c>
      <c r="C62" s="5">
        <v>497.2</v>
      </c>
      <c r="D62" s="5">
        <v>972</v>
      </c>
      <c r="E62" s="6">
        <v>45596</v>
      </c>
      <c r="F62" s="5" t="s">
        <v>276</v>
      </c>
      <c r="G62" s="5" t="s">
        <v>277</v>
      </c>
      <c r="H62" s="5" t="s">
        <v>15</v>
      </c>
      <c r="I62" s="5" t="s">
        <v>16</v>
      </c>
      <c r="J62" s="5" t="s">
        <v>238</v>
      </c>
      <c r="K62" s="5" t="s">
        <v>32</v>
      </c>
      <c r="L62" s="7">
        <f>SUM('sales data'!$C62*'sales data'!$D62)</f>
        <v>483278.39999999997</v>
      </c>
      <c r="M62" s="22">
        <f>YEAR('sales data'!$E62)</f>
        <v>2024</v>
      </c>
    </row>
    <row r="63" spans="1:13" ht="25.2" x14ac:dyDescent="0.45">
      <c r="A63" s="16" t="s">
        <v>278</v>
      </c>
      <c r="B63" s="8" t="s">
        <v>172</v>
      </c>
      <c r="C63" s="8">
        <v>4452.8</v>
      </c>
      <c r="D63" s="8">
        <v>356</v>
      </c>
      <c r="E63" s="9">
        <v>45696</v>
      </c>
      <c r="F63" s="8" t="s">
        <v>279</v>
      </c>
      <c r="G63" s="8" t="s">
        <v>280</v>
      </c>
      <c r="H63" s="8" t="s">
        <v>49</v>
      </c>
      <c r="I63" s="8" t="s">
        <v>38</v>
      </c>
      <c r="J63" s="8" t="s">
        <v>37</v>
      </c>
      <c r="K63" s="8" t="s">
        <v>32</v>
      </c>
      <c r="L63" s="10">
        <f>SUM('sales data'!$C63*'sales data'!$D63)</f>
        <v>1585196.8</v>
      </c>
      <c r="M63" s="23">
        <f>YEAR('sales data'!$E63)</f>
        <v>2025</v>
      </c>
    </row>
    <row r="64" spans="1:13" ht="25.2" x14ac:dyDescent="0.45">
      <c r="A64" s="15" t="s">
        <v>281</v>
      </c>
      <c r="B64" s="5" t="s">
        <v>41</v>
      </c>
      <c r="C64" s="5">
        <v>538.91</v>
      </c>
      <c r="D64" s="5">
        <v>917</v>
      </c>
      <c r="E64" s="6">
        <v>45610</v>
      </c>
      <c r="F64" s="5" t="s">
        <v>282</v>
      </c>
      <c r="G64" s="5" t="s">
        <v>283</v>
      </c>
      <c r="H64" s="5" t="s">
        <v>37</v>
      </c>
      <c r="I64" s="5" t="s">
        <v>16</v>
      </c>
      <c r="J64" s="5" t="s">
        <v>284</v>
      </c>
      <c r="K64" s="5" t="s">
        <v>18</v>
      </c>
      <c r="L64" s="7">
        <f>SUM('sales data'!$C64*'sales data'!$D64)</f>
        <v>494180.47</v>
      </c>
      <c r="M64" s="22">
        <f>YEAR('sales data'!$E64)</f>
        <v>2024</v>
      </c>
    </row>
    <row r="65" spans="1:13" ht="25.2" x14ac:dyDescent="0.45">
      <c r="A65" s="16" t="s">
        <v>285</v>
      </c>
      <c r="B65" s="8" t="s">
        <v>87</v>
      </c>
      <c r="C65" s="8">
        <v>4808.0200000000004</v>
      </c>
      <c r="D65" s="8">
        <v>164</v>
      </c>
      <c r="E65" s="9">
        <v>45546</v>
      </c>
      <c r="F65" s="8" t="s">
        <v>286</v>
      </c>
      <c r="G65" s="8" t="s">
        <v>287</v>
      </c>
      <c r="H65" s="8" t="s">
        <v>288</v>
      </c>
      <c r="I65" s="8" t="s">
        <v>50</v>
      </c>
      <c r="J65" s="8" t="s">
        <v>244</v>
      </c>
      <c r="K65" s="8" t="s">
        <v>25</v>
      </c>
      <c r="L65" s="10">
        <f>SUM('sales data'!$C65*'sales data'!$D65)</f>
        <v>788515.28</v>
      </c>
      <c r="M65" s="23">
        <f>YEAR('sales data'!$E65)</f>
        <v>2024</v>
      </c>
    </row>
    <row r="66" spans="1:13" ht="25.2" x14ac:dyDescent="0.45">
      <c r="A66" s="15" t="s">
        <v>289</v>
      </c>
      <c r="B66" s="5" t="s">
        <v>290</v>
      </c>
      <c r="C66" s="5">
        <v>3851.08</v>
      </c>
      <c r="D66" s="5">
        <v>850</v>
      </c>
      <c r="E66" s="6">
        <v>45012</v>
      </c>
      <c r="F66" s="5" t="s">
        <v>291</v>
      </c>
      <c r="G66" s="5" t="s">
        <v>292</v>
      </c>
      <c r="H66" s="5" t="s">
        <v>44</v>
      </c>
      <c r="I66" s="5" t="s">
        <v>16</v>
      </c>
      <c r="J66" s="5" t="s">
        <v>66</v>
      </c>
      <c r="K66" s="5" t="s">
        <v>25</v>
      </c>
      <c r="L66" s="7">
        <f>SUM('sales data'!$C66*'sales data'!$D66)</f>
        <v>3273418</v>
      </c>
      <c r="M66" s="22">
        <f>YEAR('sales data'!$E66)</f>
        <v>2023</v>
      </c>
    </row>
    <row r="67" spans="1:13" ht="25.2" x14ac:dyDescent="0.45">
      <c r="A67" s="16" t="s">
        <v>293</v>
      </c>
      <c r="B67" s="8" t="s">
        <v>219</v>
      </c>
      <c r="C67" s="8">
        <v>4459.6000000000004</v>
      </c>
      <c r="D67" s="8">
        <v>29</v>
      </c>
      <c r="E67" s="9">
        <v>45382</v>
      </c>
      <c r="F67" s="8" t="s">
        <v>294</v>
      </c>
      <c r="G67" s="8" t="s">
        <v>295</v>
      </c>
      <c r="H67" s="8" t="s">
        <v>253</v>
      </c>
      <c r="I67" s="8" t="s">
        <v>38</v>
      </c>
      <c r="J67" s="8" t="s">
        <v>15</v>
      </c>
      <c r="K67" s="8" t="s">
        <v>32</v>
      </c>
      <c r="L67" s="10">
        <f>SUM('sales data'!$C67*'sales data'!$D67)</f>
        <v>129328.40000000001</v>
      </c>
      <c r="M67" s="23">
        <f>YEAR('sales data'!$E67)</f>
        <v>2024</v>
      </c>
    </row>
    <row r="68" spans="1:13" ht="25.2" x14ac:dyDescent="0.45">
      <c r="A68" s="15" t="s">
        <v>296</v>
      </c>
      <c r="B68" s="5" t="s">
        <v>259</v>
      </c>
      <c r="C68" s="5">
        <v>3968.15</v>
      </c>
      <c r="D68" s="5">
        <v>979</v>
      </c>
      <c r="E68" s="6">
        <v>44956</v>
      </c>
      <c r="F68" s="5" t="s">
        <v>297</v>
      </c>
      <c r="G68" s="5" t="s">
        <v>298</v>
      </c>
      <c r="H68" s="5" t="s">
        <v>23</v>
      </c>
      <c r="I68" s="5" t="s">
        <v>38</v>
      </c>
      <c r="J68" s="5" t="s">
        <v>15</v>
      </c>
      <c r="K68" s="5" t="s">
        <v>18</v>
      </c>
      <c r="L68" s="7">
        <f>SUM('sales data'!$C68*'sales data'!$D68)</f>
        <v>3884818.85</v>
      </c>
      <c r="M68" s="22">
        <f>YEAR('sales data'!$E68)</f>
        <v>2023</v>
      </c>
    </row>
    <row r="69" spans="1:13" ht="25.2" x14ac:dyDescent="0.45">
      <c r="A69" s="16" t="s">
        <v>190</v>
      </c>
      <c r="B69" s="8" t="s">
        <v>41</v>
      </c>
      <c r="C69" s="8">
        <v>4363.53</v>
      </c>
      <c r="D69" s="8">
        <v>900</v>
      </c>
      <c r="E69" s="9">
        <v>45570</v>
      </c>
      <c r="F69" s="8" t="s">
        <v>299</v>
      </c>
      <c r="G69" s="8" t="s">
        <v>300</v>
      </c>
      <c r="H69" s="8" t="s">
        <v>15</v>
      </c>
      <c r="I69" s="8" t="s">
        <v>50</v>
      </c>
      <c r="J69" s="8" t="s">
        <v>37</v>
      </c>
      <c r="K69" s="8" t="s">
        <v>32</v>
      </c>
      <c r="L69" s="10">
        <f>SUM('sales data'!$C69*'sales data'!$D69)</f>
        <v>3927177</v>
      </c>
      <c r="M69" s="23">
        <f>YEAR('sales data'!$E69)</f>
        <v>2024</v>
      </c>
    </row>
    <row r="70" spans="1:13" ht="25.2" x14ac:dyDescent="0.45">
      <c r="A70" s="15" t="s">
        <v>301</v>
      </c>
      <c r="B70" s="5" t="s">
        <v>259</v>
      </c>
      <c r="C70" s="5">
        <v>2878.5</v>
      </c>
      <c r="D70" s="5">
        <v>566</v>
      </c>
      <c r="E70" s="6">
        <v>44957</v>
      </c>
      <c r="F70" s="5" t="s">
        <v>302</v>
      </c>
      <c r="G70" s="5" t="s">
        <v>303</v>
      </c>
      <c r="H70" s="5" t="s">
        <v>61</v>
      </c>
      <c r="I70" s="5" t="s">
        <v>38</v>
      </c>
      <c r="J70" s="5" t="s">
        <v>304</v>
      </c>
      <c r="K70" s="5" t="s">
        <v>32</v>
      </c>
      <c r="L70" s="7">
        <f>SUM('sales data'!$C70*'sales data'!$D70)</f>
        <v>1629231</v>
      </c>
      <c r="M70" s="22">
        <f>YEAR('sales data'!$E70)</f>
        <v>2023</v>
      </c>
    </row>
    <row r="71" spans="1:13" ht="25.2" x14ac:dyDescent="0.45">
      <c r="A71" s="16" t="s">
        <v>305</v>
      </c>
      <c r="B71" s="8" t="s">
        <v>41</v>
      </c>
      <c r="C71" s="8">
        <v>4362.08</v>
      </c>
      <c r="D71" s="8">
        <v>334</v>
      </c>
      <c r="E71" s="9">
        <v>45766</v>
      </c>
      <c r="F71" s="8" t="s">
        <v>306</v>
      </c>
      <c r="G71" s="8" t="s">
        <v>307</v>
      </c>
      <c r="H71" s="8" t="s">
        <v>308</v>
      </c>
      <c r="I71" s="8" t="s">
        <v>50</v>
      </c>
      <c r="J71" s="8" t="s">
        <v>56</v>
      </c>
      <c r="K71" s="8" t="s">
        <v>18</v>
      </c>
      <c r="L71" s="10">
        <f>SUM('sales data'!$C71*'sales data'!$D71)</f>
        <v>1456934.72</v>
      </c>
      <c r="M71" s="23">
        <f>YEAR('sales data'!$E71)</f>
        <v>2025</v>
      </c>
    </row>
    <row r="72" spans="1:13" ht="25.2" x14ac:dyDescent="0.45">
      <c r="A72" s="15" t="s">
        <v>309</v>
      </c>
      <c r="B72" s="5" t="s">
        <v>72</v>
      </c>
      <c r="C72" s="5">
        <v>2184.34</v>
      </c>
      <c r="D72" s="5">
        <v>403</v>
      </c>
      <c r="E72" s="6">
        <v>45090</v>
      </c>
      <c r="F72" s="5" t="s">
        <v>310</v>
      </c>
      <c r="G72" s="5" t="s">
        <v>311</v>
      </c>
      <c r="H72" s="5" t="s">
        <v>49</v>
      </c>
      <c r="I72" s="5" t="s">
        <v>38</v>
      </c>
      <c r="J72" s="5" t="s">
        <v>15</v>
      </c>
      <c r="K72" s="5" t="s">
        <v>32</v>
      </c>
      <c r="L72" s="7">
        <f>SUM('sales data'!$C72*'sales data'!$D72)</f>
        <v>880289.02</v>
      </c>
      <c r="M72" s="22">
        <f>YEAR('sales data'!$E72)</f>
        <v>2023</v>
      </c>
    </row>
    <row r="73" spans="1:13" ht="25.2" x14ac:dyDescent="0.45">
      <c r="A73" s="16" t="s">
        <v>312</v>
      </c>
      <c r="B73" s="8" t="s">
        <v>185</v>
      </c>
      <c r="C73" s="8">
        <v>2709.05</v>
      </c>
      <c r="D73" s="8">
        <v>959</v>
      </c>
      <c r="E73" s="9">
        <v>45612</v>
      </c>
      <c r="F73" s="8" t="s">
        <v>313</v>
      </c>
      <c r="G73" s="8" t="s">
        <v>314</v>
      </c>
      <c r="H73" s="8" t="s">
        <v>51</v>
      </c>
      <c r="I73" s="8" t="s">
        <v>16</v>
      </c>
      <c r="J73" s="8" t="s">
        <v>315</v>
      </c>
      <c r="K73" s="8" t="s">
        <v>25</v>
      </c>
      <c r="L73" s="10">
        <f>SUM('sales data'!$C73*'sales data'!$D73)</f>
        <v>2597978.9500000002</v>
      </c>
      <c r="M73" s="23">
        <f>YEAR('sales data'!$E73)</f>
        <v>2024</v>
      </c>
    </row>
    <row r="74" spans="1:13" ht="25.2" x14ac:dyDescent="0.45">
      <c r="A74" s="15" t="s">
        <v>316</v>
      </c>
      <c r="B74" s="5" t="s">
        <v>317</v>
      </c>
      <c r="C74" s="5">
        <v>2212.73</v>
      </c>
      <c r="D74" s="5">
        <v>253</v>
      </c>
      <c r="E74" s="6">
        <v>44979</v>
      </c>
      <c r="F74" s="5" t="s">
        <v>318</v>
      </c>
      <c r="G74" s="5" t="s">
        <v>319</v>
      </c>
      <c r="H74" s="5" t="s">
        <v>315</v>
      </c>
      <c r="I74" s="5" t="s">
        <v>16</v>
      </c>
      <c r="J74" s="5" t="s">
        <v>320</v>
      </c>
      <c r="K74" s="5" t="s">
        <v>18</v>
      </c>
      <c r="L74" s="7">
        <f>SUM('sales data'!$C74*'sales data'!$D74)</f>
        <v>559820.69000000006</v>
      </c>
      <c r="M74" s="22">
        <f>YEAR('sales data'!$E74)</f>
        <v>2023</v>
      </c>
    </row>
    <row r="75" spans="1:13" ht="25.2" x14ac:dyDescent="0.45">
      <c r="A75" s="16" t="s">
        <v>321</v>
      </c>
      <c r="B75" s="8" t="s">
        <v>214</v>
      </c>
      <c r="C75" s="8">
        <v>3003.51</v>
      </c>
      <c r="D75" s="8">
        <v>64</v>
      </c>
      <c r="E75" s="9">
        <v>45648</v>
      </c>
      <c r="F75" s="8" t="s">
        <v>322</v>
      </c>
      <c r="G75" s="8" t="s">
        <v>323</v>
      </c>
      <c r="H75" s="8" t="s">
        <v>23</v>
      </c>
      <c r="I75" s="8" t="s">
        <v>50</v>
      </c>
      <c r="J75" s="8" t="s">
        <v>39</v>
      </c>
      <c r="K75" s="8" t="s">
        <v>25</v>
      </c>
      <c r="L75" s="10">
        <f>SUM('sales data'!$C75*'sales data'!$D75)</f>
        <v>192224.64000000001</v>
      </c>
      <c r="M75" s="23">
        <f>YEAR('sales data'!$E75)</f>
        <v>2024</v>
      </c>
    </row>
    <row r="76" spans="1:13" ht="25.2" x14ac:dyDescent="0.45">
      <c r="A76" s="15" t="s">
        <v>324</v>
      </c>
      <c r="B76" s="5" t="s">
        <v>325</v>
      </c>
      <c r="C76" s="5">
        <v>3877.65</v>
      </c>
      <c r="D76" s="5">
        <v>517</v>
      </c>
      <c r="E76" s="6">
        <v>45713</v>
      </c>
      <c r="F76" s="5" t="s">
        <v>326</v>
      </c>
      <c r="G76" s="5" t="s">
        <v>327</v>
      </c>
      <c r="H76" s="5" t="s">
        <v>204</v>
      </c>
      <c r="I76" s="5" t="s">
        <v>38</v>
      </c>
      <c r="J76" s="5" t="s">
        <v>164</v>
      </c>
      <c r="K76" s="5" t="s">
        <v>18</v>
      </c>
      <c r="L76" s="7">
        <f>SUM('sales data'!$C76*'sales data'!$D76)</f>
        <v>2004745.05</v>
      </c>
      <c r="M76" s="22">
        <f>YEAR('sales data'!$E76)</f>
        <v>2025</v>
      </c>
    </row>
    <row r="77" spans="1:13" ht="25.2" x14ac:dyDescent="0.45">
      <c r="A77" s="16" t="s">
        <v>328</v>
      </c>
      <c r="B77" s="8" t="s">
        <v>255</v>
      </c>
      <c r="C77" s="8">
        <v>1046.53</v>
      </c>
      <c r="D77" s="8">
        <v>70</v>
      </c>
      <c r="E77" s="9">
        <v>46012</v>
      </c>
      <c r="F77" s="8" t="s">
        <v>329</v>
      </c>
      <c r="G77" s="8" t="s">
        <v>330</v>
      </c>
      <c r="H77" s="8" t="s">
        <v>179</v>
      </c>
      <c r="I77" s="8" t="s">
        <v>16</v>
      </c>
      <c r="J77" s="8" t="s">
        <v>249</v>
      </c>
      <c r="K77" s="8" t="s">
        <v>18</v>
      </c>
      <c r="L77" s="10">
        <f>SUM('sales data'!$C77*'sales data'!$D77)</f>
        <v>73257.099999999991</v>
      </c>
      <c r="M77" s="23">
        <f>YEAR('sales data'!$E77)</f>
        <v>2025</v>
      </c>
    </row>
    <row r="78" spans="1:13" ht="25.2" x14ac:dyDescent="0.45">
      <c r="A78" s="15" t="s">
        <v>331</v>
      </c>
      <c r="B78" s="5" t="s">
        <v>332</v>
      </c>
      <c r="C78" s="5">
        <v>1349.71</v>
      </c>
      <c r="D78" s="5">
        <v>405</v>
      </c>
      <c r="E78" s="6">
        <v>45061</v>
      </c>
      <c r="F78" s="5" t="s">
        <v>333</v>
      </c>
      <c r="G78" s="5" t="s">
        <v>334</v>
      </c>
      <c r="H78" s="5" t="s">
        <v>315</v>
      </c>
      <c r="I78" s="5" t="s">
        <v>16</v>
      </c>
      <c r="J78" s="5" t="s">
        <v>238</v>
      </c>
      <c r="K78" s="5" t="s">
        <v>32</v>
      </c>
      <c r="L78" s="7">
        <f>SUM('sales data'!$C78*'sales data'!$D78)</f>
        <v>546632.55000000005</v>
      </c>
      <c r="M78" s="22">
        <f>YEAR('sales data'!$E78)</f>
        <v>2023</v>
      </c>
    </row>
    <row r="79" spans="1:13" ht="25.2" x14ac:dyDescent="0.45">
      <c r="A79" s="16" t="s">
        <v>335</v>
      </c>
      <c r="B79" s="8" t="s">
        <v>41</v>
      </c>
      <c r="C79" s="8">
        <v>133.16999999999999</v>
      </c>
      <c r="D79" s="8">
        <v>460</v>
      </c>
      <c r="E79" s="9">
        <v>45445</v>
      </c>
      <c r="F79" s="8" t="s">
        <v>336</v>
      </c>
      <c r="G79" s="8" t="s">
        <v>337</v>
      </c>
      <c r="H79" s="8" t="s">
        <v>288</v>
      </c>
      <c r="I79" s="8" t="s">
        <v>50</v>
      </c>
      <c r="J79" s="8" t="s">
        <v>338</v>
      </c>
      <c r="K79" s="8" t="s">
        <v>18</v>
      </c>
      <c r="L79" s="10">
        <f>SUM('sales data'!$C79*'sales data'!$D79)</f>
        <v>61258.2</v>
      </c>
      <c r="M79" s="23">
        <f>YEAR('sales data'!$E79)</f>
        <v>2024</v>
      </c>
    </row>
    <row r="80" spans="1:13" ht="25.2" x14ac:dyDescent="0.45">
      <c r="A80" s="15" t="s">
        <v>339</v>
      </c>
      <c r="B80" s="5" t="s">
        <v>157</v>
      </c>
      <c r="C80" s="5">
        <v>268.35000000000002</v>
      </c>
      <c r="D80" s="5">
        <v>893</v>
      </c>
      <c r="E80" s="6">
        <v>45373</v>
      </c>
      <c r="F80" s="5" t="s">
        <v>340</v>
      </c>
      <c r="G80" s="5" t="s">
        <v>341</v>
      </c>
      <c r="H80" s="5" t="s">
        <v>61</v>
      </c>
      <c r="I80" s="5" t="s">
        <v>16</v>
      </c>
      <c r="J80" s="5" t="s">
        <v>15</v>
      </c>
      <c r="K80" s="5" t="s">
        <v>32</v>
      </c>
      <c r="L80" s="7">
        <f>SUM('sales data'!$C80*'sales data'!$D80)</f>
        <v>239636.55000000002</v>
      </c>
      <c r="M80" s="22">
        <f>YEAR('sales data'!$E80)</f>
        <v>2024</v>
      </c>
    </row>
    <row r="81" spans="1:13" ht="25.2" x14ac:dyDescent="0.45">
      <c r="A81" s="16" t="s">
        <v>342</v>
      </c>
      <c r="B81" s="8" t="s">
        <v>343</v>
      </c>
      <c r="C81" s="8">
        <v>2725.22</v>
      </c>
      <c r="D81" s="8">
        <v>585</v>
      </c>
      <c r="E81" s="9">
        <v>45319</v>
      </c>
      <c r="F81" s="8" t="s">
        <v>344</v>
      </c>
      <c r="G81" s="8" t="s">
        <v>345</v>
      </c>
      <c r="H81" s="8" t="s">
        <v>15</v>
      </c>
      <c r="I81" s="8" t="s">
        <v>50</v>
      </c>
      <c r="J81" s="8" t="s">
        <v>49</v>
      </c>
      <c r="K81" s="8" t="s">
        <v>32</v>
      </c>
      <c r="L81" s="10">
        <f>SUM('sales data'!$C81*'sales data'!$D81)</f>
        <v>1594253.7</v>
      </c>
      <c r="M81" s="23">
        <f>YEAR('sales data'!$E81)</f>
        <v>2024</v>
      </c>
    </row>
    <row r="82" spans="1:13" ht="25.2" x14ac:dyDescent="0.45">
      <c r="A82" s="15" t="s">
        <v>346</v>
      </c>
      <c r="B82" s="5" t="s">
        <v>347</v>
      </c>
      <c r="C82" s="5">
        <v>820.7</v>
      </c>
      <c r="D82" s="5">
        <v>358</v>
      </c>
      <c r="E82" s="6">
        <v>45109</v>
      </c>
      <c r="F82" s="5" t="s">
        <v>348</v>
      </c>
      <c r="G82" s="5" t="s">
        <v>349</v>
      </c>
      <c r="H82" s="5" t="s">
        <v>350</v>
      </c>
      <c r="I82" s="5" t="s">
        <v>16</v>
      </c>
      <c r="J82" s="5" t="s">
        <v>37</v>
      </c>
      <c r="K82" s="5" t="s">
        <v>32</v>
      </c>
      <c r="L82" s="7">
        <f>SUM('sales data'!$C82*'sales data'!$D82)</f>
        <v>293810.60000000003</v>
      </c>
      <c r="M82" s="22">
        <f>YEAR('sales data'!$E82)</f>
        <v>2023</v>
      </c>
    </row>
    <row r="83" spans="1:13" ht="25.2" x14ac:dyDescent="0.45">
      <c r="A83" s="16" t="s">
        <v>351</v>
      </c>
      <c r="B83" s="8" t="s">
        <v>41</v>
      </c>
      <c r="C83" s="8">
        <v>3441.18</v>
      </c>
      <c r="D83" s="8">
        <v>190</v>
      </c>
      <c r="E83" s="9">
        <v>45318</v>
      </c>
      <c r="F83" s="8" t="s">
        <v>352</v>
      </c>
      <c r="G83" s="8" t="s">
        <v>353</v>
      </c>
      <c r="H83" s="8" t="s">
        <v>354</v>
      </c>
      <c r="I83" s="8" t="s">
        <v>16</v>
      </c>
      <c r="J83" s="8" t="s">
        <v>288</v>
      </c>
      <c r="K83" s="8" t="s">
        <v>25</v>
      </c>
      <c r="L83" s="10">
        <f>SUM('sales data'!$C83*'sales data'!$D83)</f>
        <v>653824.19999999995</v>
      </c>
      <c r="M83" s="23">
        <f>YEAR('sales data'!$E83)</f>
        <v>2024</v>
      </c>
    </row>
    <row r="84" spans="1:13" ht="25.2" x14ac:dyDescent="0.45">
      <c r="A84" s="15" t="s">
        <v>355</v>
      </c>
      <c r="B84" s="5" t="s">
        <v>356</v>
      </c>
      <c r="C84" s="5">
        <v>1846.06</v>
      </c>
      <c r="D84" s="5">
        <v>205</v>
      </c>
      <c r="E84" s="6">
        <v>45317</v>
      </c>
      <c r="F84" s="5" t="s">
        <v>357</v>
      </c>
      <c r="G84" s="5" t="s">
        <v>358</v>
      </c>
      <c r="H84" s="5" t="s">
        <v>56</v>
      </c>
      <c r="I84" s="5" t="s">
        <v>38</v>
      </c>
      <c r="J84" s="5" t="s">
        <v>37</v>
      </c>
      <c r="K84" s="5" t="s">
        <v>25</v>
      </c>
      <c r="L84" s="7">
        <f>SUM('sales data'!$C84*'sales data'!$D84)</f>
        <v>378442.3</v>
      </c>
      <c r="M84" s="22">
        <f>YEAR('sales data'!$E84)</f>
        <v>2024</v>
      </c>
    </row>
    <row r="85" spans="1:13" ht="25.2" x14ac:dyDescent="0.45">
      <c r="A85" s="16" t="s">
        <v>359</v>
      </c>
      <c r="B85" s="8" t="s">
        <v>34</v>
      </c>
      <c r="C85" s="8">
        <v>4694.68</v>
      </c>
      <c r="D85" s="8">
        <v>869</v>
      </c>
      <c r="E85" s="9">
        <v>45323</v>
      </c>
      <c r="F85" s="8" t="s">
        <v>360</v>
      </c>
      <c r="G85" s="8" t="s">
        <v>361</v>
      </c>
      <c r="H85" s="8" t="s">
        <v>44</v>
      </c>
      <c r="I85" s="8" t="s">
        <v>38</v>
      </c>
      <c r="J85" s="8" t="s">
        <v>37</v>
      </c>
      <c r="K85" s="8" t="s">
        <v>18</v>
      </c>
      <c r="L85" s="10">
        <f>SUM('sales data'!$C85*'sales data'!$D85)</f>
        <v>4079676.9200000004</v>
      </c>
      <c r="M85" s="23">
        <f>YEAR('sales data'!$E85)</f>
        <v>2024</v>
      </c>
    </row>
    <row r="86" spans="1:13" ht="25.2" x14ac:dyDescent="0.45">
      <c r="A86" s="15" t="s">
        <v>362</v>
      </c>
      <c r="B86" s="5" t="s">
        <v>363</v>
      </c>
      <c r="C86" s="5">
        <v>4861.47</v>
      </c>
      <c r="D86" s="5">
        <v>60</v>
      </c>
      <c r="E86" s="6">
        <v>45649</v>
      </c>
      <c r="F86" s="5" t="s">
        <v>364</v>
      </c>
      <c r="G86" s="5" t="s">
        <v>365</v>
      </c>
      <c r="H86" s="5" t="s">
        <v>350</v>
      </c>
      <c r="I86" s="5" t="s">
        <v>38</v>
      </c>
      <c r="J86" s="5" t="s">
        <v>24</v>
      </c>
      <c r="K86" s="5" t="s">
        <v>18</v>
      </c>
      <c r="L86" s="7">
        <f>SUM('sales data'!$C86*'sales data'!$D86)</f>
        <v>291688.2</v>
      </c>
      <c r="M86" s="22">
        <f>YEAR('sales data'!$E86)</f>
        <v>2024</v>
      </c>
    </row>
    <row r="87" spans="1:13" ht="25.2" x14ac:dyDescent="0.45">
      <c r="A87" s="16" t="s">
        <v>366</v>
      </c>
      <c r="B87" s="8" t="s">
        <v>367</v>
      </c>
      <c r="C87" s="8">
        <v>1692.34</v>
      </c>
      <c r="D87" s="8">
        <v>913</v>
      </c>
      <c r="E87" s="9">
        <v>45137</v>
      </c>
      <c r="F87" s="8" t="s">
        <v>368</v>
      </c>
      <c r="G87" s="8" t="s">
        <v>369</v>
      </c>
      <c r="H87" s="8" t="s">
        <v>180</v>
      </c>
      <c r="I87" s="8" t="s">
        <v>38</v>
      </c>
      <c r="J87" s="8" t="s">
        <v>37</v>
      </c>
      <c r="K87" s="8" t="s">
        <v>32</v>
      </c>
      <c r="L87" s="10">
        <f>SUM('sales data'!$C87*'sales data'!$D87)</f>
        <v>1545106.42</v>
      </c>
      <c r="M87" s="23">
        <f>YEAR('sales data'!$E87)</f>
        <v>2023</v>
      </c>
    </row>
    <row r="88" spans="1:13" ht="25.2" x14ac:dyDescent="0.45">
      <c r="A88" s="15" t="s">
        <v>370</v>
      </c>
      <c r="B88" s="5" t="s">
        <v>20</v>
      </c>
      <c r="C88" s="5">
        <v>4074.75</v>
      </c>
      <c r="D88" s="5">
        <v>975</v>
      </c>
      <c r="E88" s="6">
        <v>45636</v>
      </c>
      <c r="F88" s="5" t="s">
        <v>371</v>
      </c>
      <c r="G88" s="5" t="s">
        <v>372</v>
      </c>
      <c r="H88" s="5" t="s">
        <v>197</v>
      </c>
      <c r="I88" s="5" t="s">
        <v>16</v>
      </c>
      <c r="J88" s="5" t="s">
        <v>373</v>
      </c>
      <c r="K88" s="5" t="s">
        <v>32</v>
      </c>
      <c r="L88" s="7">
        <f>SUM('sales data'!$C88*'sales data'!$D88)</f>
        <v>3972881.25</v>
      </c>
      <c r="M88" s="22">
        <f>YEAR('sales data'!$E88)</f>
        <v>2024</v>
      </c>
    </row>
    <row r="89" spans="1:13" ht="25.2" x14ac:dyDescent="0.45">
      <c r="A89" s="16" t="s">
        <v>374</v>
      </c>
      <c r="B89" s="8" t="s">
        <v>375</v>
      </c>
      <c r="C89" s="8">
        <v>71.52</v>
      </c>
      <c r="D89" s="8">
        <v>110</v>
      </c>
      <c r="E89" s="9">
        <v>45370</v>
      </c>
      <c r="F89" s="8" t="s">
        <v>376</v>
      </c>
      <c r="G89" s="8" t="s">
        <v>377</v>
      </c>
      <c r="H89" s="8" t="s">
        <v>37</v>
      </c>
      <c r="I89" s="8" t="s">
        <v>16</v>
      </c>
      <c r="J89" s="8" t="s">
        <v>253</v>
      </c>
      <c r="K89" s="8" t="s">
        <v>18</v>
      </c>
      <c r="L89" s="10">
        <f>SUM('sales data'!$C89*'sales data'!$D89)</f>
        <v>7867.2</v>
      </c>
      <c r="M89" s="23">
        <f>YEAR('sales data'!$E89)</f>
        <v>2024</v>
      </c>
    </row>
    <row r="90" spans="1:13" ht="25.2" x14ac:dyDescent="0.45">
      <c r="A90" s="15" t="s">
        <v>378</v>
      </c>
      <c r="B90" s="5" t="s">
        <v>46</v>
      </c>
      <c r="C90" s="5">
        <v>475.59</v>
      </c>
      <c r="D90" s="5">
        <v>913</v>
      </c>
      <c r="E90" s="6">
        <v>45554</v>
      </c>
      <c r="F90" s="5" t="s">
        <v>379</v>
      </c>
      <c r="G90" s="5" t="s">
        <v>380</v>
      </c>
      <c r="H90" s="5" t="s">
        <v>90</v>
      </c>
      <c r="I90" s="5" t="s">
        <v>38</v>
      </c>
      <c r="J90" s="5" t="s">
        <v>197</v>
      </c>
      <c r="K90" s="5" t="s">
        <v>32</v>
      </c>
      <c r="L90" s="7">
        <f>SUM('sales data'!$C90*'sales data'!$D90)</f>
        <v>434213.67</v>
      </c>
      <c r="M90" s="22">
        <f>YEAR('sales data'!$E90)</f>
        <v>2024</v>
      </c>
    </row>
    <row r="91" spans="1:13" ht="25.2" x14ac:dyDescent="0.45">
      <c r="A91" s="16" t="s">
        <v>381</v>
      </c>
      <c r="B91" s="8" t="s">
        <v>137</v>
      </c>
      <c r="C91" s="8">
        <v>3604.02</v>
      </c>
      <c r="D91" s="8">
        <v>305</v>
      </c>
      <c r="E91" s="9">
        <v>45587</v>
      </c>
      <c r="F91" s="8" t="s">
        <v>382</v>
      </c>
      <c r="G91" s="8" t="s">
        <v>383</v>
      </c>
      <c r="H91" s="8" t="s">
        <v>384</v>
      </c>
      <c r="I91" s="8" t="s">
        <v>38</v>
      </c>
      <c r="J91" s="8" t="s">
        <v>204</v>
      </c>
      <c r="K91" s="8" t="s">
        <v>25</v>
      </c>
      <c r="L91" s="10">
        <f>SUM('sales data'!$C91*'sales data'!$D91)</f>
        <v>1099226.1000000001</v>
      </c>
      <c r="M91" s="23">
        <f>YEAR('sales data'!$E91)</f>
        <v>2024</v>
      </c>
    </row>
    <row r="92" spans="1:13" ht="25.2" x14ac:dyDescent="0.45">
      <c r="A92" s="15" t="s">
        <v>385</v>
      </c>
      <c r="B92" s="5" t="s">
        <v>41</v>
      </c>
      <c r="C92" s="5">
        <v>367.2</v>
      </c>
      <c r="D92" s="5">
        <v>376</v>
      </c>
      <c r="E92" s="6">
        <v>45959</v>
      </c>
      <c r="F92" s="5" t="s">
        <v>386</v>
      </c>
      <c r="G92" s="5" t="s">
        <v>387</v>
      </c>
      <c r="H92" s="5" t="s">
        <v>37</v>
      </c>
      <c r="I92" s="5" t="s">
        <v>38</v>
      </c>
      <c r="J92" s="5" t="s">
        <v>85</v>
      </c>
      <c r="K92" s="5" t="s">
        <v>32</v>
      </c>
      <c r="L92" s="7">
        <f>SUM('sales data'!$C92*'sales data'!$D92)</f>
        <v>138067.19999999998</v>
      </c>
      <c r="M92" s="22">
        <f>YEAR('sales data'!$E92)</f>
        <v>2025</v>
      </c>
    </row>
    <row r="93" spans="1:13" ht="25.2" x14ac:dyDescent="0.45">
      <c r="A93" s="16" t="s">
        <v>388</v>
      </c>
      <c r="B93" s="8" t="s">
        <v>219</v>
      </c>
      <c r="C93" s="8">
        <v>588.03</v>
      </c>
      <c r="D93" s="8">
        <v>17</v>
      </c>
      <c r="E93" s="9">
        <v>45052</v>
      </c>
      <c r="F93" s="8" t="s">
        <v>389</v>
      </c>
      <c r="G93" s="8" t="s">
        <v>390</v>
      </c>
      <c r="H93" s="8" t="s">
        <v>23</v>
      </c>
      <c r="I93" s="8" t="s">
        <v>38</v>
      </c>
      <c r="J93" s="8" t="s">
        <v>15</v>
      </c>
      <c r="K93" s="8" t="s">
        <v>25</v>
      </c>
      <c r="L93" s="10">
        <f>SUM('sales data'!$C93*'sales data'!$D93)</f>
        <v>9996.51</v>
      </c>
      <c r="M93" s="23">
        <f>YEAR('sales data'!$E93)</f>
        <v>2023</v>
      </c>
    </row>
    <row r="94" spans="1:13" ht="25.2" x14ac:dyDescent="0.45">
      <c r="A94" s="15" t="s">
        <v>391</v>
      </c>
      <c r="B94" s="5" t="s">
        <v>356</v>
      </c>
      <c r="C94" s="5">
        <v>3739.15</v>
      </c>
      <c r="D94" s="5">
        <v>237</v>
      </c>
      <c r="E94" s="6">
        <v>45624</v>
      </c>
      <c r="F94" s="5" t="s">
        <v>392</v>
      </c>
      <c r="G94" s="5" t="s">
        <v>393</v>
      </c>
      <c r="H94" s="5" t="s">
        <v>49</v>
      </c>
      <c r="I94" s="5" t="s">
        <v>50</v>
      </c>
      <c r="J94" s="5" t="s">
        <v>15</v>
      </c>
      <c r="K94" s="5" t="s">
        <v>18</v>
      </c>
      <c r="L94" s="7">
        <f>SUM('sales data'!$C94*'sales data'!$D94)</f>
        <v>886178.55</v>
      </c>
      <c r="M94" s="22">
        <f>YEAR('sales data'!$E94)</f>
        <v>2024</v>
      </c>
    </row>
    <row r="95" spans="1:13" ht="25.2" x14ac:dyDescent="0.45">
      <c r="A95" s="16" t="s">
        <v>394</v>
      </c>
      <c r="B95" s="8" t="s">
        <v>133</v>
      </c>
      <c r="C95" s="8">
        <v>3395.88</v>
      </c>
      <c r="D95" s="8">
        <v>669</v>
      </c>
      <c r="E95" s="9">
        <v>45592</v>
      </c>
      <c r="F95" s="8" t="s">
        <v>395</v>
      </c>
      <c r="G95" s="8" t="s">
        <v>396</v>
      </c>
      <c r="H95" s="8" t="s">
        <v>37</v>
      </c>
      <c r="I95" s="8" t="s">
        <v>50</v>
      </c>
      <c r="J95" s="8" t="s">
        <v>37</v>
      </c>
      <c r="K95" s="8" t="s">
        <v>25</v>
      </c>
      <c r="L95" s="10">
        <f>SUM('sales data'!$C95*'sales data'!$D95)</f>
        <v>2271843.7200000002</v>
      </c>
      <c r="M95" s="23">
        <f>YEAR('sales data'!$E95)</f>
        <v>2024</v>
      </c>
    </row>
    <row r="96" spans="1:13" ht="25.2" x14ac:dyDescent="0.45">
      <c r="A96" s="15" t="s">
        <v>397</v>
      </c>
      <c r="B96" s="5" t="s">
        <v>34</v>
      </c>
      <c r="C96" s="5">
        <v>2042.87</v>
      </c>
      <c r="D96" s="5">
        <v>713</v>
      </c>
      <c r="E96" s="6">
        <v>45950</v>
      </c>
      <c r="F96" s="5" t="s">
        <v>398</v>
      </c>
      <c r="G96" s="5" t="s">
        <v>399</v>
      </c>
      <c r="H96" s="5" t="s">
        <v>400</v>
      </c>
      <c r="I96" s="5" t="s">
        <v>38</v>
      </c>
      <c r="J96" s="5" t="s">
        <v>44</v>
      </c>
      <c r="K96" s="5" t="s">
        <v>25</v>
      </c>
      <c r="L96" s="7">
        <f>SUM('sales data'!$C96*'sales data'!$D96)</f>
        <v>1456566.3099999998</v>
      </c>
      <c r="M96" s="22">
        <f>YEAR('sales data'!$E96)</f>
        <v>2025</v>
      </c>
    </row>
    <row r="97" spans="1:13" ht="25.2" x14ac:dyDescent="0.45">
      <c r="A97" s="16" t="s">
        <v>401</v>
      </c>
      <c r="B97" s="8" t="s">
        <v>402</v>
      </c>
      <c r="C97" s="8">
        <v>1075.8900000000001</v>
      </c>
      <c r="D97" s="8">
        <v>650</v>
      </c>
      <c r="E97" s="9">
        <v>45876</v>
      </c>
      <c r="F97" s="8" t="s">
        <v>403</v>
      </c>
      <c r="G97" s="8" t="s">
        <v>404</v>
      </c>
      <c r="H97" s="8" t="s">
        <v>179</v>
      </c>
      <c r="I97" s="8" t="s">
        <v>16</v>
      </c>
      <c r="J97" s="8" t="s">
        <v>15</v>
      </c>
      <c r="K97" s="8" t="s">
        <v>32</v>
      </c>
      <c r="L97" s="10">
        <f>SUM('sales data'!$C97*'sales data'!$D97)</f>
        <v>699328.50000000012</v>
      </c>
      <c r="M97" s="23">
        <f>YEAR('sales data'!$E97)</f>
        <v>2025</v>
      </c>
    </row>
    <row r="98" spans="1:13" ht="25.2" x14ac:dyDescent="0.45">
      <c r="A98" s="15" t="s">
        <v>405</v>
      </c>
      <c r="B98" s="5" t="s">
        <v>406</v>
      </c>
      <c r="C98" s="5">
        <v>2438.54</v>
      </c>
      <c r="D98" s="5">
        <v>767</v>
      </c>
      <c r="E98" s="6">
        <v>45048</v>
      </c>
      <c r="F98" s="5" t="s">
        <v>407</v>
      </c>
      <c r="G98" s="5" t="s">
        <v>408</v>
      </c>
      <c r="H98" s="5" t="s">
        <v>44</v>
      </c>
      <c r="I98" s="5" t="s">
        <v>38</v>
      </c>
      <c r="J98" s="5" t="s">
        <v>44</v>
      </c>
      <c r="K98" s="5" t="s">
        <v>25</v>
      </c>
      <c r="L98" s="7">
        <f>SUM('sales data'!$C98*'sales data'!$D98)</f>
        <v>1870360.18</v>
      </c>
      <c r="M98" s="22">
        <f>YEAR('sales data'!$E98)</f>
        <v>2023</v>
      </c>
    </row>
    <row r="99" spans="1:13" ht="25.2" x14ac:dyDescent="0.45">
      <c r="A99" s="16" t="s">
        <v>409</v>
      </c>
      <c r="B99" s="8" t="s">
        <v>20</v>
      </c>
      <c r="C99" s="8">
        <v>1327.09</v>
      </c>
      <c r="D99" s="8">
        <v>998</v>
      </c>
      <c r="E99" s="9">
        <v>45176</v>
      </c>
      <c r="F99" s="8" t="s">
        <v>410</v>
      </c>
      <c r="G99" s="8" t="s">
        <v>411</v>
      </c>
      <c r="H99" s="8" t="s">
        <v>107</v>
      </c>
      <c r="I99" s="8" t="s">
        <v>38</v>
      </c>
      <c r="J99" s="8" t="s">
        <v>412</v>
      </c>
      <c r="K99" s="8" t="s">
        <v>25</v>
      </c>
      <c r="L99" s="10">
        <f>SUM('sales data'!$C99*'sales data'!$D99)</f>
        <v>1324435.8199999998</v>
      </c>
      <c r="M99" s="23">
        <f>YEAR('sales data'!$E99)</f>
        <v>2023</v>
      </c>
    </row>
    <row r="100" spans="1:13" ht="25.2" x14ac:dyDescent="0.45">
      <c r="A100" s="15" t="s">
        <v>413</v>
      </c>
      <c r="B100" s="5" t="s">
        <v>402</v>
      </c>
      <c r="C100" s="5">
        <v>2658.55</v>
      </c>
      <c r="D100" s="5">
        <v>978</v>
      </c>
      <c r="E100" s="6">
        <v>45006</v>
      </c>
      <c r="F100" s="5" t="s">
        <v>414</v>
      </c>
      <c r="G100" s="5" t="s">
        <v>415</v>
      </c>
      <c r="H100" s="5" t="s">
        <v>79</v>
      </c>
      <c r="I100" s="5" t="s">
        <v>50</v>
      </c>
      <c r="J100" s="5" t="s">
        <v>416</v>
      </c>
      <c r="K100" s="5" t="s">
        <v>18</v>
      </c>
      <c r="L100" s="7">
        <f>SUM('sales data'!$C100*'sales data'!$D100)</f>
        <v>2600061.9000000004</v>
      </c>
      <c r="M100" s="22">
        <f>YEAR('sales data'!$E100)</f>
        <v>2023</v>
      </c>
    </row>
    <row r="101" spans="1:13" ht="25.2" x14ac:dyDescent="0.45">
      <c r="A101" s="16" t="s">
        <v>417</v>
      </c>
      <c r="B101" s="8" t="s">
        <v>185</v>
      </c>
      <c r="C101" s="11">
        <v>2604.9299999999998</v>
      </c>
      <c r="D101" s="11">
        <v>556</v>
      </c>
      <c r="E101" s="9">
        <v>45635</v>
      </c>
      <c r="F101" s="8" t="s">
        <v>418</v>
      </c>
      <c r="G101" s="8" t="s">
        <v>419</v>
      </c>
      <c r="H101" s="8" t="s">
        <v>15</v>
      </c>
      <c r="I101" s="8" t="s">
        <v>16</v>
      </c>
      <c r="J101" s="8" t="s">
        <v>15</v>
      </c>
      <c r="K101" s="8" t="s">
        <v>25</v>
      </c>
      <c r="L101" s="10">
        <f>SUM('sales data'!$C101*'sales data'!$D101)</f>
        <v>1448341.0799999998</v>
      </c>
      <c r="M101" s="23">
        <f>YEAR('sales data'!$E101)</f>
        <v>2024</v>
      </c>
    </row>
    <row r="102" spans="1:13" ht="25.2" x14ac:dyDescent="0.45">
      <c r="A102" s="15" t="s">
        <v>420</v>
      </c>
      <c r="B102" s="5" t="s">
        <v>58</v>
      </c>
      <c r="C102" s="12">
        <v>4777.47</v>
      </c>
      <c r="D102" s="12">
        <v>701</v>
      </c>
      <c r="E102" s="6">
        <v>45716</v>
      </c>
      <c r="F102" s="5" t="s">
        <v>421</v>
      </c>
      <c r="G102" s="5" t="s">
        <v>422</v>
      </c>
      <c r="H102" s="5" t="s">
        <v>56</v>
      </c>
      <c r="I102" s="5" t="s">
        <v>50</v>
      </c>
      <c r="J102" s="5" t="s">
        <v>423</v>
      </c>
      <c r="K102" s="5" t="s">
        <v>25</v>
      </c>
      <c r="L102" s="7">
        <f>SUM('sales data'!$C102*'sales data'!$D102)</f>
        <v>3349006.47</v>
      </c>
      <c r="M102" s="22">
        <f>YEAR('sales data'!$E102)</f>
        <v>2025</v>
      </c>
    </row>
    <row r="103" spans="1:13" ht="25.2" x14ac:dyDescent="0.45">
      <c r="A103" s="16" t="s">
        <v>424</v>
      </c>
      <c r="B103" s="8" t="s">
        <v>259</v>
      </c>
      <c r="C103" s="11">
        <v>3111.46</v>
      </c>
      <c r="D103" s="11">
        <v>9</v>
      </c>
      <c r="E103" s="9">
        <v>45892</v>
      </c>
      <c r="F103" s="8" t="s">
        <v>425</v>
      </c>
      <c r="G103" s="8" t="s">
        <v>426</v>
      </c>
      <c r="H103" s="8" t="s">
        <v>37</v>
      </c>
      <c r="I103" s="8" t="s">
        <v>16</v>
      </c>
      <c r="J103" s="8" t="s">
        <v>37</v>
      </c>
      <c r="K103" s="8" t="s">
        <v>32</v>
      </c>
      <c r="L103" s="10">
        <f>SUM('sales data'!$C103*'sales data'!$D103)</f>
        <v>28003.14</v>
      </c>
      <c r="M103" s="23">
        <f>YEAR('sales data'!$E103)</f>
        <v>2025</v>
      </c>
    </row>
    <row r="104" spans="1:13" ht="25.2" x14ac:dyDescent="0.45">
      <c r="A104" s="15" t="s">
        <v>427</v>
      </c>
      <c r="B104" s="5" t="s">
        <v>185</v>
      </c>
      <c r="C104" s="12">
        <v>1121.6400000000001</v>
      </c>
      <c r="D104" s="12">
        <v>906</v>
      </c>
      <c r="E104" s="6">
        <v>45738</v>
      </c>
      <c r="F104" s="5" t="s">
        <v>428</v>
      </c>
      <c r="G104" s="5" t="s">
        <v>429</v>
      </c>
      <c r="H104" s="5" t="s">
        <v>15</v>
      </c>
      <c r="I104" s="5" t="s">
        <v>50</v>
      </c>
      <c r="J104" s="5" t="s">
        <v>430</v>
      </c>
      <c r="K104" s="5" t="s">
        <v>25</v>
      </c>
      <c r="L104" s="7">
        <f>SUM('sales data'!$C104*'sales data'!$D104)</f>
        <v>1016205.8400000001</v>
      </c>
      <c r="M104" s="22">
        <f>YEAR('sales data'!$E104)</f>
        <v>2025</v>
      </c>
    </row>
    <row r="105" spans="1:13" ht="25.2" x14ac:dyDescent="0.45">
      <c r="A105" s="16" t="s">
        <v>431</v>
      </c>
      <c r="B105" s="8" t="s">
        <v>185</v>
      </c>
      <c r="C105" s="11">
        <v>1466.49</v>
      </c>
      <c r="D105" s="11">
        <v>86</v>
      </c>
      <c r="E105" s="9">
        <v>45436</v>
      </c>
      <c r="F105" s="8" t="s">
        <v>432</v>
      </c>
      <c r="G105" s="8" t="s">
        <v>433</v>
      </c>
      <c r="H105" s="8" t="s">
        <v>416</v>
      </c>
      <c r="I105" s="8" t="s">
        <v>16</v>
      </c>
      <c r="J105" s="8" t="s">
        <v>37</v>
      </c>
      <c r="K105" s="8" t="s">
        <v>32</v>
      </c>
      <c r="L105" s="10">
        <f>SUM('sales data'!$C105*'sales data'!$D105)</f>
        <v>126118.14</v>
      </c>
      <c r="M105" s="23">
        <f>YEAR('sales data'!$E105)</f>
        <v>2024</v>
      </c>
    </row>
    <row r="106" spans="1:13" ht="25.2" x14ac:dyDescent="0.45">
      <c r="A106" s="15" t="s">
        <v>434</v>
      </c>
      <c r="B106" s="5" t="s">
        <v>20</v>
      </c>
      <c r="C106" s="12">
        <v>4499</v>
      </c>
      <c r="D106" s="12">
        <v>518</v>
      </c>
      <c r="E106" s="6">
        <v>45487</v>
      </c>
      <c r="F106" s="5" t="s">
        <v>435</v>
      </c>
      <c r="G106" s="5" t="s">
        <v>436</v>
      </c>
      <c r="H106" s="5" t="s">
        <v>180</v>
      </c>
      <c r="I106" s="5" t="s">
        <v>38</v>
      </c>
      <c r="J106" s="5" t="s">
        <v>61</v>
      </c>
      <c r="K106" s="5" t="s">
        <v>32</v>
      </c>
      <c r="L106" s="7">
        <f>SUM('sales data'!$C106*'sales data'!$D106)</f>
        <v>2330482</v>
      </c>
      <c r="M106" s="22">
        <f>YEAR('sales data'!$E106)</f>
        <v>2024</v>
      </c>
    </row>
    <row r="107" spans="1:13" ht="25.2" x14ac:dyDescent="0.45">
      <c r="A107" s="16" t="s">
        <v>437</v>
      </c>
      <c r="B107" s="8" t="s">
        <v>438</v>
      </c>
      <c r="C107" s="11">
        <v>920.31</v>
      </c>
      <c r="D107" s="11">
        <v>24</v>
      </c>
      <c r="E107" s="9">
        <v>45758</v>
      </c>
      <c r="F107" s="8" t="s">
        <v>439</v>
      </c>
      <c r="G107" s="8" t="s">
        <v>440</v>
      </c>
      <c r="H107" s="8" t="s">
        <v>144</v>
      </c>
      <c r="I107" s="8" t="s">
        <v>50</v>
      </c>
      <c r="J107" s="8" t="s">
        <v>79</v>
      </c>
      <c r="K107" s="8" t="s">
        <v>25</v>
      </c>
      <c r="L107" s="10">
        <f>SUM('sales data'!$C107*'sales data'!$D107)</f>
        <v>22087.439999999999</v>
      </c>
      <c r="M107" s="23">
        <f>YEAR('sales data'!$E107)</f>
        <v>2025</v>
      </c>
    </row>
    <row r="108" spans="1:13" ht="25.2" x14ac:dyDescent="0.45">
      <c r="A108" s="15" t="s">
        <v>254</v>
      </c>
      <c r="B108" s="5" t="s">
        <v>255</v>
      </c>
      <c r="C108" s="12">
        <v>1346.26</v>
      </c>
      <c r="D108" s="12">
        <v>848</v>
      </c>
      <c r="E108" s="6">
        <v>45022</v>
      </c>
      <c r="F108" s="5" t="s">
        <v>441</v>
      </c>
      <c r="G108" s="5" t="s">
        <v>442</v>
      </c>
      <c r="H108" s="5" t="s">
        <v>79</v>
      </c>
      <c r="I108" s="5" t="s">
        <v>16</v>
      </c>
      <c r="J108" s="5" t="s">
        <v>15</v>
      </c>
      <c r="K108" s="5" t="s">
        <v>25</v>
      </c>
      <c r="L108" s="7">
        <f>SUM('sales data'!$C108*'sales data'!$D108)</f>
        <v>1141628.48</v>
      </c>
      <c r="M108" s="22">
        <f>YEAR('sales data'!$E108)</f>
        <v>2023</v>
      </c>
    </row>
    <row r="109" spans="1:13" ht="25.2" x14ac:dyDescent="0.45">
      <c r="A109" s="16" t="s">
        <v>443</v>
      </c>
      <c r="B109" s="8" t="s">
        <v>58</v>
      </c>
      <c r="C109" s="11">
        <v>1510.26</v>
      </c>
      <c r="D109" s="11">
        <v>331</v>
      </c>
      <c r="E109" s="9">
        <v>45411</v>
      </c>
      <c r="F109" s="8" t="s">
        <v>444</v>
      </c>
      <c r="G109" s="8" t="s">
        <v>445</v>
      </c>
      <c r="H109" s="8" t="s">
        <v>188</v>
      </c>
      <c r="I109" s="8" t="s">
        <v>16</v>
      </c>
      <c r="J109" s="8" t="s">
        <v>416</v>
      </c>
      <c r="K109" s="8" t="s">
        <v>25</v>
      </c>
      <c r="L109" s="10">
        <f>SUM('sales data'!$C109*'sales data'!$D109)</f>
        <v>499896.06</v>
      </c>
      <c r="M109" s="23">
        <f>YEAR('sales data'!$E109)</f>
        <v>2024</v>
      </c>
    </row>
    <row r="110" spans="1:13" ht="25.2" x14ac:dyDescent="0.45">
      <c r="A110" s="15" t="s">
        <v>446</v>
      </c>
      <c r="B110" s="5" t="s">
        <v>133</v>
      </c>
      <c r="C110" s="12">
        <v>2846.71</v>
      </c>
      <c r="D110" s="12">
        <v>784</v>
      </c>
      <c r="E110" s="6">
        <v>45621</v>
      </c>
      <c r="F110" s="5" t="s">
        <v>447</v>
      </c>
      <c r="G110" s="5" t="s">
        <v>448</v>
      </c>
      <c r="H110" s="5" t="s">
        <v>416</v>
      </c>
      <c r="I110" s="5" t="s">
        <v>50</v>
      </c>
      <c r="J110" s="5" t="s">
        <v>37</v>
      </c>
      <c r="K110" s="5" t="s">
        <v>25</v>
      </c>
      <c r="L110" s="7">
        <f>SUM('sales data'!$C110*'sales data'!$D110)</f>
        <v>2231820.64</v>
      </c>
      <c r="M110" s="22">
        <f>YEAR('sales data'!$E110)</f>
        <v>2024</v>
      </c>
    </row>
    <row r="111" spans="1:13" ht="25.2" x14ac:dyDescent="0.45">
      <c r="A111" s="16" t="s">
        <v>449</v>
      </c>
      <c r="B111" s="8" t="s">
        <v>34</v>
      </c>
      <c r="C111" s="11">
        <v>4363.76</v>
      </c>
      <c r="D111" s="11">
        <v>359</v>
      </c>
      <c r="E111" s="9">
        <v>45532</v>
      </c>
      <c r="F111" s="8" t="s">
        <v>450</v>
      </c>
      <c r="G111" s="8" t="s">
        <v>451</v>
      </c>
      <c r="H111" s="8" t="s">
        <v>416</v>
      </c>
      <c r="I111" s="8" t="s">
        <v>50</v>
      </c>
      <c r="J111" s="8" t="s">
        <v>144</v>
      </c>
      <c r="K111" s="8" t="s">
        <v>25</v>
      </c>
      <c r="L111" s="10">
        <f>SUM('sales data'!$C111*'sales data'!$D111)</f>
        <v>1566589.84</v>
      </c>
      <c r="M111" s="23">
        <f>YEAR('sales data'!$E111)</f>
        <v>2024</v>
      </c>
    </row>
    <row r="112" spans="1:13" ht="25.2" x14ac:dyDescent="0.45">
      <c r="A112" s="15" t="s">
        <v>452</v>
      </c>
      <c r="B112" s="5" t="s">
        <v>453</v>
      </c>
      <c r="C112" s="12">
        <v>1296.45</v>
      </c>
      <c r="D112" s="12">
        <v>920</v>
      </c>
      <c r="E112" s="6">
        <v>45672</v>
      </c>
      <c r="F112" s="5" t="s">
        <v>454</v>
      </c>
      <c r="G112" s="5" t="s">
        <v>455</v>
      </c>
      <c r="H112" s="5" t="s">
        <v>456</v>
      </c>
      <c r="I112" s="5" t="s">
        <v>38</v>
      </c>
      <c r="J112" s="5" t="s">
        <v>24</v>
      </c>
      <c r="K112" s="5" t="s">
        <v>18</v>
      </c>
      <c r="L112" s="7">
        <f>SUM('sales data'!$C112*'sales data'!$D112)</f>
        <v>1192734</v>
      </c>
      <c r="M112" s="22">
        <f>YEAR('sales data'!$E112)</f>
        <v>2025</v>
      </c>
    </row>
    <row r="113" spans="1:13" ht="25.2" x14ac:dyDescent="0.45">
      <c r="A113" s="16" t="s">
        <v>457</v>
      </c>
      <c r="B113" s="8" t="s">
        <v>458</v>
      </c>
      <c r="C113" s="11">
        <v>4894.47</v>
      </c>
      <c r="D113" s="11">
        <v>649</v>
      </c>
      <c r="E113" s="9">
        <v>45030</v>
      </c>
      <c r="F113" s="8" t="s">
        <v>459</v>
      </c>
      <c r="G113" s="8" t="s">
        <v>460</v>
      </c>
      <c r="H113" s="8" t="s">
        <v>461</v>
      </c>
      <c r="I113" s="8" t="s">
        <v>50</v>
      </c>
      <c r="J113" s="8" t="s">
        <v>462</v>
      </c>
      <c r="K113" s="8" t="s">
        <v>18</v>
      </c>
      <c r="L113" s="10">
        <f>SUM('sales data'!$C113*'sales data'!$D113)</f>
        <v>3176511.0300000003</v>
      </c>
      <c r="M113" s="23">
        <f>YEAR('sales data'!$E113)</f>
        <v>2023</v>
      </c>
    </row>
    <row r="114" spans="1:13" ht="25.2" x14ac:dyDescent="0.45">
      <c r="A114" s="15" t="s">
        <v>463</v>
      </c>
      <c r="B114" s="5" t="s">
        <v>214</v>
      </c>
      <c r="C114" s="12">
        <v>803.27</v>
      </c>
      <c r="D114" s="12">
        <v>428</v>
      </c>
      <c r="E114" s="6">
        <v>45980</v>
      </c>
      <c r="F114" s="5" t="s">
        <v>464</v>
      </c>
      <c r="G114" s="5" t="s">
        <v>465</v>
      </c>
      <c r="H114" s="5" t="s">
        <v>140</v>
      </c>
      <c r="I114" s="5" t="s">
        <v>50</v>
      </c>
      <c r="J114" s="5" t="s">
        <v>37</v>
      </c>
      <c r="K114" s="5" t="s">
        <v>18</v>
      </c>
      <c r="L114" s="7">
        <f>SUM('sales data'!$C114*'sales data'!$D114)</f>
        <v>343799.56</v>
      </c>
      <c r="M114" s="22">
        <f>YEAR('sales data'!$E114)</f>
        <v>2025</v>
      </c>
    </row>
    <row r="115" spans="1:13" ht="25.2" x14ac:dyDescent="0.45">
      <c r="A115" s="16" t="s">
        <v>466</v>
      </c>
      <c r="B115" s="8" t="s">
        <v>467</v>
      </c>
      <c r="C115" s="11">
        <v>505.26</v>
      </c>
      <c r="D115" s="11">
        <v>92</v>
      </c>
      <c r="E115" s="9">
        <v>44994</v>
      </c>
      <c r="F115" s="8" t="s">
        <v>468</v>
      </c>
      <c r="G115" s="8" t="s">
        <v>469</v>
      </c>
      <c r="H115" s="8" t="s">
        <v>37</v>
      </c>
      <c r="I115" s="8" t="s">
        <v>50</v>
      </c>
      <c r="J115" s="8" t="s">
        <v>118</v>
      </c>
      <c r="K115" s="8" t="s">
        <v>18</v>
      </c>
      <c r="L115" s="10">
        <f>SUM('sales data'!$C115*'sales data'!$D115)</f>
        <v>46483.92</v>
      </c>
      <c r="M115" s="23">
        <f>YEAR('sales data'!$E115)</f>
        <v>2023</v>
      </c>
    </row>
    <row r="116" spans="1:13" ht="25.2" x14ac:dyDescent="0.45">
      <c r="A116" s="15" t="s">
        <v>470</v>
      </c>
      <c r="B116" s="5" t="s">
        <v>133</v>
      </c>
      <c r="C116" s="12">
        <v>3261.48</v>
      </c>
      <c r="D116" s="12">
        <v>211</v>
      </c>
      <c r="E116" s="6">
        <v>45456</v>
      </c>
      <c r="F116" s="5" t="s">
        <v>471</v>
      </c>
      <c r="G116" s="5" t="s">
        <v>472</v>
      </c>
      <c r="H116" s="5" t="s">
        <v>473</v>
      </c>
      <c r="I116" s="5" t="s">
        <v>50</v>
      </c>
      <c r="J116" s="5" t="s">
        <v>51</v>
      </c>
      <c r="K116" s="5" t="s">
        <v>18</v>
      </c>
      <c r="L116" s="7">
        <f>SUM('sales data'!$C116*'sales data'!$D116)</f>
        <v>688172.28</v>
      </c>
      <c r="M116" s="22">
        <f>YEAR('sales data'!$E116)</f>
        <v>2024</v>
      </c>
    </row>
    <row r="117" spans="1:13" ht="25.2" x14ac:dyDescent="0.45">
      <c r="A117" s="16" t="s">
        <v>474</v>
      </c>
      <c r="B117" s="8" t="s">
        <v>185</v>
      </c>
      <c r="C117" s="11">
        <v>4326.7</v>
      </c>
      <c r="D117" s="11">
        <v>83</v>
      </c>
      <c r="E117" s="9">
        <v>45901</v>
      </c>
      <c r="F117" s="8" t="s">
        <v>475</v>
      </c>
      <c r="G117" s="8" t="s">
        <v>476</v>
      </c>
      <c r="H117" s="8" t="s">
        <v>315</v>
      </c>
      <c r="I117" s="8" t="s">
        <v>50</v>
      </c>
      <c r="J117" s="8" t="s">
        <v>477</v>
      </c>
      <c r="K117" s="8" t="s">
        <v>32</v>
      </c>
      <c r="L117" s="10">
        <f>SUM('sales data'!$C117*'sales data'!$D117)</f>
        <v>359116.1</v>
      </c>
      <c r="M117" s="23">
        <f>YEAR('sales data'!$E117)</f>
        <v>2025</v>
      </c>
    </row>
    <row r="118" spans="1:13" ht="25.2" x14ac:dyDescent="0.45">
      <c r="A118" s="15" t="s">
        <v>478</v>
      </c>
      <c r="B118" s="5" t="s">
        <v>438</v>
      </c>
      <c r="C118" s="12">
        <v>381.26</v>
      </c>
      <c r="D118" s="12">
        <v>604</v>
      </c>
      <c r="E118" s="6">
        <v>45453</v>
      </c>
      <c r="F118" s="5" t="s">
        <v>479</v>
      </c>
      <c r="G118" s="5" t="s">
        <v>480</v>
      </c>
      <c r="H118" s="5" t="s">
        <v>44</v>
      </c>
      <c r="I118" s="5" t="s">
        <v>16</v>
      </c>
      <c r="J118" s="5" t="s">
        <v>15</v>
      </c>
      <c r="K118" s="5" t="s">
        <v>25</v>
      </c>
      <c r="L118" s="7">
        <f>SUM('sales data'!$C118*'sales data'!$D118)</f>
        <v>230281.04</v>
      </c>
      <c r="M118" s="22">
        <f>YEAR('sales data'!$E118)</f>
        <v>2024</v>
      </c>
    </row>
    <row r="119" spans="1:13" ht="25.2" x14ac:dyDescent="0.45">
      <c r="A119" s="16" t="s">
        <v>481</v>
      </c>
      <c r="B119" s="8" t="s">
        <v>123</v>
      </c>
      <c r="C119" s="11">
        <v>2713.78</v>
      </c>
      <c r="D119" s="11">
        <v>727</v>
      </c>
      <c r="E119" s="9">
        <v>45922</v>
      </c>
      <c r="F119" s="8" t="s">
        <v>482</v>
      </c>
      <c r="G119" s="8" t="s">
        <v>483</v>
      </c>
      <c r="H119" s="8" t="s">
        <v>253</v>
      </c>
      <c r="I119" s="8" t="s">
        <v>16</v>
      </c>
      <c r="J119" s="8" t="s">
        <v>79</v>
      </c>
      <c r="K119" s="8" t="s">
        <v>25</v>
      </c>
      <c r="L119" s="10">
        <f>SUM('sales data'!$C119*'sales data'!$D119)</f>
        <v>1972918.06</v>
      </c>
      <c r="M119" s="23">
        <f>YEAR('sales data'!$E119)</f>
        <v>2025</v>
      </c>
    </row>
    <row r="120" spans="1:13" ht="25.2" x14ac:dyDescent="0.45">
      <c r="A120" s="15" t="s">
        <v>484</v>
      </c>
      <c r="B120" s="5" t="s">
        <v>214</v>
      </c>
      <c r="C120" s="12">
        <v>2199.2800000000002</v>
      </c>
      <c r="D120" s="12">
        <v>422</v>
      </c>
      <c r="E120" s="6">
        <v>45204</v>
      </c>
      <c r="F120" s="5" t="s">
        <v>485</v>
      </c>
      <c r="G120" s="5" t="s">
        <v>486</v>
      </c>
      <c r="H120" s="5" t="s">
        <v>61</v>
      </c>
      <c r="I120" s="5" t="s">
        <v>16</v>
      </c>
      <c r="J120" s="5" t="s">
        <v>15</v>
      </c>
      <c r="K120" s="5" t="s">
        <v>18</v>
      </c>
      <c r="L120" s="7">
        <f>SUM('sales data'!$C120*'sales data'!$D120)</f>
        <v>928096.16</v>
      </c>
      <c r="M120" s="22">
        <f>YEAR('sales data'!$E120)</f>
        <v>2023</v>
      </c>
    </row>
    <row r="121" spans="1:13" ht="25.2" x14ac:dyDescent="0.45">
      <c r="A121" s="16" t="s">
        <v>385</v>
      </c>
      <c r="B121" s="8" t="s">
        <v>41</v>
      </c>
      <c r="C121" s="11">
        <v>484.99</v>
      </c>
      <c r="D121" s="11">
        <v>50</v>
      </c>
      <c r="E121" s="9">
        <v>45160</v>
      </c>
      <c r="F121" s="8" t="s">
        <v>487</v>
      </c>
      <c r="G121" s="8" t="s">
        <v>488</v>
      </c>
      <c r="H121" s="8" t="s">
        <v>238</v>
      </c>
      <c r="I121" s="8" t="s">
        <v>16</v>
      </c>
      <c r="J121" s="8" t="s">
        <v>489</v>
      </c>
      <c r="K121" s="8" t="s">
        <v>18</v>
      </c>
      <c r="L121" s="10">
        <f>SUM('sales data'!$C121*'sales data'!$D121)</f>
        <v>24249.5</v>
      </c>
      <c r="M121" s="23">
        <f>YEAR('sales data'!$E121)</f>
        <v>2023</v>
      </c>
    </row>
    <row r="122" spans="1:13" ht="25.2" x14ac:dyDescent="0.45">
      <c r="A122" s="15" t="s">
        <v>490</v>
      </c>
      <c r="B122" s="5" t="s">
        <v>123</v>
      </c>
      <c r="C122" s="12">
        <v>3017.07</v>
      </c>
      <c r="D122" s="12">
        <v>616</v>
      </c>
      <c r="E122" s="6">
        <v>45177</v>
      </c>
      <c r="F122" s="5" t="s">
        <v>491</v>
      </c>
      <c r="G122" s="5" t="s">
        <v>492</v>
      </c>
      <c r="H122" s="5" t="s">
        <v>37</v>
      </c>
      <c r="I122" s="5" t="s">
        <v>16</v>
      </c>
      <c r="J122" s="5" t="s">
        <v>493</v>
      </c>
      <c r="K122" s="5" t="s">
        <v>18</v>
      </c>
      <c r="L122" s="7">
        <f>SUM('sales data'!$C122*'sales data'!$D122)</f>
        <v>1858515.12</v>
      </c>
      <c r="M122" s="22">
        <f>YEAR('sales data'!$E122)</f>
        <v>2023</v>
      </c>
    </row>
    <row r="123" spans="1:13" ht="25.2" x14ac:dyDescent="0.45">
      <c r="A123" s="16" t="s">
        <v>494</v>
      </c>
      <c r="B123" s="8" t="s">
        <v>12</v>
      </c>
      <c r="C123" s="11">
        <v>4545.1000000000004</v>
      </c>
      <c r="D123" s="11">
        <v>71</v>
      </c>
      <c r="E123" s="9">
        <v>45321</v>
      </c>
      <c r="F123" s="8" t="s">
        <v>495</v>
      </c>
      <c r="G123" s="8" t="s">
        <v>496</v>
      </c>
      <c r="H123" s="8" t="s">
        <v>37</v>
      </c>
      <c r="I123" s="8" t="s">
        <v>38</v>
      </c>
      <c r="J123" s="8" t="s">
        <v>249</v>
      </c>
      <c r="K123" s="8" t="s">
        <v>25</v>
      </c>
      <c r="L123" s="10">
        <f>SUM('sales data'!$C123*'sales data'!$D123)</f>
        <v>322702.10000000003</v>
      </c>
      <c r="M123" s="23">
        <f>YEAR('sales data'!$E123)</f>
        <v>2024</v>
      </c>
    </row>
    <row r="124" spans="1:13" ht="25.2" x14ac:dyDescent="0.45">
      <c r="A124" s="15" t="s">
        <v>497</v>
      </c>
      <c r="B124" s="5" t="s">
        <v>255</v>
      </c>
      <c r="C124" s="12">
        <v>73.569999999999993</v>
      </c>
      <c r="D124" s="12">
        <v>798</v>
      </c>
      <c r="E124" s="6">
        <v>45207</v>
      </c>
      <c r="F124" s="5" t="s">
        <v>498</v>
      </c>
      <c r="G124" s="5" t="s">
        <v>499</v>
      </c>
      <c r="H124" s="5" t="s">
        <v>416</v>
      </c>
      <c r="I124" s="5" t="s">
        <v>16</v>
      </c>
      <c r="J124" s="5" t="s">
        <v>37</v>
      </c>
      <c r="K124" s="5" t="s">
        <v>25</v>
      </c>
      <c r="L124" s="7">
        <f>SUM('sales data'!$C124*'sales data'!$D124)</f>
        <v>58708.859999999993</v>
      </c>
      <c r="M124" s="22">
        <f>YEAR('sales data'!$E124)</f>
        <v>2023</v>
      </c>
    </row>
    <row r="125" spans="1:13" ht="25.2" x14ac:dyDescent="0.45">
      <c r="A125" s="16" t="s">
        <v>500</v>
      </c>
      <c r="B125" s="8" t="s">
        <v>501</v>
      </c>
      <c r="C125" s="11">
        <v>949.85</v>
      </c>
      <c r="D125" s="11">
        <v>720</v>
      </c>
      <c r="E125" s="9">
        <v>45837</v>
      </c>
      <c r="F125" s="8" t="s">
        <v>502</v>
      </c>
      <c r="G125" s="8" t="s">
        <v>503</v>
      </c>
      <c r="H125" s="8" t="s">
        <v>44</v>
      </c>
      <c r="I125" s="8" t="s">
        <v>38</v>
      </c>
      <c r="J125" s="8" t="s">
        <v>15</v>
      </c>
      <c r="K125" s="8" t="s">
        <v>25</v>
      </c>
      <c r="L125" s="10">
        <f>SUM('sales data'!$C125*'sales data'!$D125)</f>
        <v>683892</v>
      </c>
      <c r="M125" s="23">
        <f>YEAR('sales data'!$E125)</f>
        <v>2025</v>
      </c>
    </row>
    <row r="126" spans="1:13" ht="25.2" x14ac:dyDescent="0.45">
      <c r="A126" s="15" t="s">
        <v>504</v>
      </c>
      <c r="B126" s="5" t="s">
        <v>34</v>
      </c>
      <c r="C126" s="12">
        <v>786.68</v>
      </c>
      <c r="D126" s="12">
        <v>276</v>
      </c>
      <c r="E126" s="6">
        <v>45633</v>
      </c>
      <c r="F126" s="5" t="s">
        <v>505</v>
      </c>
      <c r="G126" s="5" t="s">
        <v>506</v>
      </c>
      <c r="H126" s="5" t="s">
        <v>253</v>
      </c>
      <c r="I126" s="5" t="s">
        <v>16</v>
      </c>
      <c r="J126" s="5" t="s">
        <v>507</v>
      </c>
      <c r="K126" s="5" t="s">
        <v>32</v>
      </c>
      <c r="L126" s="7">
        <f>SUM('sales data'!$C126*'sales data'!$D126)</f>
        <v>217123.68</v>
      </c>
      <c r="M126" s="22">
        <f>YEAR('sales data'!$E126)</f>
        <v>2024</v>
      </c>
    </row>
    <row r="127" spans="1:13" ht="25.2" x14ac:dyDescent="0.45">
      <c r="A127" s="16" t="s">
        <v>508</v>
      </c>
      <c r="B127" s="8" t="s">
        <v>317</v>
      </c>
      <c r="C127" s="11">
        <v>3361.95</v>
      </c>
      <c r="D127" s="11">
        <v>274</v>
      </c>
      <c r="E127" s="9">
        <v>45726</v>
      </c>
      <c r="F127" s="8" t="s">
        <v>509</v>
      </c>
      <c r="G127" s="8" t="s">
        <v>510</v>
      </c>
      <c r="H127" s="8" t="s">
        <v>23</v>
      </c>
      <c r="I127" s="8" t="s">
        <v>50</v>
      </c>
      <c r="J127" s="8" t="s">
        <v>56</v>
      </c>
      <c r="K127" s="8" t="s">
        <v>32</v>
      </c>
      <c r="L127" s="10">
        <f>SUM('sales data'!$C127*'sales data'!$D127)</f>
        <v>921174.29999999993</v>
      </c>
      <c r="M127" s="23">
        <f>YEAR('sales data'!$E127)</f>
        <v>2025</v>
      </c>
    </row>
    <row r="128" spans="1:13" ht="25.2" x14ac:dyDescent="0.45">
      <c r="A128" s="15" t="s">
        <v>165</v>
      </c>
      <c r="B128" s="5" t="s">
        <v>137</v>
      </c>
      <c r="C128" s="12">
        <v>1129.74</v>
      </c>
      <c r="D128" s="12">
        <v>780</v>
      </c>
      <c r="E128" s="6">
        <v>45485</v>
      </c>
      <c r="F128" s="5" t="s">
        <v>511</v>
      </c>
      <c r="G128" s="5" t="s">
        <v>512</v>
      </c>
      <c r="H128" s="5" t="s">
        <v>37</v>
      </c>
      <c r="I128" s="5" t="s">
        <v>50</v>
      </c>
      <c r="J128" s="5" t="s">
        <v>56</v>
      </c>
      <c r="K128" s="5" t="s">
        <v>32</v>
      </c>
      <c r="L128" s="7">
        <f>SUM('sales data'!$C128*'sales data'!$D128)</f>
        <v>881197.2</v>
      </c>
      <c r="M128" s="22">
        <f>YEAR('sales data'!$E128)</f>
        <v>2024</v>
      </c>
    </row>
    <row r="129" spans="1:13" ht="25.2" x14ac:dyDescent="0.45">
      <c r="A129" s="16" t="s">
        <v>513</v>
      </c>
      <c r="B129" s="8" t="s">
        <v>172</v>
      </c>
      <c r="C129" s="11">
        <v>4720.54</v>
      </c>
      <c r="D129" s="11">
        <v>376</v>
      </c>
      <c r="E129" s="9">
        <v>45840</v>
      </c>
      <c r="F129" s="8" t="s">
        <v>514</v>
      </c>
      <c r="G129" s="8" t="s">
        <v>515</v>
      </c>
      <c r="H129" s="8" t="s">
        <v>315</v>
      </c>
      <c r="I129" s="8" t="s">
        <v>16</v>
      </c>
      <c r="J129" s="8" t="s">
        <v>15</v>
      </c>
      <c r="K129" s="8" t="s">
        <v>18</v>
      </c>
      <c r="L129" s="10">
        <f>SUM('sales data'!$C129*'sales data'!$D129)</f>
        <v>1774923.04</v>
      </c>
      <c r="M129" s="23">
        <f>YEAR('sales data'!$E129)</f>
        <v>2025</v>
      </c>
    </row>
    <row r="130" spans="1:13" ht="25.2" x14ac:dyDescent="0.45">
      <c r="A130" s="15" t="s">
        <v>516</v>
      </c>
      <c r="B130" s="5" t="s">
        <v>517</v>
      </c>
      <c r="C130" s="12">
        <v>175.62</v>
      </c>
      <c r="D130" s="12">
        <v>998</v>
      </c>
      <c r="E130" s="6">
        <v>44967</v>
      </c>
      <c r="F130" s="5" t="s">
        <v>518</v>
      </c>
      <c r="G130" s="5" t="s">
        <v>519</v>
      </c>
      <c r="H130" s="5" t="s">
        <v>15</v>
      </c>
      <c r="I130" s="5" t="s">
        <v>50</v>
      </c>
      <c r="J130" s="5" t="s">
        <v>197</v>
      </c>
      <c r="K130" s="5" t="s">
        <v>25</v>
      </c>
      <c r="L130" s="7">
        <f>SUM('sales data'!$C130*'sales data'!$D130)</f>
        <v>175268.76</v>
      </c>
      <c r="M130" s="22">
        <f>YEAR('sales data'!$E130)</f>
        <v>2023</v>
      </c>
    </row>
    <row r="131" spans="1:13" ht="25.2" x14ac:dyDescent="0.45">
      <c r="A131" s="16" t="s">
        <v>520</v>
      </c>
      <c r="B131" s="8" t="s">
        <v>521</v>
      </c>
      <c r="C131" s="11">
        <v>1929.58</v>
      </c>
      <c r="D131" s="11">
        <v>832</v>
      </c>
      <c r="E131" s="9">
        <v>45328</v>
      </c>
      <c r="F131" s="8" t="s">
        <v>522</v>
      </c>
      <c r="G131" s="8" t="s">
        <v>523</v>
      </c>
      <c r="H131" s="8" t="s">
        <v>524</v>
      </c>
      <c r="I131" s="8" t="s">
        <v>38</v>
      </c>
      <c r="J131" s="8" t="s">
        <v>253</v>
      </c>
      <c r="K131" s="8" t="s">
        <v>32</v>
      </c>
      <c r="L131" s="10">
        <f>SUM('sales data'!$C131*'sales data'!$D131)</f>
        <v>1605410.56</v>
      </c>
      <c r="M131" s="23">
        <f>YEAR('sales data'!$E131)</f>
        <v>2024</v>
      </c>
    </row>
    <row r="132" spans="1:13" ht="25.2" x14ac:dyDescent="0.45">
      <c r="A132" s="15" t="s">
        <v>525</v>
      </c>
      <c r="B132" s="5" t="s">
        <v>133</v>
      </c>
      <c r="C132" s="12">
        <v>4832.4799999999996</v>
      </c>
      <c r="D132" s="12">
        <v>601</v>
      </c>
      <c r="E132" s="6">
        <v>45211</v>
      </c>
      <c r="F132" s="5" t="s">
        <v>526</v>
      </c>
      <c r="G132" s="5" t="s">
        <v>527</v>
      </c>
      <c r="H132" s="5" t="s">
        <v>56</v>
      </c>
      <c r="I132" s="5" t="s">
        <v>50</v>
      </c>
      <c r="J132" s="5" t="s">
        <v>37</v>
      </c>
      <c r="K132" s="5" t="s">
        <v>32</v>
      </c>
      <c r="L132" s="7">
        <f>SUM('sales data'!$C132*'sales data'!$D132)</f>
        <v>2904320.4799999995</v>
      </c>
      <c r="M132" s="22">
        <f>YEAR('sales data'!$E132)</f>
        <v>2023</v>
      </c>
    </row>
    <row r="133" spans="1:13" ht="25.2" x14ac:dyDescent="0.45">
      <c r="A133" s="16" t="s">
        <v>528</v>
      </c>
      <c r="B133" s="8" t="s">
        <v>529</v>
      </c>
      <c r="C133" s="11">
        <v>3776.15</v>
      </c>
      <c r="D133" s="11">
        <v>291</v>
      </c>
      <c r="E133" s="9">
        <v>45157</v>
      </c>
      <c r="F133" s="8" t="s">
        <v>530</v>
      </c>
      <c r="G133" s="8" t="s">
        <v>531</v>
      </c>
      <c r="H133" s="8" t="s">
        <v>180</v>
      </c>
      <c r="I133" s="8" t="s">
        <v>38</v>
      </c>
      <c r="J133" s="8" t="s">
        <v>108</v>
      </c>
      <c r="K133" s="8" t="s">
        <v>32</v>
      </c>
      <c r="L133" s="10">
        <f>SUM('sales data'!$C133*'sales data'!$D133)</f>
        <v>1098859.6500000001</v>
      </c>
      <c r="M133" s="23">
        <f>YEAR('sales data'!$E133)</f>
        <v>2023</v>
      </c>
    </row>
    <row r="134" spans="1:13" ht="25.2" x14ac:dyDescent="0.45">
      <c r="A134" s="15" t="s">
        <v>532</v>
      </c>
      <c r="B134" s="5" t="s">
        <v>219</v>
      </c>
      <c r="C134" s="12">
        <v>4614.55</v>
      </c>
      <c r="D134" s="12">
        <v>575</v>
      </c>
      <c r="E134" s="6">
        <v>45432</v>
      </c>
      <c r="F134" s="5" t="s">
        <v>533</v>
      </c>
      <c r="G134" s="5" t="s">
        <v>534</v>
      </c>
      <c r="H134" s="5" t="s">
        <v>39</v>
      </c>
      <c r="I134" s="5" t="s">
        <v>16</v>
      </c>
      <c r="J134" s="5" t="s">
        <v>37</v>
      </c>
      <c r="K134" s="5" t="s">
        <v>32</v>
      </c>
      <c r="L134" s="7">
        <f>SUM('sales data'!$C134*'sales data'!$D134)</f>
        <v>2653366.25</v>
      </c>
      <c r="M134" s="22">
        <f>YEAR('sales data'!$E134)</f>
        <v>2024</v>
      </c>
    </row>
    <row r="135" spans="1:13" ht="25.2" x14ac:dyDescent="0.45">
      <c r="A135" s="16" t="s">
        <v>535</v>
      </c>
      <c r="B135" s="8" t="s">
        <v>34</v>
      </c>
      <c r="C135" s="11">
        <v>1771.67</v>
      </c>
      <c r="D135" s="11">
        <v>740</v>
      </c>
      <c r="E135" s="9">
        <v>45355</v>
      </c>
      <c r="F135" s="8" t="s">
        <v>536</v>
      </c>
      <c r="G135" s="8" t="s">
        <v>537</v>
      </c>
      <c r="H135" s="8" t="s">
        <v>24</v>
      </c>
      <c r="I135" s="8" t="s">
        <v>50</v>
      </c>
      <c r="J135" s="8" t="s">
        <v>15</v>
      </c>
      <c r="K135" s="8" t="s">
        <v>25</v>
      </c>
      <c r="L135" s="10">
        <f>SUM('sales data'!$C135*'sales data'!$D135)</f>
        <v>1311035.8</v>
      </c>
      <c r="M135" s="23">
        <f>YEAR('sales data'!$E135)</f>
        <v>2024</v>
      </c>
    </row>
    <row r="136" spans="1:13" ht="25.2" x14ac:dyDescent="0.45">
      <c r="A136" s="15" t="s">
        <v>538</v>
      </c>
      <c r="B136" s="5" t="s">
        <v>53</v>
      </c>
      <c r="C136" s="12">
        <v>992.28</v>
      </c>
      <c r="D136" s="12">
        <v>693</v>
      </c>
      <c r="E136" s="6">
        <v>45879</v>
      </c>
      <c r="F136" s="5" t="s">
        <v>539</v>
      </c>
      <c r="G136" s="5" t="s">
        <v>540</v>
      </c>
      <c r="H136" s="5" t="s">
        <v>37</v>
      </c>
      <c r="I136" s="5" t="s">
        <v>50</v>
      </c>
      <c r="J136" s="5" t="s">
        <v>44</v>
      </c>
      <c r="K136" s="5" t="s">
        <v>25</v>
      </c>
      <c r="L136" s="7">
        <f>SUM('sales data'!$C136*'sales data'!$D136)</f>
        <v>687650.04</v>
      </c>
      <c r="M136" s="22">
        <f>YEAR('sales data'!$E136)</f>
        <v>2025</v>
      </c>
    </row>
    <row r="137" spans="1:13" ht="25.2" x14ac:dyDescent="0.45">
      <c r="A137" s="16" t="s">
        <v>541</v>
      </c>
      <c r="B137" s="8" t="s">
        <v>542</v>
      </c>
      <c r="C137" s="11">
        <v>2804.63</v>
      </c>
      <c r="D137" s="11">
        <v>348</v>
      </c>
      <c r="E137" s="9">
        <v>45349</v>
      </c>
      <c r="F137" s="8" t="s">
        <v>543</v>
      </c>
      <c r="G137" s="8" t="s">
        <v>544</v>
      </c>
      <c r="H137" s="8" t="s">
        <v>545</v>
      </c>
      <c r="I137" s="8" t="s">
        <v>16</v>
      </c>
      <c r="J137" s="8" t="s">
        <v>416</v>
      </c>
      <c r="K137" s="8" t="s">
        <v>18</v>
      </c>
      <c r="L137" s="10">
        <f>SUM('sales data'!$C137*'sales data'!$D137)</f>
        <v>976011.24</v>
      </c>
      <c r="M137" s="23">
        <f>YEAR('sales data'!$E137)</f>
        <v>2024</v>
      </c>
    </row>
    <row r="138" spans="1:13" ht="25.2" x14ac:dyDescent="0.45">
      <c r="A138" s="15" t="s">
        <v>546</v>
      </c>
      <c r="B138" s="5" t="s">
        <v>547</v>
      </c>
      <c r="C138" s="12">
        <v>1000.55</v>
      </c>
      <c r="D138" s="12">
        <v>742</v>
      </c>
      <c r="E138" s="6">
        <v>45756</v>
      </c>
      <c r="F138" s="5" t="s">
        <v>548</v>
      </c>
      <c r="G138" s="5" t="s">
        <v>549</v>
      </c>
      <c r="H138" s="5" t="s">
        <v>315</v>
      </c>
      <c r="I138" s="5" t="s">
        <v>38</v>
      </c>
      <c r="J138" s="5" t="s">
        <v>253</v>
      </c>
      <c r="K138" s="5" t="s">
        <v>25</v>
      </c>
      <c r="L138" s="7">
        <f>SUM('sales data'!$C138*'sales data'!$D138)</f>
        <v>742408.1</v>
      </c>
      <c r="M138" s="22">
        <f>YEAR('sales data'!$E138)</f>
        <v>2025</v>
      </c>
    </row>
    <row r="139" spans="1:13" ht="25.2" x14ac:dyDescent="0.45">
      <c r="A139" s="16" t="s">
        <v>550</v>
      </c>
      <c r="B139" s="8" t="s">
        <v>214</v>
      </c>
      <c r="C139" s="11">
        <v>2769.75</v>
      </c>
      <c r="D139" s="11">
        <v>487</v>
      </c>
      <c r="E139" s="9">
        <v>45441</v>
      </c>
      <c r="F139" s="8" t="s">
        <v>551</v>
      </c>
      <c r="G139" s="8" t="s">
        <v>552</v>
      </c>
      <c r="H139" s="8" t="s">
        <v>37</v>
      </c>
      <c r="I139" s="8" t="s">
        <v>16</v>
      </c>
      <c r="J139" s="8" t="s">
        <v>23</v>
      </c>
      <c r="K139" s="8" t="s">
        <v>32</v>
      </c>
      <c r="L139" s="10">
        <f>SUM('sales data'!$C139*'sales data'!$D139)</f>
        <v>1348868.25</v>
      </c>
      <c r="M139" s="23">
        <f>YEAR('sales data'!$E139)</f>
        <v>2024</v>
      </c>
    </row>
    <row r="140" spans="1:13" ht="25.2" x14ac:dyDescent="0.45">
      <c r="A140" s="15" t="s">
        <v>553</v>
      </c>
      <c r="B140" s="5" t="s">
        <v>137</v>
      </c>
      <c r="C140" s="12">
        <v>471.13</v>
      </c>
      <c r="D140" s="12">
        <v>320</v>
      </c>
      <c r="E140" s="6">
        <v>45206</v>
      </c>
      <c r="F140" s="5" t="s">
        <v>554</v>
      </c>
      <c r="G140" s="5" t="s">
        <v>555</v>
      </c>
      <c r="H140" s="5" t="s">
        <v>556</v>
      </c>
      <c r="I140" s="5" t="s">
        <v>50</v>
      </c>
      <c r="J140" s="5" t="s">
        <v>44</v>
      </c>
      <c r="K140" s="5" t="s">
        <v>25</v>
      </c>
      <c r="L140" s="7">
        <f>SUM('sales data'!$C140*'sales data'!$D140)</f>
        <v>150761.60000000001</v>
      </c>
      <c r="M140" s="22">
        <f>YEAR('sales data'!$E140)</f>
        <v>2023</v>
      </c>
    </row>
    <row r="141" spans="1:13" ht="25.2" x14ac:dyDescent="0.45">
      <c r="A141" s="16" t="s">
        <v>222</v>
      </c>
      <c r="B141" s="8" t="s">
        <v>223</v>
      </c>
      <c r="C141" s="11">
        <v>4657.41</v>
      </c>
      <c r="D141" s="11">
        <v>164</v>
      </c>
      <c r="E141" s="9">
        <v>45318</v>
      </c>
      <c r="F141" s="8" t="s">
        <v>557</v>
      </c>
      <c r="G141" s="8" t="s">
        <v>558</v>
      </c>
      <c r="H141" s="8" t="s">
        <v>416</v>
      </c>
      <c r="I141" s="8" t="s">
        <v>38</v>
      </c>
      <c r="J141" s="8" t="s">
        <v>17</v>
      </c>
      <c r="K141" s="8" t="s">
        <v>18</v>
      </c>
      <c r="L141" s="10">
        <f>SUM('sales data'!$C141*'sales data'!$D141)</f>
        <v>763815.24</v>
      </c>
      <c r="M141" s="23">
        <f>YEAR('sales data'!$E141)</f>
        <v>2024</v>
      </c>
    </row>
    <row r="142" spans="1:13" ht="25.2" x14ac:dyDescent="0.45">
      <c r="A142" s="15" t="s">
        <v>559</v>
      </c>
      <c r="B142" s="5" t="s">
        <v>53</v>
      </c>
      <c r="C142" s="12">
        <v>3951.45</v>
      </c>
      <c r="D142" s="12">
        <v>846</v>
      </c>
      <c r="E142" s="6">
        <v>45836</v>
      </c>
      <c r="F142" s="5" t="s">
        <v>560</v>
      </c>
      <c r="G142" s="5" t="s">
        <v>561</v>
      </c>
      <c r="H142" s="5" t="s">
        <v>489</v>
      </c>
      <c r="I142" s="5" t="s">
        <v>16</v>
      </c>
      <c r="J142" s="5" t="s">
        <v>23</v>
      </c>
      <c r="K142" s="5" t="s">
        <v>25</v>
      </c>
      <c r="L142" s="7">
        <f>SUM('sales data'!$C142*'sales data'!$D142)</f>
        <v>3342926.6999999997</v>
      </c>
      <c r="M142" s="22">
        <f>YEAR('sales data'!$E142)</f>
        <v>2025</v>
      </c>
    </row>
    <row r="143" spans="1:13" ht="25.2" x14ac:dyDescent="0.45">
      <c r="A143" s="16" t="s">
        <v>324</v>
      </c>
      <c r="B143" s="8" t="s">
        <v>325</v>
      </c>
      <c r="C143" s="11">
        <v>3576.31</v>
      </c>
      <c r="D143" s="11">
        <v>855</v>
      </c>
      <c r="E143" s="9">
        <v>45694</v>
      </c>
      <c r="F143" s="8" t="s">
        <v>562</v>
      </c>
      <c r="G143" s="8" t="s">
        <v>563</v>
      </c>
      <c r="H143" s="8" t="s">
        <v>37</v>
      </c>
      <c r="I143" s="8" t="s">
        <v>38</v>
      </c>
      <c r="J143" s="8" t="s">
        <v>233</v>
      </c>
      <c r="K143" s="8" t="s">
        <v>32</v>
      </c>
      <c r="L143" s="10">
        <f>SUM('sales data'!$C143*'sales data'!$D143)</f>
        <v>3057745.05</v>
      </c>
      <c r="M143" s="23">
        <f>YEAR('sales data'!$E143)</f>
        <v>2025</v>
      </c>
    </row>
    <row r="144" spans="1:13" ht="25.2" x14ac:dyDescent="0.45">
      <c r="A144" s="15" t="s">
        <v>564</v>
      </c>
      <c r="B144" s="5" t="s">
        <v>565</v>
      </c>
      <c r="C144" s="12">
        <v>2790.96</v>
      </c>
      <c r="D144" s="12">
        <v>912</v>
      </c>
      <c r="E144" s="6">
        <v>45539</v>
      </c>
      <c r="F144" s="5" t="s">
        <v>566</v>
      </c>
      <c r="G144" s="5" t="s">
        <v>567</v>
      </c>
      <c r="H144" s="5" t="s">
        <v>568</v>
      </c>
      <c r="I144" s="5" t="s">
        <v>16</v>
      </c>
      <c r="J144" s="5" t="s">
        <v>15</v>
      </c>
      <c r="K144" s="5" t="s">
        <v>25</v>
      </c>
      <c r="L144" s="7">
        <f>SUM('sales data'!$C144*'sales data'!$D144)</f>
        <v>2545355.52</v>
      </c>
      <c r="M144" s="22">
        <f>YEAR('sales data'!$E144)</f>
        <v>2024</v>
      </c>
    </row>
    <row r="145" spans="1:13" ht="25.2" x14ac:dyDescent="0.45">
      <c r="A145" s="16" t="s">
        <v>165</v>
      </c>
      <c r="B145" s="8" t="s">
        <v>137</v>
      </c>
      <c r="C145" s="11">
        <v>2547.87</v>
      </c>
      <c r="D145" s="11">
        <v>251</v>
      </c>
      <c r="E145" s="9">
        <v>45749</v>
      </c>
      <c r="F145" s="8" t="s">
        <v>569</v>
      </c>
      <c r="G145" s="8" t="s">
        <v>570</v>
      </c>
      <c r="H145" s="8" t="s">
        <v>15</v>
      </c>
      <c r="I145" s="8" t="s">
        <v>38</v>
      </c>
      <c r="J145" s="8" t="s">
        <v>37</v>
      </c>
      <c r="K145" s="8" t="s">
        <v>25</v>
      </c>
      <c r="L145" s="10">
        <f>SUM('sales data'!$C145*'sales data'!$D145)</f>
        <v>639515.37</v>
      </c>
      <c r="M145" s="23">
        <f>YEAR('sales data'!$E145)</f>
        <v>2025</v>
      </c>
    </row>
    <row r="146" spans="1:13" ht="25.2" x14ac:dyDescent="0.45">
      <c r="A146" s="15" t="s">
        <v>571</v>
      </c>
      <c r="B146" s="5" t="s">
        <v>214</v>
      </c>
      <c r="C146" s="12">
        <v>1901.27</v>
      </c>
      <c r="D146" s="12">
        <v>522</v>
      </c>
      <c r="E146" s="6">
        <v>45709</v>
      </c>
      <c r="F146" s="5" t="s">
        <v>572</v>
      </c>
      <c r="G146" s="5" t="s">
        <v>573</v>
      </c>
      <c r="H146" s="5" t="s">
        <v>37</v>
      </c>
      <c r="I146" s="5" t="s">
        <v>16</v>
      </c>
      <c r="J146" s="5" t="s">
        <v>44</v>
      </c>
      <c r="K146" s="5" t="s">
        <v>25</v>
      </c>
      <c r="L146" s="7">
        <f>SUM('sales data'!$C146*'sales data'!$D146)</f>
        <v>992462.94</v>
      </c>
      <c r="M146" s="22">
        <f>YEAR('sales data'!$E146)</f>
        <v>2025</v>
      </c>
    </row>
    <row r="147" spans="1:13" ht="25.2" x14ac:dyDescent="0.45">
      <c r="A147" s="16" t="s">
        <v>574</v>
      </c>
      <c r="B147" s="8" t="s">
        <v>149</v>
      </c>
      <c r="C147" s="11">
        <v>969.02</v>
      </c>
      <c r="D147" s="11">
        <v>467</v>
      </c>
      <c r="E147" s="9">
        <v>45287</v>
      </c>
      <c r="F147" s="8" t="s">
        <v>575</v>
      </c>
      <c r="G147" s="8" t="s">
        <v>576</v>
      </c>
      <c r="H147" s="8" t="s">
        <v>49</v>
      </c>
      <c r="I147" s="8" t="s">
        <v>16</v>
      </c>
      <c r="J147" s="8" t="s">
        <v>577</v>
      </c>
      <c r="K147" s="8" t="s">
        <v>18</v>
      </c>
      <c r="L147" s="10">
        <f>SUM('sales data'!$C147*'sales data'!$D147)</f>
        <v>452532.33999999997</v>
      </c>
      <c r="M147" s="23">
        <f>YEAR('sales data'!$E147)</f>
        <v>2023</v>
      </c>
    </row>
    <row r="148" spans="1:13" ht="25.2" x14ac:dyDescent="0.45">
      <c r="A148" s="15" t="s">
        <v>578</v>
      </c>
      <c r="B148" s="5" t="s">
        <v>579</v>
      </c>
      <c r="C148" s="12">
        <v>750.53</v>
      </c>
      <c r="D148" s="12">
        <v>4</v>
      </c>
      <c r="E148" s="6">
        <v>45759</v>
      </c>
      <c r="F148" s="5" t="s">
        <v>580</v>
      </c>
      <c r="G148" s="5" t="s">
        <v>581</v>
      </c>
      <c r="H148" s="5" t="s">
        <v>17</v>
      </c>
      <c r="I148" s="5" t="s">
        <v>16</v>
      </c>
      <c r="J148" s="5" t="s">
        <v>44</v>
      </c>
      <c r="K148" s="5" t="s">
        <v>25</v>
      </c>
      <c r="L148" s="7">
        <f>SUM('sales data'!$C148*'sales data'!$D148)</f>
        <v>3002.12</v>
      </c>
      <c r="M148" s="22">
        <f>YEAR('sales data'!$E148)</f>
        <v>2025</v>
      </c>
    </row>
    <row r="149" spans="1:13" ht="25.2" x14ac:dyDescent="0.45">
      <c r="A149" s="16" t="s">
        <v>582</v>
      </c>
      <c r="B149" s="8" t="s">
        <v>87</v>
      </c>
      <c r="C149" s="11">
        <v>15.87</v>
      </c>
      <c r="D149" s="11">
        <v>197</v>
      </c>
      <c r="E149" s="9">
        <v>45042</v>
      </c>
      <c r="F149" s="8" t="s">
        <v>583</v>
      </c>
      <c r="G149" s="8" t="s">
        <v>584</v>
      </c>
      <c r="H149" s="8" t="s">
        <v>416</v>
      </c>
      <c r="I149" s="8" t="s">
        <v>50</v>
      </c>
      <c r="J149" s="8" t="s">
        <v>585</v>
      </c>
      <c r="K149" s="8" t="s">
        <v>18</v>
      </c>
      <c r="L149" s="10">
        <f>SUM('sales data'!$C149*'sales data'!$D149)</f>
        <v>3126.39</v>
      </c>
      <c r="M149" s="23">
        <f>YEAR('sales data'!$E149)</f>
        <v>2023</v>
      </c>
    </row>
    <row r="150" spans="1:13" ht="25.2" x14ac:dyDescent="0.45">
      <c r="A150" s="15" t="s">
        <v>586</v>
      </c>
      <c r="B150" s="5" t="s">
        <v>58</v>
      </c>
      <c r="C150" s="12">
        <v>1030.8399999999999</v>
      </c>
      <c r="D150" s="12">
        <v>568</v>
      </c>
      <c r="E150" s="6">
        <v>45175</v>
      </c>
      <c r="F150" s="5" t="s">
        <v>587</v>
      </c>
      <c r="G150" s="5" t="s">
        <v>588</v>
      </c>
      <c r="H150" s="5" t="s">
        <v>17</v>
      </c>
      <c r="I150" s="5" t="s">
        <v>16</v>
      </c>
      <c r="J150" s="5" t="s">
        <v>17</v>
      </c>
      <c r="K150" s="5" t="s">
        <v>25</v>
      </c>
      <c r="L150" s="7">
        <f>SUM('sales data'!$C150*'sales data'!$D150)</f>
        <v>585517.12</v>
      </c>
      <c r="M150" s="22">
        <f>YEAR('sales data'!$E150)</f>
        <v>2023</v>
      </c>
    </row>
    <row r="151" spans="1:13" ht="25.2" x14ac:dyDescent="0.45">
      <c r="A151" s="16" t="s">
        <v>589</v>
      </c>
      <c r="B151" s="8" t="s">
        <v>347</v>
      </c>
      <c r="C151" s="11">
        <v>2749.34</v>
      </c>
      <c r="D151" s="11">
        <v>509</v>
      </c>
      <c r="E151" s="9">
        <v>44974</v>
      </c>
      <c r="F151" s="8" t="s">
        <v>590</v>
      </c>
      <c r="G151" s="8" t="s">
        <v>591</v>
      </c>
      <c r="H151" s="8" t="s">
        <v>140</v>
      </c>
      <c r="I151" s="8" t="s">
        <v>38</v>
      </c>
      <c r="J151" s="8" t="s">
        <v>416</v>
      </c>
      <c r="K151" s="8" t="s">
        <v>25</v>
      </c>
      <c r="L151" s="10">
        <f>SUM('sales data'!$C151*'sales data'!$D151)</f>
        <v>1399414.06</v>
      </c>
      <c r="M151" s="23">
        <f>YEAR('sales data'!$E151)</f>
        <v>2023</v>
      </c>
    </row>
    <row r="152" spans="1:13" ht="25.2" x14ac:dyDescent="0.45">
      <c r="A152" s="15" t="s">
        <v>592</v>
      </c>
      <c r="B152" s="5" t="s">
        <v>12</v>
      </c>
      <c r="C152" s="12">
        <v>4131.03</v>
      </c>
      <c r="D152" s="12">
        <v>920</v>
      </c>
      <c r="E152" s="6">
        <v>45091</v>
      </c>
      <c r="F152" s="5" t="s">
        <v>593</v>
      </c>
      <c r="G152" s="5" t="s">
        <v>594</v>
      </c>
      <c r="H152" s="5" t="s">
        <v>456</v>
      </c>
      <c r="I152" s="5" t="s">
        <v>50</v>
      </c>
      <c r="J152" s="5" t="s">
        <v>23</v>
      </c>
      <c r="K152" s="5" t="s">
        <v>18</v>
      </c>
      <c r="L152" s="7">
        <f>SUM('sales data'!$C152*'sales data'!$D152)</f>
        <v>3800547.5999999996</v>
      </c>
      <c r="M152" s="22">
        <f>YEAR('sales data'!$E152)</f>
        <v>2023</v>
      </c>
    </row>
    <row r="153" spans="1:13" ht="25.2" x14ac:dyDescent="0.45">
      <c r="A153" s="16" t="s">
        <v>595</v>
      </c>
      <c r="B153" s="8" t="s">
        <v>185</v>
      </c>
      <c r="C153" s="11">
        <v>3560.41</v>
      </c>
      <c r="D153" s="11">
        <v>988</v>
      </c>
      <c r="E153" s="9">
        <v>45466</v>
      </c>
      <c r="F153" s="8" t="s">
        <v>596</v>
      </c>
      <c r="G153" s="8" t="s">
        <v>597</v>
      </c>
      <c r="H153" s="8" t="s">
        <v>37</v>
      </c>
      <c r="I153" s="8" t="s">
        <v>16</v>
      </c>
      <c r="J153" s="8" t="s">
        <v>180</v>
      </c>
      <c r="K153" s="8" t="s">
        <v>25</v>
      </c>
      <c r="L153" s="10">
        <f>SUM('sales data'!$C153*'sales data'!$D153)</f>
        <v>3517685.08</v>
      </c>
      <c r="M153" s="23">
        <f>YEAR('sales data'!$E153)</f>
        <v>2024</v>
      </c>
    </row>
    <row r="154" spans="1:13" ht="25.2" x14ac:dyDescent="0.45">
      <c r="A154" s="15" t="s">
        <v>598</v>
      </c>
      <c r="B154" s="5" t="s">
        <v>34</v>
      </c>
      <c r="C154" s="12">
        <v>1217.98</v>
      </c>
      <c r="D154" s="12">
        <v>236</v>
      </c>
      <c r="E154" s="6">
        <v>45120</v>
      </c>
      <c r="F154" s="5" t="s">
        <v>599</v>
      </c>
      <c r="G154" s="5" t="s">
        <v>600</v>
      </c>
      <c r="H154" s="5" t="s">
        <v>79</v>
      </c>
      <c r="I154" s="5" t="s">
        <v>38</v>
      </c>
      <c r="J154" s="5" t="s">
        <v>39</v>
      </c>
      <c r="K154" s="5" t="s">
        <v>18</v>
      </c>
      <c r="L154" s="7">
        <f>SUM('sales data'!$C154*'sales data'!$D154)</f>
        <v>287443.28000000003</v>
      </c>
      <c r="M154" s="22">
        <f>YEAR('sales data'!$E154)</f>
        <v>2023</v>
      </c>
    </row>
    <row r="155" spans="1:13" ht="25.2" x14ac:dyDescent="0.45">
      <c r="A155" s="16" t="s">
        <v>601</v>
      </c>
      <c r="B155" s="8" t="s">
        <v>27</v>
      </c>
      <c r="C155" s="11">
        <v>2141.09</v>
      </c>
      <c r="D155" s="11">
        <v>80</v>
      </c>
      <c r="E155" s="9">
        <v>45839</v>
      </c>
      <c r="F155" s="8" t="s">
        <v>602</v>
      </c>
      <c r="G155" s="8" t="s">
        <v>603</v>
      </c>
      <c r="H155" s="8" t="s">
        <v>604</v>
      </c>
      <c r="I155" s="8" t="s">
        <v>16</v>
      </c>
      <c r="J155" s="8" t="s">
        <v>56</v>
      </c>
      <c r="K155" s="8" t="s">
        <v>32</v>
      </c>
      <c r="L155" s="10">
        <f>SUM('sales data'!$C155*'sales data'!$D155)</f>
        <v>171287.2</v>
      </c>
      <c r="M155" s="23">
        <f>YEAR('sales data'!$E155)</f>
        <v>2025</v>
      </c>
    </row>
    <row r="156" spans="1:13" ht="25.2" x14ac:dyDescent="0.45">
      <c r="A156" s="15" t="s">
        <v>605</v>
      </c>
      <c r="B156" s="5" t="s">
        <v>53</v>
      </c>
      <c r="C156" s="12">
        <v>1247.45</v>
      </c>
      <c r="D156" s="12">
        <v>117</v>
      </c>
      <c r="E156" s="6">
        <v>45005</v>
      </c>
      <c r="F156" s="5" t="s">
        <v>606</v>
      </c>
      <c r="G156" s="5" t="s">
        <v>607</v>
      </c>
      <c r="H156" s="5" t="s">
        <v>79</v>
      </c>
      <c r="I156" s="5" t="s">
        <v>50</v>
      </c>
      <c r="J156" s="5" t="s">
        <v>15</v>
      </c>
      <c r="K156" s="5" t="s">
        <v>18</v>
      </c>
      <c r="L156" s="7">
        <f>SUM('sales data'!$C156*'sales data'!$D156)</f>
        <v>145951.65</v>
      </c>
      <c r="M156" s="22">
        <f>YEAR('sales data'!$E156)</f>
        <v>2023</v>
      </c>
    </row>
    <row r="157" spans="1:13" ht="25.2" x14ac:dyDescent="0.45">
      <c r="A157" s="16" t="s">
        <v>608</v>
      </c>
      <c r="B157" s="8" t="s">
        <v>219</v>
      </c>
      <c r="C157" s="11">
        <v>1602.62</v>
      </c>
      <c r="D157" s="11">
        <v>358</v>
      </c>
      <c r="E157" s="9">
        <v>45499</v>
      </c>
      <c r="F157" s="8" t="s">
        <v>609</v>
      </c>
      <c r="G157" s="8" t="s">
        <v>610</v>
      </c>
      <c r="H157" s="8" t="s">
        <v>462</v>
      </c>
      <c r="I157" s="8" t="s">
        <v>50</v>
      </c>
      <c r="J157" s="8" t="s">
        <v>37</v>
      </c>
      <c r="K157" s="8" t="s">
        <v>32</v>
      </c>
      <c r="L157" s="10">
        <f>SUM('sales data'!$C157*'sales data'!$D157)</f>
        <v>573737.96</v>
      </c>
      <c r="M157" s="23">
        <f>YEAR('sales data'!$E157)</f>
        <v>2024</v>
      </c>
    </row>
    <row r="158" spans="1:13" ht="25.2" x14ac:dyDescent="0.45">
      <c r="A158" s="15" t="s">
        <v>611</v>
      </c>
      <c r="B158" s="5" t="s">
        <v>612</v>
      </c>
      <c r="C158" s="12">
        <v>1118.6500000000001</v>
      </c>
      <c r="D158" s="12">
        <v>241</v>
      </c>
      <c r="E158" s="6">
        <v>46008</v>
      </c>
      <c r="F158" s="5" t="s">
        <v>613</v>
      </c>
      <c r="G158" s="5" t="s">
        <v>614</v>
      </c>
      <c r="H158" s="5" t="s">
        <v>37</v>
      </c>
      <c r="I158" s="5" t="s">
        <v>50</v>
      </c>
      <c r="J158" s="5" t="s">
        <v>15</v>
      </c>
      <c r="K158" s="5" t="s">
        <v>32</v>
      </c>
      <c r="L158" s="7">
        <f>SUM('sales data'!$C158*'sales data'!$D158)</f>
        <v>269594.65000000002</v>
      </c>
      <c r="M158" s="22">
        <f>YEAR('sales data'!$E158)</f>
        <v>2025</v>
      </c>
    </row>
    <row r="159" spans="1:13" ht="25.2" x14ac:dyDescent="0.45">
      <c r="A159" s="16" t="s">
        <v>615</v>
      </c>
      <c r="B159" s="8" t="s">
        <v>34</v>
      </c>
      <c r="C159" s="11">
        <v>4823.8</v>
      </c>
      <c r="D159" s="11">
        <v>764</v>
      </c>
      <c r="E159" s="9">
        <v>44991</v>
      </c>
      <c r="F159" s="8" t="s">
        <v>616</v>
      </c>
      <c r="G159" s="8" t="s">
        <v>617</v>
      </c>
      <c r="H159" s="8" t="s">
        <v>23</v>
      </c>
      <c r="I159" s="8" t="s">
        <v>38</v>
      </c>
      <c r="J159" s="8" t="s">
        <v>15</v>
      </c>
      <c r="K159" s="8" t="s">
        <v>18</v>
      </c>
      <c r="L159" s="10">
        <f>SUM('sales data'!$C159*'sales data'!$D159)</f>
        <v>3685383.2</v>
      </c>
      <c r="M159" s="23">
        <f>YEAR('sales data'!$E159)</f>
        <v>2023</v>
      </c>
    </row>
    <row r="160" spans="1:13" ht="25.2" x14ac:dyDescent="0.45">
      <c r="A160" s="15" t="s">
        <v>618</v>
      </c>
      <c r="B160" s="5" t="s">
        <v>619</v>
      </c>
      <c r="C160" s="12">
        <v>4568.18</v>
      </c>
      <c r="D160" s="12">
        <v>663</v>
      </c>
      <c r="E160" s="6">
        <v>45456</v>
      </c>
      <c r="F160" s="5" t="s">
        <v>620</v>
      </c>
      <c r="G160" s="5" t="s">
        <v>621</v>
      </c>
      <c r="H160" s="5" t="s">
        <v>51</v>
      </c>
      <c r="I160" s="5" t="s">
        <v>16</v>
      </c>
      <c r="J160" s="5" t="s">
        <v>197</v>
      </c>
      <c r="K160" s="5" t="s">
        <v>18</v>
      </c>
      <c r="L160" s="7">
        <f>SUM('sales data'!$C160*'sales data'!$D160)</f>
        <v>3028703.3400000003</v>
      </c>
      <c r="M160" s="22">
        <f>YEAR('sales data'!$E160)</f>
        <v>2024</v>
      </c>
    </row>
    <row r="161" spans="1:13" ht="25.2" x14ac:dyDescent="0.45">
      <c r="A161" s="16" t="s">
        <v>622</v>
      </c>
      <c r="B161" s="8" t="s">
        <v>259</v>
      </c>
      <c r="C161" s="11">
        <v>4255.08</v>
      </c>
      <c r="D161" s="11">
        <v>305</v>
      </c>
      <c r="E161" s="9">
        <v>45856</v>
      </c>
      <c r="F161" s="8" t="s">
        <v>623</v>
      </c>
      <c r="G161" s="8" t="s">
        <v>624</v>
      </c>
      <c r="H161" s="8" t="s">
        <v>15</v>
      </c>
      <c r="I161" s="8" t="s">
        <v>50</v>
      </c>
      <c r="J161" s="8" t="s">
        <v>37</v>
      </c>
      <c r="K161" s="8" t="s">
        <v>25</v>
      </c>
      <c r="L161" s="10">
        <f>SUM('sales data'!$C161*'sales data'!$D161)</f>
        <v>1297799.3999999999</v>
      </c>
      <c r="M161" s="23">
        <f>YEAR('sales data'!$E161)</f>
        <v>2025</v>
      </c>
    </row>
    <row r="162" spans="1:13" ht="25.2" x14ac:dyDescent="0.45">
      <c r="A162" s="15" t="s">
        <v>625</v>
      </c>
      <c r="B162" s="5" t="s">
        <v>317</v>
      </c>
      <c r="C162" s="12">
        <v>4396.4799999999996</v>
      </c>
      <c r="D162" s="12">
        <v>986</v>
      </c>
      <c r="E162" s="6">
        <v>45884</v>
      </c>
      <c r="F162" s="5" t="s">
        <v>626</v>
      </c>
      <c r="G162" s="5" t="s">
        <v>627</v>
      </c>
      <c r="H162" s="5" t="s">
        <v>15</v>
      </c>
      <c r="I162" s="5" t="s">
        <v>16</v>
      </c>
      <c r="J162" s="5" t="s">
        <v>204</v>
      </c>
      <c r="K162" s="5" t="s">
        <v>25</v>
      </c>
      <c r="L162" s="7">
        <f>SUM('sales data'!$C162*'sales data'!$D162)</f>
        <v>4334929.2799999993</v>
      </c>
      <c r="M162" s="22">
        <f>YEAR('sales data'!$E162)</f>
        <v>2025</v>
      </c>
    </row>
    <row r="163" spans="1:13" ht="25.2" x14ac:dyDescent="0.45">
      <c r="A163" s="16" t="s">
        <v>628</v>
      </c>
      <c r="B163" s="8" t="s">
        <v>185</v>
      </c>
      <c r="C163" s="11">
        <v>3281.81</v>
      </c>
      <c r="D163" s="11">
        <v>481</v>
      </c>
      <c r="E163" s="9">
        <v>45490</v>
      </c>
      <c r="F163" s="8" t="s">
        <v>629</v>
      </c>
      <c r="G163" s="8" t="s">
        <v>630</v>
      </c>
      <c r="H163" s="8" t="s">
        <v>118</v>
      </c>
      <c r="I163" s="8" t="s">
        <v>50</v>
      </c>
      <c r="J163" s="8" t="s">
        <v>315</v>
      </c>
      <c r="K163" s="8" t="s">
        <v>32</v>
      </c>
      <c r="L163" s="10">
        <f>SUM('sales data'!$C163*'sales data'!$D163)</f>
        <v>1578550.6099999999</v>
      </c>
      <c r="M163" s="23">
        <f>YEAR('sales data'!$E163)</f>
        <v>2024</v>
      </c>
    </row>
    <row r="164" spans="1:13" ht="25.2" x14ac:dyDescent="0.45">
      <c r="A164" s="15" t="s">
        <v>631</v>
      </c>
      <c r="B164" s="5" t="s">
        <v>402</v>
      </c>
      <c r="C164" s="12">
        <v>1392.15</v>
      </c>
      <c r="D164" s="12">
        <v>943</v>
      </c>
      <c r="E164" s="6">
        <v>45335</v>
      </c>
      <c r="F164" s="5" t="s">
        <v>632</v>
      </c>
      <c r="G164" s="5" t="s">
        <v>633</v>
      </c>
      <c r="H164" s="5" t="s">
        <v>37</v>
      </c>
      <c r="I164" s="5" t="s">
        <v>38</v>
      </c>
      <c r="J164" s="5" t="s">
        <v>44</v>
      </c>
      <c r="K164" s="5" t="s">
        <v>18</v>
      </c>
      <c r="L164" s="7">
        <f>SUM('sales data'!$C164*'sales data'!$D164)</f>
        <v>1312797.4500000002</v>
      </c>
      <c r="M164" s="22">
        <f>YEAR('sales data'!$E164)</f>
        <v>2024</v>
      </c>
    </row>
    <row r="165" spans="1:13" ht="25.2" x14ac:dyDescent="0.45">
      <c r="A165" s="16" t="s">
        <v>634</v>
      </c>
      <c r="B165" s="8" t="s">
        <v>259</v>
      </c>
      <c r="C165" s="11">
        <v>1375.07</v>
      </c>
      <c r="D165" s="11">
        <v>922</v>
      </c>
      <c r="E165" s="9">
        <v>45127</v>
      </c>
      <c r="F165" s="8" t="s">
        <v>635</v>
      </c>
      <c r="G165" s="8" t="s">
        <v>636</v>
      </c>
      <c r="H165" s="8" t="s">
        <v>568</v>
      </c>
      <c r="I165" s="8" t="s">
        <v>16</v>
      </c>
      <c r="J165" s="8" t="s">
        <v>238</v>
      </c>
      <c r="K165" s="8" t="s">
        <v>25</v>
      </c>
      <c r="L165" s="10">
        <f>SUM('sales data'!$C165*'sales data'!$D165)</f>
        <v>1267814.54</v>
      </c>
      <c r="M165" s="23">
        <f>YEAR('sales data'!$E165)</f>
        <v>2023</v>
      </c>
    </row>
    <row r="166" spans="1:13" ht="25.2" x14ac:dyDescent="0.45">
      <c r="A166" s="15" t="s">
        <v>605</v>
      </c>
      <c r="B166" s="5" t="s">
        <v>53</v>
      </c>
      <c r="C166" s="12">
        <v>2403.89</v>
      </c>
      <c r="D166" s="12">
        <v>409</v>
      </c>
      <c r="E166" s="6">
        <v>45383</v>
      </c>
      <c r="F166" s="5" t="s">
        <v>637</v>
      </c>
      <c r="G166" s="5" t="s">
        <v>638</v>
      </c>
      <c r="H166" s="5" t="s">
        <v>315</v>
      </c>
      <c r="I166" s="5" t="s">
        <v>50</v>
      </c>
      <c r="J166" s="5" t="s">
        <v>37</v>
      </c>
      <c r="K166" s="5" t="s">
        <v>25</v>
      </c>
      <c r="L166" s="7">
        <f>SUM('sales data'!$C166*'sales data'!$D166)</f>
        <v>983191.00999999989</v>
      </c>
      <c r="M166" s="22">
        <f>YEAR('sales data'!$E166)</f>
        <v>2024</v>
      </c>
    </row>
    <row r="167" spans="1:13" ht="25.2" x14ac:dyDescent="0.45">
      <c r="A167" s="16" t="s">
        <v>639</v>
      </c>
      <c r="B167" s="8" t="s">
        <v>547</v>
      </c>
      <c r="C167" s="11">
        <v>1605.62</v>
      </c>
      <c r="D167" s="11">
        <v>889</v>
      </c>
      <c r="E167" s="9">
        <v>45630</v>
      </c>
      <c r="F167" s="8" t="s">
        <v>640</v>
      </c>
      <c r="G167" s="8" t="s">
        <v>641</v>
      </c>
      <c r="H167" s="8" t="s">
        <v>238</v>
      </c>
      <c r="I167" s="8" t="s">
        <v>50</v>
      </c>
      <c r="J167" s="8" t="s">
        <v>249</v>
      </c>
      <c r="K167" s="8" t="s">
        <v>25</v>
      </c>
      <c r="L167" s="10">
        <f>SUM('sales data'!$C167*'sales data'!$D167)</f>
        <v>1427396.18</v>
      </c>
      <c r="M167" s="23">
        <f>YEAR('sales data'!$E167)</f>
        <v>2024</v>
      </c>
    </row>
    <row r="168" spans="1:13" ht="25.2" x14ac:dyDescent="0.45">
      <c r="A168" s="15" t="s">
        <v>642</v>
      </c>
      <c r="B168" s="5" t="s">
        <v>34</v>
      </c>
      <c r="C168" s="12">
        <v>323.64999999999998</v>
      </c>
      <c r="D168" s="12">
        <v>252</v>
      </c>
      <c r="E168" s="6">
        <v>45714</v>
      </c>
      <c r="F168" s="5" t="s">
        <v>643</v>
      </c>
      <c r="G168" s="5" t="s">
        <v>644</v>
      </c>
      <c r="H168" s="5" t="s">
        <v>37</v>
      </c>
      <c r="I168" s="5" t="s">
        <v>50</v>
      </c>
      <c r="J168" s="5" t="s">
        <v>645</v>
      </c>
      <c r="K168" s="5" t="s">
        <v>32</v>
      </c>
      <c r="L168" s="7">
        <f>SUM('sales data'!$C168*'sales data'!$D168)</f>
        <v>81559.799999999988</v>
      </c>
      <c r="M168" s="22">
        <f>YEAR('sales data'!$E168)</f>
        <v>2025</v>
      </c>
    </row>
    <row r="169" spans="1:13" ht="25.2" x14ac:dyDescent="0.45">
      <c r="A169" s="16" t="s">
        <v>646</v>
      </c>
      <c r="B169" s="8" t="s">
        <v>137</v>
      </c>
      <c r="C169" s="11">
        <v>1512.9</v>
      </c>
      <c r="D169" s="11">
        <v>416</v>
      </c>
      <c r="E169" s="9">
        <v>45416</v>
      </c>
      <c r="F169" s="8" t="s">
        <v>647</v>
      </c>
      <c r="G169" s="8" t="s">
        <v>648</v>
      </c>
      <c r="H169" s="8" t="s">
        <v>430</v>
      </c>
      <c r="I169" s="8" t="s">
        <v>38</v>
      </c>
      <c r="J169" s="8" t="s">
        <v>23</v>
      </c>
      <c r="K169" s="8" t="s">
        <v>25</v>
      </c>
      <c r="L169" s="10">
        <f>SUM('sales data'!$C169*'sales data'!$D169)</f>
        <v>629366.4</v>
      </c>
      <c r="M169" s="23">
        <f>YEAR('sales data'!$E169)</f>
        <v>2024</v>
      </c>
    </row>
    <row r="170" spans="1:13" ht="25.2" x14ac:dyDescent="0.45">
      <c r="A170" s="15" t="s">
        <v>265</v>
      </c>
      <c r="B170" s="5" t="s">
        <v>27</v>
      </c>
      <c r="C170" s="12">
        <v>778.43</v>
      </c>
      <c r="D170" s="12">
        <v>51</v>
      </c>
      <c r="E170" s="6">
        <v>45138</v>
      </c>
      <c r="F170" s="5" t="s">
        <v>649</v>
      </c>
      <c r="G170" s="5" t="s">
        <v>650</v>
      </c>
      <c r="H170" s="5" t="s">
        <v>56</v>
      </c>
      <c r="I170" s="5" t="s">
        <v>50</v>
      </c>
      <c r="J170" s="5" t="s">
        <v>61</v>
      </c>
      <c r="K170" s="5" t="s">
        <v>32</v>
      </c>
      <c r="L170" s="7">
        <f>SUM('sales data'!$C170*'sales data'!$D170)</f>
        <v>39699.93</v>
      </c>
      <c r="M170" s="22">
        <f>YEAR('sales data'!$E170)</f>
        <v>2023</v>
      </c>
    </row>
    <row r="171" spans="1:13" ht="25.2" x14ac:dyDescent="0.45">
      <c r="A171" s="16" t="s">
        <v>651</v>
      </c>
      <c r="B171" s="8" t="s">
        <v>27</v>
      </c>
      <c r="C171" s="11">
        <v>2802.15</v>
      </c>
      <c r="D171" s="11">
        <v>908</v>
      </c>
      <c r="E171" s="9">
        <v>45435</v>
      </c>
      <c r="F171" s="8" t="s">
        <v>652</v>
      </c>
      <c r="G171" s="8" t="s">
        <v>653</v>
      </c>
      <c r="H171" s="8" t="s">
        <v>15</v>
      </c>
      <c r="I171" s="8" t="s">
        <v>50</v>
      </c>
      <c r="J171" s="8" t="s">
        <v>238</v>
      </c>
      <c r="K171" s="8" t="s">
        <v>18</v>
      </c>
      <c r="L171" s="10">
        <f>SUM('sales data'!$C171*'sales data'!$D171)</f>
        <v>2544352.2000000002</v>
      </c>
      <c r="M171" s="23">
        <f>YEAR('sales data'!$E171)</f>
        <v>2024</v>
      </c>
    </row>
    <row r="172" spans="1:13" ht="25.2" x14ac:dyDescent="0.45">
      <c r="A172" s="15" t="s">
        <v>359</v>
      </c>
      <c r="B172" s="5" t="s">
        <v>34</v>
      </c>
      <c r="C172" s="12">
        <v>4480.66</v>
      </c>
      <c r="D172" s="12">
        <v>970</v>
      </c>
      <c r="E172" s="6">
        <v>45095</v>
      </c>
      <c r="F172" s="5" t="s">
        <v>654</v>
      </c>
      <c r="G172" s="5" t="s">
        <v>655</v>
      </c>
      <c r="H172" s="5" t="s">
        <v>39</v>
      </c>
      <c r="I172" s="5" t="s">
        <v>38</v>
      </c>
      <c r="J172" s="5" t="s">
        <v>253</v>
      </c>
      <c r="K172" s="5" t="s">
        <v>32</v>
      </c>
      <c r="L172" s="7">
        <f>SUM('sales data'!$C172*'sales data'!$D172)</f>
        <v>4346240.2</v>
      </c>
      <c r="M172" s="22">
        <f>YEAR('sales data'!$E172)</f>
        <v>2023</v>
      </c>
    </row>
    <row r="173" spans="1:13" ht="25.2" x14ac:dyDescent="0.45">
      <c r="A173" s="16" t="s">
        <v>656</v>
      </c>
      <c r="B173" s="8" t="s">
        <v>34</v>
      </c>
      <c r="C173" s="11">
        <v>4808.58</v>
      </c>
      <c r="D173" s="11">
        <v>959</v>
      </c>
      <c r="E173" s="9">
        <v>44929</v>
      </c>
      <c r="F173" s="8" t="s">
        <v>657</v>
      </c>
      <c r="G173" s="8" t="s">
        <v>658</v>
      </c>
      <c r="H173" s="8" t="s">
        <v>56</v>
      </c>
      <c r="I173" s="8" t="s">
        <v>50</v>
      </c>
      <c r="J173" s="8" t="s">
        <v>61</v>
      </c>
      <c r="K173" s="8" t="s">
        <v>25</v>
      </c>
      <c r="L173" s="10">
        <f>SUM('sales data'!$C173*'sales data'!$D173)</f>
        <v>4611428.22</v>
      </c>
      <c r="M173" s="23">
        <f>YEAR('sales data'!$E173)</f>
        <v>2023</v>
      </c>
    </row>
    <row r="174" spans="1:13" ht="25.2" x14ac:dyDescent="0.45">
      <c r="A174" s="15" t="s">
        <v>659</v>
      </c>
      <c r="B174" s="5" t="s">
        <v>660</v>
      </c>
      <c r="C174" s="12">
        <v>2975.5</v>
      </c>
      <c r="D174" s="12">
        <v>55</v>
      </c>
      <c r="E174" s="6">
        <v>45088</v>
      </c>
      <c r="F174" s="5" t="s">
        <v>661</v>
      </c>
      <c r="G174" s="5" t="s">
        <v>662</v>
      </c>
      <c r="H174" s="5" t="s">
        <v>37</v>
      </c>
      <c r="I174" s="5" t="s">
        <v>38</v>
      </c>
      <c r="J174" s="5" t="s">
        <v>140</v>
      </c>
      <c r="K174" s="5" t="s">
        <v>32</v>
      </c>
      <c r="L174" s="7">
        <f>SUM('sales data'!$C174*'sales data'!$D174)</f>
        <v>163652.5</v>
      </c>
      <c r="M174" s="22">
        <f>YEAR('sales data'!$E174)</f>
        <v>2023</v>
      </c>
    </row>
    <row r="175" spans="1:13" ht="25.2" x14ac:dyDescent="0.45">
      <c r="A175" s="16" t="s">
        <v>663</v>
      </c>
      <c r="B175" s="8" t="s">
        <v>664</v>
      </c>
      <c r="C175" s="11">
        <v>1080.92</v>
      </c>
      <c r="D175" s="11">
        <v>674</v>
      </c>
      <c r="E175" s="9">
        <v>45145</v>
      </c>
      <c r="F175" s="8" t="s">
        <v>665</v>
      </c>
      <c r="G175" s="8" t="s">
        <v>666</v>
      </c>
      <c r="H175" s="8" t="s">
        <v>37</v>
      </c>
      <c r="I175" s="8" t="s">
        <v>50</v>
      </c>
      <c r="J175" s="8" t="s">
        <v>44</v>
      </c>
      <c r="K175" s="8" t="s">
        <v>25</v>
      </c>
      <c r="L175" s="10">
        <f>SUM('sales data'!$C175*'sales data'!$D175)</f>
        <v>728540.08000000007</v>
      </c>
      <c r="M175" s="23">
        <f>YEAR('sales data'!$E175)</f>
        <v>2023</v>
      </c>
    </row>
    <row r="176" spans="1:13" ht="25.2" x14ac:dyDescent="0.45">
      <c r="A176" s="15" t="s">
        <v>667</v>
      </c>
      <c r="B176" s="5" t="s">
        <v>87</v>
      </c>
      <c r="C176" s="12">
        <v>2095.87</v>
      </c>
      <c r="D176" s="12">
        <v>712</v>
      </c>
      <c r="E176" s="6">
        <v>45649</v>
      </c>
      <c r="F176" s="5" t="s">
        <v>668</v>
      </c>
      <c r="G176" s="5" t="s">
        <v>669</v>
      </c>
      <c r="H176" s="5" t="s">
        <v>37</v>
      </c>
      <c r="I176" s="5" t="s">
        <v>38</v>
      </c>
      <c r="J176" s="5" t="s">
        <v>152</v>
      </c>
      <c r="K176" s="5" t="s">
        <v>25</v>
      </c>
      <c r="L176" s="7">
        <f>SUM('sales data'!$C176*'sales data'!$D176)</f>
        <v>1492259.44</v>
      </c>
      <c r="M176" s="22">
        <f>YEAR('sales data'!$E176)</f>
        <v>2024</v>
      </c>
    </row>
    <row r="177" spans="1:13" ht="25.2" x14ac:dyDescent="0.45">
      <c r="A177" s="16" t="s">
        <v>553</v>
      </c>
      <c r="B177" s="8" t="s">
        <v>137</v>
      </c>
      <c r="C177" s="11">
        <v>4699.25</v>
      </c>
      <c r="D177" s="11">
        <v>144</v>
      </c>
      <c r="E177" s="9">
        <v>46010</v>
      </c>
      <c r="F177" s="8" t="s">
        <v>670</v>
      </c>
      <c r="G177" s="8" t="s">
        <v>671</v>
      </c>
      <c r="H177" s="8" t="s">
        <v>37</v>
      </c>
      <c r="I177" s="8" t="s">
        <v>50</v>
      </c>
      <c r="J177" s="8" t="s">
        <v>30</v>
      </c>
      <c r="K177" s="8" t="s">
        <v>32</v>
      </c>
      <c r="L177" s="10">
        <f>SUM('sales data'!$C177*'sales data'!$D177)</f>
        <v>676692</v>
      </c>
      <c r="M177" s="23">
        <f>YEAR('sales data'!$E177)</f>
        <v>2025</v>
      </c>
    </row>
    <row r="178" spans="1:13" ht="25.2" x14ac:dyDescent="0.45">
      <c r="A178" s="15" t="s">
        <v>672</v>
      </c>
      <c r="B178" s="5" t="s">
        <v>46</v>
      </c>
      <c r="C178" s="12">
        <v>3372.92</v>
      </c>
      <c r="D178" s="12">
        <v>840</v>
      </c>
      <c r="E178" s="6">
        <v>45836</v>
      </c>
      <c r="F178" s="5" t="s">
        <v>673</v>
      </c>
      <c r="G178" s="5" t="s">
        <v>674</v>
      </c>
      <c r="H178" s="5" t="s">
        <v>56</v>
      </c>
      <c r="I178" s="5" t="s">
        <v>38</v>
      </c>
      <c r="J178" s="5" t="s">
        <v>675</v>
      </c>
      <c r="K178" s="5" t="s">
        <v>25</v>
      </c>
      <c r="L178" s="7">
        <f>SUM('sales data'!$C178*'sales data'!$D178)</f>
        <v>2833252.8000000003</v>
      </c>
      <c r="M178" s="22">
        <f>YEAR('sales data'!$E178)</f>
        <v>2025</v>
      </c>
    </row>
    <row r="179" spans="1:13" ht="25.2" x14ac:dyDescent="0.45">
      <c r="A179" s="16" t="s">
        <v>676</v>
      </c>
      <c r="B179" s="8" t="s">
        <v>677</v>
      </c>
      <c r="C179" s="11">
        <v>2666.49</v>
      </c>
      <c r="D179" s="11">
        <v>883</v>
      </c>
      <c r="E179" s="9">
        <v>45018</v>
      </c>
      <c r="F179" s="8" t="s">
        <v>678</v>
      </c>
      <c r="G179" s="8" t="s">
        <v>679</v>
      </c>
      <c r="H179" s="8" t="s">
        <v>17</v>
      </c>
      <c r="I179" s="8" t="s">
        <v>50</v>
      </c>
      <c r="J179" s="8" t="s">
        <v>17</v>
      </c>
      <c r="K179" s="8" t="s">
        <v>32</v>
      </c>
      <c r="L179" s="10">
        <f>SUM('sales data'!$C179*'sales data'!$D179)</f>
        <v>2354510.67</v>
      </c>
      <c r="M179" s="23">
        <f>YEAR('sales data'!$E179)</f>
        <v>2023</v>
      </c>
    </row>
    <row r="180" spans="1:13" ht="25.2" x14ac:dyDescent="0.45">
      <c r="A180" s="15" t="s">
        <v>680</v>
      </c>
      <c r="B180" s="5" t="s">
        <v>34</v>
      </c>
      <c r="C180" s="12">
        <v>588.92999999999995</v>
      </c>
      <c r="D180" s="12">
        <v>664</v>
      </c>
      <c r="E180" s="6">
        <v>44929</v>
      </c>
      <c r="F180" s="5" t="s">
        <v>681</v>
      </c>
      <c r="G180" s="5" t="s">
        <v>682</v>
      </c>
      <c r="H180" s="5" t="s">
        <v>15</v>
      </c>
      <c r="I180" s="5" t="s">
        <v>16</v>
      </c>
      <c r="J180" s="5" t="s">
        <v>144</v>
      </c>
      <c r="K180" s="5" t="s">
        <v>32</v>
      </c>
      <c r="L180" s="7">
        <f>SUM('sales data'!$C180*'sales data'!$D180)</f>
        <v>391049.51999999996</v>
      </c>
      <c r="M180" s="22">
        <f>YEAR('sales data'!$E180)</f>
        <v>2023</v>
      </c>
    </row>
    <row r="181" spans="1:13" ht="25.2" x14ac:dyDescent="0.45">
      <c r="A181" s="16" t="s">
        <v>683</v>
      </c>
      <c r="B181" s="8" t="s">
        <v>664</v>
      </c>
      <c r="C181" s="11">
        <v>4005.82</v>
      </c>
      <c r="D181" s="11">
        <v>999</v>
      </c>
      <c r="E181" s="9">
        <v>45284</v>
      </c>
      <c r="F181" s="8" t="s">
        <v>684</v>
      </c>
      <c r="G181" s="8" t="s">
        <v>685</v>
      </c>
      <c r="H181" s="8" t="s">
        <v>79</v>
      </c>
      <c r="I181" s="8" t="s">
        <v>50</v>
      </c>
      <c r="J181" s="8" t="s">
        <v>686</v>
      </c>
      <c r="K181" s="8" t="s">
        <v>25</v>
      </c>
      <c r="L181" s="10">
        <f>SUM('sales data'!$C181*'sales data'!$D181)</f>
        <v>4001814.18</v>
      </c>
      <c r="M181" s="23">
        <f>YEAR('sales data'!$E181)</f>
        <v>2023</v>
      </c>
    </row>
    <row r="182" spans="1:13" ht="25.2" x14ac:dyDescent="0.45">
      <c r="A182" s="15" t="s">
        <v>687</v>
      </c>
      <c r="B182" s="5" t="s">
        <v>87</v>
      </c>
      <c r="C182" s="12">
        <v>2335.5700000000002</v>
      </c>
      <c r="D182" s="12">
        <v>402</v>
      </c>
      <c r="E182" s="6">
        <v>45811</v>
      </c>
      <c r="F182" s="5" t="s">
        <v>688</v>
      </c>
      <c r="G182" s="5" t="s">
        <v>689</v>
      </c>
      <c r="H182" s="5" t="s">
        <v>37</v>
      </c>
      <c r="I182" s="5" t="s">
        <v>50</v>
      </c>
      <c r="J182" s="5" t="s">
        <v>79</v>
      </c>
      <c r="K182" s="5" t="s">
        <v>18</v>
      </c>
      <c r="L182" s="7">
        <f>SUM('sales data'!$C182*'sales data'!$D182)</f>
        <v>938899.14</v>
      </c>
      <c r="M182" s="22">
        <f>YEAR('sales data'!$E182)</f>
        <v>2025</v>
      </c>
    </row>
    <row r="183" spans="1:13" ht="25.2" x14ac:dyDescent="0.45">
      <c r="A183" s="16" t="s">
        <v>690</v>
      </c>
      <c r="B183" s="8" t="s">
        <v>275</v>
      </c>
      <c r="C183" s="11">
        <v>1227.98</v>
      </c>
      <c r="D183" s="11">
        <v>569</v>
      </c>
      <c r="E183" s="9">
        <v>45876</v>
      </c>
      <c r="F183" s="8" t="s">
        <v>691</v>
      </c>
      <c r="G183" s="8" t="s">
        <v>692</v>
      </c>
      <c r="H183" s="8" t="s">
        <v>37</v>
      </c>
      <c r="I183" s="8" t="s">
        <v>16</v>
      </c>
      <c r="J183" s="8" t="s">
        <v>249</v>
      </c>
      <c r="K183" s="8" t="s">
        <v>32</v>
      </c>
      <c r="L183" s="10">
        <f>SUM('sales data'!$C183*'sales data'!$D183)</f>
        <v>698720.62</v>
      </c>
      <c r="M183" s="23">
        <f>YEAR('sales data'!$E183)</f>
        <v>2025</v>
      </c>
    </row>
    <row r="184" spans="1:13" ht="25.2" x14ac:dyDescent="0.45">
      <c r="A184" s="15" t="s">
        <v>693</v>
      </c>
      <c r="B184" s="5" t="s">
        <v>694</v>
      </c>
      <c r="C184" s="12">
        <v>396.26</v>
      </c>
      <c r="D184" s="12">
        <v>849</v>
      </c>
      <c r="E184" s="6">
        <v>45278</v>
      </c>
      <c r="F184" s="5" t="s">
        <v>695</v>
      </c>
      <c r="G184" s="5" t="s">
        <v>696</v>
      </c>
      <c r="H184" s="5" t="s">
        <v>37</v>
      </c>
      <c r="I184" s="5" t="s">
        <v>38</v>
      </c>
      <c r="J184" s="5" t="s">
        <v>238</v>
      </c>
      <c r="K184" s="5" t="s">
        <v>32</v>
      </c>
      <c r="L184" s="7">
        <f>SUM('sales data'!$C184*'sales data'!$D184)</f>
        <v>336424.74</v>
      </c>
      <c r="M184" s="22">
        <f>YEAR('sales data'!$E184)</f>
        <v>2023</v>
      </c>
    </row>
    <row r="185" spans="1:13" ht="25.2" x14ac:dyDescent="0.45">
      <c r="A185" s="16" t="s">
        <v>697</v>
      </c>
      <c r="B185" s="8" t="s">
        <v>149</v>
      </c>
      <c r="C185" s="11">
        <v>4550.79</v>
      </c>
      <c r="D185" s="11">
        <v>3</v>
      </c>
      <c r="E185" s="9">
        <v>45190</v>
      </c>
      <c r="F185" s="8" t="s">
        <v>698</v>
      </c>
      <c r="G185" s="8" t="s">
        <v>699</v>
      </c>
      <c r="H185" s="8" t="s">
        <v>700</v>
      </c>
      <c r="I185" s="8" t="s">
        <v>38</v>
      </c>
      <c r="J185" s="8" t="s">
        <v>37</v>
      </c>
      <c r="K185" s="8" t="s">
        <v>18</v>
      </c>
      <c r="L185" s="10">
        <f>SUM('sales data'!$C185*'sales data'!$D185)</f>
        <v>13652.369999999999</v>
      </c>
      <c r="M185" s="23">
        <f>YEAR('sales data'!$E185)</f>
        <v>2023</v>
      </c>
    </row>
    <row r="186" spans="1:13" ht="25.2" x14ac:dyDescent="0.45">
      <c r="A186" s="15" t="s">
        <v>701</v>
      </c>
      <c r="B186" s="5" t="s">
        <v>521</v>
      </c>
      <c r="C186" s="12">
        <v>2240.67</v>
      </c>
      <c r="D186" s="12">
        <v>42</v>
      </c>
      <c r="E186" s="6">
        <v>45665</v>
      </c>
      <c r="F186" s="5" t="s">
        <v>702</v>
      </c>
      <c r="G186" s="5" t="s">
        <v>703</v>
      </c>
      <c r="H186" s="5" t="s">
        <v>79</v>
      </c>
      <c r="I186" s="5" t="s">
        <v>50</v>
      </c>
      <c r="J186" s="5" t="s">
        <v>37</v>
      </c>
      <c r="K186" s="5" t="s">
        <v>18</v>
      </c>
      <c r="L186" s="7">
        <f>SUM('sales data'!$C186*'sales data'!$D186)</f>
        <v>94108.14</v>
      </c>
      <c r="M186" s="22">
        <f>YEAR('sales data'!$E186)</f>
        <v>2025</v>
      </c>
    </row>
    <row r="187" spans="1:13" ht="25.2" x14ac:dyDescent="0.45">
      <c r="A187" s="16" t="s">
        <v>704</v>
      </c>
      <c r="B187" s="8" t="s">
        <v>705</v>
      </c>
      <c r="C187" s="11">
        <v>2204.6999999999998</v>
      </c>
      <c r="D187" s="11">
        <v>632</v>
      </c>
      <c r="E187" s="9">
        <v>45159</v>
      </c>
      <c r="F187" s="8" t="s">
        <v>706</v>
      </c>
      <c r="G187" s="8" t="s">
        <v>707</v>
      </c>
      <c r="H187" s="8" t="s">
        <v>179</v>
      </c>
      <c r="I187" s="8" t="s">
        <v>38</v>
      </c>
      <c r="J187" s="8" t="s">
        <v>15</v>
      </c>
      <c r="K187" s="8" t="s">
        <v>18</v>
      </c>
      <c r="L187" s="10">
        <f>SUM('sales data'!$C187*'sales data'!$D187)</f>
        <v>1393370.4</v>
      </c>
      <c r="M187" s="23">
        <f>YEAR('sales data'!$E187)</f>
        <v>2023</v>
      </c>
    </row>
    <row r="188" spans="1:13" ht="25.2" x14ac:dyDescent="0.45">
      <c r="A188" s="15" t="s">
        <v>708</v>
      </c>
      <c r="B188" s="5" t="s">
        <v>709</v>
      </c>
      <c r="C188" s="12">
        <v>3878.8</v>
      </c>
      <c r="D188" s="12">
        <v>941</v>
      </c>
      <c r="E188" s="6">
        <v>45233</v>
      </c>
      <c r="F188" s="5" t="s">
        <v>710</v>
      </c>
      <c r="G188" s="5" t="s">
        <v>711</v>
      </c>
      <c r="H188" s="5" t="s">
        <v>44</v>
      </c>
      <c r="I188" s="5" t="s">
        <v>38</v>
      </c>
      <c r="J188" s="5" t="s">
        <v>56</v>
      </c>
      <c r="K188" s="5" t="s">
        <v>32</v>
      </c>
      <c r="L188" s="7">
        <f>SUM('sales data'!$C188*'sales data'!$D188)</f>
        <v>3649950.8000000003</v>
      </c>
      <c r="M188" s="22">
        <f>YEAR('sales data'!$E188)</f>
        <v>2023</v>
      </c>
    </row>
    <row r="189" spans="1:13" ht="25.2" x14ac:dyDescent="0.45">
      <c r="A189" s="16" t="s">
        <v>712</v>
      </c>
      <c r="B189" s="8" t="s">
        <v>185</v>
      </c>
      <c r="C189" s="11">
        <v>1095.07</v>
      </c>
      <c r="D189" s="11">
        <v>924</v>
      </c>
      <c r="E189" s="9">
        <v>45827</v>
      </c>
      <c r="F189" s="8" t="s">
        <v>713</v>
      </c>
      <c r="G189" s="8" t="s">
        <v>714</v>
      </c>
      <c r="H189" s="8" t="s">
        <v>715</v>
      </c>
      <c r="I189" s="8" t="s">
        <v>50</v>
      </c>
      <c r="J189" s="8" t="s">
        <v>354</v>
      </c>
      <c r="K189" s="8" t="s">
        <v>18</v>
      </c>
      <c r="L189" s="10">
        <f>SUM('sales data'!$C189*'sales data'!$D189)</f>
        <v>1011844.6799999999</v>
      </c>
      <c r="M189" s="23">
        <f>YEAR('sales data'!$E189)</f>
        <v>2025</v>
      </c>
    </row>
    <row r="190" spans="1:13" ht="25.2" x14ac:dyDescent="0.45">
      <c r="A190" s="15" t="s">
        <v>716</v>
      </c>
      <c r="B190" s="5" t="s">
        <v>275</v>
      </c>
      <c r="C190" s="12">
        <v>1505.52</v>
      </c>
      <c r="D190" s="12">
        <v>53</v>
      </c>
      <c r="E190" s="6">
        <v>45532</v>
      </c>
      <c r="F190" s="5" t="s">
        <v>717</v>
      </c>
      <c r="G190" s="5" t="s">
        <v>718</v>
      </c>
      <c r="H190" s="5" t="s">
        <v>188</v>
      </c>
      <c r="I190" s="5" t="s">
        <v>16</v>
      </c>
      <c r="J190" s="5" t="s">
        <v>37</v>
      </c>
      <c r="K190" s="5" t="s">
        <v>18</v>
      </c>
      <c r="L190" s="7">
        <f>SUM('sales data'!$C190*'sales data'!$D190)</f>
        <v>79792.56</v>
      </c>
      <c r="M190" s="22">
        <f>YEAR('sales data'!$E190)</f>
        <v>2024</v>
      </c>
    </row>
    <row r="191" spans="1:13" ht="25.2" x14ac:dyDescent="0.45">
      <c r="A191" s="16" t="s">
        <v>719</v>
      </c>
      <c r="B191" s="8" t="s">
        <v>720</v>
      </c>
      <c r="C191" s="11">
        <v>2374.69</v>
      </c>
      <c r="D191" s="11">
        <v>358</v>
      </c>
      <c r="E191" s="9">
        <v>45307</v>
      </c>
      <c r="F191" s="8" t="s">
        <v>721</v>
      </c>
      <c r="G191" s="8" t="s">
        <v>722</v>
      </c>
      <c r="H191" s="8" t="s">
        <v>44</v>
      </c>
      <c r="I191" s="8" t="s">
        <v>38</v>
      </c>
      <c r="J191" s="8" t="s">
        <v>15</v>
      </c>
      <c r="K191" s="8" t="s">
        <v>18</v>
      </c>
      <c r="L191" s="10">
        <f>SUM('sales data'!$C191*'sales data'!$D191)</f>
        <v>850139.02</v>
      </c>
      <c r="M191" s="23">
        <f>YEAR('sales data'!$E191)</f>
        <v>2024</v>
      </c>
    </row>
    <row r="192" spans="1:13" ht="25.2" x14ac:dyDescent="0.45">
      <c r="A192" s="15" t="s">
        <v>723</v>
      </c>
      <c r="B192" s="5" t="s">
        <v>133</v>
      </c>
      <c r="C192" s="12">
        <v>336.12</v>
      </c>
      <c r="D192" s="12">
        <v>403</v>
      </c>
      <c r="E192" s="6">
        <v>45175</v>
      </c>
      <c r="F192" s="5" t="s">
        <v>724</v>
      </c>
      <c r="G192" s="5" t="s">
        <v>725</v>
      </c>
      <c r="H192" s="5" t="s">
        <v>17</v>
      </c>
      <c r="I192" s="5" t="s">
        <v>38</v>
      </c>
      <c r="J192" s="5" t="s">
        <v>37</v>
      </c>
      <c r="K192" s="5" t="s">
        <v>18</v>
      </c>
      <c r="L192" s="7">
        <f>SUM('sales data'!$C192*'sales data'!$D192)</f>
        <v>135456.36000000002</v>
      </c>
      <c r="M192" s="22">
        <f>YEAR('sales data'!$E192)</f>
        <v>2023</v>
      </c>
    </row>
    <row r="193" spans="1:13" ht="25.2" x14ac:dyDescent="0.45">
      <c r="A193" s="16" t="s">
        <v>726</v>
      </c>
      <c r="B193" s="8" t="s">
        <v>727</v>
      </c>
      <c r="C193" s="11">
        <v>4736.4399999999996</v>
      </c>
      <c r="D193" s="11">
        <v>779</v>
      </c>
      <c r="E193" s="9">
        <v>45549</v>
      </c>
      <c r="F193" s="8" t="s">
        <v>728</v>
      </c>
      <c r="G193" s="8" t="s">
        <v>729</v>
      </c>
      <c r="H193" s="8" t="s">
        <v>253</v>
      </c>
      <c r="I193" s="8" t="s">
        <v>38</v>
      </c>
      <c r="J193" s="8" t="s">
        <v>15</v>
      </c>
      <c r="K193" s="8" t="s">
        <v>32</v>
      </c>
      <c r="L193" s="10">
        <f>SUM('sales data'!$C193*'sales data'!$D193)</f>
        <v>3689686.76</v>
      </c>
      <c r="M193" s="23">
        <f>YEAR('sales data'!$E193)</f>
        <v>2024</v>
      </c>
    </row>
    <row r="194" spans="1:13" ht="25.2" x14ac:dyDescent="0.45">
      <c r="A194" s="15" t="s">
        <v>730</v>
      </c>
      <c r="B194" s="5" t="s">
        <v>34</v>
      </c>
      <c r="C194" s="12">
        <v>4575.3100000000004</v>
      </c>
      <c r="D194" s="12">
        <v>674</v>
      </c>
      <c r="E194" s="6">
        <v>45744</v>
      </c>
      <c r="F194" s="5" t="s">
        <v>731</v>
      </c>
      <c r="G194" s="5" t="s">
        <v>732</v>
      </c>
      <c r="H194" s="5" t="s">
        <v>56</v>
      </c>
      <c r="I194" s="5" t="s">
        <v>50</v>
      </c>
      <c r="J194" s="5" t="s">
        <v>144</v>
      </c>
      <c r="K194" s="5" t="s">
        <v>32</v>
      </c>
      <c r="L194" s="7">
        <f>SUM('sales data'!$C194*'sales data'!$D194)</f>
        <v>3083758.9400000004</v>
      </c>
      <c r="M194" s="22">
        <f>YEAR('sales data'!$E194)</f>
        <v>2025</v>
      </c>
    </row>
    <row r="195" spans="1:13" ht="25.2" x14ac:dyDescent="0.45">
      <c r="A195" s="16" t="s">
        <v>733</v>
      </c>
      <c r="B195" s="8" t="s">
        <v>664</v>
      </c>
      <c r="C195" s="11">
        <v>1650.8</v>
      </c>
      <c r="D195" s="11">
        <v>827</v>
      </c>
      <c r="E195" s="9">
        <v>45984</v>
      </c>
      <c r="F195" s="8" t="s">
        <v>734</v>
      </c>
      <c r="G195" s="8" t="s">
        <v>735</v>
      </c>
      <c r="H195" s="8" t="s">
        <v>140</v>
      </c>
      <c r="I195" s="8" t="s">
        <v>38</v>
      </c>
      <c r="J195" s="8" t="s">
        <v>37</v>
      </c>
      <c r="K195" s="8" t="s">
        <v>25</v>
      </c>
      <c r="L195" s="10">
        <f>SUM('sales data'!$C195*'sales data'!$D195)</f>
        <v>1365211.5999999999</v>
      </c>
      <c r="M195" s="23">
        <f>YEAR('sales data'!$E195)</f>
        <v>2025</v>
      </c>
    </row>
    <row r="196" spans="1:13" ht="25.2" x14ac:dyDescent="0.45">
      <c r="A196" s="15" t="s">
        <v>736</v>
      </c>
      <c r="B196" s="5" t="s">
        <v>619</v>
      </c>
      <c r="C196" s="12">
        <v>552.94000000000005</v>
      </c>
      <c r="D196" s="12">
        <v>523</v>
      </c>
      <c r="E196" s="6">
        <v>45648</v>
      </c>
      <c r="F196" s="5" t="s">
        <v>737</v>
      </c>
      <c r="G196" s="5" t="s">
        <v>738</v>
      </c>
      <c r="H196" s="5" t="s">
        <v>739</v>
      </c>
      <c r="I196" s="5" t="s">
        <v>38</v>
      </c>
      <c r="J196" s="5" t="s">
        <v>44</v>
      </c>
      <c r="K196" s="5" t="s">
        <v>25</v>
      </c>
      <c r="L196" s="7">
        <f>SUM('sales data'!$C196*'sales data'!$D196)</f>
        <v>289187.62000000005</v>
      </c>
      <c r="M196" s="22">
        <f>YEAR('sales data'!$E196)</f>
        <v>2024</v>
      </c>
    </row>
    <row r="197" spans="1:13" ht="25.2" x14ac:dyDescent="0.45">
      <c r="A197" s="16" t="s">
        <v>740</v>
      </c>
      <c r="B197" s="8" t="s">
        <v>363</v>
      </c>
      <c r="C197" s="11">
        <v>4018.73</v>
      </c>
      <c r="D197" s="11">
        <v>750</v>
      </c>
      <c r="E197" s="9">
        <v>45654</v>
      </c>
      <c r="F197" s="8" t="s">
        <v>741</v>
      </c>
      <c r="G197" s="8" t="s">
        <v>742</v>
      </c>
      <c r="H197" s="8" t="s">
        <v>545</v>
      </c>
      <c r="I197" s="8" t="s">
        <v>16</v>
      </c>
      <c r="J197" s="8" t="s">
        <v>79</v>
      </c>
      <c r="K197" s="8" t="s">
        <v>25</v>
      </c>
      <c r="L197" s="10">
        <f>SUM('sales data'!$C197*'sales data'!$D197)</f>
        <v>3014047.5</v>
      </c>
      <c r="M197" s="23">
        <f>YEAR('sales data'!$E197)</f>
        <v>2024</v>
      </c>
    </row>
    <row r="198" spans="1:13" ht="25.2" x14ac:dyDescent="0.45">
      <c r="A198" s="15" t="s">
        <v>743</v>
      </c>
      <c r="B198" s="5" t="s">
        <v>744</v>
      </c>
      <c r="C198" s="12">
        <v>2538.36</v>
      </c>
      <c r="D198" s="12">
        <v>772</v>
      </c>
      <c r="E198" s="6">
        <v>45577</v>
      </c>
      <c r="F198" s="5" t="s">
        <v>745</v>
      </c>
      <c r="G198" s="5" t="s">
        <v>746</v>
      </c>
      <c r="H198" s="5" t="s">
        <v>44</v>
      </c>
      <c r="I198" s="5" t="s">
        <v>16</v>
      </c>
      <c r="J198" s="5" t="s">
        <v>15</v>
      </c>
      <c r="K198" s="5" t="s">
        <v>32</v>
      </c>
      <c r="L198" s="7">
        <f>SUM('sales data'!$C198*'sales data'!$D198)</f>
        <v>1959613.9200000002</v>
      </c>
      <c r="M198" s="22">
        <f>YEAR('sales data'!$E198)</f>
        <v>2024</v>
      </c>
    </row>
    <row r="199" spans="1:13" ht="25.2" x14ac:dyDescent="0.45">
      <c r="A199" s="16" t="s">
        <v>615</v>
      </c>
      <c r="B199" s="8" t="s">
        <v>34</v>
      </c>
      <c r="C199" s="11">
        <v>305.27999999999997</v>
      </c>
      <c r="D199" s="11">
        <v>398</v>
      </c>
      <c r="E199" s="9">
        <v>45242</v>
      </c>
      <c r="F199" s="8" t="s">
        <v>747</v>
      </c>
      <c r="G199" s="8" t="s">
        <v>748</v>
      </c>
      <c r="H199" s="8" t="s">
        <v>749</v>
      </c>
      <c r="I199" s="8" t="s">
        <v>50</v>
      </c>
      <c r="J199" s="8" t="s">
        <v>37</v>
      </c>
      <c r="K199" s="8" t="s">
        <v>25</v>
      </c>
      <c r="L199" s="10">
        <f>SUM('sales data'!$C199*'sales data'!$D199)</f>
        <v>121501.43999999999</v>
      </c>
      <c r="M199" s="23">
        <f>YEAR('sales data'!$E199)</f>
        <v>2023</v>
      </c>
    </row>
    <row r="200" spans="1:13" ht="25.2" x14ac:dyDescent="0.45">
      <c r="A200" s="15" t="s">
        <v>11</v>
      </c>
      <c r="B200" s="5" t="s">
        <v>12</v>
      </c>
      <c r="C200" s="12">
        <v>3895.99</v>
      </c>
      <c r="D200" s="12">
        <v>4</v>
      </c>
      <c r="E200" s="6">
        <v>46018</v>
      </c>
      <c r="F200" s="5" t="s">
        <v>750</v>
      </c>
      <c r="G200" s="5" t="s">
        <v>751</v>
      </c>
      <c r="H200" s="5" t="s">
        <v>56</v>
      </c>
      <c r="I200" s="5" t="s">
        <v>38</v>
      </c>
      <c r="J200" s="5" t="s">
        <v>49</v>
      </c>
      <c r="K200" s="5" t="s">
        <v>25</v>
      </c>
      <c r="L200" s="7">
        <f>SUM('sales data'!$C200*'sales data'!$D200)</f>
        <v>15583.96</v>
      </c>
      <c r="M200" s="22">
        <f>YEAR('sales data'!$E200)</f>
        <v>2025</v>
      </c>
    </row>
    <row r="201" spans="1:13" ht="25.2" x14ac:dyDescent="0.45">
      <c r="A201" s="16" t="s">
        <v>752</v>
      </c>
      <c r="B201" s="8" t="s">
        <v>133</v>
      </c>
      <c r="C201" s="11">
        <v>3035.3</v>
      </c>
      <c r="D201" s="11">
        <v>497</v>
      </c>
      <c r="E201" s="9">
        <v>45279</v>
      </c>
      <c r="F201" s="8" t="s">
        <v>753</v>
      </c>
      <c r="G201" s="8" t="s">
        <v>754</v>
      </c>
      <c r="H201" s="8" t="s">
        <v>749</v>
      </c>
      <c r="I201" s="8" t="s">
        <v>38</v>
      </c>
      <c r="J201" s="8" t="s">
        <v>56</v>
      </c>
      <c r="K201" s="8" t="s">
        <v>18</v>
      </c>
      <c r="L201" s="10">
        <f>SUM('sales data'!$C201*'sales data'!$D201)</f>
        <v>1508544.1</v>
      </c>
      <c r="M201" s="23">
        <f>YEAR('sales data'!$E201)</f>
        <v>2023</v>
      </c>
    </row>
    <row r="202" spans="1:13" ht="25.2" x14ac:dyDescent="0.45">
      <c r="A202" s="15" t="s">
        <v>755</v>
      </c>
      <c r="B202" s="5" t="s">
        <v>705</v>
      </c>
      <c r="C202" s="12">
        <v>3052.33</v>
      </c>
      <c r="D202" s="12">
        <v>503</v>
      </c>
      <c r="E202" s="6">
        <v>45015</v>
      </c>
      <c r="F202" s="5" t="s">
        <v>756</v>
      </c>
      <c r="G202" s="5" t="s">
        <v>757</v>
      </c>
      <c r="H202" s="5" t="s">
        <v>37</v>
      </c>
      <c r="I202" s="5" t="s">
        <v>50</v>
      </c>
      <c r="J202" s="5" t="s">
        <v>37</v>
      </c>
      <c r="K202" s="5" t="s">
        <v>18</v>
      </c>
      <c r="L202" s="7">
        <f>SUM('sales data'!$C202*'sales data'!$D202)</f>
        <v>1535321.99</v>
      </c>
      <c r="M202" s="22">
        <f>YEAR('sales data'!$E202)</f>
        <v>2023</v>
      </c>
    </row>
    <row r="203" spans="1:13" ht="25.2" x14ac:dyDescent="0.45">
      <c r="A203" s="16" t="s">
        <v>758</v>
      </c>
      <c r="B203" s="8" t="s">
        <v>133</v>
      </c>
      <c r="C203" s="11">
        <v>413.93</v>
      </c>
      <c r="D203" s="11">
        <v>728</v>
      </c>
      <c r="E203" s="9">
        <v>45425</v>
      </c>
      <c r="F203" s="8" t="s">
        <v>759</v>
      </c>
      <c r="G203" s="8" t="s">
        <v>760</v>
      </c>
      <c r="H203" s="8" t="s">
        <v>761</v>
      </c>
      <c r="I203" s="8" t="s">
        <v>16</v>
      </c>
      <c r="J203" s="8" t="s">
        <v>44</v>
      </c>
      <c r="K203" s="8" t="s">
        <v>25</v>
      </c>
      <c r="L203" s="10">
        <f>SUM('sales data'!$C203*'sales data'!$D203)</f>
        <v>301341.03999999998</v>
      </c>
      <c r="M203" s="23">
        <f>YEAR('sales data'!$E203)</f>
        <v>2024</v>
      </c>
    </row>
    <row r="204" spans="1:13" ht="25.2" x14ac:dyDescent="0.45">
      <c r="A204" s="15" t="s">
        <v>762</v>
      </c>
      <c r="B204" s="5" t="s">
        <v>347</v>
      </c>
      <c r="C204" s="12">
        <v>1672.93</v>
      </c>
      <c r="D204" s="12">
        <v>628</v>
      </c>
      <c r="E204" s="6">
        <v>45336</v>
      </c>
      <c r="F204" s="5" t="s">
        <v>763</v>
      </c>
      <c r="G204" s="5" t="s">
        <v>764</v>
      </c>
      <c r="H204" s="5" t="s">
        <v>15</v>
      </c>
      <c r="I204" s="5" t="s">
        <v>50</v>
      </c>
      <c r="J204" s="5" t="s">
        <v>253</v>
      </c>
      <c r="K204" s="5" t="s">
        <v>32</v>
      </c>
      <c r="L204" s="7">
        <f>SUM('sales data'!$C204*'sales data'!$D204)</f>
        <v>1050600.04</v>
      </c>
      <c r="M204" s="22">
        <f>YEAR('sales data'!$E204)</f>
        <v>2024</v>
      </c>
    </row>
    <row r="205" spans="1:13" ht="25.2" x14ac:dyDescent="0.45">
      <c r="A205" s="16" t="s">
        <v>765</v>
      </c>
      <c r="B205" s="8" t="s">
        <v>259</v>
      </c>
      <c r="C205" s="11">
        <v>3602.7</v>
      </c>
      <c r="D205" s="11">
        <v>462</v>
      </c>
      <c r="E205" s="9">
        <v>45424</v>
      </c>
      <c r="F205" s="8" t="s">
        <v>766</v>
      </c>
      <c r="G205" s="8" t="s">
        <v>767</v>
      </c>
      <c r="H205" s="8" t="s">
        <v>188</v>
      </c>
      <c r="I205" s="8" t="s">
        <v>50</v>
      </c>
      <c r="J205" s="8" t="s">
        <v>768</v>
      </c>
      <c r="K205" s="8" t="s">
        <v>32</v>
      </c>
      <c r="L205" s="10">
        <f>SUM('sales data'!$C205*'sales data'!$D205)</f>
        <v>1664447.4</v>
      </c>
      <c r="M205" s="23">
        <f>YEAR('sales data'!$E205)</f>
        <v>2024</v>
      </c>
    </row>
    <row r="206" spans="1:13" ht="25.2" x14ac:dyDescent="0.45">
      <c r="A206" s="15" t="s">
        <v>769</v>
      </c>
      <c r="B206" s="5" t="s">
        <v>579</v>
      </c>
      <c r="C206" s="12">
        <v>3284.99</v>
      </c>
      <c r="D206" s="12">
        <v>959</v>
      </c>
      <c r="E206" s="6">
        <v>45823</v>
      </c>
      <c r="F206" s="5" t="s">
        <v>770</v>
      </c>
      <c r="G206" s="5" t="s">
        <v>771</v>
      </c>
      <c r="H206" s="5" t="s">
        <v>180</v>
      </c>
      <c r="I206" s="5" t="s">
        <v>50</v>
      </c>
      <c r="J206" s="5" t="s">
        <v>238</v>
      </c>
      <c r="K206" s="5" t="s">
        <v>25</v>
      </c>
      <c r="L206" s="7">
        <f>SUM('sales data'!$C206*'sales data'!$D206)</f>
        <v>3150305.4099999997</v>
      </c>
      <c r="M206" s="22">
        <f>YEAR('sales data'!$E206)</f>
        <v>2025</v>
      </c>
    </row>
    <row r="207" spans="1:13" ht="25.2" x14ac:dyDescent="0.45">
      <c r="A207" s="16" t="s">
        <v>676</v>
      </c>
      <c r="B207" s="8" t="s">
        <v>677</v>
      </c>
      <c r="C207" s="11">
        <v>2374.81</v>
      </c>
      <c r="D207" s="11">
        <v>225</v>
      </c>
      <c r="E207" s="9">
        <v>45373</v>
      </c>
      <c r="F207" s="8" t="s">
        <v>772</v>
      </c>
      <c r="G207" s="8" t="s">
        <v>773</v>
      </c>
      <c r="H207" s="8" t="s">
        <v>253</v>
      </c>
      <c r="I207" s="8" t="s">
        <v>50</v>
      </c>
      <c r="J207" s="8" t="s">
        <v>37</v>
      </c>
      <c r="K207" s="8" t="s">
        <v>18</v>
      </c>
      <c r="L207" s="10">
        <f>SUM('sales data'!$C207*'sales data'!$D207)</f>
        <v>534332.25</v>
      </c>
      <c r="M207" s="23">
        <f>YEAR('sales data'!$E207)</f>
        <v>2024</v>
      </c>
    </row>
    <row r="208" spans="1:13" ht="25.2" x14ac:dyDescent="0.45">
      <c r="A208" s="15" t="s">
        <v>774</v>
      </c>
      <c r="B208" s="5" t="s">
        <v>185</v>
      </c>
      <c r="C208" s="12">
        <v>1464.62</v>
      </c>
      <c r="D208" s="12">
        <v>95</v>
      </c>
      <c r="E208" s="6">
        <v>45249</v>
      </c>
      <c r="F208" s="5" t="s">
        <v>775</v>
      </c>
      <c r="G208" s="5" t="s">
        <v>776</v>
      </c>
      <c r="H208" s="5" t="s">
        <v>15</v>
      </c>
      <c r="I208" s="5" t="s">
        <v>50</v>
      </c>
      <c r="J208" s="5" t="s">
        <v>15</v>
      </c>
      <c r="K208" s="5" t="s">
        <v>32</v>
      </c>
      <c r="L208" s="7">
        <f>SUM('sales data'!$C208*'sales data'!$D208)</f>
        <v>139138.9</v>
      </c>
      <c r="M208" s="22">
        <f>YEAR('sales data'!$E208)</f>
        <v>2023</v>
      </c>
    </row>
    <row r="209" spans="1:13" ht="25.2" x14ac:dyDescent="0.45">
      <c r="A209" s="16" t="s">
        <v>777</v>
      </c>
      <c r="B209" s="8" t="s">
        <v>185</v>
      </c>
      <c r="C209" s="11">
        <v>589.91</v>
      </c>
      <c r="D209" s="11">
        <v>50</v>
      </c>
      <c r="E209" s="9">
        <v>45308</v>
      </c>
      <c r="F209" s="8" t="s">
        <v>778</v>
      </c>
      <c r="G209" s="8" t="s">
        <v>779</v>
      </c>
      <c r="H209" s="8" t="s">
        <v>56</v>
      </c>
      <c r="I209" s="8" t="s">
        <v>16</v>
      </c>
      <c r="J209" s="8" t="s">
        <v>37</v>
      </c>
      <c r="K209" s="8" t="s">
        <v>25</v>
      </c>
      <c r="L209" s="10">
        <f>SUM('sales data'!$C209*'sales data'!$D209)</f>
        <v>29495.5</v>
      </c>
      <c r="M209" s="23">
        <f>YEAR('sales data'!$E209)</f>
        <v>2024</v>
      </c>
    </row>
    <row r="210" spans="1:13" ht="25.2" x14ac:dyDescent="0.45">
      <c r="A210" s="15" t="s">
        <v>780</v>
      </c>
      <c r="B210" s="5" t="s">
        <v>123</v>
      </c>
      <c r="C210" s="12">
        <v>499.15</v>
      </c>
      <c r="D210" s="12">
        <v>788</v>
      </c>
      <c r="E210" s="6">
        <v>45132</v>
      </c>
      <c r="F210" s="5" t="s">
        <v>781</v>
      </c>
      <c r="G210" s="5" t="s">
        <v>782</v>
      </c>
      <c r="H210" s="5" t="s">
        <v>37</v>
      </c>
      <c r="I210" s="5" t="s">
        <v>16</v>
      </c>
      <c r="J210" s="5" t="s">
        <v>118</v>
      </c>
      <c r="K210" s="5" t="s">
        <v>25</v>
      </c>
      <c r="L210" s="7">
        <f>SUM('sales data'!$C210*'sales data'!$D210)</f>
        <v>393330.19999999995</v>
      </c>
      <c r="M210" s="22">
        <f>YEAR('sales data'!$E210)</f>
        <v>2023</v>
      </c>
    </row>
    <row r="211" spans="1:13" ht="25.2" x14ac:dyDescent="0.45">
      <c r="A211" s="16" t="s">
        <v>783</v>
      </c>
      <c r="B211" s="8" t="s">
        <v>521</v>
      </c>
      <c r="C211" s="11">
        <v>964.21</v>
      </c>
      <c r="D211" s="11">
        <v>934</v>
      </c>
      <c r="E211" s="9">
        <v>45083</v>
      </c>
      <c r="F211" s="8" t="s">
        <v>784</v>
      </c>
      <c r="G211" s="8" t="s">
        <v>785</v>
      </c>
      <c r="H211" s="8" t="s">
        <v>179</v>
      </c>
      <c r="I211" s="8" t="s">
        <v>16</v>
      </c>
      <c r="J211" s="8" t="s">
        <v>524</v>
      </c>
      <c r="K211" s="8" t="s">
        <v>18</v>
      </c>
      <c r="L211" s="10">
        <f>SUM('sales data'!$C211*'sales data'!$D211)</f>
        <v>900572.14</v>
      </c>
      <c r="M211" s="23">
        <f>YEAR('sales data'!$E211)</f>
        <v>2023</v>
      </c>
    </row>
    <row r="212" spans="1:13" ht="25.2" x14ac:dyDescent="0.45">
      <c r="A212" s="15" t="s">
        <v>786</v>
      </c>
      <c r="B212" s="5" t="s">
        <v>46</v>
      </c>
      <c r="C212" s="12">
        <v>620.80999999999995</v>
      </c>
      <c r="D212" s="12">
        <v>245</v>
      </c>
      <c r="E212" s="6">
        <v>45655</v>
      </c>
      <c r="F212" s="5" t="s">
        <v>787</v>
      </c>
      <c r="G212" s="5" t="s">
        <v>788</v>
      </c>
      <c r="H212" s="5" t="s">
        <v>37</v>
      </c>
      <c r="I212" s="5" t="s">
        <v>16</v>
      </c>
      <c r="J212" s="5" t="s">
        <v>56</v>
      </c>
      <c r="K212" s="5" t="s">
        <v>25</v>
      </c>
      <c r="L212" s="7">
        <f>SUM('sales data'!$C212*'sales data'!$D212)</f>
        <v>152098.44999999998</v>
      </c>
      <c r="M212" s="22">
        <f>YEAR('sales data'!$E212)</f>
        <v>2024</v>
      </c>
    </row>
    <row r="213" spans="1:13" ht="25.2" x14ac:dyDescent="0.45">
      <c r="A213" s="16" t="s">
        <v>789</v>
      </c>
      <c r="B213" s="8" t="s">
        <v>110</v>
      </c>
      <c r="C213" s="11">
        <v>4800.1499999999996</v>
      </c>
      <c r="D213" s="11">
        <v>978</v>
      </c>
      <c r="E213" s="9">
        <v>45118</v>
      </c>
      <c r="F213" s="8" t="s">
        <v>790</v>
      </c>
      <c r="G213" s="8" t="s">
        <v>791</v>
      </c>
      <c r="H213" s="8" t="s">
        <v>37</v>
      </c>
      <c r="I213" s="8" t="s">
        <v>16</v>
      </c>
      <c r="J213" s="8" t="s">
        <v>604</v>
      </c>
      <c r="K213" s="8" t="s">
        <v>25</v>
      </c>
      <c r="L213" s="10">
        <f>SUM('sales data'!$C213*'sales data'!$D213)</f>
        <v>4694546.6999999993</v>
      </c>
      <c r="M213" s="23">
        <f>YEAR('sales data'!$E213)</f>
        <v>2023</v>
      </c>
    </row>
    <row r="214" spans="1:13" ht="25.2" x14ac:dyDescent="0.45">
      <c r="A214" s="15" t="s">
        <v>792</v>
      </c>
      <c r="B214" s="5" t="s">
        <v>206</v>
      </c>
      <c r="C214" s="12">
        <v>4282.59</v>
      </c>
      <c r="D214" s="12">
        <v>214</v>
      </c>
      <c r="E214" s="6">
        <v>45367</v>
      </c>
      <c r="F214" s="5" t="s">
        <v>793</v>
      </c>
      <c r="G214" s="5" t="s">
        <v>794</v>
      </c>
      <c r="H214" s="5" t="s">
        <v>44</v>
      </c>
      <c r="I214" s="5" t="s">
        <v>16</v>
      </c>
      <c r="J214" s="5" t="s">
        <v>49</v>
      </c>
      <c r="K214" s="5" t="s">
        <v>32</v>
      </c>
      <c r="L214" s="7">
        <f>SUM('sales data'!$C214*'sales data'!$D214)</f>
        <v>916474.26</v>
      </c>
      <c r="M214" s="22">
        <f>YEAR('sales data'!$E214)</f>
        <v>2024</v>
      </c>
    </row>
    <row r="215" spans="1:13" ht="25.2" x14ac:dyDescent="0.45">
      <c r="A215" s="16" t="s">
        <v>795</v>
      </c>
      <c r="B215" s="8" t="s">
        <v>579</v>
      </c>
      <c r="C215" s="11">
        <v>1950.08</v>
      </c>
      <c r="D215" s="11">
        <v>693</v>
      </c>
      <c r="E215" s="9">
        <v>45417</v>
      </c>
      <c r="F215" s="8" t="s">
        <v>796</v>
      </c>
      <c r="G215" s="8" t="s">
        <v>797</v>
      </c>
      <c r="H215" s="8" t="s">
        <v>49</v>
      </c>
      <c r="I215" s="8" t="s">
        <v>50</v>
      </c>
      <c r="J215" s="8" t="s">
        <v>37</v>
      </c>
      <c r="K215" s="8" t="s">
        <v>32</v>
      </c>
      <c r="L215" s="10">
        <f>SUM('sales data'!$C215*'sales data'!$D215)</f>
        <v>1351405.44</v>
      </c>
      <c r="M215" s="23">
        <f>YEAR('sales data'!$E215)</f>
        <v>2024</v>
      </c>
    </row>
    <row r="216" spans="1:13" ht="25.2" x14ac:dyDescent="0.45">
      <c r="A216" s="15" t="s">
        <v>798</v>
      </c>
      <c r="B216" s="5" t="s">
        <v>87</v>
      </c>
      <c r="C216" s="12">
        <v>4015.9</v>
      </c>
      <c r="D216" s="12">
        <v>712</v>
      </c>
      <c r="E216" s="6">
        <v>45229</v>
      </c>
      <c r="F216" s="5" t="s">
        <v>799</v>
      </c>
      <c r="G216" s="5" t="s">
        <v>800</v>
      </c>
      <c r="H216" s="5" t="s">
        <v>23</v>
      </c>
      <c r="I216" s="5" t="s">
        <v>16</v>
      </c>
      <c r="J216" s="5" t="s">
        <v>49</v>
      </c>
      <c r="K216" s="5" t="s">
        <v>32</v>
      </c>
      <c r="L216" s="7">
        <f>SUM('sales data'!$C216*'sales data'!$D216)</f>
        <v>2859320.8000000003</v>
      </c>
      <c r="M216" s="22">
        <f>YEAR('sales data'!$E216)</f>
        <v>2023</v>
      </c>
    </row>
    <row r="217" spans="1:13" ht="25.2" x14ac:dyDescent="0.45">
      <c r="A217" s="16" t="s">
        <v>801</v>
      </c>
      <c r="B217" s="8" t="s">
        <v>12</v>
      </c>
      <c r="C217" s="11">
        <v>1727.79</v>
      </c>
      <c r="D217" s="11">
        <v>882</v>
      </c>
      <c r="E217" s="9">
        <v>45860</v>
      </c>
      <c r="F217" s="8" t="s">
        <v>802</v>
      </c>
      <c r="G217" s="8" t="s">
        <v>803</v>
      </c>
      <c r="H217" s="8" t="s">
        <v>117</v>
      </c>
      <c r="I217" s="8" t="s">
        <v>38</v>
      </c>
      <c r="J217" s="8" t="s">
        <v>253</v>
      </c>
      <c r="K217" s="8" t="s">
        <v>18</v>
      </c>
      <c r="L217" s="10">
        <f>SUM('sales data'!$C217*'sales data'!$D217)</f>
        <v>1523910.78</v>
      </c>
      <c r="M217" s="23">
        <f>YEAR('sales data'!$E217)</f>
        <v>2025</v>
      </c>
    </row>
    <row r="218" spans="1:13" ht="25.2" x14ac:dyDescent="0.45">
      <c r="A218" s="15" t="s">
        <v>804</v>
      </c>
      <c r="B218" s="5" t="s">
        <v>805</v>
      </c>
      <c r="C218" s="12">
        <v>1430.3</v>
      </c>
      <c r="D218" s="12">
        <v>306</v>
      </c>
      <c r="E218" s="6">
        <v>45859</v>
      </c>
      <c r="F218" s="5" t="s">
        <v>806</v>
      </c>
      <c r="G218" s="5" t="s">
        <v>807</v>
      </c>
      <c r="H218" s="5" t="s">
        <v>197</v>
      </c>
      <c r="I218" s="5" t="s">
        <v>16</v>
      </c>
      <c r="J218" s="5" t="s">
        <v>180</v>
      </c>
      <c r="K218" s="5" t="s">
        <v>25</v>
      </c>
      <c r="L218" s="7">
        <f>SUM('sales data'!$C218*'sales data'!$D218)</f>
        <v>437671.8</v>
      </c>
      <c r="M218" s="22">
        <f>YEAR('sales data'!$E218)</f>
        <v>2025</v>
      </c>
    </row>
    <row r="219" spans="1:13" ht="25.2" x14ac:dyDescent="0.45">
      <c r="A219" s="16" t="s">
        <v>808</v>
      </c>
      <c r="B219" s="8" t="s">
        <v>87</v>
      </c>
      <c r="C219" s="11">
        <v>3229.36</v>
      </c>
      <c r="D219" s="11">
        <v>321</v>
      </c>
      <c r="E219" s="9">
        <v>45794</v>
      </c>
      <c r="F219" s="8" t="s">
        <v>809</v>
      </c>
      <c r="G219" s="8" t="s">
        <v>810</v>
      </c>
      <c r="H219" s="8" t="s">
        <v>39</v>
      </c>
      <c r="I219" s="8" t="s">
        <v>50</v>
      </c>
      <c r="J219" s="8" t="s">
        <v>17</v>
      </c>
      <c r="K219" s="8" t="s">
        <v>25</v>
      </c>
      <c r="L219" s="10">
        <f>SUM('sales data'!$C219*'sales data'!$D219)</f>
        <v>1036624.56</v>
      </c>
      <c r="M219" s="23">
        <f>YEAR('sales data'!$E219)</f>
        <v>2025</v>
      </c>
    </row>
    <row r="220" spans="1:13" ht="25.2" x14ac:dyDescent="0.45">
      <c r="A220" s="15" t="s">
        <v>811</v>
      </c>
      <c r="B220" s="5" t="s">
        <v>660</v>
      </c>
      <c r="C220" s="12">
        <v>3695</v>
      </c>
      <c r="D220" s="12">
        <v>720</v>
      </c>
      <c r="E220" s="6">
        <v>45031</v>
      </c>
      <c r="F220" s="5" t="s">
        <v>812</v>
      </c>
      <c r="G220" s="5" t="s">
        <v>813</v>
      </c>
      <c r="H220" s="5" t="s">
        <v>37</v>
      </c>
      <c r="I220" s="5" t="s">
        <v>50</v>
      </c>
      <c r="J220" s="5" t="s">
        <v>814</v>
      </c>
      <c r="K220" s="5" t="s">
        <v>32</v>
      </c>
      <c r="L220" s="7">
        <f>SUM('sales data'!$C220*'sales data'!$D220)</f>
        <v>2660400</v>
      </c>
      <c r="M220" s="22">
        <f>YEAR('sales data'!$E220)</f>
        <v>2023</v>
      </c>
    </row>
    <row r="221" spans="1:13" ht="25.2" x14ac:dyDescent="0.45">
      <c r="A221" s="16" t="s">
        <v>815</v>
      </c>
      <c r="B221" s="8" t="s">
        <v>137</v>
      </c>
      <c r="C221" s="11">
        <v>4656.32</v>
      </c>
      <c r="D221" s="11">
        <v>881</v>
      </c>
      <c r="E221" s="9">
        <v>44936</v>
      </c>
      <c r="F221" s="8" t="s">
        <v>816</v>
      </c>
      <c r="G221" s="8" t="s">
        <v>817</v>
      </c>
      <c r="H221" s="8" t="s">
        <v>37</v>
      </c>
      <c r="I221" s="8" t="s">
        <v>50</v>
      </c>
      <c r="J221" s="8" t="s">
        <v>818</v>
      </c>
      <c r="K221" s="8" t="s">
        <v>25</v>
      </c>
      <c r="L221" s="10">
        <f>SUM('sales data'!$C221*'sales data'!$D221)</f>
        <v>4102217.92</v>
      </c>
      <c r="M221" s="23">
        <f>YEAR('sales data'!$E221)</f>
        <v>2023</v>
      </c>
    </row>
    <row r="222" spans="1:13" ht="25.2" x14ac:dyDescent="0.45">
      <c r="A222" s="15" t="s">
        <v>819</v>
      </c>
      <c r="B222" s="5" t="s">
        <v>133</v>
      </c>
      <c r="C222" s="12">
        <v>98.72</v>
      </c>
      <c r="D222" s="12">
        <v>672</v>
      </c>
      <c r="E222" s="6">
        <v>45785</v>
      </c>
      <c r="F222" s="5" t="s">
        <v>820</v>
      </c>
      <c r="G222" s="5" t="s">
        <v>821</v>
      </c>
      <c r="H222" s="5" t="s">
        <v>15</v>
      </c>
      <c r="I222" s="5" t="s">
        <v>50</v>
      </c>
      <c r="J222" s="5" t="s">
        <v>416</v>
      </c>
      <c r="K222" s="5" t="s">
        <v>25</v>
      </c>
      <c r="L222" s="7">
        <f>SUM('sales data'!$C222*'sales data'!$D222)</f>
        <v>66339.839999999997</v>
      </c>
      <c r="M222" s="22">
        <f>YEAR('sales data'!$E222)</f>
        <v>2025</v>
      </c>
    </row>
    <row r="223" spans="1:13" ht="25.2" x14ac:dyDescent="0.45">
      <c r="A223" s="16" t="s">
        <v>822</v>
      </c>
      <c r="B223" s="8" t="s">
        <v>87</v>
      </c>
      <c r="C223" s="11">
        <v>4463.76</v>
      </c>
      <c r="D223" s="11">
        <v>776</v>
      </c>
      <c r="E223" s="9">
        <v>45009</v>
      </c>
      <c r="F223" s="8" t="s">
        <v>823</v>
      </c>
      <c r="G223" s="8" t="s">
        <v>824</v>
      </c>
      <c r="H223" s="8" t="s">
        <v>17</v>
      </c>
      <c r="I223" s="8" t="s">
        <v>38</v>
      </c>
      <c r="J223" s="8" t="s">
        <v>15</v>
      </c>
      <c r="K223" s="8" t="s">
        <v>25</v>
      </c>
      <c r="L223" s="10">
        <f>SUM('sales data'!$C223*'sales data'!$D223)</f>
        <v>3463877.7600000002</v>
      </c>
      <c r="M223" s="23">
        <f>YEAR('sales data'!$E223)</f>
        <v>2023</v>
      </c>
    </row>
    <row r="224" spans="1:13" ht="25.2" x14ac:dyDescent="0.45">
      <c r="A224" s="15" t="s">
        <v>825</v>
      </c>
      <c r="B224" s="5" t="s">
        <v>46</v>
      </c>
      <c r="C224" s="12">
        <v>4469.0600000000004</v>
      </c>
      <c r="D224" s="12">
        <v>514</v>
      </c>
      <c r="E224" s="6">
        <v>45365</v>
      </c>
      <c r="F224" s="5" t="s">
        <v>826</v>
      </c>
      <c r="G224" s="5" t="s">
        <v>827</v>
      </c>
      <c r="H224" s="5" t="s">
        <v>23</v>
      </c>
      <c r="I224" s="5" t="s">
        <v>50</v>
      </c>
      <c r="J224" s="5" t="s">
        <v>253</v>
      </c>
      <c r="K224" s="5" t="s">
        <v>32</v>
      </c>
      <c r="L224" s="7">
        <f>SUM('sales data'!$C224*'sales data'!$D224)</f>
        <v>2297096.8400000003</v>
      </c>
      <c r="M224" s="22">
        <f>YEAR('sales data'!$E224)</f>
        <v>2024</v>
      </c>
    </row>
    <row r="225" spans="1:13" ht="25.2" x14ac:dyDescent="0.45">
      <c r="A225" s="16" t="s">
        <v>828</v>
      </c>
      <c r="B225" s="8" t="s">
        <v>123</v>
      </c>
      <c r="C225" s="11">
        <v>583.04999999999995</v>
      </c>
      <c r="D225" s="11">
        <v>492</v>
      </c>
      <c r="E225" s="9">
        <v>45851</v>
      </c>
      <c r="F225" s="8" t="s">
        <v>829</v>
      </c>
      <c r="G225" s="8" t="s">
        <v>830</v>
      </c>
      <c r="H225" s="8" t="s">
        <v>189</v>
      </c>
      <c r="I225" s="8" t="s">
        <v>38</v>
      </c>
      <c r="J225" s="8" t="s">
        <v>37</v>
      </c>
      <c r="K225" s="8" t="s">
        <v>18</v>
      </c>
      <c r="L225" s="10">
        <f>SUM('sales data'!$C225*'sales data'!$D225)</f>
        <v>286860.59999999998</v>
      </c>
      <c r="M225" s="23">
        <f>YEAR('sales data'!$E225)</f>
        <v>2025</v>
      </c>
    </row>
    <row r="226" spans="1:13" ht="25.2" x14ac:dyDescent="0.45">
      <c r="A226" s="15" t="s">
        <v>831</v>
      </c>
      <c r="B226" s="5" t="s">
        <v>46</v>
      </c>
      <c r="C226" s="12">
        <v>1625.08</v>
      </c>
      <c r="D226" s="12">
        <v>882</v>
      </c>
      <c r="E226" s="6">
        <v>45744</v>
      </c>
      <c r="F226" s="5" t="s">
        <v>832</v>
      </c>
      <c r="G226" s="5" t="s">
        <v>833</v>
      </c>
      <c r="H226" s="5" t="s">
        <v>94</v>
      </c>
      <c r="I226" s="5" t="s">
        <v>16</v>
      </c>
      <c r="J226" s="5" t="s">
        <v>44</v>
      </c>
      <c r="K226" s="5" t="s">
        <v>25</v>
      </c>
      <c r="L226" s="7">
        <f>SUM('sales data'!$C226*'sales data'!$D226)</f>
        <v>1433320.5599999998</v>
      </c>
      <c r="M226" s="22">
        <f>YEAR('sales data'!$E226)</f>
        <v>2025</v>
      </c>
    </row>
    <row r="227" spans="1:13" ht="25.2" x14ac:dyDescent="0.45">
      <c r="A227" s="16" t="s">
        <v>834</v>
      </c>
      <c r="B227" s="8" t="s">
        <v>133</v>
      </c>
      <c r="C227" s="11">
        <v>3014.17</v>
      </c>
      <c r="D227" s="11">
        <v>615</v>
      </c>
      <c r="E227" s="9">
        <v>45849</v>
      </c>
      <c r="F227" s="8" t="s">
        <v>835</v>
      </c>
      <c r="G227" s="8" t="s">
        <v>836</v>
      </c>
      <c r="H227" s="8" t="s">
        <v>44</v>
      </c>
      <c r="I227" s="8" t="s">
        <v>16</v>
      </c>
      <c r="J227" s="8" t="s">
        <v>837</v>
      </c>
      <c r="K227" s="8" t="s">
        <v>25</v>
      </c>
      <c r="L227" s="10">
        <f>SUM('sales data'!$C227*'sales data'!$D227)</f>
        <v>1853714.55</v>
      </c>
      <c r="M227" s="23">
        <f>YEAR('sales data'!$E227)</f>
        <v>2025</v>
      </c>
    </row>
    <row r="228" spans="1:13" ht="25.2" x14ac:dyDescent="0.45">
      <c r="A228" s="15" t="s">
        <v>838</v>
      </c>
      <c r="B228" s="5" t="s">
        <v>214</v>
      </c>
      <c r="C228" s="12">
        <v>1394.83</v>
      </c>
      <c r="D228" s="12">
        <v>475</v>
      </c>
      <c r="E228" s="6">
        <v>44937</v>
      </c>
      <c r="F228" s="5" t="s">
        <v>839</v>
      </c>
      <c r="G228" s="5" t="s">
        <v>840</v>
      </c>
      <c r="H228" s="5" t="s">
        <v>416</v>
      </c>
      <c r="I228" s="5" t="s">
        <v>50</v>
      </c>
      <c r="J228" s="5" t="s">
        <v>37</v>
      </c>
      <c r="K228" s="5" t="s">
        <v>25</v>
      </c>
      <c r="L228" s="7">
        <f>SUM('sales data'!$C228*'sales data'!$D228)</f>
        <v>662544.25</v>
      </c>
      <c r="M228" s="22">
        <f>YEAR('sales data'!$E228)</f>
        <v>2023</v>
      </c>
    </row>
    <row r="229" spans="1:13" ht="25.2" x14ac:dyDescent="0.45">
      <c r="A229" s="16" t="s">
        <v>841</v>
      </c>
      <c r="B229" s="8" t="s">
        <v>34</v>
      </c>
      <c r="C229" s="11">
        <v>4448.92</v>
      </c>
      <c r="D229" s="11">
        <v>460</v>
      </c>
      <c r="E229" s="9">
        <v>45326</v>
      </c>
      <c r="F229" s="8" t="s">
        <v>842</v>
      </c>
      <c r="G229" s="8" t="s">
        <v>843</v>
      </c>
      <c r="H229" s="8" t="s">
        <v>204</v>
      </c>
      <c r="I229" s="8" t="s">
        <v>16</v>
      </c>
      <c r="J229" s="8" t="s">
        <v>37</v>
      </c>
      <c r="K229" s="8" t="s">
        <v>18</v>
      </c>
      <c r="L229" s="10">
        <f>SUM('sales data'!$C229*'sales data'!$D229)</f>
        <v>2046503.2</v>
      </c>
      <c r="M229" s="23">
        <f>YEAR('sales data'!$E229)</f>
        <v>2024</v>
      </c>
    </row>
    <row r="230" spans="1:13" ht="25.2" x14ac:dyDescent="0.45">
      <c r="A230" s="15" t="s">
        <v>844</v>
      </c>
      <c r="B230" s="5" t="s">
        <v>137</v>
      </c>
      <c r="C230" s="12">
        <v>4825.6099999999997</v>
      </c>
      <c r="D230" s="12">
        <v>58</v>
      </c>
      <c r="E230" s="6">
        <v>45847</v>
      </c>
      <c r="F230" s="5" t="s">
        <v>845</v>
      </c>
      <c r="G230" s="5" t="s">
        <v>846</v>
      </c>
      <c r="H230" s="5" t="s">
        <v>56</v>
      </c>
      <c r="I230" s="5" t="s">
        <v>38</v>
      </c>
      <c r="J230" s="5" t="s">
        <v>56</v>
      </c>
      <c r="K230" s="5" t="s">
        <v>32</v>
      </c>
      <c r="L230" s="7">
        <f>SUM('sales data'!$C230*'sales data'!$D230)</f>
        <v>279885.38</v>
      </c>
      <c r="M230" s="22">
        <f>YEAR('sales data'!$E230)</f>
        <v>2025</v>
      </c>
    </row>
    <row r="231" spans="1:13" ht="25.2" x14ac:dyDescent="0.45">
      <c r="A231" s="16" t="s">
        <v>847</v>
      </c>
      <c r="B231" s="8" t="s">
        <v>848</v>
      </c>
      <c r="C231" s="11">
        <v>1109.99</v>
      </c>
      <c r="D231" s="11">
        <v>481</v>
      </c>
      <c r="E231" s="9">
        <v>45257</v>
      </c>
      <c r="F231" s="8" t="s">
        <v>849</v>
      </c>
      <c r="G231" s="8" t="s">
        <v>850</v>
      </c>
      <c r="H231" s="8" t="s">
        <v>179</v>
      </c>
      <c r="I231" s="8" t="s">
        <v>38</v>
      </c>
      <c r="J231" s="8" t="s">
        <v>56</v>
      </c>
      <c r="K231" s="8" t="s">
        <v>32</v>
      </c>
      <c r="L231" s="10">
        <f>SUM('sales data'!$C231*'sales data'!$D231)</f>
        <v>533905.19000000006</v>
      </c>
      <c r="M231" s="23">
        <f>YEAR('sales data'!$E231)</f>
        <v>2023</v>
      </c>
    </row>
    <row r="232" spans="1:13" ht="25.2" x14ac:dyDescent="0.45">
      <c r="A232" s="15" t="s">
        <v>851</v>
      </c>
      <c r="B232" s="5" t="s">
        <v>185</v>
      </c>
      <c r="C232" s="12">
        <v>1236.28</v>
      </c>
      <c r="D232" s="12">
        <v>607</v>
      </c>
      <c r="E232" s="6">
        <v>45830</v>
      </c>
      <c r="F232" s="5" t="s">
        <v>852</v>
      </c>
      <c r="G232" s="5" t="s">
        <v>853</v>
      </c>
      <c r="H232" s="5" t="s">
        <v>37</v>
      </c>
      <c r="I232" s="5" t="s">
        <v>50</v>
      </c>
      <c r="J232" s="5" t="s">
        <v>37</v>
      </c>
      <c r="K232" s="5" t="s">
        <v>25</v>
      </c>
      <c r="L232" s="7">
        <f>SUM('sales data'!$C232*'sales data'!$D232)</f>
        <v>750421.96</v>
      </c>
      <c r="M232" s="22">
        <f>YEAR('sales data'!$E232)</f>
        <v>2025</v>
      </c>
    </row>
    <row r="233" spans="1:13" ht="25.2" x14ac:dyDescent="0.45">
      <c r="A233" s="16" t="s">
        <v>854</v>
      </c>
      <c r="B233" s="8" t="s">
        <v>12</v>
      </c>
      <c r="C233" s="11">
        <v>4658.2299999999996</v>
      </c>
      <c r="D233" s="11">
        <v>395</v>
      </c>
      <c r="E233" s="9">
        <v>45157</v>
      </c>
      <c r="F233" s="8" t="s">
        <v>855</v>
      </c>
      <c r="G233" s="8" t="s">
        <v>856</v>
      </c>
      <c r="H233" s="8" t="s">
        <v>37</v>
      </c>
      <c r="I233" s="8" t="s">
        <v>16</v>
      </c>
      <c r="J233" s="8" t="s">
        <v>37</v>
      </c>
      <c r="K233" s="8" t="s">
        <v>25</v>
      </c>
      <c r="L233" s="10">
        <f>SUM('sales data'!$C233*'sales data'!$D233)</f>
        <v>1840000.8499999999</v>
      </c>
      <c r="M233" s="23">
        <f>YEAR('sales data'!$E233)</f>
        <v>2023</v>
      </c>
    </row>
    <row r="234" spans="1:13" ht="25.2" x14ac:dyDescent="0.45">
      <c r="A234" s="15" t="s">
        <v>857</v>
      </c>
      <c r="B234" s="5" t="s">
        <v>41</v>
      </c>
      <c r="C234" s="12">
        <v>1613.06</v>
      </c>
      <c r="D234" s="12">
        <v>207</v>
      </c>
      <c r="E234" s="6">
        <v>44953</v>
      </c>
      <c r="F234" s="5" t="s">
        <v>858</v>
      </c>
      <c r="G234" s="5" t="s">
        <v>859</v>
      </c>
      <c r="H234" s="5" t="s">
        <v>179</v>
      </c>
      <c r="I234" s="5" t="s">
        <v>50</v>
      </c>
      <c r="J234" s="5" t="s">
        <v>493</v>
      </c>
      <c r="K234" s="5" t="s">
        <v>18</v>
      </c>
      <c r="L234" s="7">
        <f>SUM('sales data'!$C234*'sales data'!$D234)</f>
        <v>333903.42</v>
      </c>
      <c r="M234" s="22">
        <f>YEAR('sales data'!$E234)</f>
        <v>2023</v>
      </c>
    </row>
    <row r="235" spans="1:13" ht="25.2" x14ac:dyDescent="0.45">
      <c r="A235" s="16" t="s">
        <v>860</v>
      </c>
      <c r="B235" s="8" t="s">
        <v>20</v>
      </c>
      <c r="C235" s="11">
        <v>3554.54</v>
      </c>
      <c r="D235" s="11">
        <v>346</v>
      </c>
      <c r="E235" s="9">
        <v>45549</v>
      </c>
      <c r="F235" s="8" t="s">
        <v>861</v>
      </c>
      <c r="G235" s="8" t="s">
        <v>862</v>
      </c>
      <c r="H235" s="8" t="s">
        <v>320</v>
      </c>
      <c r="I235" s="8" t="s">
        <v>16</v>
      </c>
      <c r="J235" s="8" t="s">
        <v>118</v>
      </c>
      <c r="K235" s="8" t="s">
        <v>25</v>
      </c>
      <c r="L235" s="10">
        <f>SUM('sales data'!$C235*'sales data'!$D235)</f>
        <v>1229870.8400000001</v>
      </c>
      <c r="M235" s="23">
        <f>YEAR('sales data'!$E235)</f>
        <v>2024</v>
      </c>
    </row>
    <row r="236" spans="1:13" ht="25.2" x14ac:dyDescent="0.45">
      <c r="A236" s="15" t="s">
        <v>801</v>
      </c>
      <c r="B236" s="5" t="s">
        <v>12</v>
      </c>
      <c r="C236" s="12">
        <v>2403.3000000000002</v>
      </c>
      <c r="D236" s="12">
        <v>566</v>
      </c>
      <c r="E236" s="6">
        <v>45712</v>
      </c>
      <c r="F236" s="5" t="s">
        <v>863</v>
      </c>
      <c r="G236" s="5" t="s">
        <v>864</v>
      </c>
      <c r="H236" s="5" t="s">
        <v>56</v>
      </c>
      <c r="I236" s="5" t="s">
        <v>38</v>
      </c>
      <c r="J236" s="5" t="s">
        <v>462</v>
      </c>
      <c r="K236" s="5" t="s">
        <v>25</v>
      </c>
      <c r="L236" s="7">
        <f>SUM('sales data'!$C236*'sales data'!$D236)</f>
        <v>1360267.8</v>
      </c>
      <c r="M236" s="22">
        <f>YEAR('sales data'!$E236)</f>
        <v>2025</v>
      </c>
    </row>
    <row r="237" spans="1:13" ht="25.2" x14ac:dyDescent="0.45">
      <c r="A237" s="16" t="s">
        <v>865</v>
      </c>
      <c r="B237" s="8" t="s">
        <v>41</v>
      </c>
      <c r="C237" s="11">
        <v>996.87</v>
      </c>
      <c r="D237" s="11">
        <v>617</v>
      </c>
      <c r="E237" s="9">
        <v>45472</v>
      </c>
      <c r="F237" s="8" t="s">
        <v>866</v>
      </c>
      <c r="G237" s="8" t="s">
        <v>867</v>
      </c>
      <c r="H237" s="8" t="s">
        <v>17</v>
      </c>
      <c r="I237" s="8" t="s">
        <v>16</v>
      </c>
      <c r="J237" s="8" t="s">
        <v>23</v>
      </c>
      <c r="K237" s="8" t="s">
        <v>18</v>
      </c>
      <c r="L237" s="10">
        <f>SUM('sales data'!$C237*'sales data'!$D237)</f>
        <v>615068.79</v>
      </c>
      <c r="M237" s="23">
        <f>YEAR('sales data'!$E237)</f>
        <v>2024</v>
      </c>
    </row>
    <row r="238" spans="1:13" ht="25.2" x14ac:dyDescent="0.45">
      <c r="A238" s="15" t="s">
        <v>868</v>
      </c>
      <c r="B238" s="5" t="s">
        <v>185</v>
      </c>
      <c r="C238" s="12">
        <v>1273.71</v>
      </c>
      <c r="D238" s="12">
        <v>341</v>
      </c>
      <c r="E238" s="6">
        <v>45369</v>
      </c>
      <c r="F238" s="5" t="s">
        <v>869</v>
      </c>
      <c r="G238" s="5" t="s">
        <v>870</v>
      </c>
      <c r="H238" s="5" t="s">
        <v>37</v>
      </c>
      <c r="I238" s="5" t="s">
        <v>38</v>
      </c>
      <c r="J238" s="5" t="s">
        <v>107</v>
      </c>
      <c r="K238" s="5" t="s">
        <v>32</v>
      </c>
      <c r="L238" s="7">
        <f>SUM('sales data'!$C238*'sales data'!$D238)</f>
        <v>434335.11</v>
      </c>
      <c r="M238" s="22">
        <f>YEAR('sales data'!$E238)</f>
        <v>2024</v>
      </c>
    </row>
    <row r="239" spans="1:13" ht="25.2" x14ac:dyDescent="0.45">
      <c r="A239" s="16" t="s">
        <v>871</v>
      </c>
      <c r="B239" s="8" t="s">
        <v>872</v>
      </c>
      <c r="C239" s="11">
        <v>1848.51</v>
      </c>
      <c r="D239" s="11">
        <v>6</v>
      </c>
      <c r="E239" s="9">
        <v>45427</v>
      </c>
      <c r="F239" s="8" t="s">
        <v>873</v>
      </c>
      <c r="G239" s="8" t="s">
        <v>874</v>
      </c>
      <c r="H239" s="8" t="s">
        <v>56</v>
      </c>
      <c r="I239" s="8" t="s">
        <v>38</v>
      </c>
      <c r="J239" s="8" t="s">
        <v>56</v>
      </c>
      <c r="K239" s="8" t="s">
        <v>18</v>
      </c>
      <c r="L239" s="10">
        <f>SUM('sales data'!$C239*'sales data'!$D239)</f>
        <v>11091.06</v>
      </c>
      <c r="M239" s="23">
        <f>YEAR('sales data'!$E239)</f>
        <v>2024</v>
      </c>
    </row>
    <row r="240" spans="1:13" ht="25.2" x14ac:dyDescent="0.45">
      <c r="A240" s="15" t="s">
        <v>875</v>
      </c>
      <c r="B240" s="5" t="s">
        <v>53</v>
      </c>
      <c r="C240" s="12">
        <v>4452.99</v>
      </c>
      <c r="D240" s="12">
        <v>795</v>
      </c>
      <c r="E240" s="6">
        <v>45836</v>
      </c>
      <c r="F240" s="5" t="s">
        <v>876</v>
      </c>
      <c r="G240" s="5" t="s">
        <v>877</v>
      </c>
      <c r="H240" s="5" t="s">
        <v>44</v>
      </c>
      <c r="I240" s="5" t="s">
        <v>38</v>
      </c>
      <c r="J240" s="5" t="s">
        <v>837</v>
      </c>
      <c r="K240" s="5" t="s">
        <v>25</v>
      </c>
      <c r="L240" s="7">
        <f>SUM('sales data'!$C240*'sales data'!$D240)</f>
        <v>3540127.05</v>
      </c>
      <c r="M240" s="22">
        <f>YEAR('sales data'!$E240)</f>
        <v>2025</v>
      </c>
    </row>
    <row r="241" spans="1:13" ht="25.2" x14ac:dyDescent="0.45">
      <c r="A241" s="16" t="s">
        <v>878</v>
      </c>
      <c r="B241" s="8" t="s">
        <v>46</v>
      </c>
      <c r="C241" s="11">
        <v>4667.68</v>
      </c>
      <c r="D241" s="11">
        <v>404</v>
      </c>
      <c r="E241" s="9">
        <v>45516</v>
      </c>
      <c r="F241" s="8" t="s">
        <v>879</v>
      </c>
      <c r="G241" s="8" t="s">
        <v>880</v>
      </c>
      <c r="H241" s="8" t="s">
        <v>524</v>
      </c>
      <c r="I241" s="8" t="s">
        <v>50</v>
      </c>
      <c r="J241" s="8" t="s">
        <v>17</v>
      </c>
      <c r="K241" s="8" t="s">
        <v>25</v>
      </c>
      <c r="L241" s="10">
        <f>SUM('sales data'!$C241*'sales data'!$D241)</f>
        <v>1885742.7200000002</v>
      </c>
      <c r="M241" s="23">
        <f>YEAR('sales data'!$E241)</f>
        <v>2024</v>
      </c>
    </row>
    <row r="242" spans="1:13" ht="25.2" x14ac:dyDescent="0.45">
      <c r="A242" s="15" t="s">
        <v>881</v>
      </c>
      <c r="B242" s="5" t="s">
        <v>133</v>
      </c>
      <c r="C242" s="12">
        <v>3912.9</v>
      </c>
      <c r="D242" s="12">
        <v>666</v>
      </c>
      <c r="E242" s="6">
        <v>45202</v>
      </c>
      <c r="F242" s="5" t="s">
        <v>882</v>
      </c>
      <c r="G242" s="5" t="s">
        <v>883</v>
      </c>
      <c r="H242" s="5" t="s">
        <v>884</v>
      </c>
      <c r="I242" s="5" t="s">
        <v>50</v>
      </c>
      <c r="J242" s="5" t="s">
        <v>15</v>
      </c>
      <c r="K242" s="5" t="s">
        <v>18</v>
      </c>
      <c r="L242" s="7">
        <f>SUM('sales data'!$C242*'sales data'!$D242)</f>
        <v>2605991.4</v>
      </c>
      <c r="M242" s="22">
        <f>YEAR('sales data'!$E242)</f>
        <v>2023</v>
      </c>
    </row>
    <row r="243" spans="1:13" ht="25.2" x14ac:dyDescent="0.45">
      <c r="A243" s="16" t="s">
        <v>885</v>
      </c>
      <c r="B243" s="8" t="s">
        <v>886</v>
      </c>
      <c r="C243" s="11">
        <v>4724.55</v>
      </c>
      <c r="D243" s="11">
        <v>704</v>
      </c>
      <c r="E243" s="9">
        <v>45046</v>
      </c>
      <c r="F243" s="8" t="s">
        <v>887</v>
      </c>
      <c r="G243" s="8" t="s">
        <v>888</v>
      </c>
      <c r="H243" s="8" t="s">
        <v>107</v>
      </c>
      <c r="I243" s="8" t="s">
        <v>16</v>
      </c>
      <c r="J243" s="8" t="s">
        <v>117</v>
      </c>
      <c r="K243" s="8" t="s">
        <v>25</v>
      </c>
      <c r="L243" s="10">
        <f>SUM('sales data'!$C243*'sales data'!$D243)</f>
        <v>3326083.2</v>
      </c>
      <c r="M243" s="23">
        <f>YEAR('sales data'!$E243)</f>
        <v>2023</v>
      </c>
    </row>
    <row r="244" spans="1:13" ht="25.2" x14ac:dyDescent="0.45">
      <c r="A244" s="15" t="s">
        <v>889</v>
      </c>
      <c r="B244" s="5" t="s">
        <v>890</v>
      </c>
      <c r="C244" s="12">
        <v>570.41999999999996</v>
      </c>
      <c r="D244" s="12">
        <v>64</v>
      </c>
      <c r="E244" s="6">
        <v>45598</v>
      </c>
      <c r="F244" s="5" t="s">
        <v>891</v>
      </c>
      <c r="G244" s="5" t="s">
        <v>892</v>
      </c>
      <c r="H244" s="5" t="s">
        <v>37</v>
      </c>
      <c r="I244" s="5" t="s">
        <v>50</v>
      </c>
      <c r="J244" s="5" t="s">
        <v>188</v>
      </c>
      <c r="K244" s="5" t="s">
        <v>25</v>
      </c>
      <c r="L244" s="7">
        <f>SUM('sales data'!$C244*'sales data'!$D244)</f>
        <v>36506.879999999997</v>
      </c>
      <c r="M244" s="22">
        <f>YEAR('sales data'!$E244)</f>
        <v>2024</v>
      </c>
    </row>
    <row r="245" spans="1:13" ht="25.2" x14ac:dyDescent="0.45">
      <c r="A245" s="16" t="s">
        <v>893</v>
      </c>
      <c r="B245" s="8" t="s">
        <v>53</v>
      </c>
      <c r="C245" s="11">
        <v>778.3</v>
      </c>
      <c r="D245" s="11">
        <v>7</v>
      </c>
      <c r="E245" s="9">
        <v>45045</v>
      </c>
      <c r="F245" s="8" t="s">
        <v>894</v>
      </c>
      <c r="G245" s="8" t="s">
        <v>895</v>
      </c>
      <c r="H245" s="8" t="s">
        <v>23</v>
      </c>
      <c r="I245" s="8" t="s">
        <v>38</v>
      </c>
      <c r="J245" s="8" t="s">
        <v>761</v>
      </c>
      <c r="K245" s="8" t="s">
        <v>32</v>
      </c>
      <c r="L245" s="10">
        <f>SUM('sales data'!$C245*'sales data'!$D245)</f>
        <v>5448.0999999999995</v>
      </c>
      <c r="M245" s="23">
        <f>YEAR('sales data'!$E245)</f>
        <v>2023</v>
      </c>
    </row>
    <row r="246" spans="1:13" ht="25.2" x14ac:dyDescent="0.45">
      <c r="A246" s="15" t="s">
        <v>446</v>
      </c>
      <c r="B246" s="5" t="s">
        <v>133</v>
      </c>
      <c r="C246" s="12">
        <v>18.88</v>
      </c>
      <c r="D246" s="12">
        <v>233</v>
      </c>
      <c r="E246" s="6">
        <v>45110</v>
      </c>
      <c r="F246" s="5" t="s">
        <v>896</v>
      </c>
      <c r="G246" s="5" t="s">
        <v>897</v>
      </c>
      <c r="H246" s="5" t="s">
        <v>416</v>
      </c>
      <c r="I246" s="5" t="s">
        <v>50</v>
      </c>
      <c r="J246" s="5" t="s">
        <v>49</v>
      </c>
      <c r="K246" s="5" t="s">
        <v>25</v>
      </c>
      <c r="L246" s="7">
        <f>SUM('sales data'!$C246*'sales data'!$D246)</f>
        <v>4399.04</v>
      </c>
      <c r="M246" s="22">
        <f>YEAR('sales data'!$E246)</f>
        <v>2023</v>
      </c>
    </row>
    <row r="247" spans="1:13" ht="25.2" x14ac:dyDescent="0.45">
      <c r="A247" s="16" t="s">
        <v>898</v>
      </c>
      <c r="B247" s="8" t="s">
        <v>612</v>
      </c>
      <c r="C247" s="11">
        <v>3857.85</v>
      </c>
      <c r="D247" s="11">
        <v>14</v>
      </c>
      <c r="E247" s="9">
        <v>45777</v>
      </c>
      <c r="F247" s="8" t="s">
        <v>899</v>
      </c>
      <c r="G247" s="8" t="s">
        <v>900</v>
      </c>
      <c r="H247" s="8" t="s">
        <v>37</v>
      </c>
      <c r="I247" s="8" t="s">
        <v>16</v>
      </c>
      <c r="J247" s="8" t="s">
        <v>15</v>
      </c>
      <c r="K247" s="8" t="s">
        <v>32</v>
      </c>
      <c r="L247" s="10">
        <f>SUM('sales data'!$C247*'sales data'!$D247)</f>
        <v>54009.9</v>
      </c>
      <c r="M247" s="23">
        <f>YEAR('sales data'!$E247)</f>
        <v>2025</v>
      </c>
    </row>
    <row r="248" spans="1:13" ht="25.2" x14ac:dyDescent="0.45">
      <c r="A248" s="15" t="s">
        <v>901</v>
      </c>
      <c r="B248" s="5" t="s">
        <v>438</v>
      </c>
      <c r="C248" s="12">
        <v>411.03</v>
      </c>
      <c r="D248" s="12">
        <v>671</v>
      </c>
      <c r="E248" s="6">
        <v>45820</v>
      </c>
      <c r="F248" s="5" t="s">
        <v>902</v>
      </c>
      <c r="G248" s="5" t="s">
        <v>903</v>
      </c>
      <c r="H248" s="5" t="s">
        <v>44</v>
      </c>
      <c r="I248" s="5" t="s">
        <v>38</v>
      </c>
      <c r="J248" s="5" t="s">
        <v>315</v>
      </c>
      <c r="K248" s="5" t="s">
        <v>18</v>
      </c>
      <c r="L248" s="7">
        <f>SUM('sales data'!$C248*'sales data'!$D248)</f>
        <v>275801.13</v>
      </c>
      <c r="M248" s="22">
        <f>YEAR('sales data'!$E248)</f>
        <v>2025</v>
      </c>
    </row>
    <row r="249" spans="1:13" ht="25.2" x14ac:dyDescent="0.45">
      <c r="A249" s="16" t="s">
        <v>904</v>
      </c>
      <c r="B249" s="8" t="s">
        <v>332</v>
      </c>
      <c r="C249" s="11">
        <v>2833.43</v>
      </c>
      <c r="D249" s="11">
        <v>731</v>
      </c>
      <c r="E249" s="9">
        <v>45324</v>
      </c>
      <c r="F249" s="8" t="s">
        <v>905</v>
      </c>
      <c r="G249" s="8" t="s">
        <v>906</v>
      </c>
      <c r="H249" s="8" t="s">
        <v>44</v>
      </c>
      <c r="I249" s="8" t="s">
        <v>16</v>
      </c>
      <c r="J249" s="8" t="s">
        <v>37</v>
      </c>
      <c r="K249" s="8" t="s">
        <v>25</v>
      </c>
      <c r="L249" s="10">
        <f>SUM('sales data'!$C249*'sales data'!$D249)</f>
        <v>2071237.3299999998</v>
      </c>
      <c r="M249" s="23">
        <f>YEAR('sales data'!$E249)</f>
        <v>2024</v>
      </c>
    </row>
    <row r="250" spans="1:13" ht="25.2" x14ac:dyDescent="0.45">
      <c r="A250" s="15" t="s">
        <v>907</v>
      </c>
      <c r="B250" s="5" t="s">
        <v>219</v>
      </c>
      <c r="C250" s="12">
        <v>4456.95</v>
      </c>
      <c r="D250" s="12">
        <v>922</v>
      </c>
      <c r="E250" s="6">
        <v>45610</v>
      </c>
      <c r="F250" s="5" t="s">
        <v>908</v>
      </c>
      <c r="G250" s="5" t="s">
        <v>909</v>
      </c>
      <c r="H250" s="5" t="s">
        <v>456</v>
      </c>
      <c r="I250" s="5" t="s">
        <v>38</v>
      </c>
      <c r="J250" s="5" t="s">
        <v>44</v>
      </c>
      <c r="K250" s="5" t="s">
        <v>25</v>
      </c>
      <c r="L250" s="7">
        <f>SUM('sales data'!$C250*'sales data'!$D250)</f>
        <v>4109307.9</v>
      </c>
      <c r="M250" s="22">
        <f>YEAR('sales data'!$E250)</f>
        <v>2024</v>
      </c>
    </row>
    <row r="251" spans="1:13" ht="25.2" x14ac:dyDescent="0.45">
      <c r="A251" s="16" t="s">
        <v>910</v>
      </c>
      <c r="B251" s="8" t="s">
        <v>53</v>
      </c>
      <c r="C251" s="11">
        <v>1695.42</v>
      </c>
      <c r="D251" s="11">
        <v>174</v>
      </c>
      <c r="E251" s="9">
        <v>45990</v>
      </c>
      <c r="F251" s="8" t="s">
        <v>911</v>
      </c>
      <c r="G251" s="8" t="s">
        <v>912</v>
      </c>
      <c r="H251" s="8" t="s">
        <v>37</v>
      </c>
      <c r="I251" s="8" t="s">
        <v>16</v>
      </c>
      <c r="J251" s="8" t="s">
        <v>117</v>
      </c>
      <c r="K251" s="8" t="s">
        <v>18</v>
      </c>
      <c r="L251" s="10">
        <f>SUM('sales data'!$C251*'sales data'!$D251)</f>
        <v>295003.08</v>
      </c>
      <c r="M251" s="23">
        <f>YEAR('sales data'!$E251)</f>
        <v>2025</v>
      </c>
    </row>
    <row r="252" spans="1:13" ht="25.2" x14ac:dyDescent="0.45">
      <c r="A252" s="15" t="s">
        <v>913</v>
      </c>
      <c r="B252" s="5" t="s">
        <v>27</v>
      </c>
      <c r="C252" s="12">
        <v>4732.59</v>
      </c>
      <c r="D252" s="12">
        <v>951</v>
      </c>
      <c r="E252" s="6">
        <v>45740</v>
      </c>
      <c r="F252" s="5" t="s">
        <v>914</v>
      </c>
      <c r="G252" s="5" t="s">
        <v>915</v>
      </c>
      <c r="H252" s="5" t="s">
        <v>152</v>
      </c>
      <c r="I252" s="5" t="s">
        <v>16</v>
      </c>
      <c r="J252" s="5" t="s">
        <v>15</v>
      </c>
      <c r="K252" s="5" t="s">
        <v>18</v>
      </c>
      <c r="L252" s="7">
        <f>SUM('sales data'!$C252*'sales data'!$D252)</f>
        <v>4500693.09</v>
      </c>
      <c r="M252" s="22">
        <f>YEAR('sales data'!$E252)</f>
        <v>2025</v>
      </c>
    </row>
    <row r="253" spans="1:13" ht="25.2" x14ac:dyDescent="0.45">
      <c r="A253" s="16" t="s">
        <v>916</v>
      </c>
      <c r="B253" s="8" t="s">
        <v>34</v>
      </c>
      <c r="C253" s="11">
        <v>1594.06</v>
      </c>
      <c r="D253" s="11">
        <v>674</v>
      </c>
      <c r="E253" s="9">
        <v>45518</v>
      </c>
      <c r="F253" s="8" t="s">
        <v>917</v>
      </c>
      <c r="G253" s="8" t="s">
        <v>918</v>
      </c>
      <c r="H253" s="8" t="s">
        <v>238</v>
      </c>
      <c r="I253" s="8" t="s">
        <v>50</v>
      </c>
      <c r="J253" s="8" t="s">
        <v>919</v>
      </c>
      <c r="K253" s="8" t="s">
        <v>18</v>
      </c>
      <c r="L253" s="10">
        <f>SUM('sales data'!$C253*'sales data'!$D253)</f>
        <v>1074396.44</v>
      </c>
      <c r="M253" s="23">
        <f>YEAR('sales data'!$E253)</f>
        <v>2024</v>
      </c>
    </row>
    <row r="254" spans="1:13" ht="25.2" x14ac:dyDescent="0.45">
      <c r="A254" s="15" t="s">
        <v>920</v>
      </c>
      <c r="B254" s="5" t="s">
        <v>921</v>
      </c>
      <c r="C254" s="12">
        <v>4874.01</v>
      </c>
      <c r="D254" s="12">
        <v>236</v>
      </c>
      <c r="E254" s="6">
        <v>45065</v>
      </c>
      <c r="F254" s="5" t="s">
        <v>922</v>
      </c>
      <c r="G254" s="5" t="s">
        <v>923</v>
      </c>
      <c r="H254" s="5" t="s">
        <v>49</v>
      </c>
      <c r="I254" s="5" t="s">
        <v>16</v>
      </c>
      <c r="J254" s="5" t="s">
        <v>37</v>
      </c>
      <c r="K254" s="5" t="s">
        <v>18</v>
      </c>
      <c r="L254" s="7">
        <f>SUM('sales data'!$C254*'sales data'!$D254)</f>
        <v>1150266.3600000001</v>
      </c>
      <c r="M254" s="22">
        <f>YEAR('sales data'!$E254)</f>
        <v>2023</v>
      </c>
    </row>
    <row r="255" spans="1:13" ht="25.2" x14ac:dyDescent="0.45">
      <c r="A255" s="16" t="s">
        <v>924</v>
      </c>
      <c r="B255" s="8" t="s">
        <v>68</v>
      </c>
      <c r="C255" s="11">
        <v>3413.13</v>
      </c>
      <c r="D255" s="11">
        <v>219</v>
      </c>
      <c r="E255" s="9">
        <v>45575</v>
      </c>
      <c r="F255" s="8" t="s">
        <v>925</v>
      </c>
      <c r="G255" s="8" t="s">
        <v>926</v>
      </c>
      <c r="H255" s="8" t="s">
        <v>23</v>
      </c>
      <c r="I255" s="8" t="s">
        <v>16</v>
      </c>
      <c r="J255" s="8" t="s">
        <v>44</v>
      </c>
      <c r="K255" s="8" t="s">
        <v>25</v>
      </c>
      <c r="L255" s="10">
        <f>SUM('sales data'!$C255*'sales data'!$D255)</f>
        <v>747475.47</v>
      </c>
      <c r="M255" s="23">
        <f>YEAR('sales data'!$E255)</f>
        <v>2024</v>
      </c>
    </row>
    <row r="256" spans="1:13" ht="25.2" x14ac:dyDescent="0.45">
      <c r="A256" s="15" t="s">
        <v>927</v>
      </c>
      <c r="B256" s="5" t="s">
        <v>185</v>
      </c>
      <c r="C256" s="12">
        <v>4335.01</v>
      </c>
      <c r="D256" s="12">
        <v>827</v>
      </c>
      <c r="E256" s="6">
        <v>45947</v>
      </c>
      <c r="F256" s="5" t="s">
        <v>928</v>
      </c>
      <c r="G256" s="5" t="s">
        <v>929</v>
      </c>
      <c r="H256" s="5" t="s">
        <v>180</v>
      </c>
      <c r="I256" s="5" t="s">
        <v>50</v>
      </c>
      <c r="J256" s="5" t="s">
        <v>249</v>
      </c>
      <c r="K256" s="5" t="s">
        <v>25</v>
      </c>
      <c r="L256" s="7">
        <f>SUM('sales data'!$C256*'sales data'!$D256)</f>
        <v>3585053.27</v>
      </c>
      <c r="M256" s="22">
        <f>YEAR('sales data'!$E256)</f>
        <v>2025</v>
      </c>
    </row>
    <row r="257" spans="1:13" ht="25.2" x14ac:dyDescent="0.45">
      <c r="A257" s="16" t="s">
        <v>930</v>
      </c>
      <c r="B257" s="8" t="s">
        <v>58</v>
      </c>
      <c r="C257" s="11">
        <v>1980.17</v>
      </c>
      <c r="D257" s="11">
        <v>56</v>
      </c>
      <c r="E257" s="9">
        <v>45838</v>
      </c>
      <c r="F257" s="8" t="s">
        <v>931</v>
      </c>
      <c r="G257" s="8" t="s">
        <v>932</v>
      </c>
      <c r="H257" s="8" t="s">
        <v>44</v>
      </c>
      <c r="I257" s="8" t="s">
        <v>50</v>
      </c>
      <c r="J257" s="8" t="s">
        <v>37</v>
      </c>
      <c r="K257" s="8" t="s">
        <v>18</v>
      </c>
      <c r="L257" s="10">
        <f>SUM('sales data'!$C257*'sales data'!$D257)</f>
        <v>110889.52</v>
      </c>
      <c r="M257" s="23">
        <f>YEAR('sales data'!$E257)</f>
        <v>2025</v>
      </c>
    </row>
    <row r="258" spans="1:13" ht="25.2" x14ac:dyDescent="0.45">
      <c r="A258" s="15" t="s">
        <v>933</v>
      </c>
      <c r="B258" s="5" t="s">
        <v>259</v>
      </c>
      <c r="C258" s="12">
        <v>2926.3</v>
      </c>
      <c r="D258" s="12">
        <v>556</v>
      </c>
      <c r="E258" s="6">
        <v>46015</v>
      </c>
      <c r="F258" s="5" t="s">
        <v>934</v>
      </c>
      <c r="G258" s="5" t="s">
        <v>935</v>
      </c>
      <c r="H258" s="5" t="s">
        <v>56</v>
      </c>
      <c r="I258" s="5" t="s">
        <v>16</v>
      </c>
      <c r="J258" s="5" t="s">
        <v>23</v>
      </c>
      <c r="K258" s="5" t="s">
        <v>32</v>
      </c>
      <c r="L258" s="7">
        <f>SUM('sales data'!$C258*'sales data'!$D258)</f>
        <v>1627022.8</v>
      </c>
      <c r="M258" s="22">
        <f>YEAR('sales data'!$E258)</f>
        <v>2025</v>
      </c>
    </row>
    <row r="259" spans="1:13" ht="25.2" x14ac:dyDescent="0.45">
      <c r="A259" s="16" t="s">
        <v>680</v>
      </c>
      <c r="B259" s="8" t="s">
        <v>34</v>
      </c>
      <c r="C259" s="11">
        <v>1379.15</v>
      </c>
      <c r="D259" s="11">
        <v>185</v>
      </c>
      <c r="E259" s="9">
        <v>45929</v>
      </c>
      <c r="F259" s="8" t="s">
        <v>936</v>
      </c>
      <c r="G259" s="8" t="s">
        <v>937</v>
      </c>
      <c r="H259" s="8" t="s">
        <v>288</v>
      </c>
      <c r="I259" s="8" t="s">
        <v>50</v>
      </c>
      <c r="J259" s="8" t="s">
        <v>44</v>
      </c>
      <c r="K259" s="8" t="s">
        <v>25</v>
      </c>
      <c r="L259" s="10">
        <f>SUM('sales data'!$C259*'sales data'!$D259)</f>
        <v>255142.75000000003</v>
      </c>
      <c r="M259" s="23">
        <f>YEAR('sales data'!$E259)</f>
        <v>2025</v>
      </c>
    </row>
    <row r="260" spans="1:13" ht="25.2" x14ac:dyDescent="0.45">
      <c r="A260" s="15" t="s">
        <v>938</v>
      </c>
      <c r="B260" s="5" t="s">
        <v>41</v>
      </c>
      <c r="C260" s="12">
        <v>4559.25</v>
      </c>
      <c r="D260" s="12">
        <v>509</v>
      </c>
      <c r="E260" s="6">
        <v>44966</v>
      </c>
      <c r="F260" s="5" t="s">
        <v>939</v>
      </c>
      <c r="G260" s="5" t="s">
        <v>940</v>
      </c>
      <c r="H260" s="5" t="s">
        <v>238</v>
      </c>
      <c r="I260" s="5" t="s">
        <v>16</v>
      </c>
      <c r="J260" s="5" t="s">
        <v>941</v>
      </c>
      <c r="K260" s="5" t="s">
        <v>18</v>
      </c>
      <c r="L260" s="7">
        <f>SUM('sales data'!$C260*'sales data'!$D260)</f>
        <v>2320658.25</v>
      </c>
      <c r="M260" s="22">
        <f>YEAR('sales data'!$E260)</f>
        <v>2023</v>
      </c>
    </row>
    <row r="261" spans="1:13" ht="25.2" x14ac:dyDescent="0.45">
      <c r="A261" s="16" t="s">
        <v>942</v>
      </c>
      <c r="B261" s="8" t="s">
        <v>53</v>
      </c>
      <c r="C261" s="11">
        <v>4119.6099999999997</v>
      </c>
      <c r="D261" s="11">
        <v>67</v>
      </c>
      <c r="E261" s="9">
        <v>45479</v>
      </c>
      <c r="F261" s="8" t="s">
        <v>943</v>
      </c>
      <c r="G261" s="8" t="s">
        <v>944</v>
      </c>
      <c r="H261" s="8" t="s">
        <v>412</v>
      </c>
      <c r="I261" s="8" t="s">
        <v>50</v>
      </c>
      <c r="J261" s="8" t="s">
        <v>249</v>
      </c>
      <c r="K261" s="8" t="s">
        <v>18</v>
      </c>
      <c r="L261" s="10">
        <f>SUM('sales data'!$C261*'sales data'!$D261)</f>
        <v>276013.87</v>
      </c>
      <c r="M261" s="23">
        <f>YEAR('sales data'!$E261)</f>
        <v>2024</v>
      </c>
    </row>
    <row r="262" spans="1:13" ht="25.2" x14ac:dyDescent="0.45">
      <c r="A262" s="15" t="s">
        <v>945</v>
      </c>
      <c r="B262" s="5" t="s">
        <v>946</v>
      </c>
      <c r="C262" s="12">
        <v>2274.84</v>
      </c>
      <c r="D262" s="12">
        <v>670</v>
      </c>
      <c r="E262" s="6">
        <v>45743</v>
      </c>
      <c r="F262" s="5" t="s">
        <v>947</v>
      </c>
      <c r="G262" s="5" t="s">
        <v>948</v>
      </c>
      <c r="H262" s="5" t="s">
        <v>37</v>
      </c>
      <c r="I262" s="5" t="s">
        <v>38</v>
      </c>
      <c r="J262" s="5" t="s">
        <v>61</v>
      </c>
      <c r="K262" s="5" t="s">
        <v>18</v>
      </c>
      <c r="L262" s="7">
        <f>SUM('sales data'!$C262*'sales data'!$D262)</f>
        <v>1524142.8</v>
      </c>
      <c r="M262" s="22">
        <f>YEAR('sales data'!$E262)</f>
        <v>2025</v>
      </c>
    </row>
    <row r="263" spans="1:13" ht="25.2" x14ac:dyDescent="0.45">
      <c r="A263" s="16" t="s">
        <v>949</v>
      </c>
      <c r="B263" s="8" t="s">
        <v>185</v>
      </c>
      <c r="C263" s="11">
        <v>1988.79</v>
      </c>
      <c r="D263" s="11">
        <v>55</v>
      </c>
      <c r="E263" s="9">
        <v>45721</v>
      </c>
      <c r="F263" s="8" t="s">
        <v>950</v>
      </c>
      <c r="G263" s="8" t="s">
        <v>951</v>
      </c>
      <c r="H263" s="8" t="s">
        <v>79</v>
      </c>
      <c r="I263" s="8" t="s">
        <v>50</v>
      </c>
      <c r="J263" s="8" t="s">
        <v>288</v>
      </c>
      <c r="K263" s="8" t="s">
        <v>25</v>
      </c>
      <c r="L263" s="10">
        <f>SUM('sales data'!$C263*'sales data'!$D263)</f>
        <v>109383.45</v>
      </c>
      <c r="M263" s="23">
        <f>YEAR('sales data'!$E263)</f>
        <v>2025</v>
      </c>
    </row>
    <row r="264" spans="1:13" ht="25.2" x14ac:dyDescent="0.45">
      <c r="A264" s="15" t="s">
        <v>634</v>
      </c>
      <c r="B264" s="5" t="s">
        <v>259</v>
      </c>
      <c r="C264" s="12">
        <v>761.08</v>
      </c>
      <c r="D264" s="12">
        <v>166</v>
      </c>
      <c r="E264" s="6">
        <v>45368</v>
      </c>
      <c r="F264" s="5" t="s">
        <v>952</v>
      </c>
      <c r="G264" s="5" t="s">
        <v>953</v>
      </c>
      <c r="H264" s="5" t="s">
        <v>17</v>
      </c>
      <c r="I264" s="5" t="s">
        <v>16</v>
      </c>
      <c r="J264" s="5" t="s">
        <v>37</v>
      </c>
      <c r="K264" s="5" t="s">
        <v>32</v>
      </c>
      <c r="L264" s="7">
        <f>SUM('sales data'!$C264*'sales data'!$D264)</f>
        <v>126339.28000000001</v>
      </c>
      <c r="M264" s="22">
        <f>YEAR('sales data'!$E264)</f>
        <v>2024</v>
      </c>
    </row>
    <row r="265" spans="1:13" ht="25.2" x14ac:dyDescent="0.45">
      <c r="A265" s="16" t="s">
        <v>954</v>
      </c>
      <c r="B265" s="8" t="s">
        <v>317</v>
      </c>
      <c r="C265" s="11">
        <v>2560.9299999999998</v>
      </c>
      <c r="D265" s="11">
        <v>854</v>
      </c>
      <c r="E265" s="9">
        <v>45112</v>
      </c>
      <c r="F265" s="8" t="s">
        <v>955</v>
      </c>
      <c r="G265" s="8" t="s">
        <v>956</v>
      </c>
      <c r="H265" s="8" t="s">
        <v>17</v>
      </c>
      <c r="I265" s="8" t="s">
        <v>38</v>
      </c>
      <c r="J265" s="8" t="s">
        <v>37</v>
      </c>
      <c r="K265" s="8" t="s">
        <v>18</v>
      </c>
      <c r="L265" s="10">
        <f>SUM('sales data'!$C265*'sales data'!$D265)</f>
        <v>2187034.2199999997</v>
      </c>
      <c r="M265" s="23">
        <f>YEAR('sales data'!$E265)</f>
        <v>2023</v>
      </c>
    </row>
    <row r="266" spans="1:13" ht="25.2" x14ac:dyDescent="0.45">
      <c r="A266" s="15" t="s">
        <v>957</v>
      </c>
      <c r="B266" s="5" t="s">
        <v>206</v>
      </c>
      <c r="C266" s="12">
        <v>793.15</v>
      </c>
      <c r="D266" s="12">
        <v>559</v>
      </c>
      <c r="E266" s="6">
        <v>44990</v>
      </c>
      <c r="F266" s="5" t="s">
        <v>958</v>
      </c>
      <c r="G266" s="5" t="s">
        <v>959</v>
      </c>
      <c r="H266" s="5" t="s">
        <v>15</v>
      </c>
      <c r="I266" s="5" t="s">
        <v>38</v>
      </c>
      <c r="J266" s="5" t="s">
        <v>61</v>
      </c>
      <c r="K266" s="5" t="s">
        <v>18</v>
      </c>
      <c r="L266" s="7">
        <f>SUM('sales data'!$C266*'sales data'!$D266)</f>
        <v>443370.85</v>
      </c>
      <c r="M266" s="22">
        <f>YEAR('sales data'!$E266)</f>
        <v>2023</v>
      </c>
    </row>
    <row r="267" spans="1:13" ht="25.2" x14ac:dyDescent="0.45">
      <c r="A267" s="16" t="s">
        <v>960</v>
      </c>
      <c r="B267" s="8" t="s">
        <v>27</v>
      </c>
      <c r="C267" s="11">
        <v>4865.2</v>
      </c>
      <c r="D267" s="11">
        <v>46</v>
      </c>
      <c r="E267" s="9">
        <v>45256</v>
      </c>
      <c r="F267" s="8" t="s">
        <v>961</v>
      </c>
      <c r="G267" s="8" t="s">
        <v>962</v>
      </c>
      <c r="H267" s="8" t="s">
        <v>37</v>
      </c>
      <c r="I267" s="8" t="s">
        <v>38</v>
      </c>
      <c r="J267" s="8" t="s">
        <v>37</v>
      </c>
      <c r="K267" s="8" t="s">
        <v>25</v>
      </c>
      <c r="L267" s="10">
        <f>SUM('sales data'!$C267*'sales data'!$D267)</f>
        <v>223799.19999999998</v>
      </c>
      <c r="M267" s="23">
        <f>YEAR('sales data'!$E267)</f>
        <v>2023</v>
      </c>
    </row>
    <row r="268" spans="1:13" ht="25.2" x14ac:dyDescent="0.45">
      <c r="A268" s="15" t="s">
        <v>963</v>
      </c>
      <c r="B268" s="5" t="s">
        <v>356</v>
      </c>
      <c r="C268" s="12">
        <v>2291.11</v>
      </c>
      <c r="D268" s="12">
        <v>857</v>
      </c>
      <c r="E268" s="6">
        <v>45026</v>
      </c>
      <c r="F268" s="5" t="s">
        <v>964</v>
      </c>
      <c r="G268" s="5" t="s">
        <v>965</v>
      </c>
      <c r="H268" s="5" t="s">
        <v>37</v>
      </c>
      <c r="I268" s="5" t="s">
        <v>38</v>
      </c>
      <c r="J268" s="5" t="s">
        <v>56</v>
      </c>
      <c r="K268" s="5" t="s">
        <v>32</v>
      </c>
      <c r="L268" s="7">
        <f>SUM('sales data'!$C268*'sales data'!$D268)</f>
        <v>1963481.27</v>
      </c>
      <c r="M268" s="22">
        <f>YEAR('sales data'!$E268)</f>
        <v>2023</v>
      </c>
    </row>
    <row r="269" spans="1:13" ht="25.2" x14ac:dyDescent="0.45">
      <c r="A269" s="16" t="s">
        <v>966</v>
      </c>
      <c r="B269" s="8" t="s">
        <v>660</v>
      </c>
      <c r="C269" s="11">
        <v>1487.32</v>
      </c>
      <c r="D269" s="11">
        <v>428</v>
      </c>
      <c r="E269" s="9">
        <v>45913</v>
      </c>
      <c r="F269" s="8" t="s">
        <v>967</v>
      </c>
      <c r="G269" s="8" t="s">
        <v>968</v>
      </c>
      <c r="H269" s="8" t="s">
        <v>49</v>
      </c>
      <c r="I269" s="8" t="s">
        <v>38</v>
      </c>
      <c r="J269" s="8" t="s">
        <v>15</v>
      </c>
      <c r="K269" s="8" t="s">
        <v>25</v>
      </c>
      <c r="L269" s="10">
        <f>SUM('sales data'!$C269*'sales data'!$D269)</f>
        <v>636572.96</v>
      </c>
      <c r="M269" s="23">
        <f>YEAR('sales data'!$E269)</f>
        <v>2025</v>
      </c>
    </row>
    <row r="270" spans="1:13" ht="25.2" x14ac:dyDescent="0.45">
      <c r="A270" s="15" t="s">
        <v>969</v>
      </c>
      <c r="B270" s="5" t="s">
        <v>185</v>
      </c>
      <c r="C270" s="12">
        <v>1978.42</v>
      </c>
      <c r="D270" s="12">
        <v>67</v>
      </c>
      <c r="E270" s="6">
        <v>45226</v>
      </c>
      <c r="F270" s="5" t="s">
        <v>970</v>
      </c>
      <c r="G270" s="5" t="s">
        <v>971</v>
      </c>
      <c r="H270" s="5" t="s">
        <v>37</v>
      </c>
      <c r="I270" s="5" t="s">
        <v>16</v>
      </c>
      <c r="J270" s="5" t="s">
        <v>61</v>
      </c>
      <c r="K270" s="5" t="s">
        <v>18</v>
      </c>
      <c r="L270" s="7">
        <f>SUM('sales data'!$C270*'sales data'!$D270)</f>
        <v>132554.14000000001</v>
      </c>
      <c r="M270" s="22">
        <f>YEAR('sales data'!$E270)</f>
        <v>2023</v>
      </c>
    </row>
    <row r="271" spans="1:13" ht="25.2" x14ac:dyDescent="0.45">
      <c r="A271" s="16" t="s">
        <v>972</v>
      </c>
      <c r="B271" s="8" t="s">
        <v>375</v>
      </c>
      <c r="C271" s="11">
        <v>4879.84</v>
      </c>
      <c r="D271" s="11">
        <v>179</v>
      </c>
      <c r="E271" s="9">
        <v>45490</v>
      </c>
      <c r="F271" s="8" t="s">
        <v>973</v>
      </c>
      <c r="G271" s="8" t="s">
        <v>974</v>
      </c>
      <c r="H271" s="8" t="s">
        <v>15</v>
      </c>
      <c r="I271" s="8" t="s">
        <v>16</v>
      </c>
      <c r="J271" s="8" t="s">
        <v>56</v>
      </c>
      <c r="K271" s="8" t="s">
        <v>18</v>
      </c>
      <c r="L271" s="10">
        <f>SUM('sales data'!$C271*'sales data'!$D271)</f>
        <v>873491.36</v>
      </c>
      <c r="M271" s="23">
        <f>YEAR('sales data'!$E271)</f>
        <v>2024</v>
      </c>
    </row>
    <row r="272" spans="1:13" ht="25.2" x14ac:dyDescent="0.45">
      <c r="A272" s="15" t="s">
        <v>975</v>
      </c>
      <c r="B272" s="5" t="s">
        <v>976</v>
      </c>
      <c r="C272" s="12">
        <v>4618.3900000000003</v>
      </c>
      <c r="D272" s="12">
        <v>41</v>
      </c>
      <c r="E272" s="6">
        <v>45643</v>
      </c>
      <c r="F272" s="5" t="s">
        <v>977</v>
      </c>
      <c r="G272" s="5" t="s">
        <v>978</v>
      </c>
      <c r="H272" s="5" t="s">
        <v>477</v>
      </c>
      <c r="I272" s="5" t="s">
        <v>16</v>
      </c>
      <c r="J272" s="5" t="s">
        <v>37</v>
      </c>
      <c r="K272" s="5" t="s">
        <v>32</v>
      </c>
      <c r="L272" s="7">
        <f>SUM('sales data'!$C272*'sales data'!$D272)</f>
        <v>189353.99000000002</v>
      </c>
      <c r="M272" s="22">
        <f>YEAR('sales data'!$E272)</f>
        <v>2024</v>
      </c>
    </row>
    <row r="273" spans="1:13" ht="25.2" x14ac:dyDescent="0.45">
      <c r="A273" s="16" t="s">
        <v>979</v>
      </c>
      <c r="B273" s="8" t="s">
        <v>20</v>
      </c>
      <c r="C273" s="11">
        <v>2723.16</v>
      </c>
      <c r="D273" s="11">
        <v>836</v>
      </c>
      <c r="E273" s="9">
        <v>45100</v>
      </c>
      <c r="F273" s="8" t="s">
        <v>980</v>
      </c>
      <c r="G273" s="8" t="s">
        <v>981</v>
      </c>
      <c r="H273" s="8" t="s">
        <v>217</v>
      </c>
      <c r="I273" s="8" t="s">
        <v>50</v>
      </c>
      <c r="J273" s="8" t="s">
        <v>315</v>
      </c>
      <c r="K273" s="8" t="s">
        <v>25</v>
      </c>
      <c r="L273" s="10">
        <f>SUM('sales data'!$C273*'sales data'!$D273)</f>
        <v>2276561.7599999998</v>
      </c>
      <c r="M273" s="23">
        <f>YEAR('sales data'!$E273)</f>
        <v>2023</v>
      </c>
    </row>
    <row r="274" spans="1:13" ht="25.2" x14ac:dyDescent="0.45">
      <c r="A274" s="15" t="s">
        <v>982</v>
      </c>
      <c r="B274" s="5" t="s">
        <v>255</v>
      </c>
      <c r="C274" s="12">
        <v>4764.82</v>
      </c>
      <c r="D274" s="12">
        <v>612</v>
      </c>
      <c r="E274" s="6">
        <v>45902</v>
      </c>
      <c r="F274" s="5" t="s">
        <v>983</v>
      </c>
      <c r="G274" s="5" t="s">
        <v>984</v>
      </c>
      <c r="H274" s="5" t="s">
        <v>354</v>
      </c>
      <c r="I274" s="5" t="s">
        <v>16</v>
      </c>
      <c r="J274" s="5" t="s">
        <v>985</v>
      </c>
      <c r="K274" s="5" t="s">
        <v>18</v>
      </c>
      <c r="L274" s="7">
        <f>SUM('sales data'!$C274*'sales data'!$D274)</f>
        <v>2916069.84</v>
      </c>
      <c r="M274" s="22">
        <f>YEAR('sales data'!$E274)</f>
        <v>2025</v>
      </c>
    </row>
    <row r="275" spans="1:13" ht="25.2" x14ac:dyDescent="0.45">
      <c r="A275" s="16" t="s">
        <v>986</v>
      </c>
      <c r="B275" s="8" t="s">
        <v>185</v>
      </c>
      <c r="C275" s="11">
        <v>239.5</v>
      </c>
      <c r="D275" s="11">
        <v>115</v>
      </c>
      <c r="E275" s="9">
        <v>45326</v>
      </c>
      <c r="F275" s="8" t="s">
        <v>987</v>
      </c>
      <c r="G275" s="8" t="s">
        <v>988</v>
      </c>
      <c r="H275" s="8" t="s">
        <v>179</v>
      </c>
      <c r="I275" s="8" t="s">
        <v>38</v>
      </c>
      <c r="J275" s="8" t="s">
        <v>989</v>
      </c>
      <c r="K275" s="8" t="s">
        <v>25</v>
      </c>
      <c r="L275" s="10">
        <f>SUM('sales data'!$C275*'sales data'!$D275)</f>
        <v>27542.5</v>
      </c>
      <c r="M275" s="23">
        <f>YEAR('sales data'!$E275)</f>
        <v>2024</v>
      </c>
    </row>
    <row r="276" spans="1:13" ht="25.2" x14ac:dyDescent="0.45">
      <c r="A276" s="15" t="s">
        <v>990</v>
      </c>
      <c r="B276" s="5" t="s">
        <v>137</v>
      </c>
      <c r="C276" s="12">
        <v>4777.17</v>
      </c>
      <c r="D276" s="12">
        <v>498</v>
      </c>
      <c r="E276" s="6">
        <v>45097</v>
      </c>
      <c r="F276" s="5" t="s">
        <v>991</v>
      </c>
      <c r="G276" s="5" t="s">
        <v>992</v>
      </c>
      <c r="H276" s="5" t="s">
        <v>118</v>
      </c>
      <c r="I276" s="5" t="s">
        <v>50</v>
      </c>
      <c r="J276" s="5" t="s">
        <v>37</v>
      </c>
      <c r="K276" s="5" t="s">
        <v>25</v>
      </c>
      <c r="L276" s="7">
        <f>SUM('sales data'!$C276*'sales data'!$D276)</f>
        <v>2379030.66</v>
      </c>
      <c r="M276" s="22">
        <f>YEAR('sales data'!$E276)</f>
        <v>2023</v>
      </c>
    </row>
    <row r="277" spans="1:13" ht="25.2" x14ac:dyDescent="0.45">
      <c r="A277" s="16" t="s">
        <v>993</v>
      </c>
      <c r="B277" s="8" t="s">
        <v>110</v>
      </c>
      <c r="C277" s="11">
        <v>4639.33</v>
      </c>
      <c r="D277" s="11">
        <v>366</v>
      </c>
      <c r="E277" s="9">
        <v>45041</v>
      </c>
      <c r="F277" s="8" t="s">
        <v>994</v>
      </c>
      <c r="G277" s="8" t="s">
        <v>995</v>
      </c>
      <c r="H277" s="8" t="s">
        <v>17</v>
      </c>
      <c r="I277" s="8" t="s">
        <v>38</v>
      </c>
      <c r="J277" s="8" t="s">
        <v>180</v>
      </c>
      <c r="K277" s="8" t="s">
        <v>25</v>
      </c>
      <c r="L277" s="10">
        <f>SUM('sales data'!$C277*'sales data'!$D277)</f>
        <v>1697994.78</v>
      </c>
      <c r="M277" s="23">
        <f>YEAR('sales data'!$E277)</f>
        <v>2023</v>
      </c>
    </row>
    <row r="278" spans="1:13" ht="25.2" x14ac:dyDescent="0.45">
      <c r="A278" s="15" t="s">
        <v>293</v>
      </c>
      <c r="B278" s="5" t="s">
        <v>219</v>
      </c>
      <c r="C278" s="12">
        <v>3044.4</v>
      </c>
      <c r="D278" s="12">
        <v>575</v>
      </c>
      <c r="E278" s="6">
        <v>45933</v>
      </c>
      <c r="F278" s="5" t="s">
        <v>996</v>
      </c>
      <c r="G278" s="5" t="s">
        <v>997</v>
      </c>
      <c r="H278" s="5" t="s">
        <v>37</v>
      </c>
      <c r="I278" s="5" t="s">
        <v>38</v>
      </c>
      <c r="J278" s="5" t="s">
        <v>15</v>
      </c>
      <c r="K278" s="5" t="s">
        <v>32</v>
      </c>
      <c r="L278" s="7">
        <f>SUM('sales data'!$C278*'sales data'!$D278)</f>
        <v>1750530</v>
      </c>
      <c r="M278" s="22">
        <f>YEAR('sales data'!$E278)</f>
        <v>2025</v>
      </c>
    </row>
    <row r="279" spans="1:13" ht="25.2" x14ac:dyDescent="0.45">
      <c r="A279" s="16" t="s">
        <v>998</v>
      </c>
      <c r="B279" s="8" t="s">
        <v>41</v>
      </c>
      <c r="C279" s="11">
        <v>245.11</v>
      </c>
      <c r="D279" s="11">
        <v>230</v>
      </c>
      <c r="E279" s="9">
        <v>45883</v>
      </c>
      <c r="F279" s="8" t="s">
        <v>999</v>
      </c>
      <c r="G279" s="8" t="s">
        <v>1000</v>
      </c>
      <c r="H279" s="8" t="s">
        <v>37</v>
      </c>
      <c r="I279" s="8" t="s">
        <v>50</v>
      </c>
      <c r="J279" s="8" t="s">
        <v>37</v>
      </c>
      <c r="K279" s="8" t="s">
        <v>32</v>
      </c>
      <c r="L279" s="10">
        <f>SUM('sales data'!$C279*'sales data'!$D279)</f>
        <v>56375.3</v>
      </c>
      <c r="M279" s="23">
        <f>YEAR('sales data'!$E279)</f>
        <v>2025</v>
      </c>
    </row>
    <row r="280" spans="1:13" ht="25.2" x14ac:dyDescent="0.45">
      <c r="A280" s="15" t="s">
        <v>1001</v>
      </c>
      <c r="B280" s="5" t="s">
        <v>1002</v>
      </c>
      <c r="C280" s="12">
        <v>4510.42</v>
      </c>
      <c r="D280" s="12">
        <v>152</v>
      </c>
      <c r="E280" s="6">
        <v>45942</v>
      </c>
      <c r="F280" s="5" t="s">
        <v>1003</v>
      </c>
      <c r="G280" s="5" t="s">
        <v>1004</v>
      </c>
      <c r="H280" s="5" t="s">
        <v>61</v>
      </c>
      <c r="I280" s="5" t="s">
        <v>38</v>
      </c>
      <c r="J280" s="5" t="s">
        <v>37</v>
      </c>
      <c r="K280" s="5" t="s">
        <v>18</v>
      </c>
      <c r="L280" s="7">
        <f>SUM('sales data'!$C280*'sales data'!$D280)</f>
        <v>685583.84</v>
      </c>
      <c r="M280" s="22">
        <f>YEAR('sales data'!$E280)</f>
        <v>2025</v>
      </c>
    </row>
    <row r="281" spans="1:13" ht="25.2" x14ac:dyDescent="0.45">
      <c r="A281" s="16" t="s">
        <v>1005</v>
      </c>
      <c r="B281" s="8" t="s">
        <v>517</v>
      </c>
      <c r="C281" s="11">
        <v>3480.13</v>
      </c>
      <c r="D281" s="11">
        <v>894</v>
      </c>
      <c r="E281" s="9">
        <v>45436</v>
      </c>
      <c r="F281" s="8" t="s">
        <v>1006</v>
      </c>
      <c r="G281" s="8" t="s">
        <v>1007</v>
      </c>
      <c r="H281" s="8" t="s">
        <v>37</v>
      </c>
      <c r="I281" s="8" t="s">
        <v>50</v>
      </c>
      <c r="J281" s="8" t="s">
        <v>1008</v>
      </c>
      <c r="K281" s="8" t="s">
        <v>18</v>
      </c>
      <c r="L281" s="10">
        <f>SUM('sales data'!$C281*'sales data'!$D281)</f>
        <v>3111236.22</v>
      </c>
      <c r="M281" s="23">
        <f>YEAR('sales data'!$E281)</f>
        <v>2024</v>
      </c>
    </row>
    <row r="282" spans="1:13" ht="25.2" x14ac:dyDescent="0.45">
      <c r="A282" s="15" t="s">
        <v>1009</v>
      </c>
      <c r="B282" s="5" t="s">
        <v>68</v>
      </c>
      <c r="C282" s="12">
        <v>3489</v>
      </c>
      <c r="D282" s="12">
        <v>959</v>
      </c>
      <c r="E282" s="6">
        <v>45550</v>
      </c>
      <c r="F282" s="5" t="s">
        <v>1010</v>
      </c>
      <c r="G282" s="5" t="s">
        <v>1011</v>
      </c>
      <c r="H282" s="5" t="s">
        <v>37</v>
      </c>
      <c r="I282" s="5" t="s">
        <v>50</v>
      </c>
      <c r="J282" s="5" t="s">
        <v>17</v>
      </c>
      <c r="K282" s="5" t="s">
        <v>32</v>
      </c>
      <c r="L282" s="7">
        <f>SUM('sales data'!$C282*'sales data'!$D282)</f>
        <v>3345951</v>
      </c>
      <c r="M282" s="22">
        <f>YEAR('sales data'!$E282)</f>
        <v>2024</v>
      </c>
    </row>
    <row r="283" spans="1:13" ht="25.2" x14ac:dyDescent="0.45">
      <c r="A283" s="16" t="s">
        <v>1012</v>
      </c>
      <c r="B283" s="8" t="s">
        <v>68</v>
      </c>
      <c r="C283" s="11">
        <v>874.09</v>
      </c>
      <c r="D283" s="11">
        <v>694</v>
      </c>
      <c r="E283" s="9">
        <v>45070</v>
      </c>
      <c r="F283" s="8" t="s">
        <v>1013</v>
      </c>
      <c r="G283" s="8" t="s">
        <v>1014</v>
      </c>
      <c r="H283" s="8" t="s">
        <v>180</v>
      </c>
      <c r="I283" s="8" t="s">
        <v>38</v>
      </c>
      <c r="J283" s="8" t="s">
        <v>44</v>
      </c>
      <c r="K283" s="8" t="s">
        <v>18</v>
      </c>
      <c r="L283" s="10">
        <f>SUM('sales data'!$C283*'sales data'!$D283)</f>
        <v>606618.46000000008</v>
      </c>
      <c r="M283" s="23">
        <f>YEAR('sales data'!$E283)</f>
        <v>2023</v>
      </c>
    </row>
    <row r="284" spans="1:13" ht="25.2" x14ac:dyDescent="0.45">
      <c r="A284" s="15" t="s">
        <v>1015</v>
      </c>
      <c r="B284" s="5" t="s">
        <v>20</v>
      </c>
      <c r="C284" s="12">
        <v>1852.24</v>
      </c>
      <c r="D284" s="12">
        <v>865</v>
      </c>
      <c r="E284" s="6">
        <v>45303</v>
      </c>
      <c r="F284" s="5" t="s">
        <v>1016</v>
      </c>
      <c r="G284" s="5" t="s">
        <v>1017</v>
      </c>
      <c r="H284" s="5" t="s">
        <v>81</v>
      </c>
      <c r="I284" s="5" t="s">
        <v>50</v>
      </c>
      <c r="J284" s="5" t="s">
        <v>37</v>
      </c>
      <c r="K284" s="5" t="s">
        <v>25</v>
      </c>
      <c r="L284" s="7">
        <f>SUM('sales data'!$C284*'sales data'!$D284)</f>
        <v>1602187.6</v>
      </c>
      <c r="M284" s="22">
        <f>YEAR('sales data'!$E284)</f>
        <v>2024</v>
      </c>
    </row>
    <row r="285" spans="1:13" ht="25.2" x14ac:dyDescent="0.45">
      <c r="A285" s="16" t="s">
        <v>1018</v>
      </c>
      <c r="B285" s="8" t="s">
        <v>255</v>
      </c>
      <c r="C285" s="11">
        <v>363.89</v>
      </c>
      <c r="D285" s="11">
        <v>272</v>
      </c>
      <c r="E285" s="9">
        <v>45390</v>
      </c>
      <c r="F285" s="8" t="s">
        <v>1019</v>
      </c>
      <c r="G285" s="8" t="s">
        <v>1020</v>
      </c>
      <c r="H285" s="8" t="s">
        <v>179</v>
      </c>
      <c r="I285" s="8" t="s">
        <v>16</v>
      </c>
      <c r="J285" s="8" t="s">
        <v>61</v>
      </c>
      <c r="K285" s="8" t="s">
        <v>32</v>
      </c>
      <c r="L285" s="10">
        <f>SUM('sales data'!$C285*'sales data'!$D285)</f>
        <v>98978.08</v>
      </c>
      <c r="M285" s="23">
        <f>YEAR('sales data'!$E285)</f>
        <v>2024</v>
      </c>
    </row>
    <row r="286" spans="1:13" ht="25.2" x14ac:dyDescent="0.45">
      <c r="A286" s="15" t="s">
        <v>930</v>
      </c>
      <c r="B286" s="5" t="s">
        <v>58</v>
      </c>
      <c r="C286" s="12">
        <v>1026.8599999999999</v>
      </c>
      <c r="D286" s="12">
        <v>114</v>
      </c>
      <c r="E286" s="6">
        <v>45721</v>
      </c>
      <c r="F286" s="5" t="s">
        <v>1021</v>
      </c>
      <c r="G286" s="5" t="s">
        <v>1022</v>
      </c>
      <c r="H286" s="5" t="s">
        <v>238</v>
      </c>
      <c r="I286" s="5" t="s">
        <v>38</v>
      </c>
      <c r="J286" s="5" t="s">
        <v>315</v>
      </c>
      <c r="K286" s="5" t="s">
        <v>32</v>
      </c>
      <c r="L286" s="7">
        <f>SUM('sales data'!$C286*'sales data'!$D286)</f>
        <v>117062.04</v>
      </c>
      <c r="M286" s="22">
        <f>YEAR('sales data'!$E286)</f>
        <v>2025</v>
      </c>
    </row>
    <row r="287" spans="1:13" ht="25.2" x14ac:dyDescent="0.45">
      <c r="A287" s="16" t="s">
        <v>1023</v>
      </c>
      <c r="B287" s="8" t="s">
        <v>53</v>
      </c>
      <c r="C287" s="11">
        <v>4910.71</v>
      </c>
      <c r="D287" s="11">
        <v>469</v>
      </c>
      <c r="E287" s="9">
        <v>45915</v>
      </c>
      <c r="F287" s="8" t="s">
        <v>1024</v>
      </c>
      <c r="G287" s="8" t="s">
        <v>1025</v>
      </c>
      <c r="H287" s="8" t="s">
        <v>15</v>
      </c>
      <c r="I287" s="8" t="s">
        <v>38</v>
      </c>
      <c r="J287" s="8" t="s">
        <v>152</v>
      </c>
      <c r="K287" s="8" t="s">
        <v>18</v>
      </c>
      <c r="L287" s="10">
        <f>SUM('sales data'!$C287*'sales data'!$D287)</f>
        <v>2303122.9900000002</v>
      </c>
      <c r="M287" s="23">
        <f>YEAR('sales data'!$E287)</f>
        <v>2025</v>
      </c>
    </row>
    <row r="288" spans="1:13" ht="25.2" x14ac:dyDescent="0.45">
      <c r="A288" s="15" t="s">
        <v>1026</v>
      </c>
      <c r="B288" s="5" t="s">
        <v>660</v>
      </c>
      <c r="C288" s="12">
        <v>2834.07</v>
      </c>
      <c r="D288" s="12">
        <v>212</v>
      </c>
      <c r="E288" s="6">
        <v>45450</v>
      </c>
      <c r="F288" s="5" t="s">
        <v>1027</v>
      </c>
      <c r="G288" s="5" t="s">
        <v>1028</v>
      </c>
      <c r="H288" s="5" t="s">
        <v>37</v>
      </c>
      <c r="I288" s="5" t="s">
        <v>50</v>
      </c>
      <c r="J288" s="5" t="s">
        <v>140</v>
      </c>
      <c r="K288" s="5" t="s">
        <v>18</v>
      </c>
      <c r="L288" s="7">
        <f>SUM('sales data'!$C288*'sales data'!$D288)</f>
        <v>600822.84000000008</v>
      </c>
      <c r="M288" s="22">
        <f>YEAR('sales data'!$E288)</f>
        <v>2024</v>
      </c>
    </row>
    <row r="289" spans="1:13" ht="25.2" x14ac:dyDescent="0.45">
      <c r="A289" s="16" t="s">
        <v>525</v>
      </c>
      <c r="B289" s="8" t="s">
        <v>133</v>
      </c>
      <c r="C289" s="11">
        <v>2762.42</v>
      </c>
      <c r="D289" s="11">
        <v>19</v>
      </c>
      <c r="E289" s="9">
        <v>45913</v>
      </c>
      <c r="F289" s="8" t="s">
        <v>1029</v>
      </c>
      <c r="G289" s="8" t="s">
        <v>1030</v>
      </c>
      <c r="H289" s="8" t="s">
        <v>94</v>
      </c>
      <c r="I289" s="8" t="s">
        <v>16</v>
      </c>
      <c r="J289" s="8" t="s">
        <v>56</v>
      </c>
      <c r="K289" s="8" t="s">
        <v>18</v>
      </c>
      <c r="L289" s="10">
        <f>SUM('sales data'!$C289*'sales data'!$D289)</f>
        <v>52485.98</v>
      </c>
      <c r="M289" s="23">
        <f>YEAR('sales data'!$E289)</f>
        <v>2025</v>
      </c>
    </row>
    <row r="290" spans="1:13" ht="25.2" x14ac:dyDescent="0.45">
      <c r="A290" s="15" t="s">
        <v>239</v>
      </c>
      <c r="B290" s="5" t="s">
        <v>137</v>
      </c>
      <c r="C290" s="12">
        <v>2595.84</v>
      </c>
      <c r="D290" s="12">
        <v>202</v>
      </c>
      <c r="E290" s="6">
        <v>45693</v>
      </c>
      <c r="F290" s="5" t="s">
        <v>1031</v>
      </c>
      <c r="G290" s="5" t="s">
        <v>1032</v>
      </c>
      <c r="H290" s="5" t="s">
        <v>180</v>
      </c>
      <c r="I290" s="5" t="s">
        <v>50</v>
      </c>
      <c r="J290" s="5" t="s">
        <v>56</v>
      </c>
      <c r="K290" s="5" t="s">
        <v>32</v>
      </c>
      <c r="L290" s="7">
        <f>SUM('sales data'!$C290*'sales data'!$D290)</f>
        <v>524359.68000000005</v>
      </c>
      <c r="M290" s="22">
        <f>YEAR('sales data'!$E290)</f>
        <v>2025</v>
      </c>
    </row>
    <row r="291" spans="1:13" ht="25.2" x14ac:dyDescent="0.45">
      <c r="A291" s="16" t="s">
        <v>1033</v>
      </c>
      <c r="B291" s="8" t="s">
        <v>137</v>
      </c>
      <c r="C291" s="11">
        <v>2665.51</v>
      </c>
      <c r="D291" s="11">
        <v>213</v>
      </c>
      <c r="E291" s="9">
        <v>45397</v>
      </c>
      <c r="F291" s="8" t="s">
        <v>1034</v>
      </c>
      <c r="G291" s="8" t="s">
        <v>1035</v>
      </c>
      <c r="H291" s="8" t="s">
        <v>56</v>
      </c>
      <c r="I291" s="8" t="s">
        <v>38</v>
      </c>
      <c r="J291" s="8" t="s">
        <v>44</v>
      </c>
      <c r="K291" s="8" t="s">
        <v>25</v>
      </c>
      <c r="L291" s="10">
        <f>SUM('sales data'!$C291*'sales data'!$D291)</f>
        <v>567753.63</v>
      </c>
      <c r="M291" s="23">
        <f>YEAR('sales data'!$E291)</f>
        <v>2024</v>
      </c>
    </row>
    <row r="292" spans="1:13" ht="25.2" x14ac:dyDescent="0.45">
      <c r="A292" s="15" t="s">
        <v>378</v>
      </c>
      <c r="B292" s="5" t="s">
        <v>46</v>
      </c>
      <c r="C292" s="12">
        <v>1246.19</v>
      </c>
      <c r="D292" s="12">
        <v>788</v>
      </c>
      <c r="E292" s="6">
        <v>45545</v>
      </c>
      <c r="F292" s="5" t="s">
        <v>1036</v>
      </c>
      <c r="G292" s="5" t="s">
        <v>1037</v>
      </c>
      <c r="H292" s="5" t="s">
        <v>249</v>
      </c>
      <c r="I292" s="5" t="s">
        <v>38</v>
      </c>
      <c r="J292" s="5" t="s">
        <v>416</v>
      </c>
      <c r="K292" s="5" t="s">
        <v>32</v>
      </c>
      <c r="L292" s="7">
        <f>SUM('sales data'!$C292*'sales data'!$D292)</f>
        <v>981997.72000000009</v>
      </c>
      <c r="M292" s="22">
        <f>YEAR('sales data'!$E292)</f>
        <v>2024</v>
      </c>
    </row>
    <row r="293" spans="1:13" ht="25.2" x14ac:dyDescent="0.45">
      <c r="A293" s="16" t="s">
        <v>1038</v>
      </c>
      <c r="B293" s="8" t="s">
        <v>275</v>
      </c>
      <c r="C293" s="11">
        <v>3305.81</v>
      </c>
      <c r="D293" s="11">
        <v>134</v>
      </c>
      <c r="E293" s="9">
        <v>45737</v>
      </c>
      <c r="F293" s="8" t="s">
        <v>1039</v>
      </c>
      <c r="G293" s="8" t="s">
        <v>1040</v>
      </c>
      <c r="H293" s="8" t="s">
        <v>44</v>
      </c>
      <c r="I293" s="8" t="s">
        <v>50</v>
      </c>
      <c r="J293" s="8" t="s">
        <v>15</v>
      </c>
      <c r="K293" s="8" t="s">
        <v>32</v>
      </c>
      <c r="L293" s="10">
        <f>SUM('sales data'!$C293*'sales data'!$D293)</f>
        <v>442978.54</v>
      </c>
      <c r="M293" s="23">
        <f>YEAR('sales data'!$E293)</f>
        <v>2025</v>
      </c>
    </row>
    <row r="294" spans="1:13" ht="25.2" x14ac:dyDescent="0.45">
      <c r="A294" s="15" t="s">
        <v>1041</v>
      </c>
      <c r="B294" s="5" t="s">
        <v>133</v>
      </c>
      <c r="C294" s="12">
        <v>4491.83</v>
      </c>
      <c r="D294" s="12">
        <v>660</v>
      </c>
      <c r="E294" s="6">
        <v>45214</v>
      </c>
      <c r="F294" s="5" t="s">
        <v>1042</v>
      </c>
      <c r="G294" s="5" t="s">
        <v>1043</v>
      </c>
      <c r="H294" s="5" t="s">
        <v>1044</v>
      </c>
      <c r="I294" s="5" t="s">
        <v>38</v>
      </c>
      <c r="J294" s="5" t="s">
        <v>15</v>
      </c>
      <c r="K294" s="5" t="s">
        <v>25</v>
      </c>
      <c r="L294" s="7">
        <f>SUM('sales data'!$C294*'sales data'!$D294)</f>
        <v>2964607.8</v>
      </c>
      <c r="M294" s="22">
        <f>YEAR('sales data'!$E294)</f>
        <v>2023</v>
      </c>
    </row>
    <row r="295" spans="1:13" ht="25.2" x14ac:dyDescent="0.45">
      <c r="A295" s="16" t="s">
        <v>1045</v>
      </c>
      <c r="B295" s="8" t="s">
        <v>363</v>
      </c>
      <c r="C295" s="11">
        <v>3450.19</v>
      </c>
      <c r="D295" s="11">
        <v>342</v>
      </c>
      <c r="E295" s="9">
        <v>45362</v>
      </c>
      <c r="F295" s="8" t="s">
        <v>1046</v>
      </c>
      <c r="G295" s="8" t="s">
        <v>1047</v>
      </c>
      <c r="H295" s="8" t="s">
        <v>180</v>
      </c>
      <c r="I295" s="8" t="s">
        <v>16</v>
      </c>
      <c r="J295" s="8" t="s">
        <v>37</v>
      </c>
      <c r="K295" s="8" t="s">
        <v>25</v>
      </c>
      <c r="L295" s="10">
        <f>SUM('sales data'!$C295*'sales data'!$D295)</f>
        <v>1179964.98</v>
      </c>
      <c r="M295" s="23">
        <f>YEAR('sales data'!$E295)</f>
        <v>2024</v>
      </c>
    </row>
    <row r="296" spans="1:13" ht="25.2" x14ac:dyDescent="0.45">
      <c r="A296" s="15" t="s">
        <v>1048</v>
      </c>
      <c r="B296" s="5" t="s">
        <v>886</v>
      </c>
      <c r="C296" s="12">
        <v>825.03</v>
      </c>
      <c r="D296" s="12">
        <v>176</v>
      </c>
      <c r="E296" s="6">
        <v>45073</v>
      </c>
      <c r="F296" s="5" t="s">
        <v>1049</v>
      </c>
      <c r="G296" s="5" t="s">
        <v>1050</v>
      </c>
      <c r="H296" s="5" t="s">
        <v>15</v>
      </c>
      <c r="I296" s="5" t="s">
        <v>16</v>
      </c>
      <c r="J296" s="5" t="s">
        <v>56</v>
      </c>
      <c r="K296" s="5" t="s">
        <v>18</v>
      </c>
      <c r="L296" s="7">
        <f>SUM('sales data'!$C296*'sales data'!$D296)</f>
        <v>145205.28</v>
      </c>
      <c r="M296" s="22">
        <f>YEAR('sales data'!$E296)</f>
        <v>2023</v>
      </c>
    </row>
    <row r="297" spans="1:13" ht="25.2" x14ac:dyDescent="0.45">
      <c r="A297" s="16" t="s">
        <v>1051</v>
      </c>
      <c r="B297" s="8" t="s">
        <v>619</v>
      </c>
      <c r="C297" s="11">
        <v>4581.5200000000004</v>
      </c>
      <c r="D297" s="11">
        <v>36</v>
      </c>
      <c r="E297" s="9">
        <v>45717</v>
      </c>
      <c r="F297" s="8" t="s">
        <v>1052</v>
      </c>
      <c r="G297" s="8" t="s">
        <v>1053</v>
      </c>
      <c r="H297" s="8" t="s">
        <v>107</v>
      </c>
      <c r="I297" s="8" t="s">
        <v>16</v>
      </c>
      <c r="J297" s="8" t="s">
        <v>1054</v>
      </c>
      <c r="K297" s="8" t="s">
        <v>18</v>
      </c>
      <c r="L297" s="10">
        <f>SUM('sales data'!$C297*'sales data'!$D297)</f>
        <v>164934.72000000003</v>
      </c>
      <c r="M297" s="23">
        <f>YEAR('sales data'!$E297)</f>
        <v>2025</v>
      </c>
    </row>
    <row r="298" spans="1:13" ht="25.2" x14ac:dyDescent="0.45">
      <c r="A298" s="15" t="s">
        <v>1055</v>
      </c>
      <c r="B298" s="5" t="s">
        <v>41</v>
      </c>
      <c r="C298" s="12">
        <v>4943.4799999999996</v>
      </c>
      <c r="D298" s="12">
        <v>139</v>
      </c>
      <c r="E298" s="6">
        <v>45041</v>
      </c>
      <c r="F298" s="5" t="s">
        <v>1056</v>
      </c>
      <c r="G298" s="5" t="s">
        <v>1057</v>
      </c>
      <c r="H298" s="5" t="s">
        <v>37</v>
      </c>
      <c r="I298" s="5" t="s">
        <v>38</v>
      </c>
      <c r="J298" s="5" t="s">
        <v>1058</v>
      </c>
      <c r="K298" s="5" t="s">
        <v>25</v>
      </c>
      <c r="L298" s="7">
        <f>SUM('sales data'!$C298*'sales data'!$D298)</f>
        <v>687143.72</v>
      </c>
      <c r="M298" s="22">
        <f>YEAR('sales data'!$E298)</f>
        <v>2023</v>
      </c>
    </row>
    <row r="299" spans="1:13" ht="25.2" x14ac:dyDescent="0.45">
      <c r="A299" s="16" t="s">
        <v>993</v>
      </c>
      <c r="B299" s="8" t="s">
        <v>110</v>
      </c>
      <c r="C299" s="11">
        <v>1478.45</v>
      </c>
      <c r="D299" s="11">
        <v>273</v>
      </c>
      <c r="E299" s="9">
        <v>45640</v>
      </c>
      <c r="F299" s="8" t="s">
        <v>1059</v>
      </c>
      <c r="G299" s="8" t="s">
        <v>1060</v>
      </c>
      <c r="H299" s="8" t="s">
        <v>37</v>
      </c>
      <c r="I299" s="8" t="s">
        <v>16</v>
      </c>
      <c r="J299" s="8" t="s">
        <v>179</v>
      </c>
      <c r="K299" s="8" t="s">
        <v>32</v>
      </c>
      <c r="L299" s="10">
        <f>SUM('sales data'!$C299*'sales data'!$D299)</f>
        <v>403616.85000000003</v>
      </c>
      <c r="M299" s="23">
        <f>YEAR('sales data'!$E299)</f>
        <v>2024</v>
      </c>
    </row>
    <row r="300" spans="1:13" ht="25.2" x14ac:dyDescent="0.45">
      <c r="A300" s="15" t="s">
        <v>1061</v>
      </c>
      <c r="B300" s="5" t="s">
        <v>172</v>
      </c>
      <c r="C300" s="12">
        <v>4679.3</v>
      </c>
      <c r="D300" s="12">
        <v>493</v>
      </c>
      <c r="E300" s="6">
        <v>45247</v>
      </c>
      <c r="F300" s="5" t="s">
        <v>1062</v>
      </c>
      <c r="G300" s="5" t="s">
        <v>1063</v>
      </c>
      <c r="H300" s="5" t="s">
        <v>17</v>
      </c>
      <c r="I300" s="5" t="s">
        <v>38</v>
      </c>
      <c r="J300" s="5" t="s">
        <v>288</v>
      </c>
      <c r="K300" s="5" t="s">
        <v>32</v>
      </c>
      <c r="L300" s="7">
        <f>SUM('sales data'!$C300*'sales data'!$D300)</f>
        <v>2306894.9</v>
      </c>
      <c r="M300" s="22">
        <f>YEAR('sales data'!$E300)</f>
        <v>2023</v>
      </c>
    </row>
    <row r="301" spans="1:13" ht="25.2" x14ac:dyDescent="0.45">
      <c r="A301" s="16" t="s">
        <v>1064</v>
      </c>
      <c r="B301" s="8" t="s">
        <v>363</v>
      </c>
      <c r="C301" s="11">
        <v>717.7</v>
      </c>
      <c r="D301" s="11">
        <v>889</v>
      </c>
      <c r="E301" s="9">
        <v>46015</v>
      </c>
      <c r="F301" s="8" t="s">
        <v>1065</v>
      </c>
      <c r="G301" s="8" t="s">
        <v>1066</v>
      </c>
      <c r="H301" s="8" t="s">
        <v>37</v>
      </c>
      <c r="I301" s="8" t="s">
        <v>16</v>
      </c>
      <c r="J301" s="8" t="s">
        <v>180</v>
      </c>
      <c r="K301" s="8" t="s">
        <v>32</v>
      </c>
      <c r="L301" s="10">
        <f>SUM('sales data'!$C301*'sales data'!$D301)</f>
        <v>638035.30000000005</v>
      </c>
      <c r="M301" s="23">
        <f>YEAR('sales data'!$E301)</f>
        <v>2025</v>
      </c>
    </row>
    <row r="302" spans="1:13" ht="25.2" x14ac:dyDescent="0.45">
      <c r="A302" s="15" t="s">
        <v>1067</v>
      </c>
      <c r="B302" s="5" t="s">
        <v>1068</v>
      </c>
      <c r="C302" s="12">
        <v>4717.99</v>
      </c>
      <c r="D302" s="12">
        <v>41</v>
      </c>
      <c r="E302" s="6">
        <v>44956</v>
      </c>
      <c r="F302" s="5" t="s">
        <v>1069</v>
      </c>
      <c r="G302" s="5" t="s">
        <v>1070</v>
      </c>
      <c r="H302" s="5" t="s">
        <v>164</v>
      </c>
      <c r="I302" s="5" t="s">
        <v>50</v>
      </c>
      <c r="J302" s="5" t="s">
        <v>1071</v>
      </c>
      <c r="K302" s="5" t="s">
        <v>32</v>
      </c>
      <c r="L302" s="7">
        <f>SUM('sales data'!$C302*'sales data'!$D302)</f>
        <v>193437.59</v>
      </c>
      <c r="M302" s="22">
        <f>YEAR('sales data'!$E302)</f>
        <v>2023</v>
      </c>
    </row>
    <row r="303" spans="1:13" ht="25.2" x14ac:dyDescent="0.45">
      <c r="A303" s="16" t="s">
        <v>1072</v>
      </c>
      <c r="B303" s="8" t="s">
        <v>185</v>
      </c>
      <c r="C303" s="11">
        <v>2106.65</v>
      </c>
      <c r="D303" s="11">
        <v>844</v>
      </c>
      <c r="E303" s="9">
        <v>45101</v>
      </c>
      <c r="F303" s="8" t="s">
        <v>1073</v>
      </c>
      <c r="G303" s="8" t="s">
        <v>1074</v>
      </c>
      <c r="H303" s="8" t="s">
        <v>81</v>
      </c>
      <c r="I303" s="8" t="s">
        <v>38</v>
      </c>
      <c r="J303" s="8" t="s">
        <v>17</v>
      </c>
      <c r="K303" s="8" t="s">
        <v>25</v>
      </c>
      <c r="L303" s="10">
        <f>SUM('sales data'!$C303*'sales data'!$D303)</f>
        <v>1778012.6</v>
      </c>
      <c r="M303" s="23">
        <f>YEAR('sales data'!$E303)</f>
        <v>2023</v>
      </c>
    </row>
    <row r="304" spans="1:13" ht="25.2" x14ac:dyDescent="0.45">
      <c r="A304" s="15" t="s">
        <v>1075</v>
      </c>
      <c r="B304" s="5" t="s">
        <v>185</v>
      </c>
      <c r="C304" s="12">
        <v>2282.56</v>
      </c>
      <c r="D304" s="12">
        <v>753</v>
      </c>
      <c r="E304" s="6">
        <v>44935</v>
      </c>
      <c r="F304" s="5" t="s">
        <v>1076</v>
      </c>
      <c r="G304" s="5" t="s">
        <v>1077</v>
      </c>
      <c r="H304" s="5" t="s">
        <v>238</v>
      </c>
      <c r="I304" s="5" t="s">
        <v>38</v>
      </c>
      <c r="J304" s="5" t="s">
        <v>15</v>
      </c>
      <c r="K304" s="5" t="s">
        <v>32</v>
      </c>
      <c r="L304" s="7">
        <f>SUM('sales data'!$C304*'sales data'!$D304)</f>
        <v>1718767.68</v>
      </c>
      <c r="M304" s="22">
        <f>YEAR('sales data'!$E304)</f>
        <v>2023</v>
      </c>
    </row>
    <row r="305" spans="1:13" ht="25.2" x14ac:dyDescent="0.45">
      <c r="A305" s="16" t="s">
        <v>1078</v>
      </c>
      <c r="B305" s="8" t="s">
        <v>1079</v>
      </c>
      <c r="C305" s="11">
        <v>721.75</v>
      </c>
      <c r="D305" s="11">
        <v>430</v>
      </c>
      <c r="E305" s="9">
        <v>45650</v>
      </c>
      <c r="F305" s="8" t="s">
        <v>1080</v>
      </c>
      <c r="G305" s="8" t="s">
        <v>1081</v>
      </c>
      <c r="H305" s="8" t="s">
        <v>37</v>
      </c>
      <c r="I305" s="8" t="s">
        <v>38</v>
      </c>
      <c r="J305" s="8" t="s">
        <v>1082</v>
      </c>
      <c r="K305" s="8" t="s">
        <v>32</v>
      </c>
      <c r="L305" s="10">
        <f>SUM('sales data'!$C305*'sales data'!$D305)</f>
        <v>310352.5</v>
      </c>
      <c r="M305" s="23">
        <f>YEAR('sales data'!$E305)</f>
        <v>2024</v>
      </c>
    </row>
    <row r="306" spans="1:13" ht="25.2" x14ac:dyDescent="0.45">
      <c r="A306" s="15" t="s">
        <v>1083</v>
      </c>
      <c r="B306" s="5" t="s">
        <v>133</v>
      </c>
      <c r="C306" s="12">
        <v>3779.3</v>
      </c>
      <c r="D306" s="12">
        <v>588</v>
      </c>
      <c r="E306" s="6">
        <v>45729</v>
      </c>
      <c r="F306" s="5" t="s">
        <v>1084</v>
      </c>
      <c r="G306" s="5" t="s">
        <v>1085</v>
      </c>
      <c r="H306" s="5" t="s">
        <v>1086</v>
      </c>
      <c r="I306" s="5" t="s">
        <v>38</v>
      </c>
      <c r="J306" s="5" t="s">
        <v>37</v>
      </c>
      <c r="K306" s="5" t="s">
        <v>32</v>
      </c>
      <c r="L306" s="7">
        <f>SUM('sales data'!$C306*'sales data'!$D306)</f>
        <v>2222228.4</v>
      </c>
      <c r="M306" s="22">
        <f>YEAR('sales data'!$E306)</f>
        <v>2025</v>
      </c>
    </row>
    <row r="307" spans="1:13" ht="25.2" x14ac:dyDescent="0.45">
      <c r="A307" s="16" t="s">
        <v>1087</v>
      </c>
      <c r="B307" s="8" t="s">
        <v>185</v>
      </c>
      <c r="C307" s="11">
        <v>3260.11</v>
      </c>
      <c r="D307" s="11">
        <v>556</v>
      </c>
      <c r="E307" s="9">
        <v>45407</v>
      </c>
      <c r="F307" s="8" t="s">
        <v>1088</v>
      </c>
      <c r="G307" s="8" t="s">
        <v>1089</v>
      </c>
      <c r="H307" s="8" t="s">
        <v>61</v>
      </c>
      <c r="I307" s="8" t="s">
        <v>50</v>
      </c>
      <c r="J307" s="8" t="s">
        <v>524</v>
      </c>
      <c r="K307" s="8" t="s">
        <v>18</v>
      </c>
      <c r="L307" s="10">
        <f>SUM('sales data'!$C307*'sales data'!$D307)</f>
        <v>1812621.1600000001</v>
      </c>
      <c r="M307" s="23">
        <f>YEAR('sales data'!$E307)</f>
        <v>2024</v>
      </c>
    </row>
    <row r="308" spans="1:13" ht="25.2" x14ac:dyDescent="0.45">
      <c r="A308" s="15" t="s">
        <v>76</v>
      </c>
      <c r="B308" s="5" t="s">
        <v>41</v>
      </c>
      <c r="C308" s="12">
        <v>4694.16</v>
      </c>
      <c r="D308" s="12">
        <v>532</v>
      </c>
      <c r="E308" s="6">
        <v>45673</v>
      </c>
      <c r="F308" s="5" t="s">
        <v>1090</v>
      </c>
      <c r="G308" s="5" t="s">
        <v>1091</v>
      </c>
      <c r="H308" s="5" t="s">
        <v>15</v>
      </c>
      <c r="I308" s="5" t="s">
        <v>38</v>
      </c>
      <c r="J308" s="5" t="s">
        <v>56</v>
      </c>
      <c r="K308" s="5" t="s">
        <v>32</v>
      </c>
      <c r="L308" s="7">
        <f>SUM('sales data'!$C308*'sales data'!$D308)</f>
        <v>2497293.12</v>
      </c>
      <c r="M308" s="22">
        <f>YEAR('sales data'!$E308)</f>
        <v>2025</v>
      </c>
    </row>
    <row r="309" spans="1:13" ht="25.2" x14ac:dyDescent="0.45">
      <c r="A309" s="16" t="s">
        <v>1092</v>
      </c>
      <c r="B309" s="8" t="s">
        <v>133</v>
      </c>
      <c r="C309" s="11">
        <v>3130.86</v>
      </c>
      <c r="D309" s="11">
        <v>217</v>
      </c>
      <c r="E309" s="9">
        <v>45551</v>
      </c>
      <c r="F309" s="8" t="s">
        <v>1093</v>
      </c>
      <c r="G309" s="8" t="s">
        <v>1094</v>
      </c>
      <c r="H309" s="8" t="s">
        <v>15</v>
      </c>
      <c r="I309" s="8" t="s">
        <v>50</v>
      </c>
      <c r="J309" s="8" t="s">
        <v>37</v>
      </c>
      <c r="K309" s="8" t="s">
        <v>18</v>
      </c>
      <c r="L309" s="10">
        <f>SUM('sales data'!$C309*'sales data'!$D309)</f>
        <v>679396.62</v>
      </c>
      <c r="M309" s="23">
        <f>YEAR('sales data'!$E309)</f>
        <v>2024</v>
      </c>
    </row>
    <row r="310" spans="1:13" ht="25.2" x14ac:dyDescent="0.45">
      <c r="A310" s="15" t="s">
        <v>1095</v>
      </c>
      <c r="B310" s="5" t="s">
        <v>185</v>
      </c>
      <c r="C310" s="12">
        <v>1163.19</v>
      </c>
      <c r="D310" s="12">
        <v>99</v>
      </c>
      <c r="E310" s="6">
        <v>44995</v>
      </c>
      <c r="F310" s="5" t="s">
        <v>1096</v>
      </c>
      <c r="G310" s="5" t="s">
        <v>1097</v>
      </c>
      <c r="H310" s="5" t="s">
        <v>315</v>
      </c>
      <c r="I310" s="5" t="s">
        <v>50</v>
      </c>
      <c r="J310" s="5" t="s">
        <v>197</v>
      </c>
      <c r="K310" s="5" t="s">
        <v>25</v>
      </c>
      <c r="L310" s="7">
        <f>SUM('sales data'!$C310*'sales data'!$D310)</f>
        <v>115155.81000000001</v>
      </c>
      <c r="M310" s="22">
        <f>YEAR('sales data'!$E310)</f>
        <v>2023</v>
      </c>
    </row>
    <row r="311" spans="1:13" ht="25.2" x14ac:dyDescent="0.45">
      <c r="A311" s="16" t="s">
        <v>1098</v>
      </c>
      <c r="B311" s="8" t="s">
        <v>12</v>
      </c>
      <c r="C311" s="11">
        <v>3942.84</v>
      </c>
      <c r="D311" s="11">
        <v>575</v>
      </c>
      <c r="E311" s="9">
        <v>44974</v>
      </c>
      <c r="F311" s="8" t="s">
        <v>1099</v>
      </c>
      <c r="G311" s="8" t="s">
        <v>1100</v>
      </c>
      <c r="H311" s="8" t="s">
        <v>1101</v>
      </c>
      <c r="I311" s="8" t="s">
        <v>50</v>
      </c>
      <c r="J311" s="8" t="s">
        <v>79</v>
      </c>
      <c r="K311" s="8" t="s">
        <v>18</v>
      </c>
      <c r="L311" s="10">
        <f>SUM('sales data'!$C311*'sales data'!$D311)</f>
        <v>2267133</v>
      </c>
      <c r="M311" s="23">
        <f>YEAR('sales data'!$E311)</f>
        <v>2023</v>
      </c>
    </row>
    <row r="312" spans="1:13" ht="25.2" x14ac:dyDescent="0.45">
      <c r="A312" s="15" t="s">
        <v>1102</v>
      </c>
      <c r="B312" s="5" t="s">
        <v>185</v>
      </c>
      <c r="C312" s="12">
        <v>2619.85</v>
      </c>
      <c r="D312" s="12">
        <v>542</v>
      </c>
      <c r="E312" s="6">
        <v>45126</v>
      </c>
      <c r="F312" s="5" t="s">
        <v>1103</v>
      </c>
      <c r="G312" s="5" t="s">
        <v>1104</v>
      </c>
      <c r="H312" s="5" t="s">
        <v>15</v>
      </c>
      <c r="I312" s="5" t="s">
        <v>50</v>
      </c>
      <c r="J312" s="5" t="s">
        <v>15</v>
      </c>
      <c r="K312" s="5" t="s">
        <v>25</v>
      </c>
      <c r="L312" s="7">
        <f>SUM('sales data'!$C312*'sales data'!$D312)</f>
        <v>1419958.7</v>
      </c>
      <c r="M312" s="22">
        <f>YEAR('sales data'!$E312)</f>
        <v>2023</v>
      </c>
    </row>
    <row r="313" spans="1:13" ht="25.2" x14ac:dyDescent="0.45">
      <c r="A313" s="16" t="s">
        <v>1105</v>
      </c>
      <c r="B313" s="8" t="s">
        <v>149</v>
      </c>
      <c r="C313" s="11">
        <v>2310.85</v>
      </c>
      <c r="D313" s="11">
        <v>65</v>
      </c>
      <c r="E313" s="9">
        <v>45196</v>
      </c>
      <c r="F313" s="8" t="s">
        <v>1106</v>
      </c>
      <c r="G313" s="8" t="s">
        <v>1107</v>
      </c>
      <c r="H313" s="8" t="s">
        <v>253</v>
      </c>
      <c r="I313" s="8" t="s">
        <v>38</v>
      </c>
      <c r="J313" s="8" t="s">
        <v>56</v>
      </c>
      <c r="K313" s="8" t="s">
        <v>25</v>
      </c>
      <c r="L313" s="10">
        <f>SUM('sales data'!$C313*'sales data'!$D313)</f>
        <v>150205.25</v>
      </c>
      <c r="M313" s="23">
        <f>YEAR('sales data'!$E313)</f>
        <v>2023</v>
      </c>
    </row>
    <row r="314" spans="1:13" ht="25.2" x14ac:dyDescent="0.45">
      <c r="A314" s="15" t="s">
        <v>1108</v>
      </c>
      <c r="B314" s="5" t="s">
        <v>1109</v>
      </c>
      <c r="C314" s="12">
        <v>20.97</v>
      </c>
      <c r="D314" s="12">
        <v>876</v>
      </c>
      <c r="E314" s="6">
        <v>45874</v>
      </c>
      <c r="F314" s="5" t="s">
        <v>1110</v>
      </c>
      <c r="G314" s="5" t="s">
        <v>1111</v>
      </c>
      <c r="H314" s="5" t="s">
        <v>66</v>
      </c>
      <c r="I314" s="5" t="s">
        <v>16</v>
      </c>
      <c r="J314" s="5" t="s">
        <v>56</v>
      </c>
      <c r="K314" s="5" t="s">
        <v>25</v>
      </c>
      <c r="L314" s="7">
        <f>SUM('sales data'!$C314*'sales data'!$D314)</f>
        <v>18369.719999999998</v>
      </c>
      <c r="M314" s="22">
        <f>YEAR('sales data'!$E314)</f>
        <v>2025</v>
      </c>
    </row>
    <row r="315" spans="1:13" ht="25.2" x14ac:dyDescent="0.45">
      <c r="A315" s="16" t="s">
        <v>1112</v>
      </c>
      <c r="B315" s="8" t="s">
        <v>579</v>
      </c>
      <c r="C315" s="11">
        <v>4864.92</v>
      </c>
      <c r="D315" s="11">
        <v>614</v>
      </c>
      <c r="E315" s="9">
        <v>45081</v>
      </c>
      <c r="F315" s="8" t="s">
        <v>1113</v>
      </c>
      <c r="G315" s="8" t="s">
        <v>1114</v>
      </c>
      <c r="H315" s="8" t="s">
        <v>1054</v>
      </c>
      <c r="I315" s="8" t="s">
        <v>38</v>
      </c>
      <c r="J315" s="8" t="s">
        <v>51</v>
      </c>
      <c r="K315" s="8" t="s">
        <v>25</v>
      </c>
      <c r="L315" s="10">
        <f>SUM('sales data'!$C315*'sales data'!$D315)</f>
        <v>2987060.88</v>
      </c>
      <c r="M315" s="23">
        <f>YEAR('sales data'!$E315)</f>
        <v>2023</v>
      </c>
    </row>
    <row r="316" spans="1:13" ht="25.2" x14ac:dyDescent="0.45">
      <c r="A316" s="15" t="s">
        <v>1115</v>
      </c>
      <c r="B316" s="5" t="s">
        <v>34</v>
      </c>
      <c r="C316" s="12">
        <v>3777.67</v>
      </c>
      <c r="D316" s="12">
        <v>640</v>
      </c>
      <c r="E316" s="6">
        <v>45943</v>
      </c>
      <c r="F316" s="5" t="s">
        <v>1116</v>
      </c>
      <c r="G316" s="5" t="s">
        <v>1117</v>
      </c>
      <c r="H316" s="5" t="s">
        <v>23</v>
      </c>
      <c r="I316" s="5" t="s">
        <v>16</v>
      </c>
      <c r="J316" s="5" t="s">
        <v>37</v>
      </c>
      <c r="K316" s="5" t="s">
        <v>25</v>
      </c>
      <c r="L316" s="7">
        <f>SUM('sales data'!$C316*'sales data'!$D316)</f>
        <v>2417708.7999999998</v>
      </c>
      <c r="M316" s="22">
        <f>YEAR('sales data'!$E316)</f>
        <v>2025</v>
      </c>
    </row>
    <row r="317" spans="1:13" ht="25.2" x14ac:dyDescent="0.45">
      <c r="A317" s="16" t="s">
        <v>1118</v>
      </c>
      <c r="B317" s="8" t="s">
        <v>677</v>
      </c>
      <c r="C317" s="11">
        <v>826.25</v>
      </c>
      <c r="D317" s="11">
        <v>585</v>
      </c>
      <c r="E317" s="9">
        <v>45018</v>
      </c>
      <c r="F317" s="8" t="s">
        <v>1119</v>
      </c>
      <c r="G317" s="8" t="s">
        <v>1120</v>
      </c>
      <c r="H317" s="8" t="s">
        <v>23</v>
      </c>
      <c r="I317" s="8" t="s">
        <v>50</v>
      </c>
      <c r="J317" s="8" t="s">
        <v>37</v>
      </c>
      <c r="K317" s="8" t="s">
        <v>32</v>
      </c>
      <c r="L317" s="10">
        <f>SUM('sales data'!$C317*'sales data'!$D317)</f>
        <v>483356.25</v>
      </c>
      <c r="M317" s="23">
        <f>YEAR('sales data'!$E317)</f>
        <v>2023</v>
      </c>
    </row>
    <row r="318" spans="1:13" ht="25.2" x14ac:dyDescent="0.45">
      <c r="A318" s="15" t="s">
        <v>854</v>
      </c>
      <c r="B318" s="5" t="s">
        <v>12</v>
      </c>
      <c r="C318" s="12">
        <v>3012.76</v>
      </c>
      <c r="D318" s="12">
        <v>855</v>
      </c>
      <c r="E318" s="6">
        <v>45490</v>
      </c>
      <c r="F318" s="5" t="s">
        <v>1121</v>
      </c>
      <c r="G318" s="5" t="s">
        <v>1122</v>
      </c>
      <c r="H318" s="5" t="s">
        <v>15</v>
      </c>
      <c r="I318" s="5" t="s">
        <v>38</v>
      </c>
      <c r="J318" s="5" t="s">
        <v>238</v>
      </c>
      <c r="K318" s="5" t="s">
        <v>32</v>
      </c>
      <c r="L318" s="7">
        <f>SUM('sales data'!$C318*'sales data'!$D318)</f>
        <v>2575909.8000000003</v>
      </c>
      <c r="M318" s="22">
        <f>YEAR('sales data'!$E318)</f>
        <v>2024</v>
      </c>
    </row>
    <row r="319" spans="1:13" ht="25.2" x14ac:dyDescent="0.45">
      <c r="A319" s="16" t="s">
        <v>618</v>
      </c>
      <c r="B319" s="8" t="s">
        <v>619</v>
      </c>
      <c r="C319" s="11">
        <v>1022.77</v>
      </c>
      <c r="D319" s="11">
        <v>709</v>
      </c>
      <c r="E319" s="9">
        <v>45136</v>
      </c>
      <c r="F319" s="8" t="s">
        <v>1123</v>
      </c>
      <c r="G319" s="8" t="s">
        <v>1124</v>
      </c>
      <c r="H319" s="8" t="s">
        <v>44</v>
      </c>
      <c r="I319" s="8" t="s">
        <v>50</v>
      </c>
      <c r="J319" s="8" t="s">
        <v>249</v>
      </c>
      <c r="K319" s="8" t="s">
        <v>18</v>
      </c>
      <c r="L319" s="10">
        <f>SUM('sales data'!$C319*'sales data'!$D319)</f>
        <v>725143.92999999993</v>
      </c>
      <c r="M319" s="23">
        <f>YEAR('sales data'!$E319)</f>
        <v>2023</v>
      </c>
    </row>
    <row r="320" spans="1:13" ht="25.2" x14ac:dyDescent="0.45">
      <c r="A320" s="15" t="s">
        <v>1125</v>
      </c>
      <c r="B320" s="5" t="s">
        <v>41</v>
      </c>
      <c r="C320" s="12">
        <v>3423.87</v>
      </c>
      <c r="D320" s="12">
        <v>131</v>
      </c>
      <c r="E320" s="6">
        <v>44992</v>
      </c>
      <c r="F320" s="5" t="s">
        <v>1126</v>
      </c>
      <c r="G320" s="5" t="s">
        <v>1127</v>
      </c>
      <c r="H320" s="5" t="s">
        <v>17</v>
      </c>
      <c r="I320" s="5" t="s">
        <v>50</v>
      </c>
      <c r="J320" s="5" t="s">
        <v>37</v>
      </c>
      <c r="K320" s="5" t="s">
        <v>18</v>
      </c>
      <c r="L320" s="7">
        <f>SUM('sales data'!$C320*'sales data'!$D320)</f>
        <v>448526.97</v>
      </c>
      <c r="M320" s="22">
        <f>YEAR('sales data'!$E320)</f>
        <v>2023</v>
      </c>
    </row>
    <row r="321" spans="1:13" ht="25.2" x14ac:dyDescent="0.45">
      <c r="A321" s="16" t="s">
        <v>1128</v>
      </c>
      <c r="B321" s="8" t="s">
        <v>68</v>
      </c>
      <c r="C321" s="11">
        <v>3153.9</v>
      </c>
      <c r="D321" s="11">
        <v>496</v>
      </c>
      <c r="E321" s="9">
        <v>45167</v>
      </c>
      <c r="F321" s="8" t="s">
        <v>1129</v>
      </c>
      <c r="G321" s="8" t="s">
        <v>1130</v>
      </c>
      <c r="H321" s="8" t="s">
        <v>37</v>
      </c>
      <c r="I321" s="8" t="s">
        <v>50</v>
      </c>
      <c r="J321" s="8" t="s">
        <v>44</v>
      </c>
      <c r="K321" s="8" t="s">
        <v>25</v>
      </c>
      <c r="L321" s="10">
        <f>SUM('sales data'!$C321*'sales data'!$D321)</f>
        <v>1564334.4000000001</v>
      </c>
      <c r="M321" s="23">
        <f>YEAR('sales data'!$E321)</f>
        <v>2023</v>
      </c>
    </row>
    <row r="322" spans="1:13" ht="25.2" x14ac:dyDescent="0.45">
      <c r="A322" s="15" t="s">
        <v>1131</v>
      </c>
      <c r="B322" s="5" t="s">
        <v>58</v>
      </c>
      <c r="C322" s="12">
        <v>2276.4299999999998</v>
      </c>
      <c r="D322" s="12">
        <v>764</v>
      </c>
      <c r="E322" s="6">
        <v>45417</v>
      </c>
      <c r="F322" s="5" t="s">
        <v>1132</v>
      </c>
      <c r="G322" s="5" t="s">
        <v>1133</v>
      </c>
      <c r="H322" s="5" t="s">
        <v>39</v>
      </c>
      <c r="I322" s="5" t="s">
        <v>50</v>
      </c>
      <c r="J322" s="5" t="s">
        <v>15</v>
      </c>
      <c r="K322" s="5" t="s">
        <v>32</v>
      </c>
      <c r="L322" s="7">
        <f>SUM('sales data'!$C322*'sales data'!$D322)</f>
        <v>1739192.5199999998</v>
      </c>
      <c r="M322" s="22">
        <f>YEAR('sales data'!$E322)</f>
        <v>2024</v>
      </c>
    </row>
    <row r="323" spans="1:13" ht="25.2" x14ac:dyDescent="0.45">
      <c r="A323" s="16" t="s">
        <v>40</v>
      </c>
      <c r="B323" s="8" t="s">
        <v>41</v>
      </c>
      <c r="C323" s="11">
        <v>2052.7800000000002</v>
      </c>
      <c r="D323" s="11">
        <v>221</v>
      </c>
      <c r="E323" s="9">
        <v>45983</v>
      </c>
      <c r="F323" s="8" t="s">
        <v>1134</v>
      </c>
      <c r="G323" s="8" t="s">
        <v>1135</v>
      </c>
      <c r="H323" s="8" t="s">
        <v>15</v>
      </c>
      <c r="I323" s="8" t="s">
        <v>38</v>
      </c>
      <c r="J323" s="8" t="s">
        <v>416</v>
      </c>
      <c r="K323" s="8" t="s">
        <v>32</v>
      </c>
      <c r="L323" s="10">
        <f>SUM('sales data'!$C323*'sales data'!$D323)</f>
        <v>453664.38000000006</v>
      </c>
      <c r="M323" s="23">
        <f>YEAR('sales data'!$E323)</f>
        <v>2025</v>
      </c>
    </row>
    <row r="324" spans="1:13" ht="25.2" x14ac:dyDescent="0.45">
      <c r="A324" s="15" t="s">
        <v>1136</v>
      </c>
      <c r="B324" s="5" t="s">
        <v>1137</v>
      </c>
      <c r="C324" s="12">
        <v>1761.49</v>
      </c>
      <c r="D324" s="12">
        <v>627</v>
      </c>
      <c r="E324" s="6">
        <v>45269</v>
      </c>
      <c r="F324" s="5" t="s">
        <v>1138</v>
      </c>
      <c r="G324" s="5" t="s">
        <v>1139</v>
      </c>
      <c r="H324" s="5" t="s">
        <v>1140</v>
      </c>
      <c r="I324" s="5" t="s">
        <v>50</v>
      </c>
      <c r="J324" s="5" t="s">
        <v>180</v>
      </c>
      <c r="K324" s="5" t="s">
        <v>25</v>
      </c>
      <c r="L324" s="7">
        <f>SUM('sales data'!$C324*'sales data'!$D324)</f>
        <v>1104454.23</v>
      </c>
      <c r="M324" s="22">
        <f>YEAR('sales data'!$E324)</f>
        <v>2023</v>
      </c>
    </row>
    <row r="325" spans="1:13" ht="25.2" x14ac:dyDescent="0.45">
      <c r="A325" s="16" t="s">
        <v>1141</v>
      </c>
      <c r="B325" s="8" t="s">
        <v>34</v>
      </c>
      <c r="C325" s="11">
        <v>1123.6400000000001</v>
      </c>
      <c r="D325" s="11">
        <v>315</v>
      </c>
      <c r="E325" s="9">
        <v>44997</v>
      </c>
      <c r="F325" s="8" t="s">
        <v>1142</v>
      </c>
      <c r="G325" s="8" t="s">
        <v>1143</v>
      </c>
      <c r="H325" s="8" t="s">
        <v>37</v>
      </c>
      <c r="I325" s="8" t="s">
        <v>50</v>
      </c>
      <c r="J325" s="8" t="s">
        <v>37</v>
      </c>
      <c r="K325" s="8" t="s">
        <v>32</v>
      </c>
      <c r="L325" s="10">
        <f>SUM('sales data'!$C325*'sales data'!$D325)</f>
        <v>353946.60000000003</v>
      </c>
      <c r="M325" s="23">
        <f>YEAR('sales data'!$E325)</f>
        <v>2023</v>
      </c>
    </row>
    <row r="326" spans="1:13" ht="25.2" x14ac:dyDescent="0.45">
      <c r="A326" s="15" t="s">
        <v>1144</v>
      </c>
      <c r="B326" s="5" t="s">
        <v>185</v>
      </c>
      <c r="C326" s="12">
        <v>4134.99</v>
      </c>
      <c r="D326" s="12">
        <v>537</v>
      </c>
      <c r="E326" s="6">
        <v>44936</v>
      </c>
      <c r="F326" s="5" t="s">
        <v>1145</v>
      </c>
      <c r="G326" s="5" t="s">
        <v>1146</v>
      </c>
      <c r="H326" s="5" t="s">
        <v>37</v>
      </c>
      <c r="I326" s="5" t="s">
        <v>16</v>
      </c>
      <c r="J326" s="5" t="s">
        <v>37</v>
      </c>
      <c r="K326" s="5" t="s">
        <v>32</v>
      </c>
      <c r="L326" s="7">
        <f>SUM('sales data'!$C326*'sales data'!$D326)</f>
        <v>2220489.63</v>
      </c>
      <c r="M326" s="22">
        <f>YEAR('sales data'!$E326)</f>
        <v>2023</v>
      </c>
    </row>
    <row r="327" spans="1:13" ht="25.2" x14ac:dyDescent="0.45">
      <c r="A327" s="16" t="s">
        <v>1147</v>
      </c>
      <c r="B327" s="8" t="s">
        <v>72</v>
      </c>
      <c r="C327" s="11">
        <v>4005.95</v>
      </c>
      <c r="D327" s="11">
        <v>328</v>
      </c>
      <c r="E327" s="9">
        <v>45973</v>
      </c>
      <c r="F327" s="8" t="s">
        <v>1148</v>
      </c>
      <c r="G327" s="8" t="s">
        <v>1149</v>
      </c>
      <c r="H327" s="8" t="s">
        <v>56</v>
      </c>
      <c r="I327" s="8" t="s">
        <v>50</v>
      </c>
      <c r="J327" s="8" t="s">
        <v>253</v>
      </c>
      <c r="K327" s="8" t="s">
        <v>25</v>
      </c>
      <c r="L327" s="10">
        <f>SUM('sales data'!$C327*'sales data'!$D327)</f>
        <v>1313951.5999999999</v>
      </c>
      <c r="M327" s="23">
        <f>YEAR('sales data'!$E327)</f>
        <v>2025</v>
      </c>
    </row>
    <row r="328" spans="1:13" ht="25.2" x14ac:dyDescent="0.45">
      <c r="A328" s="15" t="s">
        <v>1150</v>
      </c>
      <c r="B328" s="5" t="s">
        <v>259</v>
      </c>
      <c r="C328" s="12">
        <v>2014.6</v>
      </c>
      <c r="D328" s="12">
        <v>893</v>
      </c>
      <c r="E328" s="6">
        <v>45345</v>
      </c>
      <c r="F328" s="5" t="s">
        <v>1151</v>
      </c>
      <c r="G328" s="5" t="s">
        <v>1152</v>
      </c>
      <c r="H328" s="5" t="s">
        <v>56</v>
      </c>
      <c r="I328" s="5" t="s">
        <v>50</v>
      </c>
      <c r="J328" s="5" t="s">
        <v>23</v>
      </c>
      <c r="K328" s="5" t="s">
        <v>32</v>
      </c>
      <c r="L328" s="7">
        <f>SUM('sales data'!$C328*'sales data'!$D328)</f>
        <v>1799037.7999999998</v>
      </c>
      <c r="M328" s="22">
        <f>YEAR('sales data'!$E328)</f>
        <v>2024</v>
      </c>
    </row>
    <row r="329" spans="1:13" ht="25.2" x14ac:dyDescent="0.45">
      <c r="A329" s="16" t="s">
        <v>1153</v>
      </c>
      <c r="B329" s="8" t="s">
        <v>133</v>
      </c>
      <c r="C329" s="11">
        <v>3382.55</v>
      </c>
      <c r="D329" s="11">
        <v>74</v>
      </c>
      <c r="E329" s="9">
        <v>45829</v>
      </c>
      <c r="F329" s="8" t="s">
        <v>1154</v>
      </c>
      <c r="G329" s="8" t="s">
        <v>1155</v>
      </c>
      <c r="H329" s="8" t="s">
        <v>179</v>
      </c>
      <c r="I329" s="8" t="s">
        <v>38</v>
      </c>
      <c r="J329" s="8" t="s">
        <v>44</v>
      </c>
      <c r="K329" s="8" t="s">
        <v>18</v>
      </c>
      <c r="L329" s="10">
        <f>SUM('sales data'!$C329*'sales data'!$D329)</f>
        <v>250308.7</v>
      </c>
      <c r="M329" s="23">
        <f>YEAR('sales data'!$E329)</f>
        <v>2025</v>
      </c>
    </row>
    <row r="330" spans="1:13" ht="25.2" x14ac:dyDescent="0.45">
      <c r="A330" s="15" t="s">
        <v>156</v>
      </c>
      <c r="B330" s="5" t="s">
        <v>157</v>
      </c>
      <c r="C330" s="12">
        <v>4871.82</v>
      </c>
      <c r="D330" s="12">
        <v>898</v>
      </c>
      <c r="E330" s="6">
        <v>45971</v>
      </c>
      <c r="F330" s="5" t="s">
        <v>1156</v>
      </c>
      <c r="G330" s="5" t="s">
        <v>1157</v>
      </c>
      <c r="H330" s="5" t="s">
        <v>56</v>
      </c>
      <c r="I330" s="5" t="s">
        <v>50</v>
      </c>
      <c r="J330" s="5" t="s">
        <v>37</v>
      </c>
      <c r="K330" s="5" t="s">
        <v>25</v>
      </c>
      <c r="L330" s="7">
        <f>SUM('sales data'!$C330*'sales data'!$D330)</f>
        <v>4374894.3599999994</v>
      </c>
      <c r="M330" s="22">
        <f>YEAR('sales data'!$E330)</f>
        <v>2025</v>
      </c>
    </row>
    <row r="331" spans="1:13" ht="25.2" x14ac:dyDescent="0.45">
      <c r="A331" s="16" t="s">
        <v>1158</v>
      </c>
      <c r="B331" s="8" t="s">
        <v>219</v>
      </c>
      <c r="C331" s="11">
        <v>804.88</v>
      </c>
      <c r="D331" s="11">
        <v>653</v>
      </c>
      <c r="E331" s="9">
        <v>45179</v>
      </c>
      <c r="F331" s="8" t="s">
        <v>1159</v>
      </c>
      <c r="G331" s="8" t="s">
        <v>1160</v>
      </c>
      <c r="H331" s="8" t="s">
        <v>217</v>
      </c>
      <c r="I331" s="8" t="s">
        <v>16</v>
      </c>
      <c r="J331" s="8" t="s">
        <v>180</v>
      </c>
      <c r="K331" s="8" t="s">
        <v>25</v>
      </c>
      <c r="L331" s="10">
        <f>SUM('sales data'!$C331*'sales data'!$D331)</f>
        <v>525586.64</v>
      </c>
      <c r="M331" s="23">
        <f>YEAR('sales data'!$E331)</f>
        <v>2023</v>
      </c>
    </row>
    <row r="332" spans="1:13" ht="25.2" x14ac:dyDescent="0.45">
      <c r="A332" s="15" t="s">
        <v>1161</v>
      </c>
      <c r="B332" s="5" t="s">
        <v>68</v>
      </c>
      <c r="C332" s="12">
        <v>2277.9</v>
      </c>
      <c r="D332" s="12">
        <v>464</v>
      </c>
      <c r="E332" s="6">
        <v>45471</v>
      </c>
      <c r="F332" s="5" t="s">
        <v>1162</v>
      </c>
      <c r="G332" s="5" t="s">
        <v>1163</v>
      </c>
      <c r="H332" s="5" t="s">
        <v>56</v>
      </c>
      <c r="I332" s="5" t="s">
        <v>38</v>
      </c>
      <c r="J332" s="5" t="s">
        <v>204</v>
      </c>
      <c r="K332" s="5" t="s">
        <v>18</v>
      </c>
      <c r="L332" s="7">
        <f>SUM('sales data'!$C332*'sales data'!$D332)</f>
        <v>1056945.6000000001</v>
      </c>
      <c r="M332" s="22">
        <f>YEAR('sales data'!$E332)</f>
        <v>2024</v>
      </c>
    </row>
    <row r="333" spans="1:13" ht="25.2" x14ac:dyDescent="0.45">
      <c r="A333" s="16" t="s">
        <v>1164</v>
      </c>
      <c r="B333" s="8" t="s">
        <v>110</v>
      </c>
      <c r="C333" s="11">
        <v>630.75</v>
      </c>
      <c r="D333" s="11">
        <v>254</v>
      </c>
      <c r="E333" s="9">
        <v>45799</v>
      </c>
      <c r="F333" s="8" t="s">
        <v>1165</v>
      </c>
      <c r="G333" s="8" t="s">
        <v>1166</v>
      </c>
      <c r="H333" s="8" t="s">
        <v>985</v>
      </c>
      <c r="I333" s="8" t="s">
        <v>16</v>
      </c>
      <c r="J333" s="8" t="s">
        <v>350</v>
      </c>
      <c r="K333" s="8" t="s">
        <v>32</v>
      </c>
      <c r="L333" s="10">
        <f>SUM('sales data'!$C333*'sales data'!$D333)</f>
        <v>160210.5</v>
      </c>
      <c r="M333" s="23">
        <f>YEAR('sales data'!$E333)</f>
        <v>2025</v>
      </c>
    </row>
    <row r="334" spans="1:13" ht="25.2" x14ac:dyDescent="0.45">
      <c r="A334" s="15" t="s">
        <v>1167</v>
      </c>
      <c r="B334" s="5" t="s">
        <v>275</v>
      </c>
      <c r="C334" s="12">
        <v>3029.72</v>
      </c>
      <c r="D334" s="12">
        <v>983</v>
      </c>
      <c r="E334" s="6">
        <v>45794</v>
      </c>
      <c r="F334" s="5" t="s">
        <v>1168</v>
      </c>
      <c r="G334" s="5" t="s">
        <v>1169</v>
      </c>
      <c r="H334" s="5" t="s">
        <v>44</v>
      </c>
      <c r="I334" s="5" t="s">
        <v>38</v>
      </c>
      <c r="J334" s="5" t="s">
        <v>56</v>
      </c>
      <c r="K334" s="5" t="s">
        <v>25</v>
      </c>
      <c r="L334" s="7">
        <f>SUM('sales data'!$C334*'sales data'!$D334)</f>
        <v>2978214.76</v>
      </c>
      <c r="M334" s="22">
        <f>YEAR('sales data'!$E334)</f>
        <v>2025</v>
      </c>
    </row>
    <row r="335" spans="1:13" ht="25.2" x14ac:dyDescent="0.45">
      <c r="A335" s="16" t="s">
        <v>1170</v>
      </c>
      <c r="B335" s="8" t="s">
        <v>660</v>
      </c>
      <c r="C335" s="11">
        <v>2318.42</v>
      </c>
      <c r="D335" s="11">
        <v>131</v>
      </c>
      <c r="E335" s="9">
        <v>45830</v>
      </c>
      <c r="F335" s="8" t="s">
        <v>1171</v>
      </c>
      <c r="G335" s="8" t="s">
        <v>1172</v>
      </c>
      <c r="H335" s="8" t="s">
        <v>49</v>
      </c>
      <c r="I335" s="8" t="s">
        <v>38</v>
      </c>
      <c r="J335" s="8" t="s">
        <v>107</v>
      </c>
      <c r="K335" s="8" t="s">
        <v>18</v>
      </c>
      <c r="L335" s="10">
        <f>SUM('sales data'!$C335*'sales data'!$D335)</f>
        <v>303713.02</v>
      </c>
      <c r="M335" s="23">
        <f>YEAR('sales data'!$E335)</f>
        <v>2025</v>
      </c>
    </row>
    <row r="336" spans="1:13" ht="25.2" x14ac:dyDescent="0.45">
      <c r="A336" s="15" t="s">
        <v>1173</v>
      </c>
      <c r="B336" s="5" t="s">
        <v>110</v>
      </c>
      <c r="C336" s="12">
        <v>3183.13</v>
      </c>
      <c r="D336" s="12">
        <v>200</v>
      </c>
      <c r="E336" s="6">
        <v>45756</v>
      </c>
      <c r="F336" s="5" t="s">
        <v>1174</v>
      </c>
      <c r="G336" s="5" t="s">
        <v>1175</v>
      </c>
      <c r="H336" s="5" t="s">
        <v>1176</v>
      </c>
      <c r="I336" s="5" t="s">
        <v>50</v>
      </c>
      <c r="J336" s="5" t="s">
        <v>51</v>
      </c>
      <c r="K336" s="5" t="s">
        <v>18</v>
      </c>
      <c r="L336" s="7">
        <f>SUM('sales data'!$C336*'sales data'!$D336)</f>
        <v>636626</v>
      </c>
      <c r="M336" s="22">
        <f>YEAR('sales data'!$E336)</f>
        <v>2025</v>
      </c>
    </row>
    <row r="337" spans="1:13" ht="25.2" x14ac:dyDescent="0.45">
      <c r="A337" s="16" t="s">
        <v>1177</v>
      </c>
      <c r="B337" s="8" t="s">
        <v>259</v>
      </c>
      <c r="C337" s="11">
        <v>3371.6</v>
      </c>
      <c r="D337" s="11">
        <v>537</v>
      </c>
      <c r="E337" s="9">
        <v>45938</v>
      </c>
      <c r="F337" s="8" t="s">
        <v>1178</v>
      </c>
      <c r="G337" s="8" t="s">
        <v>1179</v>
      </c>
      <c r="H337" s="8" t="s">
        <v>304</v>
      </c>
      <c r="I337" s="8" t="s">
        <v>50</v>
      </c>
      <c r="J337" s="8" t="s">
        <v>44</v>
      </c>
      <c r="K337" s="8" t="s">
        <v>32</v>
      </c>
      <c r="L337" s="10">
        <f>SUM('sales data'!$C337*'sales data'!$D337)</f>
        <v>1810549.2</v>
      </c>
      <c r="M337" s="23">
        <f>YEAR('sales data'!$E337)</f>
        <v>2025</v>
      </c>
    </row>
    <row r="338" spans="1:13" ht="25.2" x14ac:dyDescent="0.45">
      <c r="A338" s="15" t="s">
        <v>904</v>
      </c>
      <c r="B338" s="5" t="s">
        <v>332</v>
      </c>
      <c r="C338" s="12">
        <v>1215.8699999999999</v>
      </c>
      <c r="D338" s="12">
        <v>74</v>
      </c>
      <c r="E338" s="6">
        <v>45380</v>
      </c>
      <c r="F338" s="5" t="s">
        <v>1180</v>
      </c>
      <c r="G338" s="5" t="s">
        <v>1181</v>
      </c>
      <c r="H338" s="5" t="s">
        <v>37</v>
      </c>
      <c r="I338" s="5" t="s">
        <v>50</v>
      </c>
      <c r="J338" s="5" t="s">
        <v>79</v>
      </c>
      <c r="K338" s="5" t="s">
        <v>18</v>
      </c>
      <c r="L338" s="7">
        <f>SUM('sales data'!$C338*'sales data'!$D338)</f>
        <v>89974.37999999999</v>
      </c>
      <c r="M338" s="22">
        <f>YEAR('sales data'!$E338)</f>
        <v>2024</v>
      </c>
    </row>
    <row r="339" spans="1:13" ht="25.2" x14ac:dyDescent="0.45">
      <c r="A339" s="16" t="s">
        <v>1182</v>
      </c>
      <c r="B339" s="8" t="s">
        <v>87</v>
      </c>
      <c r="C339" s="11">
        <v>691.46</v>
      </c>
      <c r="D339" s="11">
        <v>438</v>
      </c>
      <c r="E339" s="9">
        <v>45649</v>
      </c>
      <c r="F339" s="8" t="s">
        <v>1183</v>
      </c>
      <c r="G339" s="8" t="s">
        <v>1184</v>
      </c>
      <c r="H339" s="8" t="s">
        <v>15</v>
      </c>
      <c r="I339" s="8" t="s">
        <v>38</v>
      </c>
      <c r="J339" s="8" t="s">
        <v>253</v>
      </c>
      <c r="K339" s="8" t="s">
        <v>32</v>
      </c>
      <c r="L339" s="10">
        <f>SUM('sales data'!$C339*'sales data'!$D339)</f>
        <v>302859.48000000004</v>
      </c>
      <c r="M339" s="23">
        <f>YEAR('sales data'!$E339)</f>
        <v>2024</v>
      </c>
    </row>
    <row r="340" spans="1:13" ht="25.2" x14ac:dyDescent="0.45">
      <c r="A340" s="15" t="s">
        <v>1112</v>
      </c>
      <c r="B340" s="5" t="s">
        <v>579</v>
      </c>
      <c r="C340" s="12">
        <v>1898.01</v>
      </c>
      <c r="D340" s="12">
        <v>495</v>
      </c>
      <c r="E340" s="6">
        <v>44977</v>
      </c>
      <c r="F340" s="5" t="s">
        <v>1185</v>
      </c>
      <c r="G340" s="5" t="s">
        <v>1186</v>
      </c>
      <c r="H340" s="5" t="s">
        <v>37</v>
      </c>
      <c r="I340" s="5" t="s">
        <v>16</v>
      </c>
      <c r="J340" s="5" t="s">
        <v>1187</v>
      </c>
      <c r="K340" s="5" t="s">
        <v>32</v>
      </c>
      <c r="L340" s="7">
        <f>SUM('sales data'!$C340*'sales data'!$D340)</f>
        <v>939514.95</v>
      </c>
      <c r="M340" s="22">
        <f>YEAR('sales data'!$E340)</f>
        <v>2023</v>
      </c>
    </row>
    <row r="341" spans="1:13" ht="25.2" x14ac:dyDescent="0.45">
      <c r="A341" s="16" t="s">
        <v>1188</v>
      </c>
      <c r="B341" s="8" t="s">
        <v>34</v>
      </c>
      <c r="C341" s="11">
        <v>1015.52</v>
      </c>
      <c r="D341" s="11">
        <v>76</v>
      </c>
      <c r="E341" s="9">
        <v>45881</v>
      </c>
      <c r="F341" s="8" t="s">
        <v>1189</v>
      </c>
      <c r="G341" s="8" t="s">
        <v>1190</v>
      </c>
      <c r="H341" s="8" t="s">
        <v>1191</v>
      </c>
      <c r="I341" s="8" t="s">
        <v>50</v>
      </c>
      <c r="J341" s="8" t="s">
        <v>37</v>
      </c>
      <c r="K341" s="8" t="s">
        <v>18</v>
      </c>
      <c r="L341" s="10">
        <f>SUM('sales data'!$C341*'sales data'!$D341)</f>
        <v>77179.520000000004</v>
      </c>
      <c r="M341" s="23">
        <f>YEAR('sales data'!$E341)</f>
        <v>2025</v>
      </c>
    </row>
    <row r="342" spans="1:13" ht="25.2" x14ac:dyDescent="0.45">
      <c r="A342" s="15" t="s">
        <v>1192</v>
      </c>
      <c r="B342" s="5" t="s">
        <v>41</v>
      </c>
      <c r="C342" s="12">
        <v>3789.55</v>
      </c>
      <c r="D342" s="12">
        <v>397</v>
      </c>
      <c r="E342" s="6">
        <v>45564</v>
      </c>
      <c r="F342" s="5" t="s">
        <v>1193</v>
      </c>
      <c r="G342" s="5" t="s">
        <v>1194</v>
      </c>
      <c r="H342" s="5" t="s">
        <v>37</v>
      </c>
      <c r="I342" s="5" t="s">
        <v>16</v>
      </c>
      <c r="J342" s="5" t="s">
        <v>37</v>
      </c>
      <c r="K342" s="5" t="s">
        <v>25</v>
      </c>
      <c r="L342" s="7">
        <f>SUM('sales data'!$C342*'sales data'!$D342)</f>
        <v>1504451.35</v>
      </c>
      <c r="M342" s="22">
        <f>YEAR('sales data'!$E342)</f>
        <v>2024</v>
      </c>
    </row>
    <row r="343" spans="1:13" ht="25.2" x14ac:dyDescent="0.45">
      <c r="A343" s="16" t="s">
        <v>1195</v>
      </c>
      <c r="B343" s="8" t="s">
        <v>1068</v>
      </c>
      <c r="C343" s="11">
        <v>1567.12</v>
      </c>
      <c r="D343" s="11">
        <v>650</v>
      </c>
      <c r="E343" s="9">
        <v>45108</v>
      </c>
      <c r="F343" s="8" t="s">
        <v>1196</v>
      </c>
      <c r="G343" s="8" t="s">
        <v>1197</v>
      </c>
      <c r="H343" s="8" t="s">
        <v>51</v>
      </c>
      <c r="I343" s="8" t="s">
        <v>16</v>
      </c>
      <c r="J343" s="8" t="s">
        <v>37</v>
      </c>
      <c r="K343" s="8" t="s">
        <v>18</v>
      </c>
      <c r="L343" s="10">
        <f>SUM('sales data'!$C343*'sales data'!$D343)</f>
        <v>1018627.9999999999</v>
      </c>
      <c r="M343" s="23">
        <f>YEAR('sales data'!$E343)</f>
        <v>2023</v>
      </c>
    </row>
    <row r="344" spans="1:13" ht="25.2" x14ac:dyDescent="0.45">
      <c r="A344" s="15" t="s">
        <v>528</v>
      </c>
      <c r="B344" s="5" t="s">
        <v>529</v>
      </c>
      <c r="C344" s="12">
        <v>1230.47</v>
      </c>
      <c r="D344" s="12">
        <v>18</v>
      </c>
      <c r="E344" s="6">
        <v>45424</v>
      </c>
      <c r="F344" s="5" t="s">
        <v>1198</v>
      </c>
      <c r="G344" s="5" t="s">
        <v>1199</v>
      </c>
      <c r="H344" s="5" t="s">
        <v>1200</v>
      </c>
      <c r="I344" s="5" t="s">
        <v>50</v>
      </c>
      <c r="J344" s="5" t="s">
        <v>837</v>
      </c>
      <c r="K344" s="5" t="s">
        <v>32</v>
      </c>
      <c r="L344" s="7">
        <f>SUM('sales data'!$C344*'sales data'!$D344)</f>
        <v>22148.46</v>
      </c>
      <c r="M344" s="22">
        <f>YEAR('sales data'!$E344)</f>
        <v>2024</v>
      </c>
    </row>
    <row r="345" spans="1:13" ht="25.2" x14ac:dyDescent="0.45">
      <c r="A345" s="16" t="s">
        <v>1201</v>
      </c>
      <c r="B345" s="8" t="s">
        <v>1068</v>
      </c>
      <c r="C345" s="11">
        <v>840.71</v>
      </c>
      <c r="D345" s="11">
        <v>734</v>
      </c>
      <c r="E345" s="9">
        <v>45092</v>
      </c>
      <c r="F345" s="8" t="s">
        <v>1202</v>
      </c>
      <c r="G345" s="8" t="s">
        <v>1203</v>
      </c>
      <c r="H345" s="8" t="s">
        <v>320</v>
      </c>
      <c r="I345" s="8" t="s">
        <v>38</v>
      </c>
      <c r="J345" s="8" t="s">
        <v>15</v>
      </c>
      <c r="K345" s="8" t="s">
        <v>25</v>
      </c>
      <c r="L345" s="10">
        <f>SUM('sales data'!$C345*'sales data'!$D345)</f>
        <v>617081.14</v>
      </c>
      <c r="M345" s="23">
        <f>YEAR('sales data'!$E345)</f>
        <v>2023</v>
      </c>
    </row>
    <row r="346" spans="1:13" ht="25.2" x14ac:dyDescent="0.45">
      <c r="A346" s="15" t="s">
        <v>1204</v>
      </c>
      <c r="B346" s="5" t="s">
        <v>259</v>
      </c>
      <c r="C346" s="12">
        <v>1951.69</v>
      </c>
      <c r="D346" s="12">
        <v>397</v>
      </c>
      <c r="E346" s="6">
        <v>45415</v>
      </c>
      <c r="F346" s="5" t="s">
        <v>1205</v>
      </c>
      <c r="G346" s="5" t="s">
        <v>1206</v>
      </c>
      <c r="H346" s="5" t="s">
        <v>489</v>
      </c>
      <c r="I346" s="5" t="s">
        <v>50</v>
      </c>
      <c r="J346" s="5" t="s">
        <v>44</v>
      </c>
      <c r="K346" s="5" t="s">
        <v>18</v>
      </c>
      <c r="L346" s="7">
        <f>SUM('sales data'!$C346*'sales data'!$D346)</f>
        <v>774820.93</v>
      </c>
      <c r="M346" s="22">
        <f>YEAR('sales data'!$E346)</f>
        <v>2024</v>
      </c>
    </row>
    <row r="347" spans="1:13" ht="25.2" x14ac:dyDescent="0.45">
      <c r="A347" s="16" t="s">
        <v>1207</v>
      </c>
      <c r="B347" s="8" t="s">
        <v>185</v>
      </c>
      <c r="C347" s="11">
        <v>2575.56</v>
      </c>
      <c r="D347" s="11">
        <v>630</v>
      </c>
      <c r="E347" s="9">
        <v>45498</v>
      </c>
      <c r="F347" s="8" t="s">
        <v>1208</v>
      </c>
      <c r="G347" s="8" t="s">
        <v>1209</v>
      </c>
      <c r="H347" s="8" t="s">
        <v>140</v>
      </c>
      <c r="I347" s="8" t="s">
        <v>50</v>
      </c>
      <c r="J347" s="8" t="s">
        <v>37</v>
      </c>
      <c r="K347" s="8" t="s">
        <v>32</v>
      </c>
      <c r="L347" s="10">
        <f>SUM('sales data'!$C347*'sales data'!$D347)</f>
        <v>1622602.8</v>
      </c>
      <c r="M347" s="23">
        <f>YEAR('sales data'!$E347)</f>
        <v>2024</v>
      </c>
    </row>
    <row r="348" spans="1:13" ht="25.2" x14ac:dyDescent="0.45">
      <c r="A348" s="15" t="s">
        <v>1210</v>
      </c>
      <c r="B348" s="5" t="s">
        <v>347</v>
      </c>
      <c r="C348" s="12">
        <v>2128.42</v>
      </c>
      <c r="D348" s="12">
        <v>492</v>
      </c>
      <c r="E348" s="6">
        <v>45411</v>
      </c>
      <c r="F348" s="5" t="s">
        <v>1211</v>
      </c>
      <c r="G348" s="5" t="s">
        <v>1212</v>
      </c>
      <c r="H348" s="5" t="s">
        <v>37</v>
      </c>
      <c r="I348" s="5" t="s">
        <v>16</v>
      </c>
      <c r="J348" s="5" t="s">
        <v>1191</v>
      </c>
      <c r="K348" s="5" t="s">
        <v>18</v>
      </c>
      <c r="L348" s="7">
        <f>SUM('sales data'!$C348*'sales data'!$D348)</f>
        <v>1047182.64</v>
      </c>
      <c r="M348" s="22">
        <f>YEAR('sales data'!$E348)</f>
        <v>2024</v>
      </c>
    </row>
    <row r="349" spans="1:13" ht="25.2" x14ac:dyDescent="0.45">
      <c r="A349" s="16" t="s">
        <v>1213</v>
      </c>
      <c r="B349" s="8" t="s">
        <v>363</v>
      </c>
      <c r="C349" s="11">
        <v>4515.76</v>
      </c>
      <c r="D349" s="11">
        <v>140</v>
      </c>
      <c r="E349" s="9">
        <v>45927</v>
      </c>
      <c r="F349" s="8" t="s">
        <v>1214</v>
      </c>
      <c r="G349" s="8" t="s">
        <v>1215</v>
      </c>
      <c r="H349" s="8" t="s">
        <v>545</v>
      </c>
      <c r="I349" s="8" t="s">
        <v>38</v>
      </c>
      <c r="J349" s="8" t="s">
        <v>37</v>
      </c>
      <c r="K349" s="8" t="s">
        <v>32</v>
      </c>
      <c r="L349" s="10">
        <f>SUM('sales data'!$C349*'sales data'!$D349)</f>
        <v>632206.4</v>
      </c>
      <c r="M349" s="23">
        <f>YEAR('sales data'!$E349)</f>
        <v>2025</v>
      </c>
    </row>
    <row r="350" spans="1:13" ht="25.2" x14ac:dyDescent="0.45">
      <c r="A350" s="15" t="s">
        <v>532</v>
      </c>
      <c r="B350" s="5" t="s">
        <v>219</v>
      </c>
      <c r="C350" s="12">
        <v>2173.79</v>
      </c>
      <c r="D350" s="12">
        <v>268</v>
      </c>
      <c r="E350" s="6">
        <v>45345</v>
      </c>
      <c r="F350" s="5" t="s">
        <v>1216</v>
      </c>
      <c r="G350" s="5" t="s">
        <v>1217</v>
      </c>
      <c r="H350" s="5" t="s">
        <v>23</v>
      </c>
      <c r="I350" s="5" t="s">
        <v>38</v>
      </c>
      <c r="J350" s="5" t="s">
        <v>49</v>
      </c>
      <c r="K350" s="5" t="s">
        <v>25</v>
      </c>
      <c r="L350" s="7">
        <f>SUM('sales data'!$C350*'sales data'!$D350)</f>
        <v>582575.72</v>
      </c>
      <c r="M350" s="22">
        <f>YEAR('sales data'!$E350)</f>
        <v>2024</v>
      </c>
    </row>
    <row r="351" spans="1:13" ht="25.2" x14ac:dyDescent="0.45">
      <c r="A351" s="16" t="s">
        <v>1218</v>
      </c>
      <c r="B351" s="8" t="s">
        <v>41</v>
      </c>
      <c r="C351" s="11">
        <v>1905.43</v>
      </c>
      <c r="D351" s="11">
        <v>608</v>
      </c>
      <c r="E351" s="9">
        <v>45855</v>
      </c>
      <c r="F351" s="8" t="s">
        <v>1219</v>
      </c>
      <c r="G351" s="8" t="s">
        <v>1220</v>
      </c>
      <c r="H351" s="8" t="s">
        <v>37</v>
      </c>
      <c r="I351" s="8" t="s">
        <v>50</v>
      </c>
      <c r="J351" s="8" t="s">
        <v>37</v>
      </c>
      <c r="K351" s="8" t="s">
        <v>18</v>
      </c>
      <c r="L351" s="10">
        <f>SUM('sales data'!$C351*'sales data'!$D351)</f>
        <v>1158501.44</v>
      </c>
      <c r="M351" s="23">
        <f>YEAR('sales data'!$E351)</f>
        <v>2025</v>
      </c>
    </row>
    <row r="352" spans="1:13" ht="25.2" x14ac:dyDescent="0.45">
      <c r="A352" s="15" t="s">
        <v>1221</v>
      </c>
      <c r="B352" s="5" t="s">
        <v>20</v>
      </c>
      <c r="C352" s="12">
        <v>3103.88</v>
      </c>
      <c r="D352" s="12">
        <v>98</v>
      </c>
      <c r="E352" s="6">
        <v>45205</v>
      </c>
      <c r="F352" s="5" t="s">
        <v>1222</v>
      </c>
      <c r="G352" s="5" t="s">
        <v>1223</v>
      </c>
      <c r="H352" s="5" t="s">
        <v>37</v>
      </c>
      <c r="I352" s="5" t="s">
        <v>16</v>
      </c>
      <c r="J352" s="5" t="s">
        <v>430</v>
      </c>
      <c r="K352" s="5" t="s">
        <v>25</v>
      </c>
      <c r="L352" s="7">
        <f>SUM('sales data'!$C352*'sales data'!$D352)</f>
        <v>304180.24</v>
      </c>
      <c r="M352" s="22">
        <f>YEAR('sales data'!$E352)</f>
        <v>2023</v>
      </c>
    </row>
    <row r="353" spans="1:13" ht="25.2" x14ac:dyDescent="0.45">
      <c r="A353" s="16" t="s">
        <v>1224</v>
      </c>
      <c r="B353" s="8" t="s">
        <v>110</v>
      </c>
      <c r="C353" s="11">
        <v>4498.1099999999997</v>
      </c>
      <c r="D353" s="11">
        <v>925</v>
      </c>
      <c r="E353" s="9">
        <v>45932</v>
      </c>
      <c r="F353" s="8" t="s">
        <v>1225</v>
      </c>
      <c r="G353" s="8" t="s">
        <v>1226</v>
      </c>
      <c r="H353" s="8" t="s">
        <v>49</v>
      </c>
      <c r="I353" s="8" t="s">
        <v>38</v>
      </c>
      <c r="J353" s="8" t="s">
        <v>15</v>
      </c>
      <c r="K353" s="8" t="s">
        <v>18</v>
      </c>
      <c r="L353" s="10">
        <f>SUM('sales data'!$C353*'sales data'!$D353)</f>
        <v>4160751.7499999995</v>
      </c>
      <c r="M353" s="23">
        <f>YEAR('sales data'!$E353)</f>
        <v>2025</v>
      </c>
    </row>
    <row r="354" spans="1:13" ht="25.2" x14ac:dyDescent="0.45">
      <c r="A354" s="15" t="s">
        <v>1227</v>
      </c>
      <c r="B354" s="5" t="s">
        <v>34</v>
      </c>
      <c r="C354" s="12">
        <v>2138.9299999999998</v>
      </c>
      <c r="D354" s="12">
        <v>448</v>
      </c>
      <c r="E354" s="6">
        <v>45264</v>
      </c>
      <c r="F354" s="5" t="s">
        <v>1228</v>
      </c>
      <c r="G354" s="5" t="s">
        <v>1229</v>
      </c>
      <c r="H354" s="5" t="s">
        <v>288</v>
      </c>
      <c r="I354" s="5" t="s">
        <v>50</v>
      </c>
      <c r="J354" s="5" t="s">
        <v>489</v>
      </c>
      <c r="K354" s="5" t="s">
        <v>25</v>
      </c>
      <c r="L354" s="7">
        <f>SUM('sales data'!$C354*'sales data'!$D354)</f>
        <v>958240.6399999999</v>
      </c>
      <c r="M354" s="22">
        <f>YEAR('sales data'!$E354)</f>
        <v>2023</v>
      </c>
    </row>
    <row r="355" spans="1:13" ht="25.2" x14ac:dyDescent="0.45">
      <c r="A355" s="16" t="s">
        <v>1230</v>
      </c>
      <c r="B355" s="8" t="s">
        <v>235</v>
      </c>
      <c r="C355" s="11">
        <v>16.75</v>
      </c>
      <c r="D355" s="11">
        <v>584</v>
      </c>
      <c r="E355" s="9">
        <v>45428</v>
      </c>
      <c r="F355" s="8" t="s">
        <v>1231</v>
      </c>
      <c r="G355" s="8" t="s">
        <v>1232</v>
      </c>
      <c r="H355" s="8" t="s">
        <v>37</v>
      </c>
      <c r="I355" s="8" t="s">
        <v>38</v>
      </c>
      <c r="J355" s="8" t="s">
        <v>15</v>
      </c>
      <c r="K355" s="8" t="s">
        <v>18</v>
      </c>
      <c r="L355" s="10">
        <f>SUM('sales data'!$C355*'sales data'!$D355)</f>
        <v>9782</v>
      </c>
      <c r="M355" s="23">
        <f>YEAR('sales data'!$E355)</f>
        <v>2024</v>
      </c>
    </row>
    <row r="356" spans="1:13" ht="25.2" x14ac:dyDescent="0.45">
      <c r="A356" s="15" t="s">
        <v>1233</v>
      </c>
      <c r="B356" s="5" t="s">
        <v>235</v>
      </c>
      <c r="C356" s="12">
        <v>4701.25</v>
      </c>
      <c r="D356" s="12">
        <v>838</v>
      </c>
      <c r="E356" s="6">
        <v>45960</v>
      </c>
      <c r="F356" s="5" t="s">
        <v>1234</v>
      </c>
      <c r="G356" s="5" t="s">
        <v>1235</v>
      </c>
      <c r="H356" s="5" t="s">
        <v>238</v>
      </c>
      <c r="I356" s="5" t="s">
        <v>16</v>
      </c>
      <c r="J356" s="5" t="s">
        <v>1236</v>
      </c>
      <c r="K356" s="5" t="s">
        <v>32</v>
      </c>
      <c r="L356" s="7">
        <f>SUM('sales data'!$C356*'sales data'!$D356)</f>
        <v>3939647.5</v>
      </c>
      <c r="M356" s="22">
        <f>YEAR('sales data'!$E356)</f>
        <v>2025</v>
      </c>
    </row>
    <row r="357" spans="1:13" ht="25.2" x14ac:dyDescent="0.45">
      <c r="A357" s="16" t="s">
        <v>1237</v>
      </c>
      <c r="B357" s="8" t="s">
        <v>259</v>
      </c>
      <c r="C357" s="11">
        <v>1014.46</v>
      </c>
      <c r="D357" s="11">
        <v>428</v>
      </c>
      <c r="E357" s="9">
        <v>45682</v>
      </c>
      <c r="F357" s="8" t="s">
        <v>1238</v>
      </c>
      <c r="G357" s="8" t="s">
        <v>1239</v>
      </c>
      <c r="H357" s="8" t="s">
        <v>477</v>
      </c>
      <c r="I357" s="8" t="s">
        <v>38</v>
      </c>
      <c r="J357" s="8" t="s">
        <v>49</v>
      </c>
      <c r="K357" s="8" t="s">
        <v>32</v>
      </c>
      <c r="L357" s="10">
        <f>SUM('sales data'!$C357*'sales data'!$D357)</f>
        <v>434188.88</v>
      </c>
      <c r="M357" s="23">
        <f>YEAR('sales data'!$E357)</f>
        <v>2025</v>
      </c>
    </row>
    <row r="358" spans="1:13" ht="25.2" x14ac:dyDescent="0.45">
      <c r="A358" s="15" t="s">
        <v>1240</v>
      </c>
      <c r="B358" s="5" t="s">
        <v>1241</v>
      </c>
      <c r="C358" s="12">
        <v>4194.7299999999996</v>
      </c>
      <c r="D358" s="12">
        <v>247</v>
      </c>
      <c r="E358" s="6">
        <v>45153</v>
      </c>
      <c r="F358" s="5" t="s">
        <v>1242</v>
      </c>
      <c r="G358" s="5" t="s">
        <v>1243</v>
      </c>
      <c r="H358" s="5" t="s">
        <v>79</v>
      </c>
      <c r="I358" s="5" t="s">
        <v>38</v>
      </c>
      <c r="J358" s="5" t="s">
        <v>180</v>
      </c>
      <c r="K358" s="5" t="s">
        <v>25</v>
      </c>
      <c r="L358" s="7">
        <f>SUM('sales data'!$C358*'sales data'!$D358)</f>
        <v>1036098.3099999999</v>
      </c>
      <c r="M358" s="22">
        <f>YEAR('sales data'!$E358)</f>
        <v>2023</v>
      </c>
    </row>
    <row r="359" spans="1:13" ht="25.2" x14ac:dyDescent="0.45">
      <c r="A359" s="16" t="s">
        <v>1244</v>
      </c>
      <c r="B359" s="8" t="s">
        <v>219</v>
      </c>
      <c r="C359" s="11">
        <v>563.72</v>
      </c>
      <c r="D359" s="11">
        <v>941</v>
      </c>
      <c r="E359" s="9">
        <v>45725</v>
      </c>
      <c r="F359" s="8" t="s">
        <v>1245</v>
      </c>
      <c r="G359" s="8" t="s">
        <v>1246</v>
      </c>
      <c r="H359" s="8" t="s">
        <v>17</v>
      </c>
      <c r="I359" s="8" t="s">
        <v>16</v>
      </c>
      <c r="J359" s="8" t="s">
        <v>56</v>
      </c>
      <c r="K359" s="8" t="s">
        <v>32</v>
      </c>
      <c r="L359" s="10">
        <f>SUM('sales data'!$C359*'sales data'!$D359)</f>
        <v>530460.52</v>
      </c>
      <c r="M359" s="23">
        <f>YEAR('sales data'!$E359)</f>
        <v>2025</v>
      </c>
    </row>
    <row r="360" spans="1:13" ht="25.2" x14ac:dyDescent="0.45">
      <c r="A360" s="15" t="s">
        <v>1247</v>
      </c>
      <c r="B360" s="5" t="s">
        <v>275</v>
      </c>
      <c r="C360" s="12">
        <v>433.18</v>
      </c>
      <c r="D360" s="12">
        <v>563</v>
      </c>
      <c r="E360" s="6">
        <v>45447</v>
      </c>
      <c r="F360" s="5" t="s">
        <v>1248</v>
      </c>
      <c r="G360" s="5" t="s">
        <v>1249</v>
      </c>
      <c r="H360" s="5" t="s">
        <v>37</v>
      </c>
      <c r="I360" s="5" t="s">
        <v>50</v>
      </c>
      <c r="J360" s="5" t="s">
        <v>30</v>
      </c>
      <c r="K360" s="5" t="s">
        <v>25</v>
      </c>
      <c r="L360" s="7">
        <f>SUM('sales data'!$C360*'sales data'!$D360)</f>
        <v>243880.34</v>
      </c>
      <c r="M360" s="22">
        <f>YEAR('sales data'!$E360)</f>
        <v>2024</v>
      </c>
    </row>
    <row r="361" spans="1:13" ht="25.2" x14ac:dyDescent="0.45">
      <c r="A361" s="16" t="s">
        <v>1250</v>
      </c>
      <c r="B361" s="8" t="s">
        <v>259</v>
      </c>
      <c r="C361" s="11">
        <v>777.47</v>
      </c>
      <c r="D361" s="11">
        <v>709</v>
      </c>
      <c r="E361" s="9">
        <v>45873</v>
      </c>
      <c r="F361" s="8" t="s">
        <v>1251</v>
      </c>
      <c r="G361" s="8" t="s">
        <v>1252</v>
      </c>
      <c r="H361" s="8" t="s">
        <v>56</v>
      </c>
      <c r="I361" s="8" t="s">
        <v>38</v>
      </c>
      <c r="J361" s="8" t="s">
        <v>37</v>
      </c>
      <c r="K361" s="8" t="s">
        <v>18</v>
      </c>
      <c r="L361" s="10">
        <f>SUM('sales data'!$C361*'sales data'!$D361)</f>
        <v>551226.23</v>
      </c>
      <c r="M361" s="23">
        <f>YEAR('sales data'!$E361)</f>
        <v>2025</v>
      </c>
    </row>
    <row r="362" spans="1:13" ht="25.2" x14ac:dyDescent="0.45">
      <c r="A362" s="15" t="s">
        <v>1253</v>
      </c>
      <c r="B362" s="5" t="s">
        <v>259</v>
      </c>
      <c r="C362" s="12">
        <v>4357.43</v>
      </c>
      <c r="D362" s="12">
        <v>277</v>
      </c>
      <c r="E362" s="6">
        <v>45929</v>
      </c>
      <c r="F362" s="5" t="s">
        <v>1254</v>
      </c>
      <c r="G362" s="5" t="s">
        <v>1255</v>
      </c>
      <c r="H362" s="5" t="s">
        <v>56</v>
      </c>
      <c r="I362" s="5" t="s">
        <v>16</v>
      </c>
      <c r="J362" s="5" t="s">
        <v>49</v>
      </c>
      <c r="K362" s="5" t="s">
        <v>32</v>
      </c>
      <c r="L362" s="7">
        <f>SUM('sales data'!$C362*'sales data'!$D362)</f>
        <v>1207008.1100000001</v>
      </c>
      <c r="M362" s="22">
        <f>YEAR('sales data'!$E362)</f>
        <v>2025</v>
      </c>
    </row>
    <row r="363" spans="1:13" ht="25.2" x14ac:dyDescent="0.45">
      <c r="A363" s="16" t="s">
        <v>1256</v>
      </c>
      <c r="B363" s="8" t="s">
        <v>185</v>
      </c>
      <c r="C363" s="11">
        <v>1253.6600000000001</v>
      </c>
      <c r="D363" s="11">
        <v>630</v>
      </c>
      <c r="E363" s="9">
        <v>45732</v>
      </c>
      <c r="F363" s="8" t="s">
        <v>1257</v>
      </c>
      <c r="G363" s="8" t="s">
        <v>1258</v>
      </c>
      <c r="H363" s="8" t="s">
        <v>814</v>
      </c>
      <c r="I363" s="8" t="s">
        <v>16</v>
      </c>
      <c r="J363" s="8" t="s">
        <v>163</v>
      </c>
      <c r="K363" s="8" t="s">
        <v>32</v>
      </c>
      <c r="L363" s="10">
        <f>SUM('sales data'!$C363*'sales data'!$D363)</f>
        <v>789805.8</v>
      </c>
      <c r="M363" s="23">
        <f>YEAR('sales data'!$E363)</f>
        <v>2025</v>
      </c>
    </row>
    <row r="364" spans="1:13" ht="25.2" x14ac:dyDescent="0.45">
      <c r="A364" s="15" t="s">
        <v>1259</v>
      </c>
      <c r="B364" s="5" t="s">
        <v>347</v>
      </c>
      <c r="C364" s="12">
        <v>428.94</v>
      </c>
      <c r="D364" s="12">
        <v>153</v>
      </c>
      <c r="E364" s="6">
        <v>45079</v>
      </c>
      <c r="F364" s="5" t="s">
        <v>1260</v>
      </c>
      <c r="G364" s="5" t="s">
        <v>1261</v>
      </c>
      <c r="H364" s="5" t="s">
        <v>37</v>
      </c>
      <c r="I364" s="5" t="s">
        <v>38</v>
      </c>
      <c r="J364" s="5" t="s">
        <v>229</v>
      </c>
      <c r="K364" s="5" t="s">
        <v>18</v>
      </c>
      <c r="L364" s="7">
        <f>SUM('sales data'!$C364*'sales data'!$D364)</f>
        <v>65627.819999999992</v>
      </c>
      <c r="M364" s="22">
        <f>YEAR('sales data'!$E364)</f>
        <v>2023</v>
      </c>
    </row>
    <row r="365" spans="1:13" ht="25.2" x14ac:dyDescent="0.45">
      <c r="A365" s="16" t="s">
        <v>1262</v>
      </c>
      <c r="B365" s="8" t="s">
        <v>41</v>
      </c>
      <c r="C365" s="11">
        <v>3924.24</v>
      </c>
      <c r="D365" s="11">
        <v>949</v>
      </c>
      <c r="E365" s="9">
        <v>45726</v>
      </c>
      <c r="F365" s="8" t="s">
        <v>1263</v>
      </c>
      <c r="G365" s="8" t="s">
        <v>1264</v>
      </c>
      <c r="H365" s="8" t="s">
        <v>15</v>
      </c>
      <c r="I365" s="8" t="s">
        <v>38</v>
      </c>
      <c r="J365" s="8" t="s">
        <v>17</v>
      </c>
      <c r="K365" s="8" t="s">
        <v>32</v>
      </c>
      <c r="L365" s="10">
        <f>SUM('sales data'!$C365*'sales data'!$D365)</f>
        <v>3724103.76</v>
      </c>
      <c r="M365" s="23">
        <f>YEAR('sales data'!$E365)</f>
        <v>2025</v>
      </c>
    </row>
    <row r="366" spans="1:13" ht="25.2" x14ac:dyDescent="0.45">
      <c r="A366" s="15" t="s">
        <v>1265</v>
      </c>
      <c r="B366" s="5" t="s">
        <v>185</v>
      </c>
      <c r="C366" s="12">
        <v>3932.11</v>
      </c>
      <c r="D366" s="12">
        <v>887</v>
      </c>
      <c r="E366" s="6">
        <v>45911</v>
      </c>
      <c r="F366" s="5" t="s">
        <v>1266</v>
      </c>
      <c r="G366" s="5" t="s">
        <v>1267</v>
      </c>
      <c r="H366" s="5" t="s">
        <v>51</v>
      </c>
      <c r="I366" s="5" t="s">
        <v>50</v>
      </c>
      <c r="J366" s="5" t="s">
        <v>15</v>
      </c>
      <c r="K366" s="5" t="s">
        <v>18</v>
      </c>
      <c r="L366" s="7">
        <f>SUM('sales data'!$C366*'sales data'!$D366)</f>
        <v>3487781.5700000003</v>
      </c>
      <c r="M366" s="22">
        <f>YEAR('sales data'!$E366)</f>
        <v>2025</v>
      </c>
    </row>
    <row r="367" spans="1:13" ht="25.2" x14ac:dyDescent="0.45">
      <c r="A367" s="16" t="s">
        <v>1268</v>
      </c>
      <c r="B367" s="8" t="s">
        <v>619</v>
      </c>
      <c r="C367" s="11">
        <v>3140.4</v>
      </c>
      <c r="D367" s="11">
        <v>37</v>
      </c>
      <c r="E367" s="9">
        <v>45360</v>
      </c>
      <c r="F367" s="8" t="s">
        <v>1269</v>
      </c>
      <c r="G367" s="8" t="s">
        <v>1270</v>
      </c>
      <c r="H367" s="8" t="s">
        <v>66</v>
      </c>
      <c r="I367" s="8" t="s">
        <v>38</v>
      </c>
      <c r="J367" s="8" t="s">
        <v>1058</v>
      </c>
      <c r="K367" s="8" t="s">
        <v>18</v>
      </c>
      <c r="L367" s="10">
        <f>SUM('sales data'!$C367*'sales data'!$D367)</f>
        <v>116194.8</v>
      </c>
      <c r="M367" s="23">
        <f>YEAR('sales data'!$E367)</f>
        <v>2024</v>
      </c>
    </row>
    <row r="368" spans="1:13" ht="25.2" x14ac:dyDescent="0.45">
      <c r="A368" s="15" t="s">
        <v>1271</v>
      </c>
      <c r="B368" s="5" t="s">
        <v>1272</v>
      </c>
      <c r="C368" s="12">
        <v>515.38</v>
      </c>
      <c r="D368" s="12">
        <v>873</v>
      </c>
      <c r="E368" s="6">
        <v>45079</v>
      </c>
      <c r="F368" s="5" t="s">
        <v>1273</v>
      </c>
      <c r="G368" s="5" t="s">
        <v>1274</v>
      </c>
      <c r="H368" s="5" t="s">
        <v>44</v>
      </c>
      <c r="I368" s="5" t="s">
        <v>50</v>
      </c>
      <c r="J368" s="5" t="s">
        <v>56</v>
      </c>
      <c r="K368" s="5" t="s">
        <v>32</v>
      </c>
      <c r="L368" s="7">
        <f>SUM('sales data'!$C368*'sales data'!$D368)</f>
        <v>449926.74</v>
      </c>
      <c r="M368" s="22">
        <f>YEAR('sales data'!$E368)</f>
        <v>2023</v>
      </c>
    </row>
    <row r="369" spans="1:13" ht="25.2" x14ac:dyDescent="0.45">
      <c r="A369" s="16" t="s">
        <v>1275</v>
      </c>
      <c r="B369" s="8" t="s">
        <v>58</v>
      </c>
      <c r="C369" s="11">
        <v>4772.8900000000003</v>
      </c>
      <c r="D369" s="11">
        <v>635</v>
      </c>
      <c r="E369" s="9">
        <v>45178</v>
      </c>
      <c r="F369" s="8" t="s">
        <v>1276</v>
      </c>
      <c r="G369" s="8" t="s">
        <v>1277</v>
      </c>
      <c r="H369" s="8" t="s">
        <v>197</v>
      </c>
      <c r="I369" s="8" t="s">
        <v>16</v>
      </c>
      <c r="J369" s="8" t="s">
        <v>238</v>
      </c>
      <c r="K369" s="8" t="s">
        <v>18</v>
      </c>
      <c r="L369" s="10">
        <f>SUM('sales data'!$C369*'sales data'!$D369)</f>
        <v>3030785.1500000004</v>
      </c>
      <c r="M369" s="23">
        <f>YEAR('sales data'!$E369)</f>
        <v>2023</v>
      </c>
    </row>
    <row r="370" spans="1:13" ht="25.2" x14ac:dyDescent="0.45">
      <c r="A370" s="15" t="s">
        <v>1278</v>
      </c>
      <c r="B370" s="5" t="s">
        <v>890</v>
      </c>
      <c r="C370" s="12">
        <v>380.78</v>
      </c>
      <c r="D370" s="12">
        <v>397</v>
      </c>
      <c r="E370" s="6">
        <v>44981</v>
      </c>
      <c r="F370" s="5" t="s">
        <v>1279</v>
      </c>
      <c r="G370" s="5" t="s">
        <v>1280</v>
      </c>
      <c r="H370" s="5" t="s">
        <v>1281</v>
      </c>
      <c r="I370" s="5" t="s">
        <v>16</v>
      </c>
      <c r="J370" s="5" t="s">
        <v>49</v>
      </c>
      <c r="K370" s="5" t="s">
        <v>25</v>
      </c>
      <c r="L370" s="7">
        <f>SUM('sales data'!$C370*'sales data'!$D370)</f>
        <v>151169.66</v>
      </c>
      <c r="M370" s="22">
        <f>YEAR('sales data'!$E370)</f>
        <v>2023</v>
      </c>
    </row>
    <row r="371" spans="1:13" ht="25.2" x14ac:dyDescent="0.45">
      <c r="A371" s="16" t="s">
        <v>1282</v>
      </c>
      <c r="B371" s="8" t="s">
        <v>402</v>
      </c>
      <c r="C371" s="11">
        <v>4545.26</v>
      </c>
      <c r="D371" s="11">
        <v>17</v>
      </c>
      <c r="E371" s="9">
        <v>45067</v>
      </c>
      <c r="F371" s="8" t="s">
        <v>1283</v>
      </c>
      <c r="G371" s="8" t="s">
        <v>1284</v>
      </c>
      <c r="H371" s="8" t="s">
        <v>23</v>
      </c>
      <c r="I371" s="8" t="s">
        <v>50</v>
      </c>
      <c r="J371" s="8" t="s">
        <v>1285</v>
      </c>
      <c r="K371" s="8" t="s">
        <v>32</v>
      </c>
      <c r="L371" s="10">
        <f>SUM('sales data'!$C371*'sales data'!$D371)</f>
        <v>77269.42</v>
      </c>
      <c r="M371" s="23">
        <f>YEAR('sales data'!$E371)</f>
        <v>2023</v>
      </c>
    </row>
    <row r="372" spans="1:13" ht="25.2" x14ac:dyDescent="0.45">
      <c r="A372" s="15" t="s">
        <v>1286</v>
      </c>
      <c r="B372" s="5" t="s">
        <v>343</v>
      </c>
      <c r="C372" s="12">
        <v>568.51</v>
      </c>
      <c r="D372" s="12">
        <v>662</v>
      </c>
      <c r="E372" s="6">
        <v>45833</v>
      </c>
      <c r="F372" s="5" t="s">
        <v>1287</v>
      </c>
      <c r="G372" s="5" t="s">
        <v>1288</v>
      </c>
      <c r="H372" s="5" t="s">
        <v>556</v>
      </c>
      <c r="I372" s="5" t="s">
        <v>38</v>
      </c>
      <c r="J372" s="5" t="s">
        <v>17</v>
      </c>
      <c r="K372" s="5" t="s">
        <v>25</v>
      </c>
      <c r="L372" s="7">
        <f>SUM('sales data'!$C372*'sales data'!$D372)</f>
        <v>376353.62</v>
      </c>
      <c r="M372" s="22">
        <f>YEAR('sales data'!$E372)</f>
        <v>2025</v>
      </c>
    </row>
    <row r="373" spans="1:13" ht="25.2" x14ac:dyDescent="0.45">
      <c r="A373" s="16" t="s">
        <v>1289</v>
      </c>
      <c r="B373" s="8" t="s">
        <v>41</v>
      </c>
      <c r="C373" s="11">
        <v>4608.16</v>
      </c>
      <c r="D373" s="11">
        <v>299</v>
      </c>
      <c r="E373" s="9">
        <v>45970</v>
      </c>
      <c r="F373" s="8" t="s">
        <v>1290</v>
      </c>
      <c r="G373" s="8" t="s">
        <v>1291</v>
      </c>
      <c r="H373" s="8" t="s">
        <v>66</v>
      </c>
      <c r="I373" s="8" t="s">
        <v>50</v>
      </c>
      <c r="J373" s="8" t="s">
        <v>15</v>
      </c>
      <c r="K373" s="8" t="s">
        <v>18</v>
      </c>
      <c r="L373" s="10">
        <f>SUM('sales data'!$C373*'sales data'!$D373)</f>
        <v>1377839.8399999999</v>
      </c>
      <c r="M373" s="23">
        <f>YEAR('sales data'!$E373)</f>
        <v>2025</v>
      </c>
    </row>
    <row r="374" spans="1:13" ht="25.2" x14ac:dyDescent="0.45">
      <c r="A374" s="15" t="s">
        <v>1292</v>
      </c>
      <c r="B374" s="5" t="s">
        <v>275</v>
      </c>
      <c r="C374" s="12">
        <v>3457.14</v>
      </c>
      <c r="D374" s="12">
        <v>929</v>
      </c>
      <c r="E374" s="6">
        <v>45579</v>
      </c>
      <c r="F374" s="5" t="s">
        <v>1293</v>
      </c>
      <c r="G374" s="5" t="s">
        <v>1294</v>
      </c>
      <c r="H374" s="5" t="s">
        <v>180</v>
      </c>
      <c r="I374" s="5" t="s">
        <v>38</v>
      </c>
      <c r="J374" s="5" t="s">
        <v>61</v>
      </c>
      <c r="K374" s="5" t="s">
        <v>25</v>
      </c>
      <c r="L374" s="7">
        <f>SUM('sales data'!$C374*'sales data'!$D374)</f>
        <v>3211683.06</v>
      </c>
      <c r="M374" s="22">
        <f>YEAR('sales data'!$E374)</f>
        <v>2024</v>
      </c>
    </row>
    <row r="375" spans="1:13" ht="25.2" x14ac:dyDescent="0.45">
      <c r="A375" s="16" t="s">
        <v>1295</v>
      </c>
      <c r="B375" s="8" t="s">
        <v>619</v>
      </c>
      <c r="C375" s="11">
        <v>729.29</v>
      </c>
      <c r="D375" s="11">
        <v>616</v>
      </c>
      <c r="E375" s="9">
        <v>45559</v>
      </c>
      <c r="F375" s="8" t="s">
        <v>1296</v>
      </c>
      <c r="G375" s="8" t="s">
        <v>1297</v>
      </c>
      <c r="H375" s="8" t="s">
        <v>15</v>
      </c>
      <c r="I375" s="8" t="s">
        <v>50</v>
      </c>
      <c r="J375" s="8" t="s">
        <v>164</v>
      </c>
      <c r="K375" s="8" t="s">
        <v>18</v>
      </c>
      <c r="L375" s="10">
        <f>SUM('sales data'!$C375*'sales data'!$D375)</f>
        <v>449242.63999999996</v>
      </c>
      <c r="M375" s="23">
        <f>YEAR('sales data'!$E375)</f>
        <v>2024</v>
      </c>
    </row>
    <row r="376" spans="1:13" ht="25.2" x14ac:dyDescent="0.45">
      <c r="A376" s="15" t="s">
        <v>1298</v>
      </c>
      <c r="B376" s="5" t="s">
        <v>53</v>
      </c>
      <c r="C376" s="12">
        <v>3058.71</v>
      </c>
      <c r="D376" s="12">
        <v>611</v>
      </c>
      <c r="E376" s="6">
        <v>45760</v>
      </c>
      <c r="F376" s="5" t="s">
        <v>1299</v>
      </c>
      <c r="G376" s="5" t="s">
        <v>1300</v>
      </c>
      <c r="H376" s="5" t="s">
        <v>15</v>
      </c>
      <c r="I376" s="5" t="s">
        <v>38</v>
      </c>
      <c r="J376" s="5" t="s">
        <v>79</v>
      </c>
      <c r="K376" s="5" t="s">
        <v>32</v>
      </c>
      <c r="L376" s="7">
        <f>SUM('sales data'!$C376*'sales data'!$D376)</f>
        <v>1868871.81</v>
      </c>
      <c r="M376" s="22">
        <f>YEAR('sales data'!$E376)</f>
        <v>2025</v>
      </c>
    </row>
    <row r="377" spans="1:13" ht="25.2" x14ac:dyDescent="0.45">
      <c r="A377" s="16" t="s">
        <v>205</v>
      </c>
      <c r="B377" s="8" t="s">
        <v>206</v>
      </c>
      <c r="C377" s="11">
        <v>2211.04</v>
      </c>
      <c r="D377" s="11">
        <v>538</v>
      </c>
      <c r="E377" s="9">
        <v>45421</v>
      </c>
      <c r="F377" s="8" t="s">
        <v>1301</v>
      </c>
      <c r="G377" s="8" t="s">
        <v>1302</v>
      </c>
      <c r="H377" s="8" t="s">
        <v>56</v>
      </c>
      <c r="I377" s="8" t="s">
        <v>38</v>
      </c>
      <c r="J377" s="8" t="s">
        <v>23</v>
      </c>
      <c r="K377" s="8" t="s">
        <v>32</v>
      </c>
      <c r="L377" s="10">
        <f>SUM('sales data'!$C377*'sales data'!$D377)</f>
        <v>1189539.52</v>
      </c>
      <c r="M377" s="23">
        <f>YEAR('sales data'!$E377)</f>
        <v>2024</v>
      </c>
    </row>
    <row r="378" spans="1:13" ht="25.2" x14ac:dyDescent="0.45">
      <c r="A378" s="15" t="s">
        <v>1303</v>
      </c>
      <c r="B378" s="5" t="s">
        <v>87</v>
      </c>
      <c r="C378" s="12">
        <v>636.91999999999996</v>
      </c>
      <c r="D378" s="12">
        <v>902</v>
      </c>
      <c r="E378" s="6">
        <v>45406</v>
      </c>
      <c r="F378" s="5" t="s">
        <v>1304</v>
      </c>
      <c r="G378" s="5" t="s">
        <v>1305</v>
      </c>
      <c r="H378" s="5" t="s">
        <v>37</v>
      </c>
      <c r="I378" s="5" t="s">
        <v>16</v>
      </c>
      <c r="J378" s="5" t="s">
        <v>61</v>
      </c>
      <c r="K378" s="5" t="s">
        <v>25</v>
      </c>
      <c r="L378" s="7">
        <f>SUM('sales data'!$C378*'sales data'!$D378)</f>
        <v>574501.84</v>
      </c>
      <c r="M378" s="22">
        <f>YEAR('sales data'!$E378)</f>
        <v>2024</v>
      </c>
    </row>
    <row r="379" spans="1:13" ht="25.2" x14ac:dyDescent="0.45">
      <c r="A379" s="16" t="s">
        <v>351</v>
      </c>
      <c r="B379" s="8" t="s">
        <v>41</v>
      </c>
      <c r="C379" s="11">
        <v>3927.16</v>
      </c>
      <c r="D379" s="11">
        <v>117</v>
      </c>
      <c r="E379" s="9">
        <v>45721</v>
      </c>
      <c r="F379" s="8" t="s">
        <v>1306</v>
      </c>
      <c r="G379" s="8" t="s">
        <v>1307</v>
      </c>
      <c r="H379" s="8" t="s">
        <v>17</v>
      </c>
      <c r="I379" s="8" t="s">
        <v>16</v>
      </c>
      <c r="J379" s="8" t="s">
        <v>49</v>
      </c>
      <c r="K379" s="8" t="s">
        <v>32</v>
      </c>
      <c r="L379" s="10">
        <f>SUM('sales data'!$C379*'sales data'!$D379)</f>
        <v>459477.72</v>
      </c>
      <c r="M379" s="23">
        <f>YEAR('sales data'!$E379)</f>
        <v>2025</v>
      </c>
    </row>
    <row r="380" spans="1:13" ht="25.2" x14ac:dyDescent="0.45">
      <c r="A380" s="15" t="s">
        <v>1308</v>
      </c>
      <c r="B380" s="5" t="s">
        <v>34</v>
      </c>
      <c r="C380" s="12">
        <v>3863.25</v>
      </c>
      <c r="D380" s="12">
        <v>1</v>
      </c>
      <c r="E380" s="6">
        <v>45013</v>
      </c>
      <c r="F380" s="5" t="s">
        <v>1309</v>
      </c>
      <c r="G380" s="5" t="s">
        <v>1310</v>
      </c>
      <c r="H380" s="5" t="s">
        <v>37</v>
      </c>
      <c r="I380" s="5" t="s">
        <v>16</v>
      </c>
      <c r="J380" s="5" t="s">
        <v>49</v>
      </c>
      <c r="K380" s="5" t="s">
        <v>25</v>
      </c>
      <c r="L380" s="7">
        <f>SUM('sales data'!$C380*'sales data'!$D380)</f>
        <v>3863.25</v>
      </c>
      <c r="M380" s="22">
        <f>YEAR('sales data'!$E380)</f>
        <v>2023</v>
      </c>
    </row>
    <row r="381" spans="1:13" ht="25.2" x14ac:dyDescent="0.45">
      <c r="A381" s="16" t="s">
        <v>1227</v>
      </c>
      <c r="B381" s="8" t="s">
        <v>34</v>
      </c>
      <c r="C381" s="11">
        <v>1069.6400000000001</v>
      </c>
      <c r="D381" s="11">
        <v>65</v>
      </c>
      <c r="E381" s="9">
        <v>45869</v>
      </c>
      <c r="F381" s="8" t="s">
        <v>1311</v>
      </c>
      <c r="G381" s="8" t="s">
        <v>1312</v>
      </c>
      <c r="H381" s="8" t="s">
        <v>179</v>
      </c>
      <c r="I381" s="8" t="s">
        <v>16</v>
      </c>
      <c r="J381" s="8" t="s">
        <v>37</v>
      </c>
      <c r="K381" s="8" t="s">
        <v>32</v>
      </c>
      <c r="L381" s="10">
        <f>SUM('sales data'!$C381*'sales data'!$D381)</f>
        <v>69526.600000000006</v>
      </c>
      <c r="M381" s="23">
        <f>YEAR('sales data'!$E381)</f>
        <v>2025</v>
      </c>
    </row>
    <row r="382" spans="1:13" ht="25.2" x14ac:dyDescent="0.45">
      <c r="A382" s="15" t="s">
        <v>1313</v>
      </c>
      <c r="B382" s="5" t="s">
        <v>619</v>
      </c>
      <c r="C382" s="12">
        <v>3163.23</v>
      </c>
      <c r="D382" s="12">
        <v>192</v>
      </c>
      <c r="E382" s="6">
        <v>45973</v>
      </c>
      <c r="F382" s="5" t="s">
        <v>1314</v>
      </c>
      <c r="G382" s="5" t="s">
        <v>1315</v>
      </c>
      <c r="H382" s="5" t="s">
        <v>1200</v>
      </c>
      <c r="I382" s="5" t="s">
        <v>50</v>
      </c>
      <c r="J382" s="5" t="s">
        <v>37</v>
      </c>
      <c r="K382" s="5" t="s">
        <v>25</v>
      </c>
      <c r="L382" s="7">
        <f>SUM('sales data'!$C382*'sales data'!$D382)</f>
        <v>607340.16</v>
      </c>
      <c r="M382" s="22">
        <f>YEAR('sales data'!$E382)</f>
        <v>2025</v>
      </c>
    </row>
    <row r="383" spans="1:13" ht="25.2" x14ac:dyDescent="0.45">
      <c r="A383" s="16" t="s">
        <v>1316</v>
      </c>
      <c r="B383" s="8" t="s">
        <v>20</v>
      </c>
      <c r="C383" s="11">
        <v>4161.96</v>
      </c>
      <c r="D383" s="11">
        <v>738</v>
      </c>
      <c r="E383" s="9">
        <v>45260</v>
      </c>
      <c r="F383" s="8" t="s">
        <v>1317</v>
      </c>
      <c r="G383" s="8" t="s">
        <v>1318</v>
      </c>
      <c r="H383" s="8" t="s">
        <v>180</v>
      </c>
      <c r="I383" s="8" t="s">
        <v>16</v>
      </c>
      <c r="J383" s="8" t="s">
        <v>179</v>
      </c>
      <c r="K383" s="8" t="s">
        <v>25</v>
      </c>
      <c r="L383" s="10">
        <f>SUM('sales data'!$C383*'sales data'!$D383)</f>
        <v>3071526.48</v>
      </c>
      <c r="M383" s="23">
        <f>YEAR('sales data'!$E383)</f>
        <v>2023</v>
      </c>
    </row>
    <row r="384" spans="1:13" ht="25.2" x14ac:dyDescent="0.45">
      <c r="A384" s="15" t="s">
        <v>1319</v>
      </c>
      <c r="B384" s="5" t="s">
        <v>185</v>
      </c>
      <c r="C384" s="12">
        <v>4838.13</v>
      </c>
      <c r="D384" s="12">
        <v>520</v>
      </c>
      <c r="E384" s="6">
        <v>45299</v>
      </c>
      <c r="F384" s="5" t="s">
        <v>1320</v>
      </c>
      <c r="G384" s="5" t="s">
        <v>1321</v>
      </c>
      <c r="H384" s="5" t="s">
        <v>49</v>
      </c>
      <c r="I384" s="5" t="s">
        <v>50</v>
      </c>
      <c r="J384" s="5" t="s">
        <v>107</v>
      </c>
      <c r="K384" s="5" t="s">
        <v>18</v>
      </c>
      <c r="L384" s="7">
        <f>SUM('sales data'!$C384*'sales data'!$D384)</f>
        <v>2515827.6</v>
      </c>
      <c r="M384" s="22">
        <f>YEAR('sales data'!$E384)</f>
        <v>2024</v>
      </c>
    </row>
    <row r="385" spans="1:13" ht="25.2" x14ac:dyDescent="0.45">
      <c r="A385" s="16" t="s">
        <v>1322</v>
      </c>
      <c r="B385" s="8" t="s">
        <v>255</v>
      </c>
      <c r="C385" s="11">
        <v>1381.03</v>
      </c>
      <c r="D385" s="11">
        <v>580</v>
      </c>
      <c r="E385" s="9">
        <v>46018</v>
      </c>
      <c r="F385" s="8" t="s">
        <v>1323</v>
      </c>
      <c r="G385" s="8" t="s">
        <v>1324</v>
      </c>
      <c r="H385" s="8" t="s">
        <v>37</v>
      </c>
      <c r="I385" s="8" t="s">
        <v>38</v>
      </c>
      <c r="J385" s="8" t="s">
        <v>1325</v>
      </c>
      <c r="K385" s="8" t="s">
        <v>25</v>
      </c>
      <c r="L385" s="10">
        <f>SUM('sales data'!$C385*'sales data'!$D385)</f>
        <v>800997.4</v>
      </c>
      <c r="M385" s="23">
        <f>YEAR('sales data'!$E385)</f>
        <v>2025</v>
      </c>
    </row>
    <row r="386" spans="1:13" ht="25.2" x14ac:dyDescent="0.45">
      <c r="A386" s="15" t="s">
        <v>1326</v>
      </c>
      <c r="B386" s="5" t="s">
        <v>501</v>
      </c>
      <c r="C386" s="12">
        <v>4005.36</v>
      </c>
      <c r="D386" s="12">
        <v>128</v>
      </c>
      <c r="E386" s="6">
        <v>45932</v>
      </c>
      <c r="F386" s="5" t="s">
        <v>1327</v>
      </c>
      <c r="G386" s="5" t="s">
        <v>1328</v>
      </c>
      <c r="H386" s="5" t="s">
        <v>15</v>
      </c>
      <c r="I386" s="5" t="s">
        <v>16</v>
      </c>
      <c r="J386" s="5" t="s">
        <v>56</v>
      </c>
      <c r="K386" s="5" t="s">
        <v>32</v>
      </c>
      <c r="L386" s="7">
        <f>SUM('sales data'!$C386*'sales data'!$D386)</f>
        <v>512686.08000000002</v>
      </c>
      <c r="M386" s="22">
        <f>YEAR('sales data'!$E386)</f>
        <v>2025</v>
      </c>
    </row>
    <row r="387" spans="1:13" ht="25.2" x14ac:dyDescent="0.45">
      <c r="A387" s="16" t="s">
        <v>1329</v>
      </c>
      <c r="B387" s="8" t="s">
        <v>137</v>
      </c>
      <c r="C387" s="11">
        <v>56.58</v>
      </c>
      <c r="D387" s="11">
        <v>283</v>
      </c>
      <c r="E387" s="9">
        <v>44960</v>
      </c>
      <c r="F387" s="8" t="s">
        <v>1330</v>
      </c>
      <c r="G387" s="8" t="s">
        <v>1331</v>
      </c>
      <c r="H387" s="8" t="s">
        <v>56</v>
      </c>
      <c r="I387" s="8" t="s">
        <v>50</v>
      </c>
      <c r="J387" s="8" t="s">
        <v>456</v>
      </c>
      <c r="K387" s="8" t="s">
        <v>25</v>
      </c>
      <c r="L387" s="10">
        <f>SUM('sales data'!$C387*'sales data'!$D387)</f>
        <v>16012.14</v>
      </c>
      <c r="M387" s="23">
        <f>YEAR('sales data'!$E387)</f>
        <v>2023</v>
      </c>
    </row>
    <row r="388" spans="1:13" ht="25.2" x14ac:dyDescent="0.45">
      <c r="A388" s="15" t="s">
        <v>1332</v>
      </c>
      <c r="B388" s="5" t="s">
        <v>12</v>
      </c>
      <c r="C388" s="12">
        <v>742.77</v>
      </c>
      <c r="D388" s="12">
        <v>278</v>
      </c>
      <c r="E388" s="6">
        <v>45425</v>
      </c>
      <c r="F388" s="5" t="s">
        <v>1333</v>
      </c>
      <c r="G388" s="5" t="s">
        <v>1334</v>
      </c>
      <c r="H388" s="5" t="s">
        <v>15</v>
      </c>
      <c r="I388" s="5" t="s">
        <v>16</v>
      </c>
      <c r="J388" s="5" t="s">
        <v>238</v>
      </c>
      <c r="K388" s="5" t="s">
        <v>18</v>
      </c>
      <c r="L388" s="7">
        <f>SUM('sales data'!$C388*'sales data'!$D388)</f>
        <v>206490.06</v>
      </c>
      <c r="M388" s="22">
        <f>YEAR('sales data'!$E388)</f>
        <v>2024</v>
      </c>
    </row>
    <row r="389" spans="1:13" ht="25.2" x14ac:dyDescent="0.45">
      <c r="A389" s="16" t="s">
        <v>1335</v>
      </c>
      <c r="B389" s="8" t="s">
        <v>619</v>
      </c>
      <c r="C389" s="11">
        <v>4084.75</v>
      </c>
      <c r="D389" s="11">
        <v>485</v>
      </c>
      <c r="E389" s="9">
        <v>45335</v>
      </c>
      <c r="F389" s="8" t="s">
        <v>1336</v>
      </c>
      <c r="G389" s="8" t="s">
        <v>1337</v>
      </c>
      <c r="H389" s="8" t="s">
        <v>44</v>
      </c>
      <c r="I389" s="8" t="s">
        <v>16</v>
      </c>
      <c r="J389" s="8" t="s">
        <v>56</v>
      </c>
      <c r="K389" s="8" t="s">
        <v>18</v>
      </c>
      <c r="L389" s="10">
        <f>SUM('sales data'!$C389*'sales data'!$D389)</f>
        <v>1981103.75</v>
      </c>
      <c r="M389" s="23">
        <f>YEAR('sales data'!$E389)</f>
        <v>2024</v>
      </c>
    </row>
    <row r="390" spans="1:13" ht="25.2" x14ac:dyDescent="0.45">
      <c r="A390" s="15" t="s">
        <v>1338</v>
      </c>
      <c r="B390" s="5" t="s">
        <v>660</v>
      </c>
      <c r="C390" s="12">
        <v>2481.87</v>
      </c>
      <c r="D390" s="12">
        <v>217</v>
      </c>
      <c r="E390" s="6">
        <v>45330</v>
      </c>
      <c r="F390" s="5" t="s">
        <v>1339</v>
      </c>
      <c r="G390" s="5" t="s">
        <v>1340</v>
      </c>
      <c r="H390" s="5" t="s">
        <v>37</v>
      </c>
      <c r="I390" s="5" t="s">
        <v>50</v>
      </c>
      <c r="J390" s="5" t="s">
        <v>17</v>
      </c>
      <c r="K390" s="5" t="s">
        <v>25</v>
      </c>
      <c r="L390" s="7">
        <f>SUM('sales data'!$C390*'sales data'!$D390)</f>
        <v>538565.78999999992</v>
      </c>
      <c r="M390" s="22">
        <f>YEAR('sales data'!$E390)</f>
        <v>2024</v>
      </c>
    </row>
    <row r="391" spans="1:13" ht="25.2" x14ac:dyDescent="0.45">
      <c r="A391" s="16" t="s">
        <v>1341</v>
      </c>
      <c r="B391" s="8" t="s">
        <v>185</v>
      </c>
      <c r="C391" s="11">
        <v>4615.93</v>
      </c>
      <c r="D391" s="11">
        <v>936</v>
      </c>
      <c r="E391" s="9">
        <v>45054</v>
      </c>
      <c r="F391" s="8" t="s">
        <v>1342</v>
      </c>
      <c r="G391" s="8" t="s">
        <v>1343</v>
      </c>
      <c r="H391" s="8" t="s">
        <v>1344</v>
      </c>
      <c r="I391" s="8" t="s">
        <v>38</v>
      </c>
      <c r="J391" s="8" t="s">
        <v>1071</v>
      </c>
      <c r="K391" s="8" t="s">
        <v>18</v>
      </c>
      <c r="L391" s="10">
        <f>SUM('sales data'!$C391*'sales data'!$D391)</f>
        <v>4320510.4800000004</v>
      </c>
      <c r="M391" s="23">
        <f>YEAR('sales data'!$E391)</f>
        <v>2023</v>
      </c>
    </row>
    <row r="392" spans="1:13" ht="25.2" x14ac:dyDescent="0.45">
      <c r="A392" s="15" t="s">
        <v>798</v>
      </c>
      <c r="B392" s="5" t="s">
        <v>87</v>
      </c>
      <c r="C392" s="12">
        <v>1473.98</v>
      </c>
      <c r="D392" s="12">
        <v>376</v>
      </c>
      <c r="E392" s="6">
        <v>45222</v>
      </c>
      <c r="F392" s="5" t="s">
        <v>1345</v>
      </c>
      <c r="G392" s="5" t="s">
        <v>1346</v>
      </c>
      <c r="H392" s="5" t="s">
        <v>15</v>
      </c>
      <c r="I392" s="5" t="s">
        <v>50</v>
      </c>
      <c r="J392" s="5" t="s">
        <v>56</v>
      </c>
      <c r="K392" s="5" t="s">
        <v>32</v>
      </c>
      <c r="L392" s="7">
        <f>SUM('sales data'!$C392*'sales data'!$D392)</f>
        <v>554216.48</v>
      </c>
      <c r="M392" s="22">
        <f>YEAR('sales data'!$E392)</f>
        <v>2023</v>
      </c>
    </row>
    <row r="393" spans="1:13" ht="25.2" x14ac:dyDescent="0.45">
      <c r="A393" s="16" t="s">
        <v>1347</v>
      </c>
      <c r="B393" s="8" t="s">
        <v>275</v>
      </c>
      <c r="C393" s="11">
        <v>1900.49</v>
      </c>
      <c r="D393" s="11">
        <v>757</v>
      </c>
      <c r="E393" s="9">
        <v>45878</v>
      </c>
      <c r="F393" s="8" t="s">
        <v>1348</v>
      </c>
      <c r="G393" s="8" t="s">
        <v>1349</v>
      </c>
      <c r="H393" s="8" t="s">
        <v>15</v>
      </c>
      <c r="I393" s="8" t="s">
        <v>38</v>
      </c>
      <c r="J393" s="8" t="s">
        <v>44</v>
      </c>
      <c r="K393" s="8" t="s">
        <v>25</v>
      </c>
      <c r="L393" s="10">
        <f>SUM('sales data'!$C393*'sales data'!$D393)</f>
        <v>1438670.93</v>
      </c>
      <c r="M393" s="23">
        <f>YEAR('sales data'!$E393)</f>
        <v>2025</v>
      </c>
    </row>
    <row r="394" spans="1:13" ht="25.2" x14ac:dyDescent="0.45">
      <c r="A394" s="15" t="s">
        <v>1224</v>
      </c>
      <c r="B394" s="5" t="s">
        <v>110</v>
      </c>
      <c r="C394" s="12">
        <v>3052.39</v>
      </c>
      <c r="D394" s="12">
        <v>399</v>
      </c>
      <c r="E394" s="6">
        <v>45542</v>
      </c>
      <c r="F394" s="5" t="s">
        <v>1350</v>
      </c>
      <c r="G394" s="5" t="s">
        <v>1351</v>
      </c>
      <c r="H394" s="5" t="s">
        <v>197</v>
      </c>
      <c r="I394" s="5" t="s">
        <v>16</v>
      </c>
      <c r="J394" s="5" t="s">
        <v>23</v>
      </c>
      <c r="K394" s="5" t="s">
        <v>32</v>
      </c>
      <c r="L394" s="7">
        <f>SUM('sales data'!$C394*'sales data'!$D394)</f>
        <v>1217903.6099999999</v>
      </c>
      <c r="M394" s="22">
        <f>YEAR('sales data'!$E394)</f>
        <v>2024</v>
      </c>
    </row>
    <row r="395" spans="1:13" ht="25.2" x14ac:dyDescent="0.45">
      <c r="A395" s="16" t="s">
        <v>1352</v>
      </c>
      <c r="B395" s="8" t="s">
        <v>41</v>
      </c>
      <c r="C395" s="11">
        <v>259.23</v>
      </c>
      <c r="D395" s="11">
        <v>23</v>
      </c>
      <c r="E395" s="9">
        <v>45571</v>
      </c>
      <c r="F395" s="8" t="s">
        <v>1353</v>
      </c>
      <c r="G395" s="8" t="s">
        <v>1354</v>
      </c>
      <c r="H395" s="8" t="s">
        <v>44</v>
      </c>
      <c r="I395" s="8" t="s">
        <v>50</v>
      </c>
      <c r="J395" s="8" t="s">
        <v>37</v>
      </c>
      <c r="K395" s="8" t="s">
        <v>25</v>
      </c>
      <c r="L395" s="10">
        <f>SUM('sales data'!$C395*'sales data'!$D395)</f>
        <v>5962.2900000000009</v>
      </c>
      <c r="M395" s="23">
        <f>YEAR('sales data'!$E395)</f>
        <v>2024</v>
      </c>
    </row>
    <row r="396" spans="1:13" ht="25.2" x14ac:dyDescent="0.45">
      <c r="A396" s="15" t="s">
        <v>1355</v>
      </c>
      <c r="B396" s="5" t="s">
        <v>259</v>
      </c>
      <c r="C396" s="12">
        <v>1339.21</v>
      </c>
      <c r="D396" s="12">
        <v>64</v>
      </c>
      <c r="E396" s="6">
        <v>44995</v>
      </c>
      <c r="F396" s="5" t="s">
        <v>1356</v>
      </c>
      <c r="G396" s="5" t="s">
        <v>1357</v>
      </c>
      <c r="H396" s="5" t="s">
        <v>56</v>
      </c>
      <c r="I396" s="5" t="s">
        <v>50</v>
      </c>
      <c r="J396" s="5" t="s">
        <v>61</v>
      </c>
      <c r="K396" s="5" t="s">
        <v>25</v>
      </c>
      <c r="L396" s="7">
        <f>SUM('sales data'!$C396*'sales data'!$D396)</f>
        <v>85709.440000000002</v>
      </c>
      <c r="M396" s="22">
        <f>YEAR('sales data'!$E396)</f>
        <v>2023</v>
      </c>
    </row>
    <row r="397" spans="1:13" ht="25.2" x14ac:dyDescent="0.45">
      <c r="A397" s="16" t="s">
        <v>1355</v>
      </c>
      <c r="B397" s="8" t="s">
        <v>259</v>
      </c>
      <c r="C397" s="11">
        <v>3047.29</v>
      </c>
      <c r="D397" s="11">
        <v>869</v>
      </c>
      <c r="E397" s="9">
        <v>45182</v>
      </c>
      <c r="F397" s="8" t="s">
        <v>1358</v>
      </c>
      <c r="G397" s="8" t="s">
        <v>1359</v>
      </c>
      <c r="H397" s="8" t="s">
        <v>686</v>
      </c>
      <c r="I397" s="8" t="s">
        <v>50</v>
      </c>
      <c r="J397" s="8" t="s">
        <v>140</v>
      </c>
      <c r="K397" s="8" t="s">
        <v>32</v>
      </c>
      <c r="L397" s="10">
        <f>SUM('sales data'!$C397*'sales data'!$D397)</f>
        <v>2648095.0099999998</v>
      </c>
      <c r="M397" s="23">
        <f>YEAR('sales data'!$E397)</f>
        <v>2023</v>
      </c>
    </row>
    <row r="398" spans="1:13" ht="25.2" x14ac:dyDescent="0.45">
      <c r="A398" s="15" t="s">
        <v>1360</v>
      </c>
      <c r="B398" s="5" t="s">
        <v>1137</v>
      </c>
      <c r="C398" s="12">
        <v>327.11</v>
      </c>
      <c r="D398" s="12">
        <v>729</v>
      </c>
      <c r="E398" s="6">
        <v>45302</v>
      </c>
      <c r="F398" s="5" t="s">
        <v>1361</v>
      </c>
      <c r="G398" s="5" t="s">
        <v>1362</v>
      </c>
      <c r="H398" s="5" t="s">
        <v>37</v>
      </c>
      <c r="I398" s="5" t="s">
        <v>38</v>
      </c>
      <c r="J398" s="5" t="s">
        <v>507</v>
      </c>
      <c r="K398" s="5" t="s">
        <v>25</v>
      </c>
      <c r="L398" s="7">
        <f>SUM('sales data'!$C398*'sales data'!$D398)</f>
        <v>238463.19</v>
      </c>
      <c r="M398" s="22">
        <f>YEAR('sales data'!$E398)</f>
        <v>2024</v>
      </c>
    </row>
    <row r="399" spans="1:13" ht="25.2" x14ac:dyDescent="0.45">
      <c r="A399" s="16" t="s">
        <v>1363</v>
      </c>
      <c r="B399" s="8" t="s">
        <v>1364</v>
      </c>
      <c r="C399" s="11">
        <v>1856.26</v>
      </c>
      <c r="D399" s="11">
        <v>988</v>
      </c>
      <c r="E399" s="9">
        <v>45193</v>
      </c>
      <c r="F399" s="8" t="s">
        <v>1365</v>
      </c>
      <c r="G399" s="8" t="s">
        <v>1366</v>
      </c>
      <c r="H399" s="8" t="s">
        <v>37</v>
      </c>
      <c r="I399" s="8" t="s">
        <v>38</v>
      </c>
      <c r="J399" s="8" t="s">
        <v>144</v>
      </c>
      <c r="K399" s="8" t="s">
        <v>32</v>
      </c>
      <c r="L399" s="10">
        <f>SUM('sales data'!$C399*'sales data'!$D399)</f>
        <v>1833984.88</v>
      </c>
      <c r="M399" s="23">
        <f>YEAR('sales data'!$E399)</f>
        <v>2023</v>
      </c>
    </row>
    <row r="400" spans="1:13" ht="25.2" x14ac:dyDescent="0.45">
      <c r="A400" s="15" t="s">
        <v>1367</v>
      </c>
      <c r="B400" s="5" t="s">
        <v>259</v>
      </c>
      <c r="C400" s="12">
        <v>4027.26</v>
      </c>
      <c r="D400" s="12">
        <v>152</v>
      </c>
      <c r="E400" s="6">
        <v>44961</v>
      </c>
      <c r="F400" s="5" t="s">
        <v>1368</v>
      </c>
      <c r="G400" s="5" t="s">
        <v>1369</v>
      </c>
      <c r="H400" s="5" t="s">
        <v>238</v>
      </c>
      <c r="I400" s="5" t="s">
        <v>50</v>
      </c>
      <c r="J400" s="5" t="s">
        <v>15</v>
      </c>
      <c r="K400" s="5" t="s">
        <v>18</v>
      </c>
      <c r="L400" s="7">
        <f>SUM('sales data'!$C400*'sales data'!$D400)</f>
        <v>612143.52</v>
      </c>
      <c r="M400" s="22">
        <f>YEAR('sales data'!$E400)</f>
        <v>2023</v>
      </c>
    </row>
    <row r="401" spans="1:13" ht="25.2" x14ac:dyDescent="0.45">
      <c r="A401" s="16" t="s">
        <v>1370</v>
      </c>
      <c r="B401" s="8" t="s">
        <v>41</v>
      </c>
      <c r="C401" s="11">
        <v>2772.05</v>
      </c>
      <c r="D401" s="11">
        <v>54</v>
      </c>
      <c r="E401" s="9">
        <v>45350</v>
      </c>
      <c r="F401" s="8" t="s">
        <v>1371</v>
      </c>
      <c r="G401" s="8" t="s">
        <v>1372</v>
      </c>
      <c r="H401" s="8" t="s">
        <v>44</v>
      </c>
      <c r="I401" s="8" t="s">
        <v>16</v>
      </c>
      <c r="J401" s="8" t="s">
        <v>1071</v>
      </c>
      <c r="K401" s="8" t="s">
        <v>32</v>
      </c>
      <c r="L401" s="10">
        <f>SUM('sales data'!$C401*'sales data'!$D401)</f>
        <v>149690.70000000001</v>
      </c>
      <c r="M401" s="23">
        <f>YEAR('sales data'!$E401)</f>
        <v>2024</v>
      </c>
    </row>
    <row r="402" spans="1:13" ht="25.2" x14ac:dyDescent="0.45">
      <c r="A402" s="15" t="s">
        <v>1373</v>
      </c>
      <c r="B402" s="5" t="s">
        <v>1374</v>
      </c>
      <c r="C402" s="12">
        <v>865.24</v>
      </c>
      <c r="D402" s="12">
        <v>307</v>
      </c>
      <c r="E402" s="6">
        <v>45556</v>
      </c>
      <c r="F402" s="5" t="s">
        <v>1375</v>
      </c>
      <c r="G402" s="5" t="s">
        <v>1376</v>
      </c>
      <c r="H402" s="5" t="s">
        <v>180</v>
      </c>
      <c r="I402" s="5" t="s">
        <v>50</v>
      </c>
      <c r="J402" s="5" t="s">
        <v>197</v>
      </c>
      <c r="K402" s="5" t="s">
        <v>25</v>
      </c>
      <c r="L402" s="7">
        <f>SUM('sales data'!$C402*'sales data'!$D402)</f>
        <v>265628.68</v>
      </c>
      <c r="M402" s="22">
        <f>YEAR('sales data'!$E402)</f>
        <v>2024</v>
      </c>
    </row>
    <row r="403" spans="1:13" ht="25.2" x14ac:dyDescent="0.45">
      <c r="A403" s="16" t="s">
        <v>1377</v>
      </c>
      <c r="B403" s="8" t="s">
        <v>41</v>
      </c>
      <c r="C403" s="11">
        <v>4158.17</v>
      </c>
      <c r="D403" s="11">
        <v>600</v>
      </c>
      <c r="E403" s="9">
        <v>45774</v>
      </c>
      <c r="F403" s="8" t="s">
        <v>1378</v>
      </c>
      <c r="G403" s="8" t="s">
        <v>1379</v>
      </c>
      <c r="H403" s="8" t="s">
        <v>90</v>
      </c>
      <c r="I403" s="8" t="s">
        <v>38</v>
      </c>
      <c r="J403" s="8" t="s">
        <v>189</v>
      </c>
      <c r="K403" s="8" t="s">
        <v>32</v>
      </c>
      <c r="L403" s="10">
        <f>SUM('sales data'!$C403*'sales data'!$D403)</f>
        <v>2494902</v>
      </c>
      <c r="M403" s="23">
        <f>YEAR('sales data'!$E403)</f>
        <v>2025</v>
      </c>
    </row>
    <row r="404" spans="1:13" ht="25.2" x14ac:dyDescent="0.45">
      <c r="A404" s="15" t="s">
        <v>1380</v>
      </c>
      <c r="B404" s="5" t="s">
        <v>34</v>
      </c>
      <c r="C404" s="12">
        <v>1955.6</v>
      </c>
      <c r="D404" s="12">
        <v>669</v>
      </c>
      <c r="E404" s="6">
        <v>45529</v>
      </c>
      <c r="F404" s="5" t="s">
        <v>1381</v>
      </c>
      <c r="G404" s="5" t="s">
        <v>1382</v>
      </c>
      <c r="H404" s="5" t="s">
        <v>49</v>
      </c>
      <c r="I404" s="5" t="s">
        <v>38</v>
      </c>
      <c r="J404" s="5" t="s">
        <v>56</v>
      </c>
      <c r="K404" s="5" t="s">
        <v>18</v>
      </c>
      <c r="L404" s="7">
        <f>SUM('sales data'!$C404*'sales data'!$D404)</f>
        <v>1308296.3999999999</v>
      </c>
      <c r="M404" s="22">
        <f>YEAR('sales data'!$E404)</f>
        <v>2024</v>
      </c>
    </row>
    <row r="405" spans="1:13" ht="25.2" x14ac:dyDescent="0.45">
      <c r="A405" s="16" t="s">
        <v>1383</v>
      </c>
      <c r="B405" s="8" t="s">
        <v>185</v>
      </c>
      <c r="C405" s="11">
        <v>368.84</v>
      </c>
      <c r="D405" s="11">
        <v>830</v>
      </c>
      <c r="E405" s="9">
        <v>45740</v>
      </c>
      <c r="F405" s="8" t="s">
        <v>1384</v>
      </c>
      <c r="G405" s="8" t="s">
        <v>1385</v>
      </c>
      <c r="H405" s="8" t="s">
        <v>1191</v>
      </c>
      <c r="I405" s="8" t="s">
        <v>50</v>
      </c>
      <c r="J405" s="8" t="s">
        <v>23</v>
      </c>
      <c r="K405" s="8" t="s">
        <v>25</v>
      </c>
      <c r="L405" s="10">
        <f>SUM('sales data'!$C405*'sales data'!$D405)</f>
        <v>306137.19999999995</v>
      </c>
      <c r="M405" s="23">
        <f>YEAR('sales data'!$E405)</f>
        <v>2025</v>
      </c>
    </row>
    <row r="406" spans="1:13" ht="25.2" x14ac:dyDescent="0.45">
      <c r="A406" s="15" t="s">
        <v>586</v>
      </c>
      <c r="B406" s="5" t="s">
        <v>58</v>
      </c>
      <c r="C406" s="12">
        <v>411.48</v>
      </c>
      <c r="D406" s="12">
        <v>495</v>
      </c>
      <c r="E406" s="6">
        <v>45224</v>
      </c>
      <c r="F406" s="5" t="s">
        <v>1386</v>
      </c>
      <c r="G406" s="5" t="s">
        <v>1387</v>
      </c>
      <c r="H406" s="5" t="s">
        <v>180</v>
      </c>
      <c r="I406" s="5" t="s">
        <v>50</v>
      </c>
      <c r="J406" s="5" t="s">
        <v>15</v>
      </c>
      <c r="K406" s="5" t="s">
        <v>32</v>
      </c>
      <c r="L406" s="7">
        <f>SUM('sales data'!$C406*'sales data'!$D406)</f>
        <v>203682.6</v>
      </c>
      <c r="M406" s="22">
        <f>YEAR('sales data'!$E406)</f>
        <v>2023</v>
      </c>
    </row>
    <row r="407" spans="1:13" ht="25.2" x14ac:dyDescent="0.45">
      <c r="A407" s="16" t="s">
        <v>1026</v>
      </c>
      <c r="B407" s="8" t="s">
        <v>660</v>
      </c>
      <c r="C407" s="11">
        <v>4356.09</v>
      </c>
      <c r="D407" s="11">
        <v>791</v>
      </c>
      <c r="E407" s="9">
        <v>45439</v>
      </c>
      <c r="F407" s="8" t="s">
        <v>1388</v>
      </c>
      <c r="G407" s="8" t="s">
        <v>1389</v>
      </c>
      <c r="H407" s="8" t="s">
        <v>1044</v>
      </c>
      <c r="I407" s="8" t="s">
        <v>38</v>
      </c>
      <c r="J407" s="8" t="s">
        <v>761</v>
      </c>
      <c r="K407" s="8" t="s">
        <v>25</v>
      </c>
      <c r="L407" s="10">
        <f>SUM('sales data'!$C407*'sales data'!$D407)</f>
        <v>3445667.19</v>
      </c>
      <c r="M407" s="23">
        <f>YEAR('sales data'!$E407)</f>
        <v>2024</v>
      </c>
    </row>
    <row r="408" spans="1:13" ht="25.2" x14ac:dyDescent="0.45">
      <c r="A408" s="15" t="s">
        <v>1390</v>
      </c>
      <c r="B408" s="5" t="s">
        <v>185</v>
      </c>
      <c r="C408" s="12">
        <v>4911.87</v>
      </c>
      <c r="D408" s="12">
        <v>628</v>
      </c>
      <c r="E408" s="6">
        <v>45295</v>
      </c>
      <c r="F408" s="5" t="s">
        <v>1391</v>
      </c>
      <c r="G408" s="5" t="s">
        <v>1392</v>
      </c>
      <c r="H408" s="5" t="s">
        <v>61</v>
      </c>
      <c r="I408" s="5" t="s">
        <v>16</v>
      </c>
      <c r="J408" s="5" t="s">
        <v>17</v>
      </c>
      <c r="K408" s="5" t="s">
        <v>25</v>
      </c>
      <c r="L408" s="7">
        <f>SUM('sales data'!$C408*'sales data'!$D408)</f>
        <v>3084654.36</v>
      </c>
      <c r="M408" s="22">
        <f>YEAR('sales data'!$E408)</f>
        <v>2024</v>
      </c>
    </row>
    <row r="409" spans="1:13" ht="25.2" x14ac:dyDescent="0.45">
      <c r="A409" s="16" t="s">
        <v>1393</v>
      </c>
      <c r="B409" s="8" t="s">
        <v>1394</v>
      </c>
      <c r="C409" s="11">
        <v>4760.2700000000004</v>
      </c>
      <c r="D409" s="11">
        <v>433</v>
      </c>
      <c r="E409" s="9">
        <v>45525</v>
      </c>
      <c r="F409" s="8" t="s">
        <v>1395</v>
      </c>
      <c r="G409" s="8" t="s">
        <v>1396</v>
      </c>
      <c r="H409" s="8" t="s">
        <v>56</v>
      </c>
      <c r="I409" s="8" t="s">
        <v>50</v>
      </c>
      <c r="J409" s="8" t="s">
        <v>604</v>
      </c>
      <c r="K409" s="8" t="s">
        <v>25</v>
      </c>
      <c r="L409" s="10">
        <f>SUM('sales data'!$C409*'sales data'!$D409)</f>
        <v>2061196.9100000001</v>
      </c>
      <c r="M409" s="23">
        <f>YEAR('sales data'!$E409)</f>
        <v>2024</v>
      </c>
    </row>
    <row r="410" spans="1:13" ht="25.2" x14ac:dyDescent="0.45">
      <c r="A410" s="15" t="s">
        <v>1397</v>
      </c>
      <c r="B410" s="5" t="s">
        <v>185</v>
      </c>
      <c r="C410" s="12">
        <v>2845.34</v>
      </c>
      <c r="D410" s="12">
        <v>555</v>
      </c>
      <c r="E410" s="6">
        <v>45317</v>
      </c>
      <c r="F410" s="5" t="s">
        <v>1398</v>
      </c>
      <c r="G410" s="5" t="s">
        <v>1399</v>
      </c>
      <c r="H410" s="5" t="s">
        <v>37</v>
      </c>
      <c r="I410" s="5" t="s">
        <v>50</v>
      </c>
      <c r="J410" s="5" t="s">
        <v>315</v>
      </c>
      <c r="K410" s="5" t="s">
        <v>25</v>
      </c>
      <c r="L410" s="7">
        <f>SUM('sales data'!$C410*'sales data'!$D410)</f>
        <v>1579163.7000000002</v>
      </c>
      <c r="M410" s="22">
        <f>YEAR('sales data'!$E410)</f>
        <v>2024</v>
      </c>
    </row>
    <row r="411" spans="1:13" ht="25.2" x14ac:dyDescent="0.45">
      <c r="A411" s="16" t="s">
        <v>532</v>
      </c>
      <c r="B411" s="8" t="s">
        <v>219</v>
      </c>
      <c r="C411" s="11">
        <v>1708.42</v>
      </c>
      <c r="D411" s="11">
        <v>684</v>
      </c>
      <c r="E411" s="9">
        <v>45790</v>
      </c>
      <c r="F411" s="8" t="s">
        <v>1400</v>
      </c>
      <c r="G411" s="8" t="s">
        <v>1401</v>
      </c>
      <c r="H411" s="8" t="s">
        <v>423</v>
      </c>
      <c r="I411" s="8" t="s">
        <v>50</v>
      </c>
      <c r="J411" s="8" t="s">
        <v>66</v>
      </c>
      <c r="K411" s="8" t="s">
        <v>25</v>
      </c>
      <c r="L411" s="10">
        <f>SUM('sales data'!$C411*'sales data'!$D411)</f>
        <v>1168559.28</v>
      </c>
      <c r="M411" s="23">
        <f>YEAR('sales data'!$E411)</f>
        <v>2025</v>
      </c>
    </row>
    <row r="412" spans="1:13" ht="25.2" x14ac:dyDescent="0.45">
      <c r="A412" s="15" t="s">
        <v>1402</v>
      </c>
      <c r="B412" s="5" t="s">
        <v>219</v>
      </c>
      <c r="C412" s="12">
        <v>860.34</v>
      </c>
      <c r="D412" s="12">
        <v>355</v>
      </c>
      <c r="E412" s="6">
        <v>45956</v>
      </c>
      <c r="F412" s="5" t="s">
        <v>1403</v>
      </c>
      <c r="G412" s="5" t="s">
        <v>1404</v>
      </c>
      <c r="H412" s="5" t="s">
        <v>61</v>
      </c>
      <c r="I412" s="5" t="s">
        <v>50</v>
      </c>
      <c r="J412" s="5" t="s">
        <v>37</v>
      </c>
      <c r="K412" s="5" t="s">
        <v>32</v>
      </c>
      <c r="L412" s="7">
        <f>SUM('sales data'!$C412*'sales data'!$D412)</f>
        <v>305420.7</v>
      </c>
      <c r="M412" s="22">
        <f>YEAR('sales data'!$E412)</f>
        <v>2025</v>
      </c>
    </row>
    <row r="413" spans="1:13" ht="25.2" x14ac:dyDescent="0.45">
      <c r="A413" s="16" t="s">
        <v>1405</v>
      </c>
      <c r="B413" s="8" t="s">
        <v>219</v>
      </c>
      <c r="C413" s="11">
        <v>1179.99</v>
      </c>
      <c r="D413" s="11">
        <v>402</v>
      </c>
      <c r="E413" s="9">
        <v>45031</v>
      </c>
      <c r="F413" s="8" t="s">
        <v>1406</v>
      </c>
      <c r="G413" s="8" t="s">
        <v>1407</v>
      </c>
      <c r="H413" s="8" t="s">
        <v>524</v>
      </c>
      <c r="I413" s="8" t="s">
        <v>50</v>
      </c>
      <c r="J413" s="8" t="s">
        <v>79</v>
      </c>
      <c r="K413" s="8" t="s">
        <v>25</v>
      </c>
      <c r="L413" s="10">
        <f>SUM('sales data'!$C413*'sales data'!$D413)</f>
        <v>474355.98</v>
      </c>
      <c r="M413" s="23">
        <f>YEAR('sales data'!$E413)</f>
        <v>2023</v>
      </c>
    </row>
    <row r="414" spans="1:13" ht="25.2" x14ac:dyDescent="0.45">
      <c r="A414" s="15" t="s">
        <v>1408</v>
      </c>
      <c r="B414" s="5" t="s">
        <v>223</v>
      </c>
      <c r="C414" s="12">
        <v>4466.53</v>
      </c>
      <c r="D414" s="12">
        <v>206</v>
      </c>
      <c r="E414" s="6">
        <v>45246</v>
      </c>
      <c r="F414" s="5" t="s">
        <v>1409</v>
      </c>
      <c r="G414" s="5" t="s">
        <v>1410</v>
      </c>
      <c r="H414" s="5" t="s">
        <v>423</v>
      </c>
      <c r="I414" s="5" t="s">
        <v>38</v>
      </c>
      <c r="J414" s="5" t="s">
        <v>15</v>
      </c>
      <c r="K414" s="5" t="s">
        <v>32</v>
      </c>
      <c r="L414" s="7">
        <f>SUM('sales data'!$C414*'sales data'!$D414)</f>
        <v>920105.17999999993</v>
      </c>
      <c r="M414" s="22">
        <f>YEAR('sales data'!$E414)</f>
        <v>2023</v>
      </c>
    </row>
    <row r="415" spans="1:13" ht="25.2" x14ac:dyDescent="0.45">
      <c r="A415" s="16" t="s">
        <v>1411</v>
      </c>
      <c r="B415" s="8" t="s">
        <v>185</v>
      </c>
      <c r="C415" s="11">
        <v>1333.38</v>
      </c>
      <c r="D415" s="11">
        <v>508</v>
      </c>
      <c r="E415" s="9">
        <v>46004</v>
      </c>
      <c r="F415" s="8" t="s">
        <v>1412</v>
      </c>
      <c r="G415" s="8" t="s">
        <v>1413</v>
      </c>
      <c r="H415" s="8" t="s">
        <v>37</v>
      </c>
      <c r="I415" s="8" t="s">
        <v>50</v>
      </c>
      <c r="J415" s="8" t="s">
        <v>30</v>
      </c>
      <c r="K415" s="8" t="s">
        <v>25</v>
      </c>
      <c r="L415" s="10">
        <f>SUM('sales data'!$C415*'sales data'!$D415)</f>
        <v>677357.04</v>
      </c>
      <c r="M415" s="23">
        <f>YEAR('sales data'!$E415)</f>
        <v>2025</v>
      </c>
    </row>
    <row r="416" spans="1:13" ht="25.2" x14ac:dyDescent="0.45">
      <c r="A416" s="15" t="s">
        <v>1414</v>
      </c>
      <c r="B416" s="5" t="s">
        <v>41</v>
      </c>
      <c r="C416" s="12">
        <v>4688.41</v>
      </c>
      <c r="D416" s="12">
        <v>708</v>
      </c>
      <c r="E416" s="6">
        <v>45131</v>
      </c>
      <c r="F416" s="5" t="s">
        <v>1415</v>
      </c>
      <c r="G416" s="5" t="s">
        <v>1416</v>
      </c>
      <c r="H416" s="5" t="s">
        <v>238</v>
      </c>
      <c r="I416" s="5" t="s">
        <v>16</v>
      </c>
      <c r="J416" s="5" t="s">
        <v>1417</v>
      </c>
      <c r="K416" s="5" t="s">
        <v>32</v>
      </c>
      <c r="L416" s="7">
        <f>SUM('sales data'!$C416*'sales data'!$D416)</f>
        <v>3319394.28</v>
      </c>
      <c r="M416" s="22">
        <f>YEAR('sales data'!$E416)</f>
        <v>2023</v>
      </c>
    </row>
    <row r="417" spans="1:13" ht="25.2" x14ac:dyDescent="0.45">
      <c r="A417" s="16" t="s">
        <v>1153</v>
      </c>
      <c r="B417" s="8" t="s">
        <v>133</v>
      </c>
      <c r="C417" s="11">
        <v>3237.11</v>
      </c>
      <c r="D417" s="11">
        <v>542</v>
      </c>
      <c r="E417" s="9">
        <v>45911</v>
      </c>
      <c r="F417" s="8" t="s">
        <v>1418</v>
      </c>
      <c r="G417" s="8" t="s">
        <v>1419</v>
      </c>
      <c r="H417" s="8" t="s">
        <v>117</v>
      </c>
      <c r="I417" s="8" t="s">
        <v>16</v>
      </c>
      <c r="J417" s="8" t="s">
        <v>15</v>
      </c>
      <c r="K417" s="8" t="s">
        <v>32</v>
      </c>
      <c r="L417" s="10">
        <f>SUM('sales data'!$C417*'sales data'!$D417)</f>
        <v>1754513.62</v>
      </c>
      <c r="M417" s="23">
        <f>YEAR('sales data'!$E417)</f>
        <v>2025</v>
      </c>
    </row>
    <row r="418" spans="1:13" ht="25.2" x14ac:dyDescent="0.45">
      <c r="A418" s="15" t="s">
        <v>1420</v>
      </c>
      <c r="B418" s="5" t="s">
        <v>149</v>
      </c>
      <c r="C418" s="12">
        <v>4683.54</v>
      </c>
      <c r="D418" s="12">
        <v>84</v>
      </c>
      <c r="E418" s="6">
        <v>45142</v>
      </c>
      <c r="F418" s="5" t="s">
        <v>1421</v>
      </c>
      <c r="G418" s="5" t="s">
        <v>1422</v>
      </c>
      <c r="H418" s="5" t="s">
        <v>37</v>
      </c>
      <c r="I418" s="5" t="s">
        <v>38</v>
      </c>
      <c r="J418" s="5" t="s">
        <v>56</v>
      </c>
      <c r="K418" s="5" t="s">
        <v>32</v>
      </c>
      <c r="L418" s="7">
        <f>SUM('sales data'!$C418*'sales data'!$D418)</f>
        <v>393417.36</v>
      </c>
      <c r="M418" s="22">
        <f>YEAR('sales data'!$E418)</f>
        <v>2023</v>
      </c>
    </row>
    <row r="419" spans="1:13" ht="25.2" x14ac:dyDescent="0.45">
      <c r="A419" s="16" t="s">
        <v>1423</v>
      </c>
      <c r="B419" s="8" t="s">
        <v>1424</v>
      </c>
      <c r="C419" s="11">
        <v>4997.12</v>
      </c>
      <c r="D419" s="11">
        <v>896</v>
      </c>
      <c r="E419" s="9">
        <v>45660</v>
      </c>
      <c r="F419" s="8" t="s">
        <v>1425</v>
      </c>
      <c r="G419" s="8" t="s">
        <v>1426</v>
      </c>
      <c r="H419" s="8" t="s">
        <v>44</v>
      </c>
      <c r="I419" s="8" t="s">
        <v>38</v>
      </c>
      <c r="J419" s="8" t="s">
        <v>23</v>
      </c>
      <c r="K419" s="8" t="s">
        <v>18</v>
      </c>
      <c r="L419" s="10">
        <f>SUM('sales data'!$C419*'sales data'!$D419)</f>
        <v>4477419.5199999996</v>
      </c>
      <c r="M419" s="23">
        <f>YEAR('sales data'!$E419)</f>
        <v>2025</v>
      </c>
    </row>
    <row r="420" spans="1:13" ht="25.2" x14ac:dyDescent="0.45">
      <c r="A420" s="15" t="s">
        <v>1427</v>
      </c>
      <c r="B420" s="5" t="s">
        <v>72</v>
      </c>
      <c r="C420" s="12">
        <v>749.88</v>
      </c>
      <c r="D420" s="12">
        <v>48</v>
      </c>
      <c r="E420" s="6">
        <v>46004</v>
      </c>
      <c r="F420" s="5" t="s">
        <v>1428</v>
      </c>
      <c r="G420" s="5" t="s">
        <v>1429</v>
      </c>
      <c r="H420" s="5" t="s">
        <v>51</v>
      </c>
      <c r="I420" s="5" t="s">
        <v>16</v>
      </c>
      <c r="J420" s="5" t="s">
        <v>238</v>
      </c>
      <c r="K420" s="5" t="s">
        <v>25</v>
      </c>
      <c r="L420" s="7">
        <f>SUM('sales data'!$C420*'sales data'!$D420)</f>
        <v>35994.239999999998</v>
      </c>
      <c r="M420" s="22">
        <f>YEAR('sales data'!$E420)</f>
        <v>2025</v>
      </c>
    </row>
    <row r="421" spans="1:13" ht="25.2" x14ac:dyDescent="0.45">
      <c r="A421" s="16" t="s">
        <v>1430</v>
      </c>
      <c r="B421" s="8" t="s">
        <v>185</v>
      </c>
      <c r="C421" s="11">
        <v>1469.05</v>
      </c>
      <c r="D421" s="11">
        <v>993</v>
      </c>
      <c r="E421" s="9">
        <v>45712</v>
      </c>
      <c r="F421" s="8" t="s">
        <v>1431</v>
      </c>
      <c r="G421" s="8" t="s">
        <v>1432</v>
      </c>
      <c r="H421" s="8" t="s">
        <v>49</v>
      </c>
      <c r="I421" s="8" t="s">
        <v>50</v>
      </c>
      <c r="J421" s="8" t="s">
        <v>49</v>
      </c>
      <c r="K421" s="8" t="s">
        <v>18</v>
      </c>
      <c r="L421" s="10">
        <f>SUM('sales data'!$C421*'sales data'!$D421)</f>
        <v>1458766.65</v>
      </c>
      <c r="M421" s="23">
        <f>YEAR('sales data'!$E421)</f>
        <v>2025</v>
      </c>
    </row>
    <row r="422" spans="1:13" ht="25.2" x14ac:dyDescent="0.45">
      <c r="A422" s="15" t="s">
        <v>659</v>
      </c>
      <c r="B422" s="5" t="s">
        <v>660</v>
      </c>
      <c r="C422" s="12">
        <v>516.03</v>
      </c>
      <c r="D422" s="12">
        <v>908</v>
      </c>
      <c r="E422" s="6">
        <v>45709</v>
      </c>
      <c r="F422" s="5" t="s">
        <v>1433</v>
      </c>
      <c r="G422" s="5" t="s">
        <v>1434</v>
      </c>
      <c r="H422" s="5" t="s">
        <v>37</v>
      </c>
      <c r="I422" s="5" t="s">
        <v>38</v>
      </c>
      <c r="J422" s="5" t="s">
        <v>17</v>
      </c>
      <c r="K422" s="5" t="s">
        <v>25</v>
      </c>
      <c r="L422" s="7">
        <f>SUM('sales data'!$C422*'sales data'!$D422)</f>
        <v>468555.24</v>
      </c>
      <c r="M422" s="22">
        <f>YEAR('sales data'!$E422)</f>
        <v>2025</v>
      </c>
    </row>
    <row r="423" spans="1:13" ht="25.2" x14ac:dyDescent="0.45">
      <c r="A423" s="16" t="s">
        <v>1435</v>
      </c>
      <c r="B423" s="8" t="s">
        <v>219</v>
      </c>
      <c r="C423" s="11">
        <v>2859.98</v>
      </c>
      <c r="D423" s="11">
        <v>290</v>
      </c>
      <c r="E423" s="9">
        <v>45652</v>
      </c>
      <c r="F423" s="8" t="s">
        <v>1436</v>
      </c>
      <c r="G423" s="8" t="s">
        <v>1437</v>
      </c>
      <c r="H423" s="8" t="s">
        <v>44</v>
      </c>
      <c r="I423" s="8" t="s">
        <v>38</v>
      </c>
      <c r="J423" s="8" t="s">
        <v>37</v>
      </c>
      <c r="K423" s="8" t="s">
        <v>18</v>
      </c>
      <c r="L423" s="10">
        <f>SUM('sales data'!$C423*'sales data'!$D423)</f>
        <v>829394.2</v>
      </c>
      <c r="M423" s="23">
        <f>YEAR('sales data'!$E423)</f>
        <v>2024</v>
      </c>
    </row>
    <row r="424" spans="1:13" ht="25.2" x14ac:dyDescent="0.45">
      <c r="A424" s="15" t="s">
        <v>1438</v>
      </c>
      <c r="B424" s="5" t="s">
        <v>46</v>
      </c>
      <c r="C424" s="12">
        <v>2990.2</v>
      </c>
      <c r="D424" s="12">
        <v>87</v>
      </c>
      <c r="E424" s="6">
        <v>45874</v>
      </c>
      <c r="F424" s="5" t="s">
        <v>1439</v>
      </c>
      <c r="G424" s="5" t="s">
        <v>1440</v>
      </c>
      <c r="H424" s="5" t="s">
        <v>152</v>
      </c>
      <c r="I424" s="5" t="s">
        <v>38</v>
      </c>
      <c r="J424" s="5" t="s">
        <v>37</v>
      </c>
      <c r="K424" s="5" t="s">
        <v>25</v>
      </c>
      <c r="L424" s="7">
        <f>SUM('sales data'!$C424*'sales data'!$D424)</f>
        <v>260147.4</v>
      </c>
      <c r="M424" s="22">
        <f>YEAR('sales data'!$E424)</f>
        <v>2025</v>
      </c>
    </row>
    <row r="425" spans="1:13" ht="25.2" x14ac:dyDescent="0.45">
      <c r="A425" s="16" t="s">
        <v>1441</v>
      </c>
      <c r="B425" s="8" t="s">
        <v>185</v>
      </c>
      <c r="C425" s="11">
        <v>1463.85</v>
      </c>
      <c r="D425" s="11">
        <v>146</v>
      </c>
      <c r="E425" s="9">
        <v>45643</v>
      </c>
      <c r="F425" s="8" t="s">
        <v>1442</v>
      </c>
      <c r="G425" s="8" t="s">
        <v>1443</v>
      </c>
      <c r="H425" s="8" t="s">
        <v>253</v>
      </c>
      <c r="I425" s="8" t="s">
        <v>50</v>
      </c>
      <c r="J425" s="8" t="s">
        <v>107</v>
      </c>
      <c r="K425" s="8" t="s">
        <v>32</v>
      </c>
      <c r="L425" s="10">
        <f>SUM('sales data'!$C425*'sales data'!$D425)</f>
        <v>213722.09999999998</v>
      </c>
      <c r="M425" s="23">
        <f>YEAR('sales data'!$E425)</f>
        <v>2024</v>
      </c>
    </row>
    <row r="426" spans="1:13" ht="25.2" x14ac:dyDescent="0.45">
      <c r="A426" s="15" t="s">
        <v>1083</v>
      </c>
      <c r="B426" s="5" t="s">
        <v>133</v>
      </c>
      <c r="C426" s="12">
        <v>3718.91</v>
      </c>
      <c r="D426" s="12">
        <v>468</v>
      </c>
      <c r="E426" s="6">
        <v>46006</v>
      </c>
      <c r="F426" s="5" t="s">
        <v>1444</v>
      </c>
      <c r="G426" s="5" t="s">
        <v>1445</v>
      </c>
      <c r="H426" s="5" t="s">
        <v>37</v>
      </c>
      <c r="I426" s="5" t="s">
        <v>16</v>
      </c>
      <c r="J426" s="5" t="s">
        <v>61</v>
      </c>
      <c r="K426" s="5" t="s">
        <v>25</v>
      </c>
      <c r="L426" s="7">
        <f>SUM('sales data'!$C426*'sales data'!$D426)</f>
        <v>1740449.88</v>
      </c>
      <c r="M426" s="22">
        <f>YEAR('sales data'!$E426)</f>
        <v>2025</v>
      </c>
    </row>
    <row r="427" spans="1:13" ht="25.2" x14ac:dyDescent="0.45">
      <c r="A427" s="16" t="s">
        <v>1446</v>
      </c>
      <c r="B427" s="8" t="s">
        <v>660</v>
      </c>
      <c r="C427" s="11">
        <v>1367.89</v>
      </c>
      <c r="D427" s="11">
        <v>692</v>
      </c>
      <c r="E427" s="9">
        <v>45540</v>
      </c>
      <c r="F427" s="8" t="s">
        <v>1447</v>
      </c>
      <c r="G427" s="8" t="s">
        <v>1448</v>
      </c>
      <c r="H427" s="8" t="s">
        <v>338</v>
      </c>
      <c r="I427" s="8" t="s">
        <v>50</v>
      </c>
      <c r="J427" s="8" t="s">
        <v>238</v>
      </c>
      <c r="K427" s="8" t="s">
        <v>25</v>
      </c>
      <c r="L427" s="10">
        <f>SUM('sales data'!$C427*'sales data'!$D427)</f>
        <v>946579.88000000012</v>
      </c>
      <c r="M427" s="23">
        <f>YEAR('sales data'!$E427)</f>
        <v>2024</v>
      </c>
    </row>
    <row r="428" spans="1:13" ht="25.2" x14ac:dyDescent="0.45">
      <c r="A428" s="15" t="s">
        <v>1449</v>
      </c>
      <c r="B428" s="5" t="s">
        <v>185</v>
      </c>
      <c r="C428" s="12">
        <v>4722.21</v>
      </c>
      <c r="D428" s="12">
        <v>539</v>
      </c>
      <c r="E428" s="6">
        <v>45960</v>
      </c>
      <c r="F428" s="5" t="s">
        <v>1450</v>
      </c>
      <c r="G428" s="5" t="s">
        <v>1451</v>
      </c>
      <c r="H428" s="5" t="s">
        <v>253</v>
      </c>
      <c r="I428" s="5" t="s">
        <v>38</v>
      </c>
      <c r="J428" s="5" t="s">
        <v>61</v>
      </c>
      <c r="K428" s="5" t="s">
        <v>25</v>
      </c>
      <c r="L428" s="7">
        <f>SUM('sales data'!$C428*'sales data'!$D428)</f>
        <v>2545271.19</v>
      </c>
      <c r="M428" s="22">
        <f>YEAR('sales data'!$E428)</f>
        <v>2025</v>
      </c>
    </row>
    <row r="429" spans="1:13" ht="25.2" x14ac:dyDescent="0.45">
      <c r="A429" s="16" t="s">
        <v>1423</v>
      </c>
      <c r="B429" s="8" t="s">
        <v>1424</v>
      </c>
      <c r="C429" s="11">
        <v>2274.91</v>
      </c>
      <c r="D429" s="11">
        <v>240</v>
      </c>
      <c r="E429" s="9">
        <v>45544</v>
      </c>
      <c r="F429" s="8" t="s">
        <v>1452</v>
      </c>
      <c r="G429" s="8" t="s">
        <v>1453</v>
      </c>
      <c r="H429" s="8" t="s">
        <v>37</v>
      </c>
      <c r="I429" s="8" t="s">
        <v>38</v>
      </c>
      <c r="J429" s="8" t="s">
        <v>56</v>
      </c>
      <c r="K429" s="8" t="s">
        <v>25</v>
      </c>
      <c r="L429" s="10">
        <f>SUM('sales data'!$C429*'sales data'!$D429)</f>
        <v>545978.39999999991</v>
      </c>
      <c r="M429" s="23">
        <f>YEAR('sales data'!$E429)</f>
        <v>2024</v>
      </c>
    </row>
    <row r="430" spans="1:13" ht="25.2" x14ac:dyDescent="0.45">
      <c r="A430" s="15" t="s">
        <v>1454</v>
      </c>
      <c r="B430" s="5" t="s">
        <v>402</v>
      </c>
      <c r="C430" s="12">
        <v>1321.04</v>
      </c>
      <c r="D430" s="12">
        <v>644</v>
      </c>
      <c r="E430" s="6">
        <v>45008</v>
      </c>
      <c r="F430" s="5" t="s">
        <v>1455</v>
      </c>
      <c r="G430" s="5" t="s">
        <v>1456</v>
      </c>
      <c r="H430" s="5" t="s">
        <v>1457</v>
      </c>
      <c r="I430" s="5" t="s">
        <v>38</v>
      </c>
      <c r="J430" s="5" t="s">
        <v>61</v>
      </c>
      <c r="K430" s="5" t="s">
        <v>32</v>
      </c>
      <c r="L430" s="7">
        <f>SUM('sales data'!$C430*'sales data'!$D430)</f>
        <v>850749.76</v>
      </c>
      <c r="M430" s="22">
        <f>YEAR('sales data'!$E430)</f>
        <v>2023</v>
      </c>
    </row>
    <row r="431" spans="1:13" ht="25.2" x14ac:dyDescent="0.45">
      <c r="A431" s="16" t="s">
        <v>1458</v>
      </c>
      <c r="B431" s="8" t="s">
        <v>46</v>
      </c>
      <c r="C431" s="11">
        <v>1830.62</v>
      </c>
      <c r="D431" s="11">
        <v>528</v>
      </c>
      <c r="E431" s="9">
        <v>45899</v>
      </c>
      <c r="F431" s="8" t="s">
        <v>1459</v>
      </c>
      <c r="G431" s="8" t="s">
        <v>1460</v>
      </c>
      <c r="H431" s="8" t="s">
        <v>15</v>
      </c>
      <c r="I431" s="8" t="s">
        <v>50</v>
      </c>
      <c r="J431" s="8" t="s">
        <v>15</v>
      </c>
      <c r="K431" s="8" t="s">
        <v>18</v>
      </c>
      <c r="L431" s="10">
        <f>SUM('sales data'!$C431*'sales data'!$D431)</f>
        <v>966567.36</v>
      </c>
      <c r="M431" s="23">
        <f>YEAR('sales data'!$E431)</f>
        <v>2025</v>
      </c>
    </row>
    <row r="432" spans="1:13" ht="25.2" x14ac:dyDescent="0.45">
      <c r="A432" s="15" t="s">
        <v>1461</v>
      </c>
      <c r="B432" s="5" t="s">
        <v>34</v>
      </c>
      <c r="C432" s="12">
        <v>1055.3499999999999</v>
      </c>
      <c r="D432" s="12">
        <v>164</v>
      </c>
      <c r="E432" s="6">
        <v>45256</v>
      </c>
      <c r="F432" s="5" t="s">
        <v>1462</v>
      </c>
      <c r="G432" s="5" t="s">
        <v>1463</v>
      </c>
      <c r="H432" s="5" t="s">
        <v>350</v>
      </c>
      <c r="I432" s="5" t="s">
        <v>50</v>
      </c>
      <c r="J432" s="5" t="s">
        <v>37</v>
      </c>
      <c r="K432" s="5" t="s">
        <v>18</v>
      </c>
      <c r="L432" s="7">
        <f>SUM('sales data'!$C432*'sales data'!$D432)</f>
        <v>173077.4</v>
      </c>
      <c r="M432" s="22">
        <f>YEAR('sales data'!$E432)</f>
        <v>2023</v>
      </c>
    </row>
    <row r="433" spans="1:13" ht="25.2" x14ac:dyDescent="0.45">
      <c r="A433" s="16" t="s">
        <v>1464</v>
      </c>
      <c r="B433" s="8" t="s">
        <v>1465</v>
      </c>
      <c r="C433" s="11">
        <v>4295.05</v>
      </c>
      <c r="D433" s="11">
        <v>676</v>
      </c>
      <c r="E433" s="9">
        <v>45066</v>
      </c>
      <c r="F433" s="8" t="s">
        <v>1466</v>
      </c>
      <c r="G433" s="8" t="s">
        <v>1467</v>
      </c>
      <c r="H433" s="8" t="s">
        <v>768</v>
      </c>
      <c r="I433" s="8" t="s">
        <v>38</v>
      </c>
      <c r="J433" s="8" t="s">
        <v>17</v>
      </c>
      <c r="K433" s="8" t="s">
        <v>25</v>
      </c>
      <c r="L433" s="10">
        <f>SUM('sales data'!$C433*'sales data'!$D433)</f>
        <v>2903453.8000000003</v>
      </c>
      <c r="M433" s="23">
        <f>YEAR('sales data'!$E433)</f>
        <v>2023</v>
      </c>
    </row>
    <row r="434" spans="1:13" ht="25.2" x14ac:dyDescent="0.45">
      <c r="A434" s="15" t="s">
        <v>1468</v>
      </c>
      <c r="B434" s="5" t="s">
        <v>133</v>
      </c>
      <c r="C434" s="12">
        <v>184.64</v>
      </c>
      <c r="D434" s="12">
        <v>264</v>
      </c>
      <c r="E434" s="6">
        <v>45536</v>
      </c>
      <c r="F434" s="5" t="s">
        <v>1469</v>
      </c>
      <c r="G434" s="5" t="s">
        <v>1470</v>
      </c>
      <c r="H434" s="5" t="s">
        <v>17</v>
      </c>
      <c r="I434" s="5" t="s">
        <v>16</v>
      </c>
      <c r="J434" s="5" t="s">
        <v>37</v>
      </c>
      <c r="K434" s="5" t="s">
        <v>32</v>
      </c>
      <c r="L434" s="7">
        <f>SUM('sales data'!$C434*'sales data'!$D434)</f>
        <v>48744.959999999999</v>
      </c>
      <c r="M434" s="22">
        <f>YEAR('sales data'!$E434)</f>
        <v>2024</v>
      </c>
    </row>
    <row r="435" spans="1:13" ht="25.2" x14ac:dyDescent="0.45">
      <c r="A435" s="16" t="s">
        <v>1471</v>
      </c>
      <c r="B435" s="8" t="s">
        <v>34</v>
      </c>
      <c r="C435" s="11">
        <v>4007.79</v>
      </c>
      <c r="D435" s="11">
        <v>888</v>
      </c>
      <c r="E435" s="9">
        <v>45029</v>
      </c>
      <c r="F435" s="8" t="s">
        <v>1472</v>
      </c>
      <c r="G435" s="8" t="s">
        <v>1473</v>
      </c>
      <c r="H435" s="8" t="s">
        <v>49</v>
      </c>
      <c r="I435" s="8" t="s">
        <v>50</v>
      </c>
      <c r="J435" s="8" t="s">
        <v>37</v>
      </c>
      <c r="K435" s="8" t="s">
        <v>32</v>
      </c>
      <c r="L435" s="10">
        <f>SUM('sales data'!$C435*'sales data'!$D435)</f>
        <v>3558917.52</v>
      </c>
      <c r="M435" s="23">
        <f>YEAR('sales data'!$E435)</f>
        <v>2023</v>
      </c>
    </row>
    <row r="436" spans="1:13" ht="25.2" x14ac:dyDescent="0.45">
      <c r="A436" s="15" t="s">
        <v>1474</v>
      </c>
      <c r="B436" s="5" t="s">
        <v>185</v>
      </c>
      <c r="C436" s="12">
        <v>903.1</v>
      </c>
      <c r="D436" s="12">
        <v>471</v>
      </c>
      <c r="E436" s="6">
        <v>45512</v>
      </c>
      <c r="F436" s="5" t="s">
        <v>1475</v>
      </c>
      <c r="G436" s="5" t="s">
        <v>1476</v>
      </c>
      <c r="H436" s="5" t="s">
        <v>249</v>
      </c>
      <c r="I436" s="5" t="s">
        <v>50</v>
      </c>
      <c r="J436" s="5" t="s">
        <v>15</v>
      </c>
      <c r="K436" s="5" t="s">
        <v>25</v>
      </c>
      <c r="L436" s="7">
        <f>SUM('sales data'!$C436*'sales data'!$D436)</f>
        <v>425360.10000000003</v>
      </c>
      <c r="M436" s="22">
        <f>YEAR('sales data'!$E436)</f>
        <v>2024</v>
      </c>
    </row>
    <row r="437" spans="1:13" ht="25.2" x14ac:dyDescent="0.45">
      <c r="A437" s="16" t="s">
        <v>1041</v>
      </c>
      <c r="B437" s="8" t="s">
        <v>133</v>
      </c>
      <c r="C437" s="11">
        <v>2748.96</v>
      </c>
      <c r="D437" s="11">
        <v>886</v>
      </c>
      <c r="E437" s="9">
        <v>44949</v>
      </c>
      <c r="F437" s="8" t="s">
        <v>1477</v>
      </c>
      <c r="G437" s="8" t="s">
        <v>1478</v>
      </c>
      <c r="H437" s="8" t="s">
        <v>49</v>
      </c>
      <c r="I437" s="8" t="s">
        <v>38</v>
      </c>
      <c r="J437" s="8" t="s">
        <v>180</v>
      </c>
      <c r="K437" s="8" t="s">
        <v>32</v>
      </c>
      <c r="L437" s="10">
        <f>SUM('sales data'!$C437*'sales data'!$D437)</f>
        <v>2435578.56</v>
      </c>
      <c r="M437" s="23">
        <f>YEAR('sales data'!$E437)</f>
        <v>2023</v>
      </c>
    </row>
    <row r="438" spans="1:13" ht="25.2" x14ac:dyDescent="0.45">
      <c r="A438" s="15" t="s">
        <v>1479</v>
      </c>
      <c r="B438" s="5" t="s">
        <v>123</v>
      </c>
      <c r="C438" s="12">
        <v>3027.65</v>
      </c>
      <c r="D438" s="12">
        <v>13</v>
      </c>
      <c r="E438" s="6">
        <v>45554</v>
      </c>
      <c r="F438" s="5" t="s">
        <v>1480</v>
      </c>
      <c r="G438" s="5" t="s">
        <v>1481</v>
      </c>
      <c r="H438" s="5" t="s">
        <v>37</v>
      </c>
      <c r="I438" s="5" t="s">
        <v>38</v>
      </c>
      <c r="J438" s="5" t="s">
        <v>15</v>
      </c>
      <c r="K438" s="5" t="s">
        <v>25</v>
      </c>
      <c r="L438" s="7">
        <f>SUM('sales data'!$C438*'sales data'!$D438)</f>
        <v>39359.450000000004</v>
      </c>
      <c r="M438" s="22">
        <f>YEAR('sales data'!$E438)</f>
        <v>2024</v>
      </c>
    </row>
    <row r="439" spans="1:13" ht="25.2" x14ac:dyDescent="0.45">
      <c r="A439" s="16" t="s">
        <v>1482</v>
      </c>
      <c r="B439" s="8" t="s">
        <v>185</v>
      </c>
      <c r="C439" s="11">
        <v>4540.58</v>
      </c>
      <c r="D439" s="11">
        <v>702</v>
      </c>
      <c r="E439" s="9">
        <v>45144</v>
      </c>
      <c r="F439" s="8" t="s">
        <v>1483</v>
      </c>
      <c r="G439" s="8" t="s">
        <v>1484</v>
      </c>
      <c r="H439" s="8" t="s">
        <v>15</v>
      </c>
      <c r="I439" s="8" t="s">
        <v>38</v>
      </c>
      <c r="J439" s="8" t="s">
        <v>15</v>
      </c>
      <c r="K439" s="8" t="s">
        <v>25</v>
      </c>
      <c r="L439" s="10">
        <f>SUM('sales data'!$C439*'sales data'!$D439)</f>
        <v>3187487.16</v>
      </c>
      <c r="M439" s="23">
        <f>YEAR('sales data'!$E439)</f>
        <v>2023</v>
      </c>
    </row>
    <row r="440" spans="1:13" ht="25.2" x14ac:dyDescent="0.45">
      <c r="A440" s="15" t="s">
        <v>1485</v>
      </c>
      <c r="B440" s="5" t="s">
        <v>133</v>
      </c>
      <c r="C440" s="12">
        <v>1210.17</v>
      </c>
      <c r="D440" s="12">
        <v>848</v>
      </c>
      <c r="E440" s="6">
        <v>45721</v>
      </c>
      <c r="F440" s="5" t="s">
        <v>1486</v>
      </c>
      <c r="G440" s="5" t="s">
        <v>1487</v>
      </c>
      <c r="H440" s="5" t="s">
        <v>1488</v>
      </c>
      <c r="I440" s="5" t="s">
        <v>16</v>
      </c>
      <c r="J440" s="5" t="s">
        <v>37</v>
      </c>
      <c r="K440" s="5" t="s">
        <v>32</v>
      </c>
      <c r="L440" s="7">
        <f>SUM('sales data'!$C440*'sales data'!$D440)</f>
        <v>1026224.16</v>
      </c>
      <c r="M440" s="22">
        <f>YEAR('sales data'!$E440)</f>
        <v>2025</v>
      </c>
    </row>
    <row r="441" spans="1:13" ht="25.2" x14ac:dyDescent="0.45">
      <c r="A441" s="16" t="s">
        <v>1489</v>
      </c>
      <c r="B441" s="8" t="s">
        <v>20</v>
      </c>
      <c r="C441" s="11">
        <v>213.87</v>
      </c>
      <c r="D441" s="11">
        <v>655</v>
      </c>
      <c r="E441" s="9">
        <v>45413</v>
      </c>
      <c r="F441" s="8" t="s">
        <v>1490</v>
      </c>
      <c r="G441" s="8" t="s">
        <v>1491</v>
      </c>
      <c r="H441" s="8" t="s">
        <v>209</v>
      </c>
      <c r="I441" s="8" t="s">
        <v>50</v>
      </c>
      <c r="J441" s="8" t="s">
        <v>1008</v>
      </c>
      <c r="K441" s="8" t="s">
        <v>32</v>
      </c>
      <c r="L441" s="10">
        <f>SUM('sales data'!$C441*'sales data'!$D441)</f>
        <v>140084.85</v>
      </c>
      <c r="M441" s="23">
        <f>YEAR('sales data'!$E441)</f>
        <v>2024</v>
      </c>
    </row>
    <row r="442" spans="1:13" ht="25.2" x14ac:dyDescent="0.45">
      <c r="A442" s="15" t="s">
        <v>1492</v>
      </c>
      <c r="B442" s="5" t="s">
        <v>1465</v>
      </c>
      <c r="C442" s="12">
        <v>4066.05</v>
      </c>
      <c r="D442" s="12">
        <v>971</v>
      </c>
      <c r="E442" s="6">
        <v>45524</v>
      </c>
      <c r="F442" s="5" t="s">
        <v>1493</v>
      </c>
      <c r="G442" s="5" t="s">
        <v>1494</v>
      </c>
      <c r="H442" s="5" t="s">
        <v>44</v>
      </c>
      <c r="I442" s="5" t="s">
        <v>50</v>
      </c>
      <c r="J442" s="5" t="s">
        <v>117</v>
      </c>
      <c r="K442" s="5" t="s">
        <v>25</v>
      </c>
      <c r="L442" s="7">
        <f>SUM('sales data'!$C442*'sales data'!$D442)</f>
        <v>3948134.5500000003</v>
      </c>
      <c r="M442" s="22">
        <f>YEAR('sales data'!$E442)</f>
        <v>2024</v>
      </c>
    </row>
    <row r="443" spans="1:13" ht="25.2" x14ac:dyDescent="0.45">
      <c r="A443" s="16" t="s">
        <v>1495</v>
      </c>
      <c r="B443" s="8" t="s">
        <v>1424</v>
      </c>
      <c r="C443" s="11">
        <v>1399.41</v>
      </c>
      <c r="D443" s="11">
        <v>902</v>
      </c>
      <c r="E443" s="9">
        <v>45989</v>
      </c>
      <c r="F443" s="8" t="s">
        <v>1496</v>
      </c>
      <c r="G443" s="8" t="s">
        <v>1497</v>
      </c>
      <c r="H443" s="8" t="s">
        <v>37</v>
      </c>
      <c r="I443" s="8" t="s">
        <v>16</v>
      </c>
      <c r="J443" s="8" t="s">
        <v>15</v>
      </c>
      <c r="K443" s="8" t="s">
        <v>25</v>
      </c>
      <c r="L443" s="10">
        <f>SUM('sales data'!$C443*'sales data'!$D443)</f>
        <v>1262267.82</v>
      </c>
      <c r="M443" s="23">
        <f>YEAR('sales data'!$E443)</f>
        <v>2025</v>
      </c>
    </row>
    <row r="444" spans="1:13" ht="25.2" x14ac:dyDescent="0.45">
      <c r="A444" s="15" t="s">
        <v>1498</v>
      </c>
      <c r="B444" s="5" t="s">
        <v>41</v>
      </c>
      <c r="C444" s="12">
        <v>3419.76</v>
      </c>
      <c r="D444" s="12">
        <v>596</v>
      </c>
      <c r="E444" s="6">
        <v>45745</v>
      </c>
      <c r="F444" s="5" t="s">
        <v>1499</v>
      </c>
      <c r="G444" s="5" t="s">
        <v>1500</v>
      </c>
      <c r="H444" s="5" t="s">
        <v>61</v>
      </c>
      <c r="I444" s="5" t="s">
        <v>50</v>
      </c>
      <c r="J444" s="5" t="s">
        <v>989</v>
      </c>
      <c r="K444" s="5" t="s">
        <v>18</v>
      </c>
      <c r="L444" s="7">
        <f>SUM('sales data'!$C444*'sales data'!$D444)</f>
        <v>2038176.9600000002</v>
      </c>
      <c r="M444" s="22">
        <f>YEAR('sales data'!$E444)</f>
        <v>2025</v>
      </c>
    </row>
    <row r="445" spans="1:13" ht="25.2" x14ac:dyDescent="0.45">
      <c r="A445" s="16" t="s">
        <v>1105</v>
      </c>
      <c r="B445" s="8" t="s">
        <v>149</v>
      </c>
      <c r="C445" s="11">
        <v>3431.8</v>
      </c>
      <c r="D445" s="11">
        <v>137</v>
      </c>
      <c r="E445" s="9">
        <v>45800</v>
      </c>
      <c r="F445" s="8" t="s">
        <v>1501</v>
      </c>
      <c r="G445" s="8" t="s">
        <v>1502</v>
      </c>
      <c r="H445" s="8" t="s">
        <v>15</v>
      </c>
      <c r="I445" s="8" t="s">
        <v>50</v>
      </c>
      <c r="J445" s="8" t="s">
        <v>49</v>
      </c>
      <c r="K445" s="8" t="s">
        <v>18</v>
      </c>
      <c r="L445" s="10">
        <f>SUM('sales data'!$C445*'sales data'!$D445)</f>
        <v>470156.60000000003</v>
      </c>
      <c r="M445" s="23">
        <f>YEAR('sales data'!$E445)</f>
        <v>2025</v>
      </c>
    </row>
    <row r="446" spans="1:13" ht="25.2" x14ac:dyDescent="0.45">
      <c r="A446" s="15" t="s">
        <v>1503</v>
      </c>
      <c r="B446" s="5" t="s">
        <v>41</v>
      </c>
      <c r="C446" s="12">
        <v>1920.11</v>
      </c>
      <c r="D446" s="12">
        <v>530</v>
      </c>
      <c r="E446" s="6">
        <v>45118</v>
      </c>
      <c r="F446" s="5" t="s">
        <v>1504</v>
      </c>
      <c r="G446" s="5" t="s">
        <v>1505</v>
      </c>
      <c r="H446" s="5" t="s">
        <v>244</v>
      </c>
      <c r="I446" s="5" t="s">
        <v>16</v>
      </c>
      <c r="J446" s="5" t="s">
        <v>37</v>
      </c>
      <c r="K446" s="5" t="s">
        <v>32</v>
      </c>
      <c r="L446" s="7">
        <f>SUM('sales data'!$C446*'sales data'!$D446)</f>
        <v>1017658.2999999999</v>
      </c>
      <c r="M446" s="22">
        <f>YEAR('sales data'!$E446)</f>
        <v>2023</v>
      </c>
    </row>
    <row r="447" spans="1:13" ht="25.2" x14ac:dyDescent="0.45">
      <c r="A447" s="16" t="s">
        <v>1506</v>
      </c>
      <c r="B447" s="8" t="s">
        <v>886</v>
      </c>
      <c r="C447" s="11">
        <v>2110.0300000000002</v>
      </c>
      <c r="D447" s="11">
        <v>138</v>
      </c>
      <c r="E447" s="9">
        <v>45949</v>
      </c>
      <c r="F447" s="8" t="s">
        <v>1507</v>
      </c>
      <c r="G447" s="8" t="s">
        <v>1508</v>
      </c>
      <c r="H447" s="8" t="s">
        <v>229</v>
      </c>
      <c r="I447" s="8" t="s">
        <v>38</v>
      </c>
      <c r="J447" s="8" t="s">
        <v>37</v>
      </c>
      <c r="K447" s="8" t="s">
        <v>18</v>
      </c>
      <c r="L447" s="10">
        <f>SUM('sales data'!$C447*'sales data'!$D447)</f>
        <v>291184.14</v>
      </c>
      <c r="M447" s="23">
        <f>YEAR('sales data'!$E447)</f>
        <v>2025</v>
      </c>
    </row>
    <row r="448" spans="1:13" ht="25.2" x14ac:dyDescent="0.45">
      <c r="A448" s="15" t="s">
        <v>1509</v>
      </c>
      <c r="B448" s="5" t="s">
        <v>521</v>
      </c>
      <c r="C448" s="12">
        <v>861.29</v>
      </c>
      <c r="D448" s="12">
        <v>8</v>
      </c>
      <c r="E448" s="6">
        <v>45407</v>
      </c>
      <c r="F448" s="5" t="s">
        <v>1510</v>
      </c>
      <c r="G448" s="5" t="s">
        <v>1511</v>
      </c>
      <c r="H448" s="5" t="s">
        <v>416</v>
      </c>
      <c r="I448" s="5" t="s">
        <v>38</v>
      </c>
      <c r="J448" s="5" t="s">
        <v>1512</v>
      </c>
      <c r="K448" s="5" t="s">
        <v>18</v>
      </c>
      <c r="L448" s="7">
        <f>SUM('sales data'!$C448*'sales data'!$D448)</f>
        <v>6890.32</v>
      </c>
      <c r="M448" s="22">
        <f>YEAR('sales data'!$E448)</f>
        <v>2024</v>
      </c>
    </row>
    <row r="449" spans="1:13" ht="25.2" x14ac:dyDescent="0.45">
      <c r="A449" s="16" t="s">
        <v>1271</v>
      </c>
      <c r="B449" s="8" t="s">
        <v>1272</v>
      </c>
      <c r="C449" s="11">
        <v>1566.73</v>
      </c>
      <c r="D449" s="11">
        <v>990</v>
      </c>
      <c r="E449" s="9">
        <v>45782</v>
      </c>
      <c r="F449" s="8" t="s">
        <v>1513</v>
      </c>
      <c r="G449" s="8" t="s">
        <v>1514</v>
      </c>
      <c r="H449" s="8" t="s">
        <v>461</v>
      </c>
      <c r="I449" s="8" t="s">
        <v>16</v>
      </c>
      <c r="J449" s="8" t="s">
        <v>253</v>
      </c>
      <c r="K449" s="8" t="s">
        <v>32</v>
      </c>
      <c r="L449" s="10">
        <f>SUM('sales data'!$C449*'sales data'!$D449)</f>
        <v>1551062.7</v>
      </c>
      <c r="M449" s="23">
        <f>YEAR('sales data'!$E449)</f>
        <v>2025</v>
      </c>
    </row>
    <row r="450" spans="1:13" ht="25.2" x14ac:dyDescent="0.45">
      <c r="A450" s="15" t="s">
        <v>1515</v>
      </c>
      <c r="B450" s="5" t="s">
        <v>521</v>
      </c>
      <c r="C450" s="12">
        <v>4189.87</v>
      </c>
      <c r="D450" s="12">
        <v>300</v>
      </c>
      <c r="E450" s="6">
        <v>44932</v>
      </c>
      <c r="F450" s="5" t="s">
        <v>1516</v>
      </c>
      <c r="G450" s="5" t="s">
        <v>1517</v>
      </c>
      <c r="H450" s="5" t="s">
        <v>37</v>
      </c>
      <c r="I450" s="5" t="s">
        <v>50</v>
      </c>
      <c r="J450" s="5" t="s">
        <v>17</v>
      </c>
      <c r="K450" s="5" t="s">
        <v>18</v>
      </c>
      <c r="L450" s="7">
        <f>SUM('sales data'!$C450*'sales data'!$D450)</f>
        <v>1256961</v>
      </c>
      <c r="M450" s="22">
        <f>YEAR('sales data'!$E450)</f>
        <v>2023</v>
      </c>
    </row>
    <row r="451" spans="1:13" ht="25.2" x14ac:dyDescent="0.45">
      <c r="A451" s="16" t="s">
        <v>1518</v>
      </c>
      <c r="B451" s="8" t="s">
        <v>363</v>
      </c>
      <c r="C451" s="11">
        <v>4329.29</v>
      </c>
      <c r="D451" s="11">
        <v>514</v>
      </c>
      <c r="E451" s="9">
        <v>45925</v>
      </c>
      <c r="F451" s="8" t="s">
        <v>1519</v>
      </c>
      <c r="G451" s="8" t="s">
        <v>1520</v>
      </c>
      <c r="H451" s="8" t="s">
        <v>56</v>
      </c>
      <c r="I451" s="8" t="s">
        <v>16</v>
      </c>
      <c r="J451" s="8" t="s">
        <v>37</v>
      </c>
      <c r="K451" s="8" t="s">
        <v>25</v>
      </c>
      <c r="L451" s="10">
        <f>SUM('sales data'!$C451*'sales data'!$D451)</f>
        <v>2225255.06</v>
      </c>
      <c r="M451" s="23">
        <f>YEAR('sales data'!$E451)</f>
        <v>2025</v>
      </c>
    </row>
    <row r="452" spans="1:13" ht="25.2" x14ac:dyDescent="0.45">
      <c r="A452" s="15" t="s">
        <v>1521</v>
      </c>
      <c r="B452" s="5" t="s">
        <v>1522</v>
      </c>
      <c r="C452" s="12">
        <v>460.27</v>
      </c>
      <c r="D452" s="12">
        <v>211</v>
      </c>
      <c r="E452" s="6">
        <v>45746</v>
      </c>
      <c r="F452" s="5" t="s">
        <v>1523</v>
      </c>
      <c r="G452" s="5" t="s">
        <v>1524</v>
      </c>
      <c r="H452" s="5" t="s">
        <v>15</v>
      </c>
      <c r="I452" s="5" t="s">
        <v>38</v>
      </c>
      <c r="J452" s="5" t="s">
        <v>56</v>
      </c>
      <c r="K452" s="5" t="s">
        <v>18</v>
      </c>
      <c r="L452" s="7">
        <f>SUM('sales data'!$C452*'sales data'!$D452)</f>
        <v>97116.97</v>
      </c>
      <c r="M452" s="22">
        <f>YEAR('sales data'!$E452)</f>
        <v>2025</v>
      </c>
    </row>
    <row r="453" spans="1:13" ht="25.2" x14ac:dyDescent="0.45">
      <c r="A453" s="16" t="s">
        <v>1525</v>
      </c>
      <c r="B453" s="8" t="s">
        <v>12</v>
      </c>
      <c r="C453" s="11">
        <v>383.05</v>
      </c>
      <c r="D453" s="11">
        <v>853</v>
      </c>
      <c r="E453" s="9">
        <v>45604</v>
      </c>
      <c r="F453" s="8" t="s">
        <v>1526</v>
      </c>
      <c r="G453" s="8" t="s">
        <v>1527</v>
      </c>
      <c r="H453" s="8" t="s">
        <v>61</v>
      </c>
      <c r="I453" s="8" t="s">
        <v>38</v>
      </c>
      <c r="J453" s="8" t="s">
        <v>919</v>
      </c>
      <c r="K453" s="8" t="s">
        <v>32</v>
      </c>
      <c r="L453" s="10">
        <f>SUM('sales data'!$C453*'sales data'!$D453)</f>
        <v>326741.65000000002</v>
      </c>
      <c r="M453" s="23">
        <f>YEAR('sales data'!$E453)</f>
        <v>2024</v>
      </c>
    </row>
    <row r="454" spans="1:13" ht="25.2" x14ac:dyDescent="0.45">
      <c r="A454" s="15" t="s">
        <v>504</v>
      </c>
      <c r="B454" s="5" t="s">
        <v>34</v>
      </c>
      <c r="C454" s="12">
        <v>4659.8100000000004</v>
      </c>
      <c r="D454" s="12">
        <v>127</v>
      </c>
      <c r="E454" s="6">
        <v>45107</v>
      </c>
      <c r="F454" s="5" t="s">
        <v>1528</v>
      </c>
      <c r="G454" s="5" t="s">
        <v>1529</v>
      </c>
      <c r="H454" s="5" t="s">
        <v>1140</v>
      </c>
      <c r="I454" s="5" t="s">
        <v>16</v>
      </c>
      <c r="J454" s="5" t="s">
        <v>15</v>
      </c>
      <c r="K454" s="5" t="s">
        <v>25</v>
      </c>
      <c r="L454" s="7">
        <f>SUM('sales data'!$C454*'sales data'!$D454)</f>
        <v>591795.87</v>
      </c>
      <c r="M454" s="22">
        <f>YEAR('sales data'!$E454)</f>
        <v>2023</v>
      </c>
    </row>
    <row r="455" spans="1:13" ht="25.2" x14ac:dyDescent="0.45">
      <c r="A455" s="16" t="s">
        <v>1530</v>
      </c>
      <c r="B455" s="8" t="s">
        <v>347</v>
      </c>
      <c r="C455" s="11">
        <v>835.36</v>
      </c>
      <c r="D455" s="11">
        <v>548</v>
      </c>
      <c r="E455" s="9">
        <v>44980</v>
      </c>
      <c r="F455" s="8" t="s">
        <v>1531</v>
      </c>
      <c r="G455" s="8" t="s">
        <v>1532</v>
      </c>
      <c r="H455" s="8" t="s">
        <v>44</v>
      </c>
      <c r="I455" s="8" t="s">
        <v>50</v>
      </c>
      <c r="J455" s="8" t="s">
        <v>140</v>
      </c>
      <c r="K455" s="8" t="s">
        <v>25</v>
      </c>
      <c r="L455" s="10">
        <f>SUM('sales data'!$C455*'sales data'!$D455)</f>
        <v>457777.28</v>
      </c>
      <c r="M455" s="23">
        <f>YEAR('sales data'!$E455)</f>
        <v>2023</v>
      </c>
    </row>
    <row r="456" spans="1:13" ht="25.2" x14ac:dyDescent="0.45">
      <c r="A456" s="15" t="s">
        <v>1533</v>
      </c>
      <c r="B456" s="5" t="s">
        <v>1534</v>
      </c>
      <c r="C456" s="12">
        <v>2101.5300000000002</v>
      </c>
      <c r="D456" s="12">
        <v>234</v>
      </c>
      <c r="E456" s="6">
        <v>45415</v>
      </c>
      <c r="F456" s="5" t="s">
        <v>1535</v>
      </c>
      <c r="G456" s="5" t="s">
        <v>1536</v>
      </c>
      <c r="H456" s="5" t="s">
        <v>37</v>
      </c>
      <c r="I456" s="5" t="s">
        <v>50</v>
      </c>
      <c r="J456" s="5" t="s">
        <v>15</v>
      </c>
      <c r="K456" s="5" t="s">
        <v>18</v>
      </c>
      <c r="L456" s="7">
        <f>SUM('sales data'!$C456*'sales data'!$D456)</f>
        <v>491758.02</v>
      </c>
      <c r="M456" s="22">
        <f>YEAR('sales data'!$E456)</f>
        <v>2024</v>
      </c>
    </row>
    <row r="457" spans="1:13" ht="25.2" x14ac:dyDescent="0.45">
      <c r="A457" s="16" t="s">
        <v>1537</v>
      </c>
      <c r="B457" s="8" t="s">
        <v>347</v>
      </c>
      <c r="C457" s="11">
        <v>4812.1400000000003</v>
      </c>
      <c r="D457" s="11">
        <v>457</v>
      </c>
      <c r="E457" s="9">
        <v>45463</v>
      </c>
      <c r="F457" s="8" t="s">
        <v>1538</v>
      </c>
      <c r="G457" s="8" t="s">
        <v>1539</v>
      </c>
      <c r="H457" s="8" t="s">
        <v>1540</v>
      </c>
      <c r="I457" s="8" t="s">
        <v>38</v>
      </c>
      <c r="J457" s="8" t="s">
        <v>79</v>
      </c>
      <c r="K457" s="8" t="s">
        <v>32</v>
      </c>
      <c r="L457" s="10">
        <f>SUM('sales data'!$C457*'sales data'!$D457)</f>
        <v>2199147.98</v>
      </c>
      <c r="M457" s="23">
        <f>YEAR('sales data'!$E457)</f>
        <v>2024</v>
      </c>
    </row>
    <row r="458" spans="1:13" ht="25.2" x14ac:dyDescent="0.45">
      <c r="A458" s="15" t="s">
        <v>1541</v>
      </c>
      <c r="B458" s="5" t="s">
        <v>41</v>
      </c>
      <c r="C458" s="12">
        <v>553.29999999999995</v>
      </c>
      <c r="D458" s="12">
        <v>187</v>
      </c>
      <c r="E458" s="6">
        <v>45547</v>
      </c>
      <c r="F458" s="5" t="s">
        <v>1542</v>
      </c>
      <c r="G458" s="5" t="s">
        <v>1543</v>
      </c>
      <c r="H458" s="5" t="s">
        <v>37</v>
      </c>
      <c r="I458" s="5" t="s">
        <v>16</v>
      </c>
      <c r="J458" s="5" t="s">
        <v>715</v>
      </c>
      <c r="K458" s="5" t="s">
        <v>25</v>
      </c>
      <c r="L458" s="7">
        <f>SUM('sales data'!$C458*'sales data'!$D458)</f>
        <v>103467.09999999999</v>
      </c>
      <c r="M458" s="22">
        <f>YEAR('sales data'!$E458)</f>
        <v>2024</v>
      </c>
    </row>
    <row r="459" spans="1:13" ht="25.2" x14ac:dyDescent="0.45">
      <c r="A459" s="16" t="s">
        <v>1544</v>
      </c>
      <c r="B459" s="8" t="s">
        <v>34</v>
      </c>
      <c r="C459" s="11">
        <v>1326.63</v>
      </c>
      <c r="D459" s="11">
        <v>975</v>
      </c>
      <c r="E459" s="9">
        <v>46012</v>
      </c>
      <c r="F459" s="8" t="s">
        <v>1545</v>
      </c>
      <c r="G459" s="8" t="s">
        <v>1546</v>
      </c>
      <c r="H459" s="8" t="s">
        <v>179</v>
      </c>
      <c r="I459" s="8" t="s">
        <v>16</v>
      </c>
      <c r="J459" s="8" t="s">
        <v>118</v>
      </c>
      <c r="K459" s="8" t="s">
        <v>25</v>
      </c>
      <c r="L459" s="10">
        <f>SUM('sales data'!$C459*'sales data'!$D459)</f>
        <v>1293464.25</v>
      </c>
      <c r="M459" s="23">
        <f>YEAR('sales data'!$E459)</f>
        <v>2025</v>
      </c>
    </row>
    <row r="460" spans="1:13" ht="25.2" x14ac:dyDescent="0.45">
      <c r="A460" s="15" t="s">
        <v>1547</v>
      </c>
      <c r="B460" s="5" t="s">
        <v>347</v>
      </c>
      <c r="C460" s="12">
        <v>2687.83</v>
      </c>
      <c r="D460" s="12">
        <v>568</v>
      </c>
      <c r="E460" s="6">
        <v>45792</v>
      </c>
      <c r="F460" s="5" t="s">
        <v>1548</v>
      </c>
      <c r="G460" s="5" t="s">
        <v>1549</v>
      </c>
      <c r="H460" s="5" t="s">
        <v>61</v>
      </c>
      <c r="I460" s="5" t="s">
        <v>50</v>
      </c>
      <c r="J460" s="5" t="s">
        <v>51</v>
      </c>
      <c r="K460" s="5" t="s">
        <v>32</v>
      </c>
      <c r="L460" s="7">
        <f>SUM('sales data'!$C460*'sales data'!$D460)</f>
        <v>1526687.44</v>
      </c>
      <c r="M460" s="22">
        <f>YEAR('sales data'!$E460)</f>
        <v>2025</v>
      </c>
    </row>
    <row r="461" spans="1:13" ht="25.2" x14ac:dyDescent="0.45">
      <c r="A461" s="16" t="s">
        <v>1550</v>
      </c>
      <c r="B461" s="8" t="s">
        <v>172</v>
      </c>
      <c r="C461" s="11">
        <v>1966.64</v>
      </c>
      <c r="D461" s="11">
        <v>507</v>
      </c>
      <c r="E461" s="9">
        <v>45123</v>
      </c>
      <c r="F461" s="8" t="s">
        <v>1551</v>
      </c>
      <c r="G461" s="8" t="s">
        <v>1552</v>
      </c>
      <c r="H461" s="8" t="s">
        <v>253</v>
      </c>
      <c r="I461" s="8" t="s">
        <v>38</v>
      </c>
      <c r="J461" s="8" t="s">
        <v>144</v>
      </c>
      <c r="K461" s="8" t="s">
        <v>18</v>
      </c>
      <c r="L461" s="10">
        <f>SUM('sales data'!$C461*'sales data'!$D461)</f>
        <v>997086.4800000001</v>
      </c>
      <c r="M461" s="23">
        <f>YEAR('sales data'!$E461)</f>
        <v>2023</v>
      </c>
    </row>
    <row r="462" spans="1:13" ht="25.2" x14ac:dyDescent="0.45">
      <c r="A462" s="15" t="s">
        <v>1553</v>
      </c>
      <c r="B462" s="5" t="s">
        <v>185</v>
      </c>
      <c r="C462" s="12">
        <v>4743.5</v>
      </c>
      <c r="D462" s="12">
        <v>698</v>
      </c>
      <c r="E462" s="6">
        <v>45848</v>
      </c>
      <c r="F462" s="5" t="s">
        <v>1554</v>
      </c>
      <c r="G462" s="5" t="s">
        <v>1555</v>
      </c>
      <c r="H462" s="5" t="s">
        <v>15</v>
      </c>
      <c r="I462" s="5" t="s">
        <v>38</v>
      </c>
      <c r="J462" s="5" t="s">
        <v>37</v>
      </c>
      <c r="K462" s="5" t="s">
        <v>32</v>
      </c>
      <c r="L462" s="7">
        <f>SUM('sales data'!$C462*'sales data'!$D462)</f>
        <v>3310963</v>
      </c>
      <c r="M462" s="22">
        <f>YEAR('sales data'!$E462)</f>
        <v>2025</v>
      </c>
    </row>
    <row r="463" spans="1:13" ht="25.2" x14ac:dyDescent="0.45">
      <c r="A463" s="16" t="s">
        <v>1556</v>
      </c>
      <c r="B463" s="8" t="s">
        <v>259</v>
      </c>
      <c r="C463" s="11">
        <v>2463.09</v>
      </c>
      <c r="D463" s="11">
        <v>435</v>
      </c>
      <c r="E463" s="9">
        <v>45738</v>
      </c>
      <c r="F463" s="8" t="s">
        <v>1557</v>
      </c>
      <c r="G463" s="8" t="s">
        <v>1558</v>
      </c>
      <c r="H463" s="8" t="s">
        <v>117</v>
      </c>
      <c r="I463" s="8" t="s">
        <v>38</v>
      </c>
      <c r="J463" s="8" t="s">
        <v>23</v>
      </c>
      <c r="K463" s="8" t="s">
        <v>25</v>
      </c>
      <c r="L463" s="10">
        <f>SUM('sales data'!$C463*'sales data'!$D463)</f>
        <v>1071444.1500000001</v>
      </c>
      <c r="M463" s="23">
        <f>YEAR('sales data'!$E463)</f>
        <v>2025</v>
      </c>
    </row>
    <row r="464" spans="1:13" ht="25.2" x14ac:dyDescent="0.45">
      <c r="A464" s="15" t="s">
        <v>1559</v>
      </c>
      <c r="B464" s="5" t="s">
        <v>185</v>
      </c>
      <c r="C464" s="12">
        <v>4645.7299999999996</v>
      </c>
      <c r="D464" s="12">
        <v>317</v>
      </c>
      <c r="E464" s="6">
        <v>45230</v>
      </c>
      <c r="F464" s="5" t="s">
        <v>1560</v>
      </c>
      <c r="G464" s="5" t="s">
        <v>1561</v>
      </c>
      <c r="H464" s="5" t="s">
        <v>179</v>
      </c>
      <c r="I464" s="5" t="s">
        <v>16</v>
      </c>
      <c r="J464" s="5" t="s">
        <v>15</v>
      </c>
      <c r="K464" s="5" t="s">
        <v>18</v>
      </c>
      <c r="L464" s="7">
        <f>SUM('sales data'!$C464*'sales data'!$D464)</f>
        <v>1472696.41</v>
      </c>
      <c r="M464" s="22">
        <f>YEAR('sales data'!$E464)</f>
        <v>2023</v>
      </c>
    </row>
    <row r="465" spans="1:13" ht="25.2" x14ac:dyDescent="0.45">
      <c r="A465" s="16" t="s">
        <v>1562</v>
      </c>
      <c r="B465" s="8" t="s">
        <v>1465</v>
      </c>
      <c r="C465" s="11">
        <v>1411.18</v>
      </c>
      <c r="D465" s="11">
        <v>218</v>
      </c>
      <c r="E465" s="9">
        <v>45720</v>
      </c>
      <c r="F465" s="8" t="s">
        <v>1563</v>
      </c>
      <c r="G465" s="8" t="s">
        <v>1564</v>
      </c>
      <c r="H465" s="8" t="s">
        <v>56</v>
      </c>
      <c r="I465" s="8" t="s">
        <v>16</v>
      </c>
      <c r="J465" s="8" t="s">
        <v>44</v>
      </c>
      <c r="K465" s="8" t="s">
        <v>25</v>
      </c>
      <c r="L465" s="10">
        <f>SUM('sales data'!$C465*'sales data'!$D465)</f>
        <v>307637.24</v>
      </c>
      <c r="M465" s="23">
        <f>YEAR('sales data'!$E465)</f>
        <v>2025</v>
      </c>
    </row>
    <row r="466" spans="1:13" ht="25.2" x14ac:dyDescent="0.45">
      <c r="A466" s="15" t="s">
        <v>1565</v>
      </c>
      <c r="B466" s="5" t="s">
        <v>517</v>
      </c>
      <c r="C466" s="12">
        <v>889.1</v>
      </c>
      <c r="D466" s="12">
        <v>267</v>
      </c>
      <c r="E466" s="6">
        <v>45427</v>
      </c>
      <c r="F466" s="5" t="s">
        <v>1566</v>
      </c>
      <c r="G466" s="5" t="s">
        <v>1567</v>
      </c>
      <c r="H466" s="5" t="s">
        <v>179</v>
      </c>
      <c r="I466" s="5" t="s">
        <v>38</v>
      </c>
      <c r="J466" s="5" t="s">
        <v>61</v>
      </c>
      <c r="K466" s="5" t="s">
        <v>18</v>
      </c>
      <c r="L466" s="7">
        <f>SUM('sales data'!$C466*'sales data'!$D466)</f>
        <v>237389.7</v>
      </c>
      <c r="M466" s="22">
        <f>YEAR('sales data'!$E466)</f>
        <v>2024</v>
      </c>
    </row>
    <row r="467" spans="1:13" ht="25.2" x14ac:dyDescent="0.45">
      <c r="A467" s="16" t="s">
        <v>321</v>
      </c>
      <c r="B467" s="8" t="s">
        <v>214</v>
      </c>
      <c r="C467" s="11">
        <v>4766.2299999999996</v>
      </c>
      <c r="D467" s="11">
        <v>230</v>
      </c>
      <c r="E467" s="9">
        <v>45115</v>
      </c>
      <c r="F467" s="8" t="s">
        <v>1568</v>
      </c>
      <c r="G467" s="8" t="s">
        <v>1569</v>
      </c>
      <c r="H467" s="8" t="s">
        <v>37</v>
      </c>
      <c r="I467" s="8" t="s">
        <v>50</v>
      </c>
      <c r="J467" s="8" t="s">
        <v>15</v>
      </c>
      <c r="K467" s="8" t="s">
        <v>32</v>
      </c>
      <c r="L467" s="10">
        <f>SUM('sales data'!$C467*'sales data'!$D467)</f>
        <v>1096232.8999999999</v>
      </c>
      <c r="M467" s="23">
        <f>YEAR('sales data'!$E467)</f>
        <v>2023</v>
      </c>
    </row>
    <row r="468" spans="1:13" ht="25.2" x14ac:dyDescent="0.45">
      <c r="A468" s="15" t="s">
        <v>239</v>
      </c>
      <c r="B468" s="5" t="s">
        <v>137</v>
      </c>
      <c r="C468" s="12">
        <v>2168.33</v>
      </c>
      <c r="D468" s="12">
        <v>552</v>
      </c>
      <c r="E468" s="6">
        <v>45746</v>
      </c>
      <c r="F468" s="5" t="s">
        <v>1570</v>
      </c>
      <c r="G468" s="5" t="s">
        <v>1571</v>
      </c>
      <c r="H468" s="5" t="s">
        <v>15</v>
      </c>
      <c r="I468" s="5" t="s">
        <v>50</v>
      </c>
      <c r="J468" s="5" t="s">
        <v>23</v>
      </c>
      <c r="K468" s="5" t="s">
        <v>25</v>
      </c>
      <c r="L468" s="7">
        <f>SUM('sales data'!$C468*'sales data'!$D468)</f>
        <v>1196918.1599999999</v>
      </c>
      <c r="M468" s="22">
        <f>YEAR('sales data'!$E468)</f>
        <v>2025</v>
      </c>
    </row>
    <row r="469" spans="1:13" ht="25.2" x14ac:dyDescent="0.45">
      <c r="A469" s="16" t="s">
        <v>466</v>
      </c>
      <c r="B469" s="8" t="s">
        <v>467</v>
      </c>
      <c r="C469" s="11">
        <v>362.67</v>
      </c>
      <c r="D469" s="11">
        <v>900</v>
      </c>
      <c r="E469" s="9">
        <v>44971</v>
      </c>
      <c r="F469" s="8" t="s">
        <v>1572</v>
      </c>
      <c r="G469" s="8" t="s">
        <v>1573</v>
      </c>
      <c r="H469" s="8" t="s">
        <v>37</v>
      </c>
      <c r="I469" s="8" t="s">
        <v>16</v>
      </c>
      <c r="J469" s="8" t="s">
        <v>51</v>
      </c>
      <c r="K469" s="8" t="s">
        <v>25</v>
      </c>
      <c r="L469" s="10">
        <f>SUM('sales data'!$C469*'sales data'!$D469)</f>
        <v>326403</v>
      </c>
      <c r="M469" s="23">
        <f>YEAR('sales data'!$E469)</f>
        <v>2023</v>
      </c>
    </row>
    <row r="470" spans="1:13" ht="25.2" x14ac:dyDescent="0.45">
      <c r="A470" s="15" t="s">
        <v>1574</v>
      </c>
      <c r="B470" s="5" t="s">
        <v>1575</v>
      </c>
      <c r="C470" s="12">
        <v>1952.62</v>
      </c>
      <c r="D470" s="12">
        <v>445</v>
      </c>
      <c r="E470" s="6">
        <v>45370</v>
      </c>
      <c r="F470" s="5" t="s">
        <v>1576</v>
      </c>
      <c r="G470" s="5" t="s">
        <v>1577</v>
      </c>
      <c r="H470" s="5" t="s">
        <v>197</v>
      </c>
      <c r="I470" s="5" t="s">
        <v>38</v>
      </c>
      <c r="J470" s="5" t="s">
        <v>350</v>
      </c>
      <c r="K470" s="5" t="s">
        <v>18</v>
      </c>
      <c r="L470" s="7">
        <f>SUM('sales data'!$C470*'sales data'!$D470)</f>
        <v>868915.89999999991</v>
      </c>
      <c r="M470" s="22">
        <f>YEAR('sales data'!$E470)</f>
        <v>2024</v>
      </c>
    </row>
    <row r="471" spans="1:13" ht="25.2" x14ac:dyDescent="0.45">
      <c r="A471" s="16" t="s">
        <v>1578</v>
      </c>
      <c r="B471" s="8" t="s">
        <v>1579</v>
      </c>
      <c r="C471" s="11">
        <v>4305.05</v>
      </c>
      <c r="D471" s="11">
        <v>59</v>
      </c>
      <c r="E471" s="9">
        <v>45478</v>
      </c>
      <c r="F471" s="8" t="s">
        <v>1580</v>
      </c>
      <c r="G471" s="8" t="s">
        <v>1581</v>
      </c>
      <c r="H471" s="8" t="s">
        <v>1582</v>
      </c>
      <c r="I471" s="8" t="s">
        <v>50</v>
      </c>
      <c r="J471" s="8" t="s">
        <v>15</v>
      </c>
      <c r="K471" s="8" t="s">
        <v>32</v>
      </c>
      <c r="L471" s="10">
        <f>SUM('sales data'!$C471*'sales data'!$D471)</f>
        <v>253997.95</v>
      </c>
      <c r="M471" s="23">
        <f>YEAR('sales data'!$E471)</f>
        <v>2024</v>
      </c>
    </row>
    <row r="472" spans="1:13" ht="25.2" x14ac:dyDescent="0.45">
      <c r="A472" s="15" t="s">
        <v>639</v>
      </c>
      <c r="B472" s="5" t="s">
        <v>547</v>
      </c>
      <c r="C472" s="12">
        <v>1984.65</v>
      </c>
      <c r="D472" s="12">
        <v>498</v>
      </c>
      <c r="E472" s="6">
        <v>45100</v>
      </c>
      <c r="F472" s="5" t="s">
        <v>1583</v>
      </c>
      <c r="G472" s="5" t="s">
        <v>1584</v>
      </c>
      <c r="H472" s="5" t="s">
        <v>249</v>
      </c>
      <c r="I472" s="5" t="s">
        <v>50</v>
      </c>
      <c r="J472" s="5" t="s">
        <v>51</v>
      </c>
      <c r="K472" s="5" t="s">
        <v>25</v>
      </c>
      <c r="L472" s="7">
        <f>SUM('sales data'!$C472*'sales data'!$D472)</f>
        <v>988355.70000000007</v>
      </c>
      <c r="M472" s="22">
        <f>YEAR('sales data'!$E472)</f>
        <v>2023</v>
      </c>
    </row>
    <row r="473" spans="1:13" ht="25.2" x14ac:dyDescent="0.45">
      <c r="A473" s="16" t="s">
        <v>1585</v>
      </c>
      <c r="B473" s="8" t="s">
        <v>517</v>
      </c>
      <c r="C473" s="11">
        <v>2005.01</v>
      </c>
      <c r="D473" s="11">
        <v>256</v>
      </c>
      <c r="E473" s="9">
        <v>45367</v>
      </c>
      <c r="F473" s="8" t="s">
        <v>1586</v>
      </c>
      <c r="G473" s="8" t="s">
        <v>1587</v>
      </c>
      <c r="H473" s="8" t="s">
        <v>61</v>
      </c>
      <c r="I473" s="8" t="s">
        <v>50</v>
      </c>
      <c r="J473" s="8" t="s">
        <v>700</v>
      </c>
      <c r="K473" s="8" t="s">
        <v>25</v>
      </c>
      <c r="L473" s="10">
        <f>SUM('sales data'!$C473*'sales data'!$D473)</f>
        <v>513282.56</v>
      </c>
      <c r="M473" s="23">
        <f>YEAR('sales data'!$E473)</f>
        <v>2024</v>
      </c>
    </row>
    <row r="474" spans="1:13" ht="25.2" x14ac:dyDescent="0.45">
      <c r="A474" s="15" t="s">
        <v>1588</v>
      </c>
      <c r="B474" s="5" t="s">
        <v>20</v>
      </c>
      <c r="C474" s="12">
        <v>4616.8500000000004</v>
      </c>
      <c r="D474" s="12">
        <v>925</v>
      </c>
      <c r="E474" s="6">
        <v>45424</v>
      </c>
      <c r="F474" s="5" t="s">
        <v>1589</v>
      </c>
      <c r="G474" s="5" t="s">
        <v>1590</v>
      </c>
      <c r="H474" s="5" t="s">
        <v>524</v>
      </c>
      <c r="I474" s="5" t="s">
        <v>16</v>
      </c>
      <c r="J474" s="5" t="s">
        <v>23</v>
      </c>
      <c r="K474" s="5" t="s">
        <v>18</v>
      </c>
      <c r="L474" s="7">
        <f>SUM('sales data'!$C474*'sales data'!$D474)</f>
        <v>4270586.25</v>
      </c>
      <c r="M474" s="22">
        <f>YEAR('sales data'!$E474)</f>
        <v>2024</v>
      </c>
    </row>
    <row r="475" spans="1:13" ht="25.2" x14ac:dyDescent="0.45">
      <c r="A475" s="16" t="s">
        <v>1367</v>
      </c>
      <c r="B475" s="8" t="s">
        <v>259</v>
      </c>
      <c r="C475" s="11">
        <v>3116.64</v>
      </c>
      <c r="D475" s="11">
        <v>244</v>
      </c>
      <c r="E475" s="9">
        <v>45622</v>
      </c>
      <c r="F475" s="8" t="s">
        <v>1591</v>
      </c>
      <c r="G475" s="8" t="s">
        <v>1592</v>
      </c>
      <c r="H475" s="8" t="s">
        <v>238</v>
      </c>
      <c r="I475" s="8" t="s">
        <v>50</v>
      </c>
      <c r="J475" s="8" t="s">
        <v>23</v>
      </c>
      <c r="K475" s="8" t="s">
        <v>32</v>
      </c>
      <c r="L475" s="10">
        <f>SUM('sales data'!$C475*'sales data'!$D475)</f>
        <v>760460.15999999992</v>
      </c>
      <c r="M475" s="23">
        <f>YEAR('sales data'!$E475)</f>
        <v>2024</v>
      </c>
    </row>
    <row r="476" spans="1:13" ht="25.2" x14ac:dyDescent="0.45">
      <c r="A476" s="15" t="s">
        <v>1593</v>
      </c>
      <c r="B476" s="5" t="s">
        <v>68</v>
      </c>
      <c r="C476" s="12">
        <v>2363.86</v>
      </c>
      <c r="D476" s="12">
        <v>639</v>
      </c>
      <c r="E476" s="6">
        <v>44948</v>
      </c>
      <c r="F476" s="5" t="s">
        <v>1594</v>
      </c>
      <c r="G476" s="5" t="s">
        <v>1595</v>
      </c>
      <c r="H476" s="5" t="s">
        <v>23</v>
      </c>
      <c r="I476" s="5" t="s">
        <v>38</v>
      </c>
      <c r="J476" s="5" t="s">
        <v>17</v>
      </c>
      <c r="K476" s="5" t="s">
        <v>18</v>
      </c>
      <c r="L476" s="7">
        <f>SUM('sales data'!$C476*'sales data'!$D476)</f>
        <v>1510506.54</v>
      </c>
      <c r="M476" s="22">
        <f>YEAR('sales data'!$E476)</f>
        <v>2023</v>
      </c>
    </row>
    <row r="477" spans="1:13" ht="25.2" x14ac:dyDescent="0.45">
      <c r="A477" s="16" t="s">
        <v>1596</v>
      </c>
      <c r="B477" s="8" t="s">
        <v>332</v>
      </c>
      <c r="C477" s="11">
        <v>1666.85</v>
      </c>
      <c r="D477" s="11">
        <v>420</v>
      </c>
      <c r="E477" s="9">
        <v>45132</v>
      </c>
      <c r="F477" s="8" t="s">
        <v>1597</v>
      </c>
      <c r="G477" s="8" t="s">
        <v>1598</v>
      </c>
      <c r="H477" s="8" t="s">
        <v>44</v>
      </c>
      <c r="I477" s="8" t="s">
        <v>38</v>
      </c>
      <c r="J477" s="8" t="s">
        <v>253</v>
      </c>
      <c r="K477" s="8" t="s">
        <v>32</v>
      </c>
      <c r="L477" s="10">
        <f>SUM('sales data'!$C477*'sales data'!$D477)</f>
        <v>700077</v>
      </c>
      <c r="M477" s="23">
        <f>YEAR('sales data'!$E477)</f>
        <v>2023</v>
      </c>
    </row>
    <row r="478" spans="1:13" ht="25.2" x14ac:dyDescent="0.45">
      <c r="A478" s="15" t="s">
        <v>723</v>
      </c>
      <c r="B478" s="5" t="s">
        <v>133</v>
      </c>
      <c r="C478" s="12">
        <v>882.73</v>
      </c>
      <c r="D478" s="12">
        <v>13</v>
      </c>
      <c r="E478" s="6">
        <v>45365</v>
      </c>
      <c r="F478" s="5" t="s">
        <v>1599</v>
      </c>
      <c r="G478" s="5" t="s">
        <v>1600</v>
      </c>
      <c r="H478" s="5" t="s">
        <v>37</v>
      </c>
      <c r="I478" s="5" t="s">
        <v>50</v>
      </c>
      <c r="J478" s="5" t="s">
        <v>56</v>
      </c>
      <c r="K478" s="5" t="s">
        <v>18</v>
      </c>
      <c r="L478" s="7">
        <f>SUM('sales data'!$C478*'sales data'!$D478)</f>
        <v>11475.49</v>
      </c>
      <c r="M478" s="22">
        <f>YEAR('sales data'!$E478)</f>
        <v>2024</v>
      </c>
    </row>
    <row r="479" spans="1:13" ht="25.2" x14ac:dyDescent="0.45">
      <c r="A479" s="16" t="s">
        <v>1601</v>
      </c>
      <c r="B479" s="8" t="s">
        <v>332</v>
      </c>
      <c r="C479" s="11">
        <v>3851.35</v>
      </c>
      <c r="D479" s="11">
        <v>631</v>
      </c>
      <c r="E479" s="9">
        <v>45103</v>
      </c>
      <c r="F479" s="8" t="s">
        <v>1602</v>
      </c>
      <c r="G479" s="8" t="s">
        <v>1603</v>
      </c>
      <c r="H479" s="8" t="s">
        <v>545</v>
      </c>
      <c r="I479" s="8" t="s">
        <v>38</v>
      </c>
      <c r="J479" s="8" t="s">
        <v>37</v>
      </c>
      <c r="K479" s="8" t="s">
        <v>32</v>
      </c>
      <c r="L479" s="10">
        <f>SUM('sales data'!$C479*'sales data'!$D479)</f>
        <v>2430201.85</v>
      </c>
      <c r="M479" s="23">
        <f>YEAR('sales data'!$E479)</f>
        <v>2023</v>
      </c>
    </row>
    <row r="480" spans="1:13" ht="25.2" x14ac:dyDescent="0.45">
      <c r="A480" s="15" t="s">
        <v>1604</v>
      </c>
      <c r="B480" s="5" t="s">
        <v>467</v>
      </c>
      <c r="C480" s="12">
        <v>3992.41</v>
      </c>
      <c r="D480" s="12">
        <v>543</v>
      </c>
      <c r="E480" s="6">
        <v>45539</v>
      </c>
      <c r="F480" s="5" t="s">
        <v>1605</v>
      </c>
      <c r="G480" s="5" t="s">
        <v>1606</v>
      </c>
      <c r="H480" s="5" t="s">
        <v>197</v>
      </c>
      <c r="I480" s="5" t="s">
        <v>38</v>
      </c>
      <c r="J480" s="5" t="s">
        <v>180</v>
      </c>
      <c r="K480" s="5" t="s">
        <v>32</v>
      </c>
      <c r="L480" s="7">
        <f>SUM('sales data'!$C480*'sales data'!$D480)</f>
        <v>2167878.63</v>
      </c>
      <c r="M480" s="22">
        <f>YEAR('sales data'!$E480)</f>
        <v>2024</v>
      </c>
    </row>
    <row r="481" spans="1:13" ht="25.2" x14ac:dyDescent="0.45">
      <c r="A481" s="16" t="s">
        <v>1607</v>
      </c>
      <c r="B481" s="8" t="s">
        <v>149</v>
      </c>
      <c r="C481" s="11">
        <v>4381.05</v>
      </c>
      <c r="D481" s="11">
        <v>335</v>
      </c>
      <c r="E481" s="9">
        <v>44997</v>
      </c>
      <c r="F481" s="8" t="s">
        <v>1608</v>
      </c>
      <c r="G481" s="8" t="s">
        <v>1609</v>
      </c>
      <c r="H481" s="8" t="s">
        <v>144</v>
      </c>
      <c r="I481" s="8" t="s">
        <v>50</v>
      </c>
      <c r="J481" s="8" t="s">
        <v>37</v>
      </c>
      <c r="K481" s="8" t="s">
        <v>18</v>
      </c>
      <c r="L481" s="10">
        <f>SUM('sales data'!$C481*'sales data'!$D481)</f>
        <v>1467651.75</v>
      </c>
      <c r="M481" s="23">
        <f>YEAR('sales data'!$E481)</f>
        <v>2023</v>
      </c>
    </row>
    <row r="482" spans="1:13" ht="25.2" x14ac:dyDescent="0.45">
      <c r="A482" s="15" t="s">
        <v>443</v>
      </c>
      <c r="B482" s="5" t="s">
        <v>58</v>
      </c>
      <c r="C482" s="12">
        <v>2360.5700000000002</v>
      </c>
      <c r="D482" s="12">
        <v>812</v>
      </c>
      <c r="E482" s="6">
        <v>45947</v>
      </c>
      <c r="F482" s="5" t="s">
        <v>1610</v>
      </c>
      <c r="G482" s="5" t="s">
        <v>1611</v>
      </c>
      <c r="H482" s="5" t="s">
        <v>37</v>
      </c>
      <c r="I482" s="5" t="s">
        <v>38</v>
      </c>
      <c r="J482" s="5" t="s">
        <v>24</v>
      </c>
      <c r="K482" s="5" t="s">
        <v>25</v>
      </c>
      <c r="L482" s="7">
        <f>SUM('sales data'!$C482*'sales data'!$D482)</f>
        <v>1916782.84</v>
      </c>
      <c r="M482" s="22">
        <f>YEAR('sales data'!$E482)</f>
        <v>2025</v>
      </c>
    </row>
    <row r="483" spans="1:13" ht="25.2" x14ac:dyDescent="0.45">
      <c r="A483" s="16" t="s">
        <v>1612</v>
      </c>
      <c r="B483" s="8" t="s">
        <v>660</v>
      </c>
      <c r="C483" s="11">
        <v>956.51</v>
      </c>
      <c r="D483" s="11">
        <v>37</v>
      </c>
      <c r="E483" s="9">
        <v>45609</v>
      </c>
      <c r="F483" s="8" t="s">
        <v>1613</v>
      </c>
      <c r="G483" s="8" t="s">
        <v>1614</v>
      </c>
      <c r="H483" s="8" t="s">
        <v>229</v>
      </c>
      <c r="I483" s="8" t="s">
        <v>50</v>
      </c>
      <c r="J483" s="8" t="s">
        <v>37</v>
      </c>
      <c r="K483" s="8" t="s">
        <v>32</v>
      </c>
      <c r="L483" s="10">
        <f>SUM('sales data'!$C483*'sales data'!$D483)</f>
        <v>35390.870000000003</v>
      </c>
      <c r="M483" s="23">
        <f>YEAR('sales data'!$E483)</f>
        <v>2024</v>
      </c>
    </row>
    <row r="484" spans="1:13" ht="25.2" x14ac:dyDescent="0.45">
      <c r="A484" s="15" t="s">
        <v>1615</v>
      </c>
      <c r="B484" s="5" t="s">
        <v>12</v>
      </c>
      <c r="C484" s="12">
        <v>3913</v>
      </c>
      <c r="D484" s="12">
        <v>672</v>
      </c>
      <c r="E484" s="6">
        <v>45037</v>
      </c>
      <c r="F484" s="5" t="s">
        <v>1616</v>
      </c>
      <c r="G484" s="5" t="s">
        <v>1617</v>
      </c>
      <c r="H484" s="5" t="s">
        <v>700</v>
      </c>
      <c r="I484" s="5" t="s">
        <v>50</v>
      </c>
      <c r="J484" s="5" t="s">
        <v>180</v>
      </c>
      <c r="K484" s="5" t="s">
        <v>18</v>
      </c>
      <c r="L484" s="7">
        <f>SUM('sales data'!$C484*'sales data'!$D484)</f>
        <v>2629536</v>
      </c>
      <c r="M484" s="22">
        <f>YEAR('sales data'!$E484)</f>
        <v>2023</v>
      </c>
    </row>
    <row r="485" spans="1:13" ht="25.2" x14ac:dyDescent="0.45">
      <c r="A485" s="16" t="s">
        <v>1618</v>
      </c>
      <c r="B485" s="8" t="s">
        <v>660</v>
      </c>
      <c r="C485" s="11">
        <v>2847.9</v>
      </c>
      <c r="D485" s="11">
        <v>351</v>
      </c>
      <c r="E485" s="9">
        <v>45960</v>
      </c>
      <c r="F485" s="8" t="s">
        <v>1619</v>
      </c>
      <c r="G485" s="8" t="s">
        <v>1620</v>
      </c>
      <c r="H485" s="8" t="s">
        <v>1621</v>
      </c>
      <c r="I485" s="8" t="s">
        <v>16</v>
      </c>
      <c r="J485" s="8" t="s">
        <v>37</v>
      </c>
      <c r="K485" s="8" t="s">
        <v>18</v>
      </c>
      <c r="L485" s="10">
        <f>SUM('sales data'!$C485*'sales data'!$D485)</f>
        <v>999612.9</v>
      </c>
      <c r="M485" s="23">
        <f>YEAR('sales data'!$E485)</f>
        <v>2025</v>
      </c>
    </row>
    <row r="486" spans="1:13" ht="25.2" x14ac:dyDescent="0.45">
      <c r="A486" s="15" t="s">
        <v>1622</v>
      </c>
      <c r="B486" s="5" t="s">
        <v>619</v>
      </c>
      <c r="C486" s="12">
        <v>1468.04</v>
      </c>
      <c r="D486" s="12">
        <v>792</v>
      </c>
      <c r="E486" s="6">
        <v>45366</v>
      </c>
      <c r="F486" s="5" t="s">
        <v>1623</v>
      </c>
      <c r="G486" s="5" t="s">
        <v>1624</v>
      </c>
      <c r="H486" s="5" t="s">
        <v>56</v>
      </c>
      <c r="I486" s="5" t="s">
        <v>50</v>
      </c>
      <c r="J486" s="5" t="s">
        <v>44</v>
      </c>
      <c r="K486" s="5" t="s">
        <v>25</v>
      </c>
      <c r="L486" s="7">
        <f>SUM('sales data'!$C486*'sales data'!$D486)</f>
        <v>1162687.68</v>
      </c>
      <c r="M486" s="22">
        <f>YEAR('sales data'!$E486)</f>
        <v>2024</v>
      </c>
    </row>
    <row r="487" spans="1:13" ht="25.2" x14ac:dyDescent="0.45">
      <c r="A487" s="16" t="s">
        <v>1622</v>
      </c>
      <c r="B487" s="8" t="s">
        <v>619</v>
      </c>
      <c r="C487" s="11">
        <v>4172.57</v>
      </c>
      <c r="D487" s="11">
        <v>8</v>
      </c>
      <c r="E487" s="9">
        <v>45367</v>
      </c>
      <c r="F487" s="8" t="s">
        <v>1625</v>
      </c>
      <c r="G487" s="8" t="s">
        <v>1626</v>
      </c>
      <c r="H487" s="8" t="s">
        <v>140</v>
      </c>
      <c r="I487" s="8" t="s">
        <v>16</v>
      </c>
      <c r="J487" s="8" t="s">
        <v>604</v>
      </c>
      <c r="K487" s="8" t="s">
        <v>25</v>
      </c>
      <c r="L487" s="10">
        <f>SUM('sales data'!$C487*'sales data'!$D487)</f>
        <v>33380.559999999998</v>
      </c>
      <c r="M487" s="23">
        <f>YEAR('sales data'!$E487)</f>
        <v>2024</v>
      </c>
    </row>
    <row r="488" spans="1:13" ht="25.2" x14ac:dyDescent="0.45">
      <c r="A488" s="15" t="s">
        <v>1627</v>
      </c>
      <c r="B488" s="5" t="s">
        <v>259</v>
      </c>
      <c r="C488" s="12">
        <v>682.69</v>
      </c>
      <c r="D488" s="12">
        <v>364</v>
      </c>
      <c r="E488" s="6">
        <v>45387</v>
      </c>
      <c r="F488" s="5" t="s">
        <v>1628</v>
      </c>
      <c r="G488" s="5" t="s">
        <v>1629</v>
      </c>
      <c r="H488" s="5" t="s">
        <v>180</v>
      </c>
      <c r="I488" s="5" t="s">
        <v>38</v>
      </c>
      <c r="J488" s="5" t="s">
        <v>37</v>
      </c>
      <c r="K488" s="5" t="s">
        <v>18</v>
      </c>
      <c r="L488" s="7">
        <f>SUM('sales data'!$C488*'sales data'!$D488)</f>
        <v>248499.16000000003</v>
      </c>
      <c r="M488" s="22">
        <f>YEAR('sales data'!$E488)</f>
        <v>2024</v>
      </c>
    </row>
    <row r="489" spans="1:13" ht="25.2" x14ac:dyDescent="0.45">
      <c r="A489" s="16" t="s">
        <v>1630</v>
      </c>
      <c r="B489" s="8" t="s">
        <v>579</v>
      </c>
      <c r="C489" s="11">
        <v>590.73</v>
      </c>
      <c r="D489" s="11">
        <v>102</v>
      </c>
      <c r="E489" s="9">
        <v>44954</v>
      </c>
      <c r="F489" s="8" t="s">
        <v>1631</v>
      </c>
      <c r="G489" s="8" t="s">
        <v>1632</v>
      </c>
      <c r="H489" s="8" t="s">
        <v>144</v>
      </c>
      <c r="I489" s="8" t="s">
        <v>16</v>
      </c>
      <c r="J489" s="8" t="s">
        <v>44</v>
      </c>
      <c r="K489" s="8" t="s">
        <v>18</v>
      </c>
      <c r="L489" s="10">
        <f>SUM('sales data'!$C489*'sales data'!$D489)</f>
        <v>60254.46</v>
      </c>
      <c r="M489" s="23">
        <f>YEAR('sales data'!$E489)</f>
        <v>2023</v>
      </c>
    </row>
    <row r="490" spans="1:13" ht="25.2" x14ac:dyDescent="0.45">
      <c r="A490" s="15" t="s">
        <v>1633</v>
      </c>
      <c r="B490" s="5" t="s">
        <v>275</v>
      </c>
      <c r="C490" s="12">
        <v>3014.49</v>
      </c>
      <c r="D490" s="12">
        <v>486</v>
      </c>
      <c r="E490" s="6">
        <v>45669</v>
      </c>
      <c r="F490" s="5" t="s">
        <v>1634</v>
      </c>
      <c r="G490" s="5" t="s">
        <v>1635</v>
      </c>
      <c r="H490" s="5" t="s">
        <v>144</v>
      </c>
      <c r="I490" s="5" t="s">
        <v>16</v>
      </c>
      <c r="J490" s="5" t="s">
        <v>37</v>
      </c>
      <c r="K490" s="5" t="s">
        <v>32</v>
      </c>
      <c r="L490" s="7">
        <f>SUM('sales data'!$C490*'sales data'!$D490)</f>
        <v>1465042.14</v>
      </c>
      <c r="M490" s="22">
        <f>YEAR('sales data'!$E490)</f>
        <v>2025</v>
      </c>
    </row>
    <row r="491" spans="1:13" ht="25.2" x14ac:dyDescent="0.45">
      <c r="A491" s="16" t="s">
        <v>1244</v>
      </c>
      <c r="B491" s="8" t="s">
        <v>219</v>
      </c>
      <c r="C491" s="11">
        <v>4360.87</v>
      </c>
      <c r="D491" s="11">
        <v>578</v>
      </c>
      <c r="E491" s="9">
        <v>45054</v>
      </c>
      <c r="F491" s="8" t="s">
        <v>1636</v>
      </c>
      <c r="G491" s="8" t="s">
        <v>1637</v>
      </c>
      <c r="H491" s="8" t="s">
        <v>179</v>
      </c>
      <c r="I491" s="8" t="s">
        <v>50</v>
      </c>
      <c r="J491" s="8" t="s">
        <v>209</v>
      </c>
      <c r="K491" s="8" t="s">
        <v>18</v>
      </c>
      <c r="L491" s="10">
        <f>SUM('sales data'!$C491*'sales data'!$D491)</f>
        <v>2520582.86</v>
      </c>
      <c r="M491" s="23">
        <f>YEAR('sales data'!$E491)</f>
        <v>2023</v>
      </c>
    </row>
    <row r="492" spans="1:13" ht="25.2" x14ac:dyDescent="0.45">
      <c r="A492" s="15" t="s">
        <v>1638</v>
      </c>
      <c r="B492" s="5" t="s">
        <v>356</v>
      </c>
      <c r="C492" s="12">
        <v>2104.29</v>
      </c>
      <c r="D492" s="12">
        <v>283</v>
      </c>
      <c r="E492" s="6">
        <v>45482</v>
      </c>
      <c r="F492" s="5" t="s">
        <v>1639</v>
      </c>
      <c r="G492" s="5" t="s">
        <v>1640</v>
      </c>
      <c r="H492" s="5" t="s">
        <v>423</v>
      </c>
      <c r="I492" s="5" t="s">
        <v>16</v>
      </c>
      <c r="J492" s="5" t="s">
        <v>189</v>
      </c>
      <c r="K492" s="5" t="s">
        <v>32</v>
      </c>
      <c r="L492" s="7">
        <f>SUM('sales data'!$C492*'sales data'!$D492)</f>
        <v>595514.06999999995</v>
      </c>
      <c r="M492" s="22">
        <f>YEAR('sales data'!$E492)</f>
        <v>2024</v>
      </c>
    </row>
    <row r="493" spans="1:13" ht="25.2" x14ac:dyDescent="0.45">
      <c r="A493" s="16" t="s">
        <v>1118</v>
      </c>
      <c r="B493" s="8" t="s">
        <v>677</v>
      </c>
      <c r="C493" s="11">
        <v>1342.42</v>
      </c>
      <c r="D493" s="11">
        <v>531</v>
      </c>
      <c r="E493" s="9">
        <v>45787</v>
      </c>
      <c r="F493" s="8" t="s">
        <v>1641</v>
      </c>
      <c r="G493" s="8" t="s">
        <v>1642</v>
      </c>
      <c r="H493" s="8" t="s">
        <v>118</v>
      </c>
      <c r="I493" s="8" t="s">
        <v>38</v>
      </c>
      <c r="J493" s="8" t="s">
        <v>15</v>
      </c>
      <c r="K493" s="8" t="s">
        <v>32</v>
      </c>
      <c r="L493" s="10">
        <f>SUM('sales data'!$C493*'sales data'!$D493)</f>
        <v>712825.02</v>
      </c>
      <c r="M493" s="23">
        <f>YEAR('sales data'!$E493)</f>
        <v>2025</v>
      </c>
    </row>
    <row r="494" spans="1:13" ht="25.2" x14ac:dyDescent="0.45">
      <c r="A494" s="15" t="s">
        <v>1643</v>
      </c>
      <c r="B494" s="5" t="s">
        <v>114</v>
      </c>
      <c r="C494" s="12">
        <v>1299.55</v>
      </c>
      <c r="D494" s="12">
        <v>244</v>
      </c>
      <c r="E494" s="6">
        <v>44995</v>
      </c>
      <c r="F494" s="5" t="s">
        <v>1644</v>
      </c>
      <c r="G494" s="5" t="s">
        <v>1645</v>
      </c>
      <c r="H494" s="5" t="s">
        <v>51</v>
      </c>
      <c r="I494" s="5" t="s">
        <v>50</v>
      </c>
      <c r="J494" s="5" t="s">
        <v>15</v>
      </c>
      <c r="K494" s="5" t="s">
        <v>25</v>
      </c>
      <c r="L494" s="7">
        <f>SUM('sales data'!$C494*'sales data'!$D494)</f>
        <v>317090.2</v>
      </c>
      <c r="M494" s="22">
        <f>YEAR('sales data'!$E494)</f>
        <v>2023</v>
      </c>
    </row>
    <row r="495" spans="1:13" ht="25.2" x14ac:dyDescent="0.45">
      <c r="A495" s="16" t="s">
        <v>1646</v>
      </c>
      <c r="B495" s="8" t="s">
        <v>110</v>
      </c>
      <c r="C495" s="11">
        <v>1740.1</v>
      </c>
      <c r="D495" s="11">
        <v>275</v>
      </c>
      <c r="E495" s="9">
        <v>45278</v>
      </c>
      <c r="F495" s="8" t="s">
        <v>1647</v>
      </c>
      <c r="G495" s="8" t="s">
        <v>1648</v>
      </c>
      <c r="H495" s="8" t="s">
        <v>56</v>
      </c>
      <c r="I495" s="8" t="s">
        <v>38</v>
      </c>
      <c r="J495" s="8" t="s">
        <v>416</v>
      </c>
      <c r="K495" s="8" t="s">
        <v>32</v>
      </c>
      <c r="L495" s="10">
        <f>SUM('sales data'!$C495*'sales data'!$D495)</f>
        <v>478527.5</v>
      </c>
      <c r="M495" s="23">
        <f>YEAR('sales data'!$E495)</f>
        <v>2023</v>
      </c>
    </row>
    <row r="496" spans="1:13" ht="25.2" x14ac:dyDescent="0.45">
      <c r="A496" s="15" t="s">
        <v>1649</v>
      </c>
      <c r="B496" s="5" t="s">
        <v>172</v>
      </c>
      <c r="C496" s="12">
        <v>710.66</v>
      </c>
      <c r="D496" s="12">
        <v>477</v>
      </c>
      <c r="E496" s="6">
        <v>45381</v>
      </c>
      <c r="F496" s="5" t="s">
        <v>1650</v>
      </c>
      <c r="G496" s="5" t="s">
        <v>1651</v>
      </c>
      <c r="H496" s="5" t="s">
        <v>37</v>
      </c>
      <c r="I496" s="5" t="s">
        <v>38</v>
      </c>
      <c r="J496" s="5" t="s">
        <v>238</v>
      </c>
      <c r="K496" s="5" t="s">
        <v>25</v>
      </c>
      <c r="L496" s="7">
        <f>SUM('sales data'!$C496*'sales data'!$D496)</f>
        <v>338984.82</v>
      </c>
      <c r="M496" s="22">
        <f>YEAR('sales data'!$E496)</f>
        <v>2024</v>
      </c>
    </row>
    <row r="497" spans="1:13" ht="25.2" x14ac:dyDescent="0.45">
      <c r="A497" s="16" t="s">
        <v>1652</v>
      </c>
      <c r="B497" s="8" t="s">
        <v>259</v>
      </c>
      <c r="C497" s="11">
        <v>4553.5</v>
      </c>
      <c r="D497" s="11">
        <v>490</v>
      </c>
      <c r="E497" s="9">
        <v>45283</v>
      </c>
      <c r="F497" s="8" t="s">
        <v>1653</v>
      </c>
      <c r="G497" s="8" t="s">
        <v>1654</v>
      </c>
      <c r="H497" s="8" t="s">
        <v>1140</v>
      </c>
      <c r="I497" s="8" t="s">
        <v>50</v>
      </c>
      <c r="J497" s="8" t="s">
        <v>75</v>
      </c>
      <c r="K497" s="8" t="s">
        <v>25</v>
      </c>
      <c r="L497" s="10">
        <f>SUM('sales data'!$C497*'sales data'!$D497)</f>
        <v>2231215</v>
      </c>
      <c r="M497" s="23">
        <f>YEAR('sales data'!$E497)</f>
        <v>2023</v>
      </c>
    </row>
    <row r="498" spans="1:13" ht="25.2" x14ac:dyDescent="0.45">
      <c r="A498" s="15" t="s">
        <v>1655</v>
      </c>
      <c r="B498" s="5" t="s">
        <v>53</v>
      </c>
      <c r="C498" s="12">
        <v>1478.72</v>
      </c>
      <c r="D498" s="12">
        <v>196</v>
      </c>
      <c r="E498" s="6">
        <v>45832</v>
      </c>
      <c r="F498" s="5" t="s">
        <v>1656</v>
      </c>
      <c r="G498" s="5" t="s">
        <v>1657</v>
      </c>
      <c r="H498" s="5" t="s">
        <v>180</v>
      </c>
      <c r="I498" s="5" t="s">
        <v>16</v>
      </c>
      <c r="J498" s="5" t="s">
        <v>49</v>
      </c>
      <c r="K498" s="5" t="s">
        <v>18</v>
      </c>
      <c r="L498" s="7">
        <f>SUM('sales data'!$C498*'sales data'!$D498)</f>
        <v>289829.12</v>
      </c>
      <c r="M498" s="22">
        <f>YEAR('sales data'!$E498)</f>
        <v>2025</v>
      </c>
    </row>
    <row r="499" spans="1:13" ht="25.2" x14ac:dyDescent="0.45">
      <c r="A499" s="16" t="s">
        <v>1144</v>
      </c>
      <c r="B499" s="8" t="s">
        <v>185</v>
      </c>
      <c r="C499" s="11">
        <v>3183.02</v>
      </c>
      <c r="D499" s="11">
        <v>153</v>
      </c>
      <c r="E499" s="9">
        <v>45594</v>
      </c>
      <c r="F499" s="8" t="s">
        <v>1658</v>
      </c>
      <c r="G499" s="8" t="s">
        <v>1659</v>
      </c>
      <c r="H499" s="8" t="s">
        <v>180</v>
      </c>
      <c r="I499" s="8" t="s">
        <v>50</v>
      </c>
      <c r="J499" s="8" t="s">
        <v>1660</v>
      </c>
      <c r="K499" s="8" t="s">
        <v>32</v>
      </c>
      <c r="L499" s="10">
        <f>SUM('sales data'!$C499*'sales data'!$D499)</f>
        <v>487002.06</v>
      </c>
      <c r="M499" s="23">
        <f>YEAR('sales data'!$E499)</f>
        <v>2024</v>
      </c>
    </row>
    <row r="500" spans="1:13" ht="25.2" x14ac:dyDescent="0.45">
      <c r="A500" s="15" t="s">
        <v>1661</v>
      </c>
      <c r="B500" s="5" t="s">
        <v>1662</v>
      </c>
      <c r="C500" s="12">
        <v>3228.37</v>
      </c>
      <c r="D500" s="12">
        <v>592</v>
      </c>
      <c r="E500" s="6">
        <v>45519</v>
      </c>
      <c r="F500" s="5" t="s">
        <v>1663</v>
      </c>
      <c r="G500" s="5" t="s">
        <v>1664</v>
      </c>
      <c r="H500" s="5" t="s">
        <v>253</v>
      </c>
      <c r="I500" s="5" t="s">
        <v>50</v>
      </c>
      <c r="J500" s="5" t="s">
        <v>118</v>
      </c>
      <c r="K500" s="5" t="s">
        <v>25</v>
      </c>
      <c r="L500" s="7">
        <f>SUM('sales data'!$C500*'sales data'!$D500)</f>
        <v>1911195.04</v>
      </c>
      <c r="M500" s="22">
        <f>YEAR('sales data'!$E500)</f>
        <v>2024</v>
      </c>
    </row>
    <row r="501" spans="1:13" ht="25.2" x14ac:dyDescent="0.45">
      <c r="A501" s="16" t="s">
        <v>1665</v>
      </c>
      <c r="B501" s="8" t="s">
        <v>194</v>
      </c>
      <c r="C501" s="11">
        <v>2421.67</v>
      </c>
      <c r="D501" s="11">
        <v>210</v>
      </c>
      <c r="E501" s="9">
        <v>45484</v>
      </c>
      <c r="F501" s="8" t="s">
        <v>1666</v>
      </c>
      <c r="G501" s="8" t="s">
        <v>1667</v>
      </c>
      <c r="H501" s="8" t="s">
        <v>814</v>
      </c>
      <c r="I501" s="8" t="s">
        <v>16</v>
      </c>
      <c r="J501" s="8" t="s">
        <v>1344</v>
      </c>
      <c r="K501" s="8" t="s">
        <v>32</v>
      </c>
      <c r="L501" s="10">
        <f>SUM('sales data'!$C501*'sales data'!$D501)</f>
        <v>508550.7</v>
      </c>
      <c r="M501" s="23">
        <f>YEAR('sales data'!$E501)</f>
        <v>2024</v>
      </c>
    </row>
    <row r="502" spans="1:13" ht="25.2" x14ac:dyDescent="0.45">
      <c r="A502" s="15" t="s">
        <v>1668</v>
      </c>
      <c r="B502" s="5" t="s">
        <v>123</v>
      </c>
      <c r="C502" s="12">
        <v>2530.36</v>
      </c>
      <c r="D502" s="12">
        <v>618</v>
      </c>
      <c r="E502" s="6">
        <v>45618</v>
      </c>
      <c r="F502" s="5" t="s">
        <v>1669</v>
      </c>
      <c r="G502" s="5" t="s">
        <v>1670</v>
      </c>
      <c r="H502" s="5" t="s">
        <v>37</v>
      </c>
      <c r="I502" s="5" t="s">
        <v>16</v>
      </c>
      <c r="J502" s="5" t="s">
        <v>493</v>
      </c>
      <c r="K502" s="5" t="s">
        <v>25</v>
      </c>
      <c r="L502" s="7">
        <f>SUM('sales data'!$C502*'sales data'!$D502)</f>
        <v>1563762.48</v>
      </c>
      <c r="M502" s="22">
        <f>YEAR('sales data'!$E502)</f>
        <v>2024</v>
      </c>
    </row>
    <row r="503" spans="1:13" ht="25.2" x14ac:dyDescent="0.45">
      <c r="A503" s="16" t="s">
        <v>1671</v>
      </c>
      <c r="B503" s="8" t="s">
        <v>219</v>
      </c>
      <c r="C503" s="11">
        <v>3422.72</v>
      </c>
      <c r="D503" s="11">
        <v>844</v>
      </c>
      <c r="E503" s="9">
        <v>45901</v>
      </c>
      <c r="F503" s="8" t="s">
        <v>1672</v>
      </c>
      <c r="G503" s="8" t="s">
        <v>1673</v>
      </c>
      <c r="H503" s="8" t="s">
        <v>919</v>
      </c>
      <c r="I503" s="8" t="s">
        <v>16</v>
      </c>
      <c r="J503" s="8" t="s">
        <v>56</v>
      </c>
      <c r="K503" s="8" t="s">
        <v>32</v>
      </c>
      <c r="L503" s="10">
        <f>SUM('sales data'!$C503*'sales data'!$D503)</f>
        <v>2888775.6799999997</v>
      </c>
      <c r="M503" s="23">
        <f>YEAR('sales data'!$E503)</f>
        <v>2025</v>
      </c>
    </row>
    <row r="504" spans="1:13" ht="25.2" x14ac:dyDescent="0.45">
      <c r="A504" s="15" t="s">
        <v>1674</v>
      </c>
      <c r="B504" s="5" t="s">
        <v>219</v>
      </c>
      <c r="C504" s="12">
        <v>1396.9</v>
      </c>
      <c r="D504" s="12">
        <v>315</v>
      </c>
      <c r="E504" s="6">
        <v>45220</v>
      </c>
      <c r="F504" s="5" t="s">
        <v>1675</v>
      </c>
      <c r="G504" s="5" t="s">
        <v>1676</v>
      </c>
      <c r="H504" s="5" t="s">
        <v>81</v>
      </c>
      <c r="I504" s="5" t="s">
        <v>38</v>
      </c>
      <c r="J504" s="5" t="s">
        <v>15</v>
      </c>
      <c r="K504" s="5" t="s">
        <v>18</v>
      </c>
      <c r="L504" s="7">
        <f>SUM('sales data'!$C504*'sales data'!$D504)</f>
        <v>440023.5</v>
      </c>
      <c r="M504" s="22">
        <f>YEAR('sales data'!$E504)</f>
        <v>2023</v>
      </c>
    </row>
    <row r="505" spans="1:13" ht="25.2" x14ac:dyDescent="0.45">
      <c r="A505" s="16" t="s">
        <v>1677</v>
      </c>
      <c r="B505" s="8" t="s">
        <v>58</v>
      </c>
      <c r="C505" s="11">
        <v>2232.69</v>
      </c>
      <c r="D505" s="11">
        <v>746</v>
      </c>
      <c r="E505" s="9">
        <v>45345</v>
      </c>
      <c r="F505" s="8" t="s">
        <v>1678</v>
      </c>
      <c r="G505" s="8" t="s">
        <v>1679</v>
      </c>
      <c r="H505" s="8" t="s">
        <v>23</v>
      </c>
      <c r="I505" s="8" t="s">
        <v>16</v>
      </c>
      <c r="J505" s="8" t="s">
        <v>37</v>
      </c>
      <c r="K505" s="8" t="s">
        <v>25</v>
      </c>
      <c r="L505" s="10">
        <f>SUM('sales data'!$C505*'sales data'!$D505)</f>
        <v>1665586.74</v>
      </c>
      <c r="M505" s="23">
        <f>YEAR('sales data'!$E505)</f>
        <v>2024</v>
      </c>
    </row>
    <row r="506" spans="1:13" ht="25.2" x14ac:dyDescent="0.45">
      <c r="A506" s="15" t="s">
        <v>113</v>
      </c>
      <c r="B506" s="5" t="s">
        <v>114</v>
      </c>
      <c r="C506" s="12">
        <v>4367.6499999999996</v>
      </c>
      <c r="D506" s="12">
        <v>71</v>
      </c>
      <c r="E506" s="6">
        <v>44935</v>
      </c>
      <c r="F506" s="5" t="s">
        <v>1680</v>
      </c>
      <c r="G506" s="5" t="s">
        <v>1681</v>
      </c>
      <c r="H506" s="5" t="s">
        <v>180</v>
      </c>
      <c r="I506" s="5" t="s">
        <v>16</v>
      </c>
      <c r="J506" s="5" t="s">
        <v>238</v>
      </c>
      <c r="K506" s="5" t="s">
        <v>32</v>
      </c>
      <c r="L506" s="7">
        <f>SUM('sales data'!$C506*'sales data'!$D506)</f>
        <v>310103.14999999997</v>
      </c>
      <c r="M506" s="22">
        <f>YEAR('sales data'!$E506)</f>
        <v>2023</v>
      </c>
    </row>
    <row r="507" spans="1:13" ht="25.2" x14ac:dyDescent="0.45">
      <c r="A507" s="16" t="s">
        <v>1665</v>
      </c>
      <c r="B507" s="8" t="s">
        <v>194</v>
      </c>
      <c r="C507" s="11">
        <v>63.91</v>
      </c>
      <c r="D507" s="11">
        <v>185</v>
      </c>
      <c r="E507" s="9">
        <v>45118</v>
      </c>
      <c r="F507" s="8" t="s">
        <v>1682</v>
      </c>
      <c r="G507" s="8" t="s">
        <v>1683</v>
      </c>
      <c r="H507" s="8" t="s">
        <v>15</v>
      </c>
      <c r="I507" s="8" t="s">
        <v>38</v>
      </c>
      <c r="J507" s="8" t="s">
        <v>197</v>
      </c>
      <c r="K507" s="8" t="s">
        <v>32</v>
      </c>
      <c r="L507" s="10">
        <f>SUM('sales data'!$C507*'sales data'!$D507)</f>
        <v>11823.349999999999</v>
      </c>
      <c r="M507" s="23">
        <f>YEAR('sales data'!$E507)</f>
        <v>2023</v>
      </c>
    </row>
    <row r="508" spans="1:13" ht="25.2" x14ac:dyDescent="0.45">
      <c r="A508" s="15" t="s">
        <v>1684</v>
      </c>
      <c r="B508" s="5" t="s">
        <v>41</v>
      </c>
      <c r="C508" s="12">
        <v>4844.68</v>
      </c>
      <c r="D508" s="12">
        <v>268</v>
      </c>
      <c r="E508" s="6">
        <v>45119</v>
      </c>
      <c r="F508" s="5" t="s">
        <v>1685</v>
      </c>
      <c r="G508" s="5" t="s">
        <v>1686</v>
      </c>
      <c r="H508" s="5" t="s">
        <v>17</v>
      </c>
      <c r="I508" s="5" t="s">
        <v>16</v>
      </c>
      <c r="J508" s="5" t="s">
        <v>37</v>
      </c>
      <c r="K508" s="5" t="s">
        <v>32</v>
      </c>
      <c r="L508" s="7">
        <f>SUM('sales data'!$C508*'sales data'!$D508)</f>
        <v>1298374.24</v>
      </c>
      <c r="M508" s="22">
        <f>YEAR('sales data'!$E508)</f>
        <v>2023</v>
      </c>
    </row>
    <row r="509" spans="1:13" ht="25.2" x14ac:dyDescent="0.45">
      <c r="A509" s="16" t="s">
        <v>1687</v>
      </c>
      <c r="B509" s="8" t="s">
        <v>34</v>
      </c>
      <c r="C509" s="11">
        <v>2370.63</v>
      </c>
      <c r="D509" s="11">
        <v>572</v>
      </c>
      <c r="E509" s="9">
        <v>44995</v>
      </c>
      <c r="F509" s="8" t="s">
        <v>1688</v>
      </c>
      <c r="G509" s="8" t="s">
        <v>1689</v>
      </c>
      <c r="H509" s="8" t="s">
        <v>144</v>
      </c>
      <c r="I509" s="8" t="s">
        <v>38</v>
      </c>
      <c r="J509" s="8" t="s">
        <v>416</v>
      </c>
      <c r="K509" s="8" t="s">
        <v>25</v>
      </c>
      <c r="L509" s="10">
        <f>SUM('sales data'!$C509*'sales data'!$D509)</f>
        <v>1356000.36</v>
      </c>
      <c r="M509" s="23">
        <f>YEAR('sales data'!$E509)</f>
        <v>2023</v>
      </c>
    </row>
    <row r="510" spans="1:13" ht="25.2" x14ac:dyDescent="0.45">
      <c r="A510" s="15" t="s">
        <v>949</v>
      </c>
      <c r="B510" s="5" t="s">
        <v>185</v>
      </c>
      <c r="C510" s="12">
        <v>622.38</v>
      </c>
      <c r="D510" s="12">
        <v>215</v>
      </c>
      <c r="E510" s="6">
        <v>45048</v>
      </c>
      <c r="F510" s="5" t="s">
        <v>1690</v>
      </c>
      <c r="G510" s="5" t="s">
        <v>1691</v>
      </c>
      <c r="H510" s="5" t="s">
        <v>61</v>
      </c>
      <c r="I510" s="5" t="s">
        <v>38</v>
      </c>
      <c r="J510" s="5" t="s">
        <v>37</v>
      </c>
      <c r="K510" s="5" t="s">
        <v>32</v>
      </c>
      <c r="L510" s="7">
        <f>SUM('sales data'!$C510*'sales data'!$D510)</f>
        <v>133811.70000000001</v>
      </c>
      <c r="M510" s="22">
        <f>YEAR('sales data'!$E510)</f>
        <v>2023</v>
      </c>
    </row>
    <row r="511" spans="1:13" ht="25.2" x14ac:dyDescent="0.45">
      <c r="A511" s="16" t="s">
        <v>1692</v>
      </c>
      <c r="B511" s="8" t="s">
        <v>677</v>
      </c>
      <c r="C511" s="11">
        <v>329.8</v>
      </c>
      <c r="D511" s="11">
        <v>152</v>
      </c>
      <c r="E511" s="9">
        <v>45269</v>
      </c>
      <c r="F511" s="8" t="s">
        <v>1693</v>
      </c>
      <c r="G511" s="8" t="s">
        <v>1694</v>
      </c>
      <c r="H511" s="8" t="s">
        <v>23</v>
      </c>
      <c r="I511" s="8" t="s">
        <v>16</v>
      </c>
      <c r="J511" s="8" t="s">
        <v>23</v>
      </c>
      <c r="K511" s="8" t="s">
        <v>18</v>
      </c>
      <c r="L511" s="10">
        <f>SUM('sales data'!$C511*'sales data'!$D511)</f>
        <v>50129.599999999999</v>
      </c>
      <c r="M511" s="23">
        <f>YEAR('sales data'!$E511)</f>
        <v>2023</v>
      </c>
    </row>
    <row r="512" spans="1:13" ht="25.2" x14ac:dyDescent="0.45">
      <c r="A512" s="15" t="s">
        <v>1695</v>
      </c>
      <c r="B512" s="5" t="s">
        <v>34</v>
      </c>
      <c r="C512" s="12">
        <v>4507.07</v>
      </c>
      <c r="D512" s="12">
        <v>293</v>
      </c>
      <c r="E512" s="6">
        <v>45971</v>
      </c>
      <c r="F512" s="5" t="s">
        <v>1696</v>
      </c>
      <c r="G512" s="5" t="s">
        <v>1697</v>
      </c>
      <c r="H512" s="5" t="s">
        <v>56</v>
      </c>
      <c r="I512" s="5" t="s">
        <v>16</v>
      </c>
      <c r="J512" s="5" t="s">
        <v>164</v>
      </c>
      <c r="K512" s="5" t="s">
        <v>18</v>
      </c>
      <c r="L512" s="7">
        <f>SUM('sales data'!$C512*'sales data'!$D512)</f>
        <v>1320571.51</v>
      </c>
      <c r="M512" s="22">
        <f>YEAR('sales data'!$E512)</f>
        <v>2025</v>
      </c>
    </row>
    <row r="513" spans="1:13" ht="25.2" x14ac:dyDescent="0.45">
      <c r="A513" s="16" t="s">
        <v>1698</v>
      </c>
      <c r="B513" s="8" t="s">
        <v>41</v>
      </c>
      <c r="C513" s="11">
        <v>4343.57</v>
      </c>
      <c r="D513" s="11">
        <v>274</v>
      </c>
      <c r="E513" s="9">
        <v>45456</v>
      </c>
      <c r="F513" s="8" t="s">
        <v>1699</v>
      </c>
      <c r="G513" s="8" t="s">
        <v>1700</v>
      </c>
      <c r="H513" s="8" t="s">
        <v>15</v>
      </c>
      <c r="I513" s="8" t="s">
        <v>38</v>
      </c>
      <c r="J513" s="8" t="s">
        <v>118</v>
      </c>
      <c r="K513" s="8" t="s">
        <v>25</v>
      </c>
      <c r="L513" s="10">
        <f>SUM('sales data'!$C513*'sales data'!$D513)</f>
        <v>1190138.18</v>
      </c>
      <c r="M513" s="23">
        <f>YEAR('sales data'!$E513)</f>
        <v>2024</v>
      </c>
    </row>
    <row r="514" spans="1:13" ht="25.2" x14ac:dyDescent="0.45">
      <c r="A514" s="15" t="s">
        <v>1701</v>
      </c>
      <c r="B514" s="5" t="s">
        <v>185</v>
      </c>
      <c r="C514" s="12">
        <v>726.77</v>
      </c>
      <c r="D514" s="12">
        <v>26</v>
      </c>
      <c r="E514" s="6">
        <v>45177</v>
      </c>
      <c r="F514" s="5" t="s">
        <v>1702</v>
      </c>
      <c r="G514" s="5" t="s">
        <v>1703</v>
      </c>
      <c r="H514" s="5" t="s">
        <v>56</v>
      </c>
      <c r="I514" s="5" t="s">
        <v>16</v>
      </c>
      <c r="J514" s="5" t="s">
        <v>44</v>
      </c>
      <c r="K514" s="5" t="s">
        <v>18</v>
      </c>
      <c r="L514" s="7">
        <f>SUM('sales data'!$C514*'sales data'!$D514)</f>
        <v>18896.02</v>
      </c>
      <c r="M514" s="22">
        <f>YEAR('sales data'!$E514)</f>
        <v>2023</v>
      </c>
    </row>
    <row r="515" spans="1:13" ht="25.2" x14ac:dyDescent="0.45">
      <c r="A515" s="16" t="s">
        <v>1704</v>
      </c>
      <c r="B515" s="8" t="s">
        <v>259</v>
      </c>
      <c r="C515" s="11">
        <v>2944.17</v>
      </c>
      <c r="D515" s="11">
        <v>773</v>
      </c>
      <c r="E515" s="9">
        <v>45250</v>
      </c>
      <c r="F515" s="8" t="s">
        <v>1705</v>
      </c>
      <c r="G515" s="8" t="s">
        <v>1706</v>
      </c>
      <c r="H515" s="8" t="s">
        <v>1200</v>
      </c>
      <c r="I515" s="8" t="s">
        <v>38</v>
      </c>
      <c r="J515" s="8" t="s">
        <v>51</v>
      </c>
      <c r="K515" s="8" t="s">
        <v>25</v>
      </c>
      <c r="L515" s="10">
        <f>SUM('sales data'!$C515*'sales data'!$D515)</f>
        <v>2275843.41</v>
      </c>
      <c r="M515" s="23">
        <f>YEAR('sales data'!$E515)</f>
        <v>2023</v>
      </c>
    </row>
    <row r="516" spans="1:13" ht="25.2" x14ac:dyDescent="0.45">
      <c r="A516" s="15" t="s">
        <v>1707</v>
      </c>
      <c r="B516" s="5" t="s">
        <v>612</v>
      </c>
      <c r="C516" s="12">
        <v>565.20000000000005</v>
      </c>
      <c r="D516" s="12">
        <v>349</v>
      </c>
      <c r="E516" s="6">
        <v>45331</v>
      </c>
      <c r="F516" s="5" t="s">
        <v>1708</v>
      </c>
      <c r="G516" s="5" t="s">
        <v>1709</v>
      </c>
      <c r="H516" s="5" t="s">
        <v>66</v>
      </c>
      <c r="I516" s="5" t="s">
        <v>50</v>
      </c>
      <c r="J516" s="5" t="s">
        <v>739</v>
      </c>
      <c r="K516" s="5" t="s">
        <v>32</v>
      </c>
      <c r="L516" s="7">
        <f>SUM('sales data'!$C516*'sales data'!$D516)</f>
        <v>197254.80000000002</v>
      </c>
      <c r="M516" s="22">
        <f>YEAR('sales data'!$E516)</f>
        <v>2024</v>
      </c>
    </row>
    <row r="517" spans="1:13" ht="25.2" x14ac:dyDescent="0.45">
      <c r="A517" s="16" t="s">
        <v>538</v>
      </c>
      <c r="B517" s="8" t="s">
        <v>53</v>
      </c>
      <c r="C517" s="11">
        <v>321.52</v>
      </c>
      <c r="D517" s="11">
        <v>759</v>
      </c>
      <c r="E517" s="9">
        <v>45282</v>
      </c>
      <c r="F517" s="8" t="s">
        <v>1710</v>
      </c>
      <c r="G517" s="8" t="s">
        <v>1711</v>
      </c>
      <c r="H517" s="8" t="s">
        <v>15</v>
      </c>
      <c r="I517" s="8" t="s">
        <v>16</v>
      </c>
      <c r="J517" s="8" t="s">
        <v>1712</v>
      </c>
      <c r="K517" s="8" t="s">
        <v>18</v>
      </c>
      <c r="L517" s="10">
        <f>SUM('sales data'!$C517*'sales data'!$D517)</f>
        <v>244033.68</v>
      </c>
      <c r="M517" s="23">
        <f>YEAR('sales data'!$E517)</f>
        <v>2023</v>
      </c>
    </row>
    <row r="518" spans="1:13" ht="25.2" x14ac:dyDescent="0.45">
      <c r="A518" s="15" t="s">
        <v>1713</v>
      </c>
      <c r="B518" s="5" t="s">
        <v>87</v>
      </c>
      <c r="C518" s="12">
        <v>2265.88</v>
      </c>
      <c r="D518" s="12">
        <v>763</v>
      </c>
      <c r="E518" s="6">
        <v>45716</v>
      </c>
      <c r="F518" s="5" t="s">
        <v>1714</v>
      </c>
      <c r="G518" s="5" t="s">
        <v>1715</v>
      </c>
      <c r="H518" s="5" t="s">
        <v>338</v>
      </c>
      <c r="I518" s="5" t="s">
        <v>38</v>
      </c>
      <c r="J518" s="5" t="s">
        <v>17</v>
      </c>
      <c r="K518" s="5" t="s">
        <v>18</v>
      </c>
      <c r="L518" s="7">
        <f>SUM('sales data'!$C518*'sales data'!$D518)</f>
        <v>1728866.4400000002</v>
      </c>
      <c r="M518" s="22">
        <f>YEAR('sales data'!$E518)</f>
        <v>2025</v>
      </c>
    </row>
    <row r="519" spans="1:13" ht="25.2" x14ac:dyDescent="0.45">
      <c r="A519" s="16" t="s">
        <v>1716</v>
      </c>
      <c r="B519" s="8" t="s">
        <v>521</v>
      </c>
      <c r="C519" s="11">
        <v>602.33000000000004</v>
      </c>
      <c r="D519" s="11">
        <v>990</v>
      </c>
      <c r="E519" s="9">
        <v>45924</v>
      </c>
      <c r="F519" s="8" t="s">
        <v>1717</v>
      </c>
      <c r="G519" s="8" t="s">
        <v>1718</v>
      </c>
      <c r="H519" s="8" t="s">
        <v>51</v>
      </c>
      <c r="I519" s="8" t="s">
        <v>50</v>
      </c>
      <c r="J519" s="8" t="s">
        <v>197</v>
      </c>
      <c r="K519" s="8" t="s">
        <v>25</v>
      </c>
      <c r="L519" s="10">
        <f>SUM('sales data'!$C519*'sales data'!$D519)</f>
        <v>596306.70000000007</v>
      </c>
      <c r="M519" s="23">
        <f>YEAR('sales data'!$E519)</f>
        <v>2025</v>
      </c>
    </row>
    <row r="520" spans="1:13" ht="25.2" x14ac:dyDescent="0.45">
      <c r="A520" s="15" t="s">
        <v>1719</v>
      </c>
      <c r="B520" s="5" t="s">
        <v>1534</v>
      </c>
      <c r="C520" s="12">
        <v>759.59</v>
      </c>
      <c r="D520" s="12">
        <v>810</v>
      </c>
      <c r="E520" s="6">
        <v>45282</v>
      </c>
      <c r="F520" s="5" t="s">
        <v>1720</v>
      </c>
      <c r="G520" s="5" t="s">
        <v>1721</v>
      </c>
      <c r="H520" s="5" t="s">
        <v>164</v>
      </c>
      <c r="I520" s="5" t="s">
        <v>38</v>
      </c>
      <c r="J520" s="5" t="s">
        <v>1722</v>
      </c>
      <c r="K520" s="5" t="s">
        <v>18</v>
      </c>
      <c r="L520" s="7">
        <f>SUM('sales data'!$C520*'sales data'!$D520)</f>
        <v>615267.9</v>
      </c>
      <c r="M520" s="22">
        <f>YEAR('sales data'!$E520)</f>
        <v>2023</v>
      </c>
    </row>
    <row r="521" spans="1:13" ht="25.2" x14ac:dyDescent="0.45">
      <c r="A521" s="16" t="s">
        <v>1723</v>
      </c>
      <c r="B521" s="8" t="s">
        <v>347</v>
      </c>
      <c r="C521" s="11">
        <v>2931.26</v>
      </c>
      <c r="D521" s="11">
        <v>184</v>
      </c>
      <c r="E521" s="9">
        <v>45522</v>
      </c>
      <c r="F521" s="8" t="s">
        <v>1724</v>
      </c>
      <c r="G521" s="8" t="s">
        <v>1725</v>
      </c>
      <c r="H521" s="8" t="s">
        <v>61</v>
      </c>
      <c r="I521" s="8" t="s">
        <v>38</v>
      </c>
      <c r="J521" s="8" t="s">
        <v>15</v>
      </c>
      <c r="K521" s="8" t="s">
        <v>32</v>
      </c>
      <c r="L521" s="10">
        <f>SUM('sales data'!$C521*'sales data'!$D521)</f>
        <v>539351.84000000008</v>
      </c>
      <c r="M521" s="23">
        <f>YEAR('sales data'!$E521)</f>
        <v>2024</v>
      </c>
    </row>
    <row r="522" spans="1:13" ht="25.2" x14ac:dyDescent="0.45">
      <c r="A522" s="15" t="s">
        <v>1726</v>
      </c>
      <c r="B522" s="5" t="s">
        <v>219</v>
      </c>
      <c r="C522" s="12">
        <v>1793.97</v>
      </c>
      <c r="D522" s="12">
        <v>349</v>
      </c>
      <c r="E522" s="6">
        <v>45731</v>
      </c>
      <c r="F522" s="5" t="s">
        <v>1727</v>
      </c>
      <c r="G522" s="5" t="s">
        <v>1728</v>
      </c>
      <c r="H522" s="5" t="s">
        <v>61</v>
      </c>
      <c r="I522" s="5" t="s">
        <v>16</v>
      </c>
      <c r="J522" s="5" t="s">
        <v>37</v>
      </c>
      <c r="K522" s="5" t="s">
        <v>25</v>
      </c>
      <c r="L522" s="7">
        <f>SUM('sales data'!$C522*'sales data'!$D522)</f>
        <v>626095.53</v>
      </c>
      <c r="M522" s="22">
        <f>YEAR('sales data'!$E522)</f>
        <v>2025</v>
      </c>
    </row>
    <row r="523" spans="1:13" ht="25.2" x14ac:dyDescent="0.45">
      <c r="A523" s="16" t="s">
        <v>1729</v>
      </c>
      <c r="B523" s="8" t="s">
        <v>34</v>
      </c>
      <c r="C523" s="11">
        <v>4654.0600000000004</v>
      </c>
      <c r="D523" s="11">
        <v>270</v>
      </c>
      <c r="E523" s="9">
        <v>45946</v>
      </c>
      <c r="F523" s="8" t="s">
        <v>1730</v>
      </c>
      <c r="G523" s="8" t="s">
        <v>1731</v>
      </c>
      <c r="H523" s="8" t="s">
        <v>179</v>
      </c>
      <c r="I523" s="8" t="s">
        <v>50</v>
      </c>
      <c r="J523" s="8" t="s">
        <v>39</v>
      </c>
      <c r="K523" s="8" t="s">
        <v>25</v>
      </c>
      <c r="L523" s="10">
        <f>SUM('sales data'!$C523*'sales data'!$D523)</f>
        <v>1256596.2000000002</v>
      </c>
      <c r="M523" s="23">
        <f>YEAR('sales data'!$E523)</f>
        <v>2025</v>
      </c>
    </row>
    <row r="524" spans="1:13" ht="25.2" x14ac:dyDescent="0.45">
      <c r="A524" s="15" t="s">
        <v>942</v>
      </c>
      <c r="B524" s="5" t="s">
        <v>53</v>
      </c>
      <c r="C524" s="12">
        <v>3497.47</v>
      </c>
      <c r="D524" s="12">
        <v>619</v>
      </c>
      <c r="E524" s="6">
        <v>45115</v>
      </c>
      <c r="F524" s="5" t="s">
        <v>1732</v>
      </c>
      <c r="G524" s="5" t="s">
        <v>1733</v>
      </c>
      <c r="H524" s="5" t="s">
        <v>1200</v>
      </c>
      <c r="I524" s="5" t="s">
        <v>16</v>
      </c>
      <c r="J524" s="5" t="s">
        <v>238</v>
      </c>
      <c r="K524" s="5" t="s">
        <v>25</v>
      </c>
      <c r="L524" s="7">
        <f>SUM('sales data'!$C524*'sales data'!$D524)</f>
        <v>2164933.9299999997</v>
      </c>
      <c r="M524" s="22">
        <f>YEAR('sales data'!$E524)</f>
        <v>2023</v>
      </c>
    </row>
    <row r="525" spans="1:13" ht="25.2" x14ac:dyDescent="0.45">
      <c r="A525" s="16" t="s">
        <v>1734</v>
      </c>
      <c r="B525" s="8" t="s">
        <v>12</v>
      </c>
      <c r="C525" s="11">
        <v>1798.05</v>
      </c>
      <c r="D525" s="11">
        <v>680</v>
      </c>
      <c r="E525" s="9">
        <v>45624</v>
      </c>
      <c r="F525" s="8" t="s">
        <v>1735</v>
      </c>
      <c r="G525" s="8" t="s">
        <v>1736</v>
      </c>
      <c r="H525" s="8" t="s">
        <v>49</v>
      </c>
      <c r="I525" s="8" t="s">
        <v>50</v>
      </c>
      <c r="J525" s="8" t="s">
        <v>37</v>
      </c>
      <c r="K525" s="8" t="s">
        <v>32</v>
      </c>
      <c r="L525" s="10">
        <f>SUM('sales data'!$C525*'sales data'!$D525)</f>
        <v>1222674</v>
      </c>
      <c r="M525" s="23">
        <f>YEAR('sales data'!$E525)</f>
        <v>2024</v>
      </c>
    </row>
    <row r="526" spans="1:13" ht="25.2" x14ac:dyDescent="0.45">
      <c r="A526" s="15" t="s">
        <v>1737</v>
      </c>
      <c r="B526" s="5" t="s">
        <v>72</v>
      </c>
      <c r="C526" s="12">
        <v>2387.8200000000002</v>
      </c>
      <c r="D526" s="12">
        <v>777</v>
      </c>
      <c r="E526" s="6">
        <v>44952</v>
      </c>
      <c r="F526" s="5" t="s">
        <v>1738</v>
      </c>
      <c r="G526" s="5" t="s">
        <v>1739</v>
      </c>
      <c r="H526" s="5" t="s">
        <v>61</v>
      </c>
      <c r="I526" s="5" t="s">
        <v>38</v>
      </c>
      <c r="J526" s="5" t="s">
        <v>15</v>
      </c>
      <c r="K526" s="5" t="s">
        <v>25</v>
      </c>
      <c r="L526" s="7">
        <f>SUM('sales data'!$C526*'sales data'!$D526)</f>
        <v>1855336.1400000001</v>
      </c>
      <c r="M526" s="22">
        <f>YEAR('sales data'!$E526)</f>
        <v>2023</v>
      </c>
    </row>
    <row r="527" spans="1:13" ht="25.2" x14ac:dyDescent="0.45">
      <c r="A527" s="16" t="s">
        <v>1740</v>
      </c>
      <c r="B527" s="8" t="s">
        <v>20</v>
      </c>
      <c r="C527" s="11">
        <v>1377.04</v>
      </c>
      <c r="D527" s="11">
        <v>676</v>
      </c>
      <c r="E527" s="9">
        <v>45393</v>
      </c>
      <c r="F527" s="8" t="s">
        <v>1741</v>
      </c>
      <c r="G527" s="8" t="s">
        <v>1742</v>
      </c>
      <c r="H527" s="8" t="s">
        <v>15</v>
      </c>
      <c r="I527" s="8" t="s">
        <v>50</v>
      </c>
      <c r="J527" s="8" t="s">
        <v>17</v>
      </c>
      <c r="K527" s="8" t="s">
        <v>32</v>
      </c>
      <c r="L527" s="10">
        <f>SUM('sales data'!$C527*'sales data'!$D527)</f>
        <v>930879.03999999992</v>
      </c>
      <c r="M527" s="23">
        <f>YEAR('sales data'!$E527)</f>
        <v>2024</v>
      </c>
    </row>
    <row r="528" spans="1:13" ht="25.2" x14ac:dyDescent="0.45">
      <c r="A528" s="15" t="s">
        <v>1743</v>
      </c>
      <c r="B528" s="5" t="s">
        <v>53</v>
      </c>
      <c r="C528" s="12">
        <v>3035.72</v>
      </c>
      <c r="D528" s="12">
        <v>318</v>
      </c>
      <c r="E528" s="6">
        <v>45669</v>
      </c>
      <c r="F528" s="5" t="s">
        <v>1744</v>
      </c>
      <c r="G528" s="5" t="s">
        <v>1745</v>
      </c>
      <c r="H528" s="5" t="s">
        <v>456</v>
      </c>
      <c r="I528" s="5" t="s">
        <v>16</v>
      </c>
      <c r="J528" s="5" t="s">
        <v>144</v>
      </c>
      <c r="K528" s="5" t="s">
        <v>18</v>
      </c>
      <c r="L528" s="7">
        <f>SUM('sales data'!$C528*'sales data'!$D528)</f>
        <v>965358.96</v>
      </c>
      <c r="M528" s="22">
        <f>YEAR('sales data'!$E528)</f>
        <v>2025</v>
      </c>
    </row>
    <row r="529" spans="1:13" ht="25.2" x14ac:dyDescent="0.45">
      <c r="A529" s="16" t="s">
        <v>1746</v>
      </c>
      <c r="B529" s="8" t="s">
        <v>41</v>
      </c>
      <c r="C529" s="11">
        <v>3187.87</v>
      </c>
      <c r="D529" s="11">
        <v>31</v>
      </c>
      <c r="E529" s="9">
        <v>45674</v>
      </c>
      <c r="F529" s="8" t="s">
        <v>1747</v>
      </c>
      <c r="G529" s="8" t="s">
        <v>1748</v>
      </c>
      <c r="H529" s="8" t="s">
        <v>253</v>
      </c>
      <c r="I529" s="8" t="s">
        <v>50</v>
      </c>
      <c r="J529" s="8" t="s">
        <v>144</v>
      </c>
      <c r="K529" s="8" t="s">
        <v>18</v>
      </c>
      <c r="L529" s="10">
        <f>SUM('sales data'!$C529*'sales data'!$D529)</f>
        <v>98823.97</v>
      </c>
      <c r="M529" s="23">
        <f>YEAR('sales data'!$E529)</f>
        <v>2025</v>
      </c>
    </row>
    <row r="530" spans="1:13" ht="25.2" x14ac:dyDescent="0.45">
      <c r="A530" s="15" t="s">
        <v>1749</v>
      </c>
      <c r="B530" s="5" t="s">
        <v>185</v>
      </c>
      <c r="C530" s="12">
        <v>4289</v>
      </c>
      <c r="D530" s="12">
        <v>713</v>
      </c>
      <c r="E530" s="6">
        <v>45598</v>
      </c>
      <c r="F530" s="5" t="s">
        <v>1750</v>
      </c>
      <c r="G530" s="5" t="s">
        <v>1751</v>
      </c>
      <c r="H530" s="5" t="s">
        <v>37</v>
      </c>
      <c r="I530" s="5" t="s">
        <v>50</v>
      </c>
      <c r="J530" s="5" t="s">
        <v>238</v>
      </c>
      <c r="K530" s="5" t="s">
        <v>32</v>
      </c>
      <c r="L530" s="7">
        <f>SUM('sales data'!$C530*'sales data'!$D530)</f>
        <v>3058057</v>
      </c>
      <c r="M530" s="22">
        <f>YEAR('sales data'!$E530)</f>
        <v>2024</v>
      </c>
    </row>
    <row r="531" spans="1:13" ht="25.2" x14ac:dyDescent="0.45">
      <c r="A531" s="16" t="s">
        <v>1092</v>
      </c>
      <c r="B531" s="8" t="s">
        <v>133</v>
      </c>
      <c r="C531" s="11">
        <v>4560.99</v>
      </c>
      <c r="D531" s="11">
        <v>934</v>
      </c>
      <c r="E531" s="9">
        <v>45389</v>
      </c>
      <c r="F531" s="8" t="s">
        <v>1752</v>
      </c>
      <c r="G531" s="8" t="s">
        <v>1753</v>
      </c>
      <c r="H531" s="8" t="s">
        <v>37</v>
      </c>
      <c r="I531" s="8" t="s">
        <v>16</v>
      </c>
      <c r="J531" s="8" t="s">
        <v>56</v>
      </c>
      <c r="K531" s="8" t="s">
        <v>32</v>
      </c>
      <c r="L531" s="10">
        <f>SUM('sales data'!$C531*'sales data'!$D531)</f>
        <v>4259964.66</v>
      </c>
      <c r="M531" s="23">
        <f>YEAR('sales data'!$E531)</f>
        <v>2024</v>
      </c>
    </row>
    <row r="532" spans="1:13" ht="25.2" x14ac:dyDescent="0.45">
      <c r="A532" s="15" t="s">
        <v>1754</v>
      </c>
      <c r="B532" s="5" t="s">
        <v>402</v>
      </c>
      <c r="C532" s="12">
        <v>4221.67</v>
      </c>
      <c r="D532" s="12">
        <v>736</v>
      </c>
      <c r="E532" s="6">
        <v>45372</v>
      </c>
      <c r="F532" s="5" t="s">
        <v>1755</v>
      </c>
      <c r="G532" s="5" t="s">
        <v>1756</v>
      </c>
      <c r="H532" s="5" t="s">
        <v>1757</v>
      </c>
      <c r="I532" s="5" t="s">
        <v>16</v>
      </c>
      <c r="J532" s="5" t="s">
        <v>37</v>
      </c>
      <c r="K532" s="5" t="s">
        <v>32</v>
      </c>
      <c r="L532" s="7">
        <f>SUM('sales data'!$C532*'sales data'!$D532)</f>
        <v>3107149.12</v>
      </c>
      <c r="M532" s="22">
        <f>YEAR('sales data'!$E532)</f>
        <v>2024</v>
      </c>
    </row>
    <row r="533" spans="1:13" ht="25.2" x14ac:dyDescent="0.45">
      <c r="A533" s="16" t="s">
        <v>1758</v>
      </c>
      <c r="B533" s="8" t="s">
        <v>133</v>
      </c>
      <c r="C533" s="11">
        <v>943.66</v>
      </c>
      <c r="D533" s="11">
        <v>603</v>
      </c>
      <c r="E533" s="9">
        <v>45317</v>
      </c>
      <c r="F533" s="8" t="s">
        <v>1759</v>
      </c>
      <c r="G533" s="8" t="s">
        <v>1760</v>
      </c>
      <c r="H533" s="8" t="s">
        <v>180</v>
      </c>
      <c r="I533" s="8" t="s">
        <v>38</v>
      </c>
      <c r="J533" s="8" t="s">
        <v>15</v>
      </c>
      <c r="K533" s="8" t="s">
        <v>25</v>
      </c>
      <c r="L533" s="10">
        <f>SUM('sales data'!$C533*'sales data'!$D533)</f>
        <v>569026.98</v>
      </c>
      <c r="M533" s="23">
        <f>YEAR('sales data'!$E533)</f>
        <v>2024</v>
      </c>
    </row>
    <row r="534" spans="1:13" ht="25.2" x14ac:dyDescent="0.45">
      <c r="A534" s="15" t="s">
        <v>1761</v>
      </c>
      <c r="B534" s="5" t="s">
        <v>34</v>
      </c>
      <c r="C534" s="12">
        <v>4033.93</v>
      </c>
      <c r="D534" s="12">
        <v>258</v>
      </c>
      <c r="E534" s="6">
        <v>45512</v>
      </c>
      <c r="F534" s="5" t="s">
        <v>1762</v>
      </c>
      <c r="G534" s="5" t="s">
        <v>1763</v>
      </c>
      <c r="H534" s="5" t="s">
        <v>56</v>
      </c>
      <c r="I534" s="5" t="s">
        <v>50</v>
      </c>
      <c r="J534" s="5" t="s">
        <v>15</v>
      </c>
      <c r="K534" s="5" t="s">
        <v>32</v>
      </c>
      <c r="L534" s="7">
        <f>SUM('sales data'!$C534*'sales data'!$D534)</f>
        <v>1040753.94</v>
      </c>
      <c r="M534" s="22">
        <f>YEAR('sales data'!$E534)</f>
        <v>2024</v>
      </c>
    </row>
    <row r="535" spans="1:13" ht="25.2" x14ac:dyDescent="0.45">
      <c r="A535" s="16" t="s">
        <v>1764</v>
      </c>
      <c r="B535" s="8" t="s">
        <v>41</v>
      </c>
      <c r="C535" s="11">
        <v>760.35</v>
      </c>
      <c r="D535" s="11">
        <v>440</v>
      </c>
      <c r="E535" s="9">
        <v>45524</v>
      </c>
      <c r="F535" s="8" t="s">
        <v>1765</v>
      </c>
      <c r="G535" s="8" t="s">
        <v>1766</v>
      </c>
      <c r="H535" s="8" t="s">
        <v>1767</v>
      </c>
      <c r="I535" s="8" t="s">
        <v>16</v>
      </c>
      <c r="J535" s="8" t="s">
        <v>61</v>
      </c>
      <c r="K535" s="8" t="s">
        <v>18</v>
      </c>
      <c r="L535" s="10">
        <f>SUM('sales data'!$C535*'sales data'!$D535)</f>
        <v>334554</v>
      </c>
      <c r="M535" s="23">
        <f>YEAR('sales data'!$E535)</f>
        <v>2024</v>
      </c>
    </row>
    <row r="536" spans="1:13" ht="25.2" x14ac:dyDescent="0.45">
      <c r="A536" s="15" t="s">
        <v>1768</v>
      </c>
      <c r="B536" s="5" t="s">
        <v>41</v>
      </c>
      <c r="C536" s="12">
        <v>1501.05</v>
      </c>
      <c r="D536" s="12">
        <v>365</v>
      </c>
      <c r="E536" s="6">
        <v>45649</v>
      </c>
      <c r="F536" s="5" t="s">
        <v>1769</v>
      </c>
      <c r="G536" s="5" t="s">
        <v>1770</v>
      </c>
      <c r="H536" s="5" t="s">
        <v>56</v>
      </c>
      <c r="I536" s="5" t="s">
        <v>16</v>
      </c>
      <c r="J536" s="5" t="s">
        <v>51</v>
      </c>
      <c r="K536" s="5" t="s">
        <v>32</v>
      </c>
      <c r="L536" s="7">
        <f>SUM('sales data'!$C536*'sales data'!$D536)</f>
        <v>547883.25</v>
      </c>
      <c r="M536" s="22">
        <f>YEAR('sales data'!$E536)</f>
        <v>2024</v>
      </c>
    </row>
    <row r="537" spans="1:13" ht="25.2" x14ac:dyDescent="0.45">
      <c r="A537" s="16" t="s">
        <v>1771</v>
      </c>
      <c r="B537" s="8" t="s">
        <v>1374</v>
      </c>
      <c r="C537" s="11">
        <v>3558.21</v>
      </c>
      <c r="D537" s="11">
        <v>782</v>
      </c>
      <c r="E537" s="9">
        <v>45147</v>
      </c>
      <c r="F537" s="8" t="s">
        <v>1772</v>
      </c>
      <c r="G537" s="8" t="s">
        <v>1773</v>
      </c>
      <c r="H537" s="8" t="s">
        <v>1191</v>
      </c>
      <c r="I537" s="8" t="s">
        <v>50</v>
      </c>
      <c r="J537" s="8" t="s">
        <v>15</v>
      </c>
      <c r="K537" s="8" t="s">
        <v>32</v>
      </c>
      <c r="L537" s="10">
        <f>SUM('sales data'!$C537*'sales data'!$D537)</f>
        <v>2782520.22</v>
      </c>
      <c r="M537" s="23">
        <f>YEAR('sales data'!$E537)</f>
        <v>2023</v>
      </c>
    </row>
    <row r="538" spans="1:13" ht="25.2" x14ac:dyDescent="0.45">
      <c r="A538" s="15" t="s">
        <v>1774</v>
      </c>
      <c r="B538" s="5" t="s">
        <v>214</v>
      </c>
      <c r="C538" s="12">
        <v>4736.55</v>
      </c>
      <c r="D538" s="12">
        <v>97</v>
      </c>
      <c r="E538" s="6">
        <v>45632</v>
      </c>
      <c r="F538" s="5" t="s">
        <v>1775</v>
      </c>
      <c r="G538" s="5" t="s">
        <v>1776</v>
      </c>
      <c r="H538" s="5" t="s">
        <v>44</v>
      </c>
      <c r="I538" s="5" t="s">
        <v>16</v>
      </c>
      <c r="J538" s="5" t="s">
        <v>37</v>
      </c>
      <c r="K538" s="5" t="s">
        <v>18</v>
      </c>
      <c r="L538" s="7">
        <f>SUM('sales data'!$C538*'sales data'!$D538)</f>
        <v>459445.35000000003</v>
      </c>
      <c r="M538" s="22">
        <f>YEAR('sales data'!$E538)</f>
        <v>2024</v>
      </c>
    </row>
    <row r="539" spans="1:13" ht="25.2" x14ac:dyDescent="0.45">
      <c r="A539" s="16" t="s">
        <v>1777</v>
      </c>
      <c r="B539" s="8" t="s">
        <v>664</v>
      </c>
      <c r="C539" s="11">
        <v>1226.96</v>
      </c>
      <c r="D539" s="11">
        <v>715</v>
      </c>
      <c r="E539" s="9">
        <v>45378</v>
      </c>
      <c r="F539" s="8" t="s">
        <v>1778</v>
      </c>
      <c r="G539" s="8" t="s">
        <v>1779</v>
      </c>
      <c r="H539" s="8" t="s">
        <v>23</v>
      </c>
      <c r="I539" s="8" t="s">
        <v>16</v>
      </c>
      <c r="J539" s="8" t="s">
        <v>44</v>
      </c>
      <c r="K539" s="8" t="s">
        <v>25</v>
      </c>
      <c r="L539" s="10">
        <f>SUM('sales data'!$C539*'sales data'!$D539)</f>
        <v>877276.4</v>
      </c>
      <c r="M539" s="23">
        <f>YEAR('sales data'!$E539)</f>
        <v>2024</v>
      </c>
    </row>
    <row r="540" spans="1:13" ht="25.2" x14ac:dyDescent="0.45">
      <c r="A540" s="15" t="s">
        <v>175</v>
      </c>
      <c r="B540" s="5" t="s">
        <v>176</v>
      </c>
      <c r="C540" s="12">
        <v>1085.25</v>
      </c>
      <c r="D540" s="12">
        <v>299</v>
      </c>
      <c r="E540" s="6">
        <v>45116</v>
      </c>
      <c r="F540" s="5" t="s">
        <v>1780</v>
      </c>
      <c r="G540" s="5" t="s">
        <v>1781</v>
      </c>
      <c r="H540" s="5" t="s">
        <v>117</v>
      </c>
      <c r="I540" s="5" t="s">
        <v>38</v>
      </c>
      <c r="J540" s="5" t="s">
        <v>37</v>
      </c>
      <c r="K540" s="5" t="s">
        <v>32</v>
      </c>
      <c r="L540" s="7">
        <f>SUM('sales data'!$C540*'sales data'!$D540)</f>
        <v>324489.75</v>
      </c>
      <c r="M540" s="22">
        <f>YEAR('sales data'!$E540)</f>
        <v>2023</v>
      </c>
    </row>
    <row r="541" spans="1:13" ht="25.2" x14ac:dyDescent="0.45">
      <c r="A541" s="16" t="s">
        <v>1782</v>
      </c>
      <c r="B541" s="8" t="s">
        <v>27</v>
      </c>
      <c r="C541" s="11">
        <v>4992.83</v>
      </c>
      <c r="D541" s="11">
        <v>467</v>
      </c>
      <c r="E541" s="9">
        <v>45323</v>
      </c>
      <c r="F541" s="8" t="s">
        <v>1783</v>
      </c>
      <c r="G541" s="8" t="s">
        <v>1784</v>
      </c>
      <c r="H541" s="8" t="s">
        <v>15</v>
      </c>
      <c r="I541" s="8" t="s">
        <v>16</v>
      </c>
      <c r="J541" s="8" t="s">
        <v>15</v>
      </c>
      <c r="K541" s="8" t="s">
        <v>18</v>
      </c>
      <c r="L541" s="10">
        <f>SUM('sales data'!$C541*'sales data'!$D541)</f>
        <v>2331651.61</v>
      </c>
      <c r="M541" s="23">
        <f>YEAR('sales data'!$E541)</f>
        <v>2024</v>
      </c>
    </row>
    <row r="542" spans="1:13" ht="25.2" x14ac:dyDescent="0.45">
      <c r="A542" s="15" t="s">
        <v>1785</v>
      </c>
      <c r="B542" s="5" t="s">
        <v>185</v>
      </c>
      <c r="C542" s="12">
        <v>943.12</v>
      </c>
      <c r="D542" s="12">
        <v>734</v>
      </c>
      <c r="E542" s="6">
        <v>45999</v>
      </c>
      <c r="F542" s="5" t="s">
        <v>1786</v>
      </c>
      <c r="G542" s="5" t="s">
        <v>1787</v>
      </c>
      <c r="H542" s="5" t="s">
        <v>49</v>
      </c>
      <c r="I542" s="5" t="s">
        <v>50</v>
      </c>
      <c r="J542" s="5" t="s">
        <v>315</v>
      </c>
      <c r="K542" s="5" t="s">
        <v>18</v>
      </c>
      <c r="L542" s="7">
        <f>SUM('sales data'!$C542*'sales data'!$D542)</f>
        <v>692250.08</v>
      </c>
      <c r="M542" s="22">
        <f>YEAR('sales data'!$E542)</f>
        <v>2025</v>
      </c>
    </row>
    <row r="543" spans="1:13" ht="25.2" x14ac:dyDescent="0.45">
      <c r="A543" s="16" t="s">
        <v>452</v>
      </c>
      <c r="B543" s="8" t="s">
        <v>453</v>
      </c>
      <c r="C543" s="11">
        <v>3852.71</v>
      </c>
      <c r="D543" s="11">
        <v>480</v>
      </c>
      <c r="E543" s="9">
        <v>45058</v>
      </c>
      <c r="F543" s="8" t="s">
        <v>1788</v>
      </c>
      <c r="G543" s="8" t="s">
        <v>1789</v>
      </c>
      <c r="H543" s="8" t="s">
        <v>837</v>
      </c>
      <c r="I543" s="8" t="s">
        <v>16</v>
      </c>
      <c r="J543" s="8" t="s">
        <v>1790</v>
      </c>
      <c r="K543" s="8" t="s">
        <v>18</v>
      </c>
      <c r="L543" s="10">
        <f>SUM('sales data'!$C543*'sales data'!$D543)</f>
        <v>1849300.8</v>
      </c>
      <c r="M543" s="23">
        <f>YEAR('sales data'!$E543)</f>
        <v>2023</v>
      </c>
    </row>
    <row r="544" spans="1:13" ht="25.2" x14ac:dyDescent="0.45">
      <c r="A544" s="15" t="s">
        <v>1164</v>
      </c>
      <c r="B544" s="5" t="s">
        <v>110</v>
      </c>
      <c r="C544" s="12">
        <v>1187.3900000000001</v>
      </c>
      <c r="D544" s="12">
        <v>11</v>
      </c>
      <c r="E544" s="6">
        <v>45160</v>
      </c>
      <c r="F544" s="5" t="s">
        <v>1791</v>
      </c>
      <c r="G544" s="5" t="s">
        <v>1792</v>
      </c>
      <c r="H544" s="5" t="s">
        <v>249</v>
      </c>
      <c r="I544" s="5" t="s">
        <v>38</v>
      </c>
      <c r="J544" s="5" t="s">
        <v>44</v>
      </c>
      <c r="K544" s="5" t="s">
        <v>25</v>
      </c>
      <c r="L544" s="7">
        <f>SUM('sales data'!$C544*'sales data'!$D544)</f>
        <v>13061.29</v>
      </c>
      <c r="M544" s="22">
        <f>YEAR('sales data'!$E544)</f>
        <v>2023</v>
      </c>
    </row>
    <row r="545" spans="1:13" ht="25.2" x14ac:dyDescent="0.45">
      <c r="A545" s="16" t="s">
        <v>1793</v>
      </c>
      <c r="B545" s="8" t="s">
        <v>110</v>
      </c>
      <c r="C545" s="11">
        <v>1013.44</v>
      </c>
      <c r="D545" s="11">
        <v>208</v>
      </c>
      <c r="E545" s="9">
        <v>44946</v>
      </c>
      <c r="F545" s="8" t="s">
        <v>1794</v>
      </c>
      <c r="G545" s="8" t="s">
        <v>1795</v>
      </c>
      <c r="H545" s="8" t="s">
        <v>164</v>
      </c>
      <c r="I545" s="8" t="s">
        <v>16</v>
      </c>
      <c r="J545" s="8" t="s">
        <v>384</v>
      </c>
      <c r="K545" s="8" t="s">
        <v>32</v>
      </c>
      <c r="L545" s="10">
        <f>SUM('sales data'!$C545*'sales data'!$D545)</f>
        <v>210795.52000000002</v>
      </c>
      <c r="M545" s="23">
        <f>YEAR('sales data'!$E545)</f>
        <v>2023</v>
      </c>
    </row>
    <row r="546" spans="1:13" ht="25.2" x14ac:dyDescent="0.45">
      <c r="A546" s="15" t="s">
        <v>1796</v>
      </c>
      <c r="B546" s="5" t="s">
        <v>41</v>
      </c>
      <c r="C546" s="12">
        <v>3811.74</v>
      </c>
      <c r="D546" s="12">
        <v>126</v>
      </c>
      <c r="E546" s="6">
        <v>45831</v>
      </c>
      <c r="F546" s="5" t="s">
        <v>1797</v>
      </c>
      <c r="G546" s="5" t="s">
        <v>1798</v>
      </c>
      <c r="H546" s="5" t="s">
        <v>49</v>
      </c>
      <c r="I546" s="5" t="s">
        <v>38</v>
      </c>
      <c r="J546" s="5" t="s">
        <v>1799</v>
      </c>
      <c r="K546" s="5" t="s">
        <v>32</v>
      </c>
      <c r="L546" s="7">
        <f>SUM('sales data'!$C546*'sales data'!$D546)</f>
        <v>480279.24</v>
      </c>
      <c r="M546" s="22">
        <f>YEAR('sales data'!$E546)</f>
        <v>2025</v>
      </c>
    </row>
    <row r="547" spans="1:13" ht="25.2" x14ac:dyDescent="0.45">
      <c r="A547" s="16" t="s">
        <v>1800</v>
      </c>
      <c r="B547" s="8" t="s">
        <v>517</v>
      </c>
      <c r="C547" s="11">
        <v>1766.33</v>
      </c>
      <c r="D547" s="11">
        <v>704</v>
      </c>
      <c r="E547" s="9">
        <v>44970</v>
      </c>
      <c r="F547" s="8" t="s">
        <v>1801</v>
      </c>
      <c r="G547" s="8" t="s">
        <v>1802</v>
      </c>
      <c r="H547" s="8" t="s">
        <v>37</v>
      </c>
      <c r="I547" s="8" t="s">
        <v>38</v>
      </c>
      <c r="J547" s="8" t="s">
        <v>179</v>
      </c>
      <c r="K547" s="8" t="s">
        <v>18</v>
      </c>
      <c r="L547" s="10">
        <f>SUM('sales data'!$C547*'sales data'!$D547)</f>
        <v>1243496.3199999998</v>
      </c>
      <c r="M547" s="23">
        <f>YEAR('sales data'!$E547)</f>
        <v>2023</v>
      </c>
    </row>
    <row r="548" spans="1:13" ht="25.2" x14ac:dyDescent="0.45">
      <c r="A548" s="15" t="s">
        <v>1001</v>
      </c>
      <c r="B548" s="5" t="s">
        <v>1002</v>
      </c>
      <c r="C548" s="12">
        <v>1663.61</v>
      </c>
      <c r="D548" s="12">
        <v>231</v>
      </c>
      <c r="E548" s="6">
        <v>45193</v>
      </c>
      <c r="F548" s="5" t="s">
        <v>1803</v>
      </c>
      <c r="G548" s="5" t="s">
        <v>1804</v>
      </c>
      <c r="H548" s="5" t="s">
        <v>238</v>
      </c>
      <c r="I548" s="5" t="s">
        <v>16</v>
      </c>
      <c r="J548" s="5" t="s">
        <v>238</v>
      </c>
      <c r="K548" s="5" t="s">
        <v>32</v>
      </c>
      <c r="L548" s="7">
        <f>SUM('sales data'!$C548*'sales data'!$D548)</f>
        <v>384293.91</v>
      </c>
      <c r="M548" s="22">
        <f>YEAR('sales data'!$E548)</f>
        <v>2023</v>
      </c>
    </row>
    <row r="549" spans="1:13" ht="25.2" x14ac:dyDescent="0.45">
      <c r="A549" s="16" t="s">
        <v>218</v>
      </c>
      <c r="B549" s="8" t="s">
        <v>219</v>
      </c>
      <c r="C549" s="11">
        <v>1648.01</v>
      </c>
      <c r="D549" s="11">
        <v>334</v>
      </c>
      <c r="E549" s="9">
        <v>45216</v>
      </c>
      <c r="F549" s="8" t="s">
        <v>1805</v>
      </c>
      <c r="G549" s="8" t="s">
        <v>1806</v>
      </c>
      <c r="H549" s="8" t="s">
        <v>44</v>
      </c>
      <c r="I549" s="8" t="s">
        <v>38</v>
      </c>
      <c r="J549" s="8" t="s">
        <v>17</v>
      </c>
      <c r="K549" s="8" t="s">
        <v>25</v>
      </c>
      <c r="L549" s="10">
        <f>SUM('sales data'!$C549*'sales data'!$D549)</f>
        <v>550435.34</v>
      </c>
      <c r="M549" s="23">
        <f>YEAR('sales data'!$E549)</f>
        <v>2023</v>
      </c>
    </row>
    <row r="550" spans="1:13" ht="25.2" x14ac:dyDescent="0.45">
      <c r="A550" s="15" t="s">
        <v>1807</v>
      </c>
      <c r="B550" s="5" t="s">
        <v>259</v>
      </c>
      <c r="C550" s="12">
        <v>4350.01</v>
      </c>
      <c r="D550" s="12">
        <v>321</v>
      </c>
      <c r="E550" s="6">
        <v>45836</v>
      </c>
      <c r="F550" s="5" t="s">
        <v>1808</v>
      </c>
      <c r="G550" s="5" t="s">
        <v>1809</v>
      </c>
      <c r="H550" s="5" t="s">
        <v>56</v>
      </c>
      <c r="I550" s="5" t="s">
        <v>16</v>
      </c>
      <c r="J550" s="5" t="s">
        <v>284</v>
      </c>
      <c r="K550" s="5" t="s">
        <v>32</v>
      </c>
      <c r="L550" s="7">
        <f>SUM('sales data'!$C550*'sales data'!$D550)</f>
        <v>1396353.21</v>
      </c>
      <c r="M550" s="22">
        <f>YEAR('sales data'!$E550)</f>
        <v>2025</v>
      </c>
    </row>
    <row r="551" spans="1:13" ht="25.2" x14ac:dyDescent="0.45">
      <c r="A551" s="16" t="s">
        <v>1810</v>
      </c>
      <c r="B551" s="8" t="s">
        <v>34</v>
      </c>
      <c r="C551" s="11">
        <v>4836.87</v>
      </c>
      <c r="D551" s="11">
        <v>194</v>
      </c>
      <c r="E551" s="9">
        <v>45088</v>
      </c>
      <c r="F551" s="8" t="s">
        <v>1811</v>
      </c>
      <c r="G551" s="8" t="s">
        <v>1812</v>
      </c>
      <c r="H551" s="8" t="s">
        <v>56</v>
      </c>
      <c r="I551" s="8" t="s">
        <v>50</v>
      </c>
      <c r="J551" s="8" t="s">
        <v>249</v>
      </c>
      <c r="K551" s="8" t="s">
        <v>32</v>
      </c>
      <c r="L551" s="10">
        <f>SUM('sales data'!$C551*'sales data'!$D551)</f>
        <v>938352.78</v>
      </c>
      <c r="M551" s="23">
        <f>YEAR('sales data'!$E551)</f>
        <v>2023</v>
      </c>
    </row>
    <row r="552" spans="1:13" ht="25.2" x14ac:dyDescent="0.45">
      <c r="A552" s="15" t="s">
        <v>1813</v>
      </c>
      <c r="B552" s="5" t="s">
        <v>347</v>
      </c>
      <c r="C552" s="12">
        <v>140.22</v>
      </c>
      <c r="D552" s="12">
        <v>709</v>
      </c>
      <c r="E552" s="6">
        <v>45870</v>
      </c>
      <c r="F552" s="5" t="s">
        <v>1814</v>
      </c>
      <c r="G552" s="5" t="s">
        <v>1815</v>
      </c>
      <c r="H552" s="5" t="s">
        <v>23</v>
      </c>
      <c r="I552" s="5" t="s">
        <v>16</v>
      </c>
      <c r="J552" s="5" t="s">
        <v>15</v>
      </c>
      <c r="K552" s="5" t="s">
        <v>25</v>
      </c>
      <c r="L552" s="7">
        <f>SUM('sales data'!$C552*'sales data'!$D552)</f>
        <v>99415.98</v>
      </c>
      <c r="M552" s="22">
        <f>YEAR('sales data'!$E552)</f>
        <v>2025</v>
      </c>
    </row>
    <row r="553" spans="1:13" ht="25.2" x14ac:dyDescent="0.45">
      <c r="A553" s="16" t="s">
        <v>1816</v>
      </c>
      <c r="B553" s="8" t="s">
        <v>53</v>
      </c>
      <c r="C553" s="11">
        <v>3811.27</v>
      </c>
      <c r="D553" s="11">
        <v>246</v>
      </c>
      <c r="E553" s="9">
        <v>45674</v>
      </c>
      <c r="F553" s="8" t="s">
        <v>1817</v>
      </c>
      <c r="G553" s="8" t="s">
        <v>1818</v>
      </c>
      <c r="H553" s="8" t="s">
        <v>585</v>
      </c>
      <c r="I553" s="8" t="s">
        <v>38</v>
      </c>
      <c r="J553" s="8" t="s">
        <v>56</v>
      </c>
      <c r="K553" s="8" t="s">
        <v>25</v>
      </c>
      <c r="L553" s="10">
        <f>SUM('sales data'!$C553*'sales data'!$D553)</f>
        <v>937572.42</v>
      </c>
      <c r="M553" s="23">
        <f>YEAR('sales data'!$E553)</f>
        <v>2025</v>
      </c>
    </row>
    <row r="554" spans="1:13" ht="25.2" x14ac:dyDescent="0.45">
      <c r="A554" s="15" t="s">
        <v>1819</v>
      </c>
      <c r="B554" s="5" t="s">
        <v>219</v>
      </c>
      <c r="C554" s="12">
        <v>2543.23</v>
      </c>
      <c r="D554" s="12">
        <v>752</v>
      </c>
      <c r="E554" s="6">
        <v>45068</v>
      </c>
      <c r="F554" s="5" t="s">
        <v>1820</v>
      </c>
      <c r="G554" s="5" t="s">
        <v>1821</v>
      </c>
      <c r="H554" s="5" t="s">
        <v>61</v>
      </c>
      <c r="I554" s="5" t="s">
        <v>38</v>
      </c>
      <c r="J554" s="5" t="s">
        <v>61</v>
      </c>
      <c r="K554" s="5" t="s">
        <v>25</v>
      </c>
      <c r="L554" s="7">
        <f>SUM('sales data'!$C554*'sales data'!$D554)</f>
        <v>1912508.96</v>
      </c>
      <c r="M554" s="22">
        <f>YEAR('sales data'!$E554)</f>
        <v>2023</v>
      </c>
    </row>
    <row r="555" spans="1:13" ht="25.2" x14ac:dyDescent="0.45">
      <c r="A555" s="16" t="s">
        <v>1822</v>
      </c>
      <c r="B555" s="8" t="s">
        <v>41</v>
      </c>
      <c r="C555" s="11">
        <v>131.66999999999999</v>
      </c>
      <c r="D555" s="11">
        <v>945</v>
      </c>
      <c r="E555" s="9">
        <v>45083</v>
      </c>
      <c r="F555" s="8" t="s">
        <v>1823</v>
      </c>
      <c r="G555" s="8" t="s">
        <v>1824</v>
      </c>
      <c r="H555" s="8" t="s">
        <v>1825</v>
      </c>
      <c r="I555" s="8" t="s">
        <v>16</v>
      </c>
      <c r="J555" s="8" t="s">
        <v>56</v>
      </c>
      <c r="K555" s="8" t="s">
        <v>32</v>
      </c>
      <c r="L555" s="10">
        <f>SUM('sales data'!$C555*'sales data'!$D555)</f>
        <v>124428.15</v>
      </c>
      <c r="M555" s="23">
        <f>YEAR('sales data'!$E555)</f>
        <v>2023</v>
      </c>
    </row>
    <row r="556" spans="1:13" ht="25.2" x14ac:dyDescent="0.45">
      <c r="A556" s="15" t="s">
        <v>1826</v>
      </c>
      <c r="B556" s="5" t="s">
        <v>41</v>
      </c>
      <c r="C556" s="12">
        <v>4804.88</v>
      </c>
      <c r="D556" s="12">
        <v>586</v>
      </c>
      <c r="E556" s="6">
        <v>46016</v>
      </c>
      <c r="F556" s="5" t="s">
        <v>1827</v>
      </c>
      <c r="G556" s="5" t="s">
        <v>1828</v>
      </c>
      <c r="H556" s="5" t="s">
        <v>15</v>
      </c>
      <c r="I556" s="5" t="s">
        <v>38</v>
      </c>
      <c r="J556" s="5" t="s">
        <v>44</v>
      </c>
      <c r="K556" s="5" t="s">
        <v>18</v>
      </c>
      <c r="L556" s="7">
        <f>SUM('sales data'!$C556*'sales data'!$D556)</f>
        <v>2815659.68</v>
      </c>
      <c r="M556" s="22">
        <f>YEAR('sales data'!$E556)</f>
        <v>2025</v>
      </c>
    </row>
    <row r="557" spans="1:13" ht="25.2" x14ac:dyDescent="0.45">
      <c r="A557" s="16" t="s">
        <v>1829</v>
      </c>
      <c r="B557" s="8" t="s">
        <v>133</v>
      </c>
      <c r="C557" s="11">
        <v>3532.2</v>
      </c>
      <c r="D557" s="11">
        <v>533</v>
      </c>
      <c r="E557" s="9">
        <v>44961</v>
      </c>
      <c r="F557" s="8" t="s">
        <v>1830</v>
      </c>
      <c r="G557" s="8" t="s">
        <v>1831</v>
      </c>
      <c r="H557" s="8" t="s">
        <v>462</v>
      </c>
      <c r="I557" s="8" t="s">
        <v>16</v>
      </c>
      <c r="J557" s="8" t="s">
        <v>37</v>
      </c>
      <c r="K557" s="8" t="s">
        <v>32</v>
      </c>
      <c r="L557" s="10">
        <f>SUM('sales data'!$C557*'sales data'!$D557)</f>
        <v>1882662.5999999999</v>
      </c>
      <c r="M557" s="23">
        <f>YEAR('sales data'!$E557)</f>
        <v>2023</v>
      </c>
    </row>
    <row r="558" spans="1:13" ht="25.2" x14ac:dyDescent="0.45">
      <c r="A558" s="15" t="s">
        <v>1782</v>
      </c>
      <c r="B558" s="5" t="s">
        <v>27</v>
      </c>
      <c r="C558" s="12">
        <v>1037.1199999999999</v>
      </c>
      <c r="D558" s="12">
        <v>853</v>
      </c>
      <c r="E558" s="6">
        <v>45304</v>
      </c>
      <c r="F558" s="5" t="s">
        <v>1832</v>
      </c>
      <c r="G558" s="5" t="s">
        <v>1833</v>
      </c>
      <c r="H558" s="5" t="s">
        <v>180</v>
      </c>
      <c r="I558" s="5" t="s">
        <v>16</v>
      </c>
      <c r="J558" s="5" t="s">
        <v>462</v>
      </c>
      <c r="K558" s="5" t="s">
        <v>25</v>
      </c>
      <c r="L558" s="7">
        <f>SUM('sales data'!$C558*'sales data'!$D558)</f>
        <v>884663.35999999987</v>
      </c>
      <c r="M558" s="22">
        <f>YEAR('sales data'!$E558)</f>
        <v>2024</v>
      </c>
    </row>
    <row r="559" spans="1:13" ht="25.2" x14ac:dyDescent="0.45">
      <c r="A559" s="16" t="s">
        <v>385</v>
      </c>
      <c r="B559" s="8" t="s">
        <v>41</v>
      </c>
      <c r="C559" s="11">
        <v>3838.53</v>
      </c>
      <c r="D559" s="11">
        <v>299</v>
      </c>
      <c r="E559" s="9">
        <v>45140</v>
      </c>
      <c r="F559" s="8" t="s">
        <v>1834</v>
      </c>
      <c r="G559" s="8" t="s">
        <v>1835</v>
      </c>
      <c r="H559" s="8" t="s">
        <v>17</v>
      </c>
      <c r="I559" s="8" t="s">
        <v>50</v>
      </c>
      <c r="J559" s="8" t="s">
        <v>179</v>
      </c>
      <c r="K559" s="8" t="s">
        <v>32</v>
      </c>
      <c r="L559" s="10">
        <f>SUM('sales data'!$C559*'sales data'!$D559)</f>
        <v>1147720.47</v>
      </c>
      <c r="M559" s="23">
        <f>YEAR('sales data'!$E559)</f>
        <v>2023</v>
      </c>
    </row>
    <row r="560" spans="1:13" ht="25.2" x14ac:dyDescent="0.45">
      <c r="A560" s="15" t="s">
        <v>1836</v>
      </c>
      <c r="B560" s="5" t="s">
        <v>53</v>
      </c>
      <c r="C560" s="12">
        <v>4887.47</v>
      </c>
      <c r="D560" s="12">
        <v>283</v>
      </c>
      <c r="E560" s="6">
        <v>45731</v>
      </c>
      <c r="F560" s="5" t="s">
        <v>1837</v>
      </c>
      <c r="G560" s="5" t="s">
        <v>1838</v>
      </c>
      <c r="H560" s="5" t="s">
        <v>477</v>
      </c>
      <c r="I560" s="5" t="s">
        <v>50</v>
      </c>
      <c r="J560" s="5" t="s">
        <v>180</v>
      </c>
      <c r="K560" s="5" t="s">
        <v>18</v>
      </c>
      <c r="L560" s="7">
        <f>SUM('sales data'!$C560*'sales data'!$D560)</f>
        <v>1383154.01</v>
      </c>
      <c r="M560" s="22">
        <f>YEAR('sales data'!$E560)</f>
        <v>2025</v>
      </c>
    </row>
    <row r="561" spans="1:13" ht="25.2" x14ac:dyDescent="0.45">
      <c r="A561" s="16" t="s">
        <v>1839</v>
      </c>
      <c r="B561" s="8" t="s">
        <v>27</v>
      </c>
      <c r="C561" s="11">
        <v>1132.33</v>
      </c>
      <c r="D561" s="11">
        <v>593</v>
      </c>
      <c r="E561" s="9">
        <v>45549</v>
      </c>
      <c r="F561" s="8" t="s">
        <v>1840</v>
      </c>
      <c r="G561" s="8" t="s">
        <v>1841</v>
      </c>
      <c r="H561" s="8" t="s">
        <v>524</v>
      </c>
      <c r="I561" s="8" t="s">
        <v>38</v>
      </c>
      <c r="J561" s="8" t="s">
        <v>17</v>
      </c>
      <c r="K561" s="8" t="s">
        <v>18</v>
      </c>
      <c r="L561" s="10">
        <f>SUM('sales data'!$C561*'sales data'!$D561)</f>
        <v>671471.69</v>
      </c>
      <c r="M561" s="23">
        <f>YEAR('sales data'!$E561)</f>
        <v>2024</v>
      </c>
    </row>
    <row r="562" spans="1:13" ht="25.2" x14ac:dyDescent="0.45">
      <c r="A562" s="15" t="s">
        <v>1842</v>
      </c>
      <c r="B562" s="5" t="s">
        <v>133</v>
      </c>
      <c r="C562" s="12">
        <v>3848.58</v>
      </c>
      <c r="D562" s="12">
        <v>512</v>
      </c>
      <c r="E562" s="6">
        <v>45107</v>
      </c>
      <c r="F562" s="5" t="s">
        <v>1843</v>
      </c>
      <c r="G562" s="5" t="s">
        <v>1844</v>
      </c>
      <c r="H562" s="5" t="s">
        <v>197</v>
      </c>
      <c r="I562" s="5" t="s">
        <v>38</v>
      </c>
      <c r="J562" s="5" t="s">
        <v>412</v>
      </c>
      <c r="K562" s="5" t="s">
        <v>32</v>
      </c>
      <c r="L562" s="7">
        <f>SUM('sales data'!$C562*'sales data'!$D562)</f>
        <v>1970472.96</v>
      </c>
      <c r="M562" s="22">
        <f>YEAR('sales data'!$E562)</f>
        <v>2023</v>
      </c>
    </row>
    <row r="563" spans="1:13" ht="25.2" x14ac:dyDescent="0.45">
      <c r="A563" s="16" t="s">
        <v>1845</v>
      </c>
      <c r="B563" s="8" t="s">
        <v>214</v>
      </c>
      <c r="C563" s="11">
        <v>4656.0200000000004</v>
      </c>
      <c r="D563" s="11">
        <v>190</v>
      </c>
      <c r="E563" s="9">
        <v>45013</v>
      </c>
      <c r="F563" s="8" t="s">
        <v>1846</v>
      </c>
      <c r="G563" s="8" t="s">
        <v>1847</v>
      </c>
      <c r="H563" s="8" t="s">
        <v>288</v>
      </c>
      <c r="I563" s="8" t="s">
        <v>50</v>
      </c>
      <c r="J563" s="8" t="s">
        <v>51</v>
      </c>
      <c r="K563" s="8" t="s">
        <v>18</v>
      </c>
      <c r="L563" s="10">
        <f>SUM('sales data'!$C563*'sales data'!$D563)</f>
        <v>884643.8</v>
      </c>
      <c r="M563" s="23">
        <f>YEAR('sales data'!$E563)</f>
        <v>2023</v>
      </c>
    </row>
    <row r="564" spans="1:13" ht="25.2" x14ac:dyDescent="0.45">
      <c r="A564" s="15" t="s">
        <v>1848</v>
      </c>
      <c r="B564" s="5" t="s">
        <v>133</v>
      </c>
      <c r="C564" s="12">
        <v>889.11</v>
      </c>
      <c r="D564" s="12">
        <v>158</v>
      </c>
      <c r="E564" s="6">
        <v>45730</v>
      </c>
      <c r="F564" s="5" t="s">
        <v>1849</v>
      </c>
      <c r="G564" s="5" t="s">
        <v>1850</v>
      </c>
      <c r="H564" s="5" t="s">
        <v>56</v>
      </c>
      <c r="I564" s="5" t="s">
        <v>16</v>
      </c>
      <c r="J564" s="5" t="s">
        <v>17</v>
      </c>
      <c r="K564" s="5" t="s">
        <v>32</v>
      </c>
      <c r="L564" s="7">
        <f>SUM('sales data'!$C564*'sales data'!$D564)</f>
        <v>140479.38</v>
      </c>
      <c r="M564" s="22">
        <f>YEAR('sales data'!$E564)</f>
        <v>2025</v>
      </c>
    </row>
    <row r="565" spans="1:13" ht="25.2" x14ac:dyDescent="0.45">
      <c r="A565" s="16" t="s">
        <v>1851</v>
      </c>
      <c r="B565" s="8" t="s">
        <v>259</v>
      </c>
      <c r="C565" s="11">
        <v>3058.41</v>
      </c>
      <c r="D565" s="11">
        <v>897</v>
      </c>
      <c r="E565" s="9">
        <v>45781</v>
      </c>
      <c r="F565" s="8" t="s">
        <v>1852</v>
      </c>
      <c r="G565" s="8" t="s">
        <v>1853</v>
      </c>
      <c r="H565" s="8" t="s">
        <v>238</v>
      </c>
      <c r="I565" s="8" t="s">
        <v>50</v>
      </c>
      <c r="J565" s="8" t="s">
        <v>56</v>
      </c>
      <c r="K565" s="8" t="s">
        <v>25</v>
      </c>
      <c r="L565" s="10">
        <f>SUM('sales data'!$C565*'sales data'!$D565)</f>
        <v>2743393.77</v>
      </c>
      <c r="M565" s="23">
        <f>YEAR('sales data'!$E565)</f>
        <v>2025</v>
      </c>
    </row>
    <row r="566" spans="1:13" ht="25.2" x14ac:dyDescent="0.45">
      <c r="A566" s="15" t="s">
        <v>532</v>
      </c>
      <c r="B566" s="5" t="s">
        <v>219</v>
      </c>
      <c r="C566" s="12">
        <v>2018.41</v>
      </c>
      <c r="D566" s="12">
        <v>379</v>
      </c>
      <c r="E566" s="6">
        <v>45394</v>
      </c>
      <c r="F566" s="5" t="s">
        <v>1854</v>
      </c>
      <c r="G566" s="5" t="s">
        <v>1855</v>
      </c>
      <c r="H566" s="5" t="s">
        <v>79</v>
      </c>
      <c r="I566" s="5" t="s">
        <v>50</v>
      </c>
      <c r="J566" s="5" t="s">
        <v>315</v>
      </c>
      <c r="K566" s="5" t="s">
        <v>32</v>
      </c>
      <c r="L566" s="7">
        <f>SUM('sales data'!$C566*'sales data'!$D566)</f>
        <v>764977.39</v>
      </c>
      <c r="M566" s="22">
        <f>YEAR('sales data'!$E566)</f>
        <v>2024</v>
      </c>
    </row>
    <row r="567" spans="1:13" ht="25.2" x14ac:dyDescent="0.45">
      <c r="A567" s="16" t="s">
        <v>1856</v>
      </c>
      <c r="B567" s="8" t="s">
        <v>34</v>
      </c>
      <c r="C567" s="11">
        <v>3769.73</v>
      </c>
      <c r="D567" s="11">
        <v>818</v>
      </c>
      <c r="E567" s="9">
        <v>45233</v>
      </c>
      <c r="F567" s="8" t="s">
        <v>1857</v>
      </c>
      <c r="G567" s="8" t="s">
        <v>1858</v>
      </c>
      <c r="H567" s="8" t="s">
        <v>37</v>
      </c>
      <c r="I567" s="8" t="s">
        <v>16</v>
      </c>
      <c r="J567" s="8" t="s">
        <v>61</v>
      </c>
      <c r="K567" s="8" t="s">
        <v>32</v>
      </c>
      <c r="L567" s="10">
        <f>SUM('sales data'!$C567*'sales data'!$D567)</f>
        <v>3083639.14</v>
      </c>
      <c r="M567" s="23">
        <f>YEAR('sales data'!$E567)</f>
        <v>2023</v>
      </c>
    </row>
    <row r="568" spans="1:13" ht="25.2" x14ac:dyDescent="0.45">
      <c r="A568" s="15" t="s">
        <v>1859</v>
      </c>
      <c r="B568" s="5" t="s">
        <v>255</v>
      </c>
      <c r="C568" s="12">
        <v>4878.8</v>
      </c>
      <c r="D568" s="12">
        <v>764</v>
      </c>
      <c r="E568" s="6">
        <v>45875</v>
      </c>
      <c r="F568" s="5" t="s">
        <v>1860</v>
      </c>
      <c r="G568" s="5" t="s">
        <v>1861</v>
      </c>
      <c r="H568" s="5" t="s">
        <v>37</v>
      </c>
      <c r="I568" s="5" t="s">
        <v>38</v>
      </c>
      <c r="J568" s="5" t="s">
        <v>44</v>
      </c>
      <c r="K568" s="5" t="s">
        <v>25</v>
      </c>
      <c r="L568" s="7">
        <f>SUM('sales data'!$C568*'sales data'!$D568)</f>
        <v>3727403.2</v>
      </c>
      <c r="M568" s="22">
        <f>YEAR('sales data'!$E568)</f>
        <v>2025</v>
      </c>
    </row>
    <row r="569" spans="1:13" ht="25.2" x14ac:dyDescent="0.45">
      <c r="A569" s="16" t="s">
        <v>811</v>
      </c>
      <c r="B569" s="8" t="s">
        <v>660</v>
      </c>
      <c r="C569" s="11">
        <v>2430.8200000000002</v>
      </c>
      <c r="D569" s="11">
        <v>788</v>
      </c>
      <c r="E569" s="9">
        <v>45052</v>
      </c>
      <c r="F569" s="8" t="s">
        <v>1862</v>
      </c>
      <c r="G569" s="8" t="s">
        <v>1863</v>
      </c>
      <c r="H569" s="8" t="s">
        <v>556</v>
      </c>
      <c r="I569" s="8" t="s">
        <v>50</v>
      </c>
      <c r="J569" s="8" t="s">
        <v>1008</v>
      </c>
      <c r="K569" s="8" t="s">
        <v>25</v>
      </c>
      <c r="L569" s="10">
        <f>SUM('sales data'!$C569*'sales data'!$D569)</f>
        <v>1915486.1600000001</v>
      </c>
      <c r="M569" s="23">
        <f>YEAR('sales data'!$E569)</f>
        <v>2023</v>
      </c>
    </row>
    <row r="570" spans="1:13" ht="25.2" x14ac:dyDescent="0.45">
      <c r="A570" s="15" t="s">
        <v>1495</v>
      </c>
      <c r="B570" s="5" t="s">
        <v>1424</v>
      </c>
      <c r="C570" s="12">
        <v>4876.38</v>
      </c>
      <c r="D570" s="12">
        <v>7</v>
      </c>
      <c r="E570" s="6">
        <v>45213</v>
      </c>
      <c r="F570" s="5" t="s">
        <v>1864</v>
      </c>
      <c r="G570" s="5" t="s">
        <v>1865</v>
      </c>
      <c r="H570" s="5" t="s">
        <v>44</v>
      </c>
      <c r="I570" s="5" t="s">
        <v>38</v>
      </c>
      <c r="J570" s="5" t="s">
        <v>15</v>
      </c>
      <c r="K570" s="5" t="s">
        <v>18</v>
      </c>
      <c r="L570" s="7">
        <f>SUM('sales data'!$C570*'sales data'!$D570)</f>
        <v>34134.660000000003</v>
      </c>
      <c r="M570" s="22">
        <f>YEAR('sales data'!$E570)</f>
        <v>2023</v>
      </c>
    </row>
    <row r="571" spans="1:13" ht="25.2" x14ac:dyDescent="0.45">
      <c r="A571" s="16" t="s">
        <v>1866</v>
      </c>
      <c r="B571" s="8" t="s">
        <v>41</v>
      </c>
      <c r="C571" s="11">
        <v>4452.46</v>
      </c>
      <c r="D571" s="11">
        <v>97</v>
      </c>
      <c r="E571" s="9">
        <v>45079</v>
      </c>
      <c r="F571" s="8" t="s">
        <v>1867</v>
      </c>
      <c r="G571" s="8" t="s">
        <v>1868</v>
      </c>
      <c r="H571" s="8" t="s">
        <v>180</v>
      </c>
      <c r="I571" s="8" t="s">
        <v>50</v>
      </c>
      <c r="J571" s="8" t="s">
        <v>163</v>
      </c>
      <c r="K571" s="8" t="s">
        <v>32</v>
      </c>
      <c r="L571" s="10">
        <f>SUM('sales data'!$C571*'sales data'!$D571)</f>
        <v>431888.62</v>
      </c>
      <c r="M571" s="23">
        <f>YEAR('sales data'!$E571)</f>
        <v>2023</v>
      </c>
    </row>
    <row r="572" spans="1:13" ht="25.2" x14ac:dyDescent="0.45">
      <c r="A572" s="15" t="s">
        <v>838</v>
      </c>
      <c r="B572" s="5" t="s">
        <v>214</v>
      </c>
      <c r="C572" s="12">
        <v>650.19000000000005</v>
      </c>
      <c r="D572" s="12">
        <v>163</v>
      </c>
      <c r="E572" s="6">
        <v>45000</v>
      </c>
      <c r="F572" s="5" t="s">
        <v>1869</v>
      </c>
      <c r="G572" s="5" t="s">
        <v>1870</v>
      </c>
      <c r="H572" s="5" t="s">
        <v>37</v>
      </c>
      <c r="I572" s="5" t="s">
        <v>38</v>
      </c>
      <c r="J572" s="5" t="s">
        <v>37</v>
      </c>
      <c r="K572" s="5" t="s">
        <v>18</v>
      </c>
      <c r="L572" s="7">
        <f>SUM('sales data'!$C572*'sales data'!$D572)</f>
        <v>105980.97000000002</v>
      </c>
      <c r="M572" s="22">
        <f>YEAR('sales data'!$E572)</f>
        <v>2023</v>
      </c>
    </row>
    <row r="573" spans="1:13" ht="25.2" x14ac:dyDescent="0.45">
      <c r="A573" s="16" t="s">
        <v>1871</v>
      </c>
      <c r="B573" s="8" t="s">
        <v>255</v>
      </c>
      <c r="C573" s="11">
        <v>3820.44</v>
      </c>
      <c r="D573" s="11">
        <v>457</v>
      </c>
      <c r="E573" s="9">
        <v>44961</v>
      </c>
      <c r="F573" s="8" t="s">
        <v>1872</v>
      </c>
      <c r="G573" s="8" t="s">
        <v>1873</v>
      </c>
      <c r="H573" s="8" t="s">
        <v>61</v>
      </c>
      <c r="I573" s="8" t="s">
        <v>16</v>
      </c>
      <c r="J573" s="8" t="s">
        <v>30</v>
      </c>
      <c r="K573" s="8" t="s">
        <v>25</v>
      </c>
      <c r="L573" s="10">
        <f>SUM('sales data'!$C573*'sales data'!$D573)</f>
        <v>1745941.08</v>
      </c>
      <c r="M573" s="23">
        <f>YEAR('sales data'!$E573)</f>
        <v>2023</v>
      </c>
    </row>
    <row r="574" spans="1:13" ht="25.2" x14ac:dyDescent="0.45">
      <c r="A574" s="15" t="s">
        <v>1874</v>
      </c>
      <c r="B574" s="5" t="s">
        <v>110</v>
      </c>
      <c r="C574" s="12">
        <v>4596.6400000000003</v>
      </c>
      <c r="D574" s="12">
        <v>480</v>
      </c>
      <c r="E574" s="6">
        <v>45756</v>
      </c>
      <c r="F574" s="5" t="s">
        <v>1875</v>
      </c>
      <c r="G574" s="5" t="s">
        <v>1876</v>
      </c>
      <c r="H574" s="5" t="s">
        <v>238</v>
      </c>
      <c r="I574" s="5" t="s">
        <v>16</v>
      </c>
      <c r="J574" s="5" t="s">
        <v>44</v>
      </c>
      <c r="K574" s="5" t="s">
        <v>18</v>
      </c>
      <c r="L574" s="7">
        <f>SUM('sales data'!$C574*'sales data'!$D574)</f>
        <v>2206387.2000000002</v>
      </c>
      <c r="M574" s="22">
        <f>YEAR('sales data'!$E574)</f>
        <v>2025</v>
      </c>
    </row>
    <row r="575" spans="1:13" ht="25.2" x14ac:dyDescent="0.45">
      <c r="A575" s="16" t="s">
        <v>1877</v>
      </c>
      <c r="B575" s="8" t="s">
        <v>547</v>
      </c>
      <c r="C575" s="11">
        <v>3621.1</v>
      </c>
      <c r="D575" s="11">
        <v>306</v>
      </c>
      <c r="E575" s="9">
        <v>44939</v>
      </c>
      <c r="F575" s="8" t="s">
        <v>1878</v>
      </c>
      <c r="G575" s="8" t="s">
        <v>1879</v>
      </c>
      <c r="H575" s="8" t="s">
        <v>238</v>
      </c>
      <c r="I575" s="8" t="s">
        <v>16</v>
      </c>
      <c r="J575" s="8" t="s">
        <v>1880</v>
      </c>
      <c r="K575" s="8" t="s">
        <v>32</v>
      </c>
      <c r="L575" s="10">
        <f>SUM('sales data'!$C575*'sales data'!$D575)</f>
        <v>1108056.5999999999</v>
      </c>
      <c r="M575" s="23">
        <f>YEAR('sales data'!$E575)</f>
        <v>2023</v>
      </c>
    </row>
    <row r="576" spans="1:13" ht="25.2" x14ac:dyDescent="0.45">
      <c r="A576" s="15" t="s">
        <v>1881</v>
      </c>
      <c r="B576" s="5" t="s">
        <v>133</v>
      </c>
      <c r="C576" s="12">
        <v>2315.75</v>
      </c>
      <c r="D576" s="12">
        <v>469</v>
      </c>
      <c r="E576" s="6">
        <v>45804</v>
      </c>
      <c r="F576" s="5" t="s">
        <v>1882</v>
      </c>
      <c r="G576" s="5" t="s">
        <v>1883</v>
      </c>
      <c r="H576" s="5" t="s">
        <v>1884</v>
      </c>
      <c r="I576" s="5" t="s">
        <v>38</v>
      </c>
      <c r="J576" s="5" t="s">
        <v>37</v>
      </c>
      <c r="K576" s="5" t="s">
        <v>32</v>
      </c>
      <c r="L576" s="7">
        <f>SUM('sales data'!$C576*'sales data'!$D576)</f>
        <v>1086086.75</v>
      </c>
      <c r="M576" s="22">
        <f>YEAR('sales data'!$E576)</f>
        <v>2025</v>
      </c>
    </row>
    <row r="577" spans="1:13" ht="25.2" x14ac:dyDescent="0.45">
      <c r="A577" s="16" t="s">
        <v>1885</v>
      </c>
      <c r="B577" s="8" t="s">
        <v>517</v>
      </c>
      <c r="C577" s="11">
        <v>777.33</v>
      </c>
      <c r="D577" s="11">
        <v>19</v>
      </c>
      <c r="E577" s="9">
        <v>45148</v>
      </c>
      <c r="F577" s="8" t="s">
        <v>1886</v>
      </c>
      <c r="G577" s="8" t="s">
        <v>1887</v>
      </c>
      <c r="H577" s="8" t="s">
        <v>61</v>
      </c>
      <c r="I577" s="8" t="s">
        <v>38</v>
      </c>
      <c r="J577" s="8" t="s">
        <v>81</v>
      </c>
      <c r="K577" s="8" t="s">
        <v>25</v>
      </c>
      <c r="L577" s="10">
        <f>SUM('sales data'!$C577*'sales data'!$D577)</f>
        <v>14769.27</v>
      </c>
      <c r="M577" s="23">
        <f>YEAR('sales data'!$E577)</f>
        <v>2023</v>
      </c>
    </row>
    <row r="578" spans="1:13" ht="25.2" x14ac:dyDescent="0.45">
      <c r="A578" s="15" t="s">
        <v>942</v>
      </c>
      <c r="B578" s="5" t="s">
        <v>53</v>
      </c>
      <c r="C578" s="12">
        <v>4194.99</v>
      </c>
      <c r="D578" s="12">
        <v>86</v>
      </c>
      <c r="E578" s="6">
        <v>45788</v>
      </c>
      <c r="F578" s="5" t="s">
        <v>1888</v>
      </c>
      <c r="G578" s="5" t="s">
        <v>1889</v>
      </c>
      <c r="H578" s="5" t="s">
        <v>288</v>
      </c>
      <c r="I578" s="5" t="s">
        <v>38</v>
      </c>
      <c r="J578" s="5" t="s">
        <v>17</v>
      </c>
      <c r="K578" s="5" t="s">
        <v>32</v>
      </c>
      <c r="L578" s="7">
        <f>SUM('sales data'!$C578*'sales data'!$D578)</f>
        <v>360769.13999999996</v>
      </c>
      <c r="M578" s="22">
        <f>YEAR('sales data'!$E578)</f>
        <v>2025</v>
      </c>
    </row>
    <row r="579" spans="1:13" ht="25.2" x14ac:dyDescent="0.45">
      <c r="A579" s="16" t="s">
        <v>1890</v>
      </c>
      <c r="B579" s="8" t="s">
        <v>619</v>
      </c>
      <c r="C579" s="11">
        <v>1922.7</v>
      </c>
      <c r="D579" s="11">
        <v>891</v>
      </c>
      <c r="E579" s="9">
        <v>45761</v>
      </c>
      <c r="F579" s="8" t="s">
        <v>1891</v>
      </c>
      <c r="G579" s="8" t="s">
        <v>1892</v>
      </c>
      <c r="H579" s="8" t="s">
        <v>1757</v>
      </c>
      <c r="I579" s="8" t="s">
        <v>38</v>
      </c>
      <c r="J579" s="8" t="s">
        <v>180</v>
      </c>
      <c r="K579" s="8" t="s">
        <v>25</v>
      </c>
      <c r="L579" s="10">
        <f>SUM('sales data'!$C579*'sales data'!$D579)</f>
        <v>1713125.7</v>
      </c>
      <c r="M579" s="23">
        <f>YEAR('sales data'!$E579)</f>
        <v>2025</v>
      </c>
    </row>
    <row r="580" spans="1:13" ht="25.2" x14ac:dyDescent="0.45">
      <c r="A580" s="15" t="s">
        <v>541</v>
      </c>
      <c r="B580" s="5" t="s">
        <v>542</v>
      </c>
      <c r="C580" s="12">
        <v>4296.6499999999996</v>
      </c>
      <c r="D580" s="12">
        <v>590</v>
      </c>
      <c r="E580" s="6">
        <v>45158</v>
      </c>
      <c r="F580" s="5" t="s">
        <v>1893</v>
      </c>
      <c r="G580" s="5" t="s">
        <v>1894</v>
      </c>
      <c r="H580" s="5" t="s">
        <v>37</v>
      </c>
      <c r="I580" s="5" t="s">
        <v>16</v>
      </c>
      <c r="J580" s="5" t="s">
        <v>37</v>
      </c>
      <c r="K580" s="5" t="s">
        <v>18</v>
      </c>
      <c r="L580" s="7">
        <f>SUM('sales data'!$C580*'sales data'!$D580)</f>
        <v>2535023.5</v>
      </c>
      <c r="M580" s="22">
        <f>YEAR('sales data'!$E580)</f>
        <v>2023</v>
      </c>
    </row>
    <row r="581" spans="1:13" ht="25.2" x14ac:dyDescent="0.45">
      <c r="A581" s="16" t="s">
        <v>1895</v>
      </c>
      <c r="B581" s="8" t="s">
        <v>58</v>
      </c>
      <c r="C581" s="11">
        <v>1288.73</v>
      </c>
      <c r="D581" s="11">
        <v>631</v>
      </c>
      <c r="E581" s="9">
        <v>45161</v>
      </c>
      <c r="F581" s="8" t="s">
        <v>1896</v>
      </c>
      <c r="G581" s="8" t="s">
        <v>1897</v>
      </c>
      <c r="H581" s="8" t="s">
        <v>37</v>
      </c>
      <c r="I581" s="8" t="s">
        <v>38</v>
      </c>
      <c r="J581" s="8" t="s">
        <v>37</v>
      </c>
      <c r="K581" s="8" t="s">
        <v>25</v>
      </c>
      <c r="L581" s="10">
        <f>SUM('sales data'!$C581*'sales data'!$D581)</f>
        <v>813188.63</v>
      </c>
      <c r="M581" s="23">
        <f>YEAR('sales data'!$E581)</f>
        <v>2023</v>
      </c>
    </row>
    <row r="582" spans="1:13" ht="25.2" x14ac:dyDescent="0.45">
      <c r="A582" s="15" t="s">
        <v>1898</v>
      </c>
      <c r="B582" s="5" t="s">
        <v>1899</v>
      </c>
      <c r="C582" s="12">
        <v>3164.55</v>
      </c>
      <c r="D582" s="12">
        <v>983</v>
      </c>
      <c r="E582" s="6">
        <v>45012</v>
      </c>
      <c r="F582" s="5" t="s">
        <v>1900</v>
      </c>
      <c r="G582" s="5" t="s">
        <v>1901</v>
      </c>
      <c r="H582" s="5" t="s">
        <v>249</v>
      </c>
      <c r="I582" s="5" t="s">
        <v>38</v>
      </c>
      <c r="J582" s="5" t="s">
        <v>17</v>
      </c>
      <c r="K582" s="5" t="s">
        <v>32</v>
      </c>
      <c r="L582" s="7">
        <f>SUM('sales data'!$C582*'sales data'!$D582)</f>
        <v>3110752.6500000004</v>
      </c>
      <c r="M582" s="22">
        <f>YEAR('sales data'!$E582)</f>
        <v>2023</v>
      </c>
    </row>
    <row r="583" spans="1:13" ht="25.2" x14ac:dyDescent="0.45">
      <c r="A583" s="16" t="s">
        <v>1902</v>
      </c>
      <c r="B583" s="8" t="s">
        <v>137</v>
      </c>
      <c r="C583" s="11">
        <v>1704.13</v>
      </c>
      <c r="D583" s="11">
        <v>893</v>
      </c>
      <c r="E583" s="9">
        <v>45905</v>
      </c>
      <c r="F583" s="8" t="s">
        <v>1903</v>
      </c>
      <c r="G583" s="8" t="s">
        <v>1904</v>
      </c>
      <c r="H583" s="8" t="s">
        <v>79</v>
      </c>
      <c r="I583" s="8" t="s">
        <v>50</v>
      </c>
      <c r="J583" s="8" t="s">
        <v>416</v>
      </c>
      <c r="K583" s="8" t="s">
        <v>32</v>
      </c>
      <c r="L583" s="10">
        <f>SUM('sales data'!$C583*'sales data'!$D583)</f>
        <v>1521788.09</v>
      </c>
      <c r="M583" s="23">
        <f>YEAR('sales data'!$E583)</f>
        <v>2025</v>
      </c>
    </row>
    <row r="584" spans="1:13" ht="25.2" x14ac:dyDescent="0.45">
      <c r="A584" s="15" t="s">
        <v>1905</v>
      </c>
      <c r="B584" s="5" t="s">
        <v>579</v>
      </c>
      <c r="C584" s="12">
        <v>1887.08</v>
      </c>
      <c r="D584" s="12">
        <v>126</v>
      </c>
      <c r="E584" s="6">
        <v>45967</v>
      </c>
      <c r="F584" s="5" t="s">
        <v>1906</v>
      </c>
      <c r="G584" s="5" t="s">
        <v>1907</v>
      </c>
      <c r="H584" s="5" t="s">
        <v>23</v>
      </c>
      <c r="I584" s="5" t="s">
        <v>50</v>
      </c>
      <c r="J584" s="5" t="s">
        <v>204</v>
      </c>
      <c r="K584" s="5" t="s">
        <v>18</v>
      </c>
      <c r="L584" s="7">
        <f>SUM('sales data'!$C584*'sales data'!$D584)</f>
        <v>237772.08</v>
      </c>
      <c r="M584" s="22">
        <f>YEAR('sales data'!$E584)</f>
        <v>2025</v>
      </c>
    </row>
    <row r="585" spans="1:13" ht="25.2" x14ac:dyDescent="0.45">
      <c r="A585" s="16" t="s">
        <v>1908</v>
      </c>
      <c r="B585" s="8" t="s">
        <v>275</v>
      </c>
      <c r="C585" s="11">
        <v>415.33</v>
      </c>
      <c r="D585" s="11">
        <v>160</v>
      </c>
      <c r="E585" s="9">
        <v>45501</v>
      </c>
      <c r="F585" s="8" t="s">
        <v>1909</v>
      </c>
      <c r="G585" s="8" t="s">
        <v>1910</v>
      </c>
      <c r="H585" s="8" t="s">
        <v>249</v>
      </c>
      <c r="I585" s="8" t="s">
        <v>50</v>
      </c>
      <c r="J585" s="8" t="s">
        <v>44</v>
      </c>
      <c r="K585" s="8" t="s">
        <v>32</v>
      </c>
      <c r="L585" s="10">
        <f>SUM('sales data'!$C585*'sales data'!$D585)</f>
        <v>66452.800000000003</v>
      </c>
      <c r="M585" s="23">
        <f>YEAR('sales data'!$E585)</f>
        <v>2024</v>
      </c>
    </row>
    <row r="586" spans="1:13" ht="25.2" x14ac:dyDescent="0.45">
      <c r="A586" s="15" t="s">
        <v>1911</v>
      </c>
      <c r="B586" s="5" t="s">
        <v>12</v>
      </c>
      <c r="C586" s="12">
        <v>2746.84</v>
      </c>
      <c r="D586" s="12">
        <v>545</v>
      </c>
      <c r="E586" s="6">
        <v>45739</v>
      </c>
      <c r="F586" s="5" t="s">
        <v>1912</v>
      </c>
      <c r="G586" s="5" t="s">
        <v>1913</v>
      </c>
      <c r="H586" s="5" t="s">
        <v>49</v>
      </c>
      <c r="I586" s="5" t="s">
        <v>50</v>
      </c>
      <c r="J586" s="5" t="s">
        <v>17</v>
      </c>
      <c r="K586" s="5" t="s">
        <v>18</v>
      </c>
      <c r="L586" s="7">
        <f>SUM('sales data'!$C586*'sales data'!$D586)</f>
        <v>1497027.8</v>
      </c>
      <c r="M586" s="22">
        <f>YEAR('sales data'!$E586)</f>
        <v>2025</v>
      </c>
    </row>
    <row r="587" spans="1:13" ht="25.2" x14ac:dyDescent="0.45">
      <c r="A587" s="16" t="s">
        <v>1914</v>
      </c>
      <c r="B587" s="8" t="s">
        <v>185</v>
      </c>
      <c r="C587" s="11">
        <v>4686.72</v>
      </c>
      <c r="D587" s="11">
        <v>556</v>
      </c>
      <c r="E587" s="9">
        <v>45333</v>
      </c>
      <c r="F587" s="8" t="s">
        <v>1915</v>
      </c>
      <c r="G587" s="8" t="s">
        <v>1916</v>
      </c>
      <c r="H587" s="8" t="s">
        <v>94</v>
      </c>
      <c r="I587" s="8" t="s">
        <v>38</v>
      </c>
      <c r="J587" s="8" t="s">
        <v>118</v>
      </c>
      <c r="K587" s="8" t="s">
        <v>18</v>
      </c>
      <c r="L587" s="10">
        <f>SUM('sales data'!$C587*'sales data'!$D587)</f>
        <v>2605816.3200000003</v>
      </c>
      <c r="M587" s="23">
        <f>YEAR('sales data'!$E587)</f>
        <v>2024</v>
      </c>
    </row>
    <row r="588" spans="1:13" ht="25.2" x14ac:dyDescent="0.45">
      <c r="A588" s="15" t="s">
        <v>804</v>
      </c>
      <c r="B588" s="5" t="s">
        <v>805</v>
      </c>
      <c r="C588" s="12">
        <v>380.22</v>
      </c>
      <c r="D588" s="12">
        <v>741</v>
      </c>
      <c r="E588" s="6">
        <v>45799</v>
      </c>
      <c r="F588" s="5" t="s">
        <v>1917</v>
      </c>
      <c r="G588" s="5" t="s">
        <v>1918</v>
      </c>
      <c r="H588" s="5" t="s">
        <v>15</v>
      </c>
      <c r="I588" s="5" t="s">
        <v>16</v>
      </c>
      <c r="J588" s="5" t="s">
        <v>49</v>
      </c>
      <c r="K588" s="5" t="s">
        <v>32</v>
      </c>
      <c r="L588" s="7">
        <f>SUM('sales data'!$C588*'sales data'!$D588)</f>
        <v>281743.02</v>
      </c>
      <c r="M588" s="22">
        <f>YEAR('sales data'!$E588)</f>
        <v>2025</v>
      </c>
    </row>
    <row r="589" spans="1:13" ht="25.2" x14ac:dyDescent="0.45">
      <c r="A589" s="16" t="s">
        <v>160</v>
      </c>
      <c r="B589" s="8" t="s">
        <v>46</v>
      </c>
      <c r="C589" s="11">
        <v>4807.58</v>
      </c>
      <c r="D589" s="11">
        <v>734</v>
      </c>
      <c r="E589" s="9">
        <v>45285</v>
      </c>
      <c r="F589" s="8" t="s">
        <v>1919</v>
      </c>
      <c r="G589" s="8" t="s">
        <v>1920</v>
      </c>
      <c r="H589" s="8" t="s">
        <v>103</v>
      </c>
      <c r="I589" s="8" t="s">
        <v>38</v>
      </c>
      <c r="J589" s="8" t="s">
        <v>768</v>
      </c>
      <c r="K589" s="8" t="s">
        <v>25</v>
      </c>
      <c r="L589" s="10">
        <f>SUM('sales data'!$C589*'sales data'!$D589)</f>
        <v>3528763.7199999997</v>
      </c>
      <c r="M589" s="23">
        <f>YEAR('sales data'!$E589)</f>
        <v>2023</v>
      </c>
    </row>
    <row r="590" spans="1:13" ht="25.2" x14ac:dyDescent="0.45">
      <c r="A590" s="15" t="s">
        <v>1253</v>
      </c>
      <c r="B590" s="5" t="s">
        <v>259</v>
      </c>
      <c r="C590" s="12">
        <v>927.12</v>
      </c>
      <c r="D590" s="12">
        <v>809</v>
      </c>
      <c r="E590" s="6">
        <v>45260</v>
      </c>
      <c r="F590" s="5" t="s">
        <v>1921</v>
      </c>
      <c r="G590" s="5" t="s">
        <v>1922</v>
      </c>
      <c r="H590" s="5" t="s">
        <v>37</v>
      </c>
      <c r="I590" s="5" t="s">
        <v>50</v>
      </c>
      <c r="J590" s="5" t="s">
        <v>15</v>
      </c>
      <c r="K590" s="5" t="s">
        <v>25</v>
      </c>
      <c r="L590" s="7">
        <f>SUM('sales data'!$C590*'sales data'!$D590)</f>
        <v>750040.08</v>
      </c>
      <c r="M590" s="22">
        <f>YEAR('sales data'!$E590)</f>
        <v>2023</v>
      </c>
    </row>
    <row r="591" spans="1:13" ht="25.2" x14ac:dyDescent="0.45">
      <c r="A591" s="16" t="s">
        <v>1923</v>
      </c>
      <c r="B591" s="8" t="s">
        <v>1924</v>
      </c>
      <c r="C591" s="11">
        <v>1835.98</v>
      </c>
      <c r="D591" s="11">
        <v>906</v>
      </c>
      <c r="E591" s="9">
        <v>44985</v>
      </c>
      <c r="F591" s="8" t="s">
        <v>1925</v>
      </c>
      <c r="G591" s="8" t="s">
        <v>1926</v>
      </c>
      <c r="H591" s="8" t="s">
        <v>49</v>
      </c>
      <c r="I591" s="8" t="s">
        <v>38</v>
      </c>
      <c r="J591" s="8" t="s">
        <v>814</v>
      </c>
      <c r="K591" s="8" t="s">
        <v>18</v>
      </c>
      <c r="L591" s="10">
        <f>SUM('sales data'!$C591*'sales data'!$D591)</f>
        <v>1663397.8800000001</v>
      </c>
      <c r="M591" s="23">
        <f>YEAR('sales data'!$E591)</f>
        <v>2023</v>
      </c>
    </row>
    <row r="592" spans="1:13" ht="25.2" x14ac:dyDescent="0.45">
      <c r="A592" s="15" t="s">
        <v>1927</v>
      </c>
      <c r="B592" s="5" t="s">
        <v>185</v>
      </c>
      <c r="C592" s="12">
        <v>1210.94</v>
      </c>
      <c r="D592" s="12">
        <v>53</v>
      </c>
      <c r="E592" s="6">
        <v>45368</v>
      </c>
      <c r="F592" s="5" t="s">
        <v>1928</v>
      </c>
      <c r="G592" s="5" t="s">
        <v>1929</v>
      </c>
      <c r="H592" s="5" t="s">
        <v>507</v>
      </c>
      <c r="I592" s="5" t="s">
        <v>50</v>
      </c>
      <c r="J592" s="5" t="s">
        <v>15</v>
      </c>
      <c r="K592" s="5" t="s">
        <v>18</v>
      </c>
      <c r="L592" s="7">
        <f>SUM('sales data'!$C592*'sales data'!$D592)</f>
        <v>64179.82</v>
      </c>
      <c r="M592" s="22">
        <f>YEAR('sales data'!$E592)</f>
        <v>2024</v>
      </c>
    </row>
    <row r="593" spans="1:13" ht="25.2" x14ac:dyDescent="0.45">
      <c r="A593" s="16" t="s">
        <v>1930</v>
      </c>
      <c r="B593" s="8" t="s">
        <v>438</v>
      </c>
      <c r="C593" s="11">
        <v>1249.6600000000001</v>
      </c>
      <c r="D593" s="11">
        <v>217</v>
      </c>
      <c r="E593" s="9">
        <v>45554</v>
      </c>
      <c r="F593" s="8" t="s">
        <v>1931</v>
      </c>
      <c r="G593" s="8" t="s">
        <v>1932</v>
      </c>
      <c r="H593" s="8" t="s">
        <v>188</v>
      </c>
      <c r="I593" s="8" t="s">
        <v>38</v>
      </c>
      <c r="J593" s="8" t="s">
        <v>44</v>
      </c>
      <c r="K593" s="8" t="s">
        <v>25</v>
      </c>
      <c r="L593" s="10">
        <f>SUM('sales data'!$C593*'sales data'!$D593)</f>
        <v>271176.22000000003</v>
      </c>
      <c r="M593" s="23">
        <f>YEAR('sales data'!$E593)</f>
        <v>2024</v>
      </c>
    </row>
    <row r="594" spans="1:13" ht="25.2" x14ac:dyDescent="0.45">
      <c r="A594" s="15" t="s">
        <v>1933</v>
      </c>
      <c r="B594" s="5" t="s">
        <v>1934</v>
      </c>
      <c r="C594" s="12">
        <v>1333.39</v>
      </c>
      <c r="D594" s="12">
        <v>456</v>
      </c>
      <c r="E594" s="6">
        <v>45891</v>
      </c>
      <c r="F594" s="5" t="s">
        <v>1935</v>
      </c>
      <c r="G594" s="5" t="s">
        <v>1936</v>
      </c>
      <c r="H594" s="5" t="s">
        <v>493</v>
      </c>
      <c r="I594" s="5" t="s">
        <v>38</v>
      </c>
      <c r="J594" s="5" t="s">
        <v>61</v>
      </c>
      <c r="K594" s="5" t="s">
        <v>32</v>
      </c>
      <c r="L594" s="7">
        <f>SUM('sales data'!$C594*'sales data'!$D594)</f>
        <v>608025.84000000008</v>
      </c>
      <c r="M594" s="22">
        <f>YEAR('sales data'!$E594)</f>
        <v>2025</v>
      </c>
    </row>
    <row r="595" spans="1:13" ht="25.2" x14ac:dyDescent="0.45">
      <c r="A595" s="16" t="s">
        <v>1937</v>
      </c>
      <c r="B595" s="8" t="s">
        <v>34</v>
      </c>
      <c r="C595" s="11">
        <v>4537.67</v>
      </c>
      <c r="D595" s="11">
        <v>979</v>
      </c>
      <c r="E595" s="9">
        <v>44938</v>
      </c>
      <c r="F595" s="8" t="s">
        <v>1938</v>
      </c>
      <c r="G595" s="8" t="s">
        <v>1939</v>
      </c>
      <c r="H595" s="8" t="s">
        <v>44</v>
      </c>
      <c r="I595" s="8" t="s">
        <v>50</v>
      </c>
      <c r="J595" s="8" t="s">
        <v>37</v>
      </c>
      <c r="K595" s="8" t="s">
        <v>18</v>
      </c>
      <c r="L595" s="10">
        <f>SUM('sales data'!$C595*'sales data'!$D595)</f>
        <v>4442378.93</v>
      </c>
      <c r="M595" s="23">
        <f>YEAR('sales data'!$E595)</f>
        <v>2023</v>
      </c>
    </row>
    <row r="596" spans="1:13" ht="25.2" x14ac:dyDescent="0.45">
      <c r="A596" s="15" t="s">
        <v>1940</v>
      </c>
      <c r="B596" s="5" t="s">
        <v>133</v>
      </c>
      <c r="C596" s="12">
        <v>4680.12</v>
      </c>
      <c r="D596" s="12">
        <v>201</v>
      </c>
      <c r="E596" s="6">
        <v>45269</v>
      </c>
      <c r="F596" s="5" t="s">
        <v>1941</v>
      </c>
      <c r="G596" s="5" t="s">
        <v>1942</v>
      </c>
      <c r="H596" s="5" t="s">
        <v>37</v>
      </c>
      <c r="I596" s="5" t="s">
        <v>16</v>
      </c>
      <c r="J596" s="5" t="s">
        <v>456</v>
      </c>
      <c r="K596" s="5" t="s">
        <v>18</v>
      </c>
      <c r="L596" s="7">
        <f>SUM('sales data'!$C596*'sales data'!$D596)</f>
        <v>940704.12</v>
      </c>
      <c r="M596" s="22">
        <f>YEAR('sales data'!$E596)</f>
        <v>2023</v>
      </c>
    </row>
    <row r="597" spans="1:13" ht="25.2" x14ac:dyDescent="0.45">
      <c r="A597" s="16" t="s">
        <v>1943</v>
      </c>
      <c r="B597" s="8" t="s">
        <v>1579</v>
      </c>
      <c r="C597" s="11">
        <v>3703.86</v>
      </c>
      <c r="D597" s="11">
        <v>669</v>
      </c>
      <c r="E597" s="9">
        <v>45199</v>
      </c>
      <c r="F597" s="8" t="s">
        <v>1944</v>
      </c>
      <c r="G597" s="8" t="s">
        <v>1945</v>
      </c>
      <c r="H597" s="8" t="s">
        <v>15</v>
      </c>
      <c r="I597" s="8" t="s">
        <v>50</v>
      </c>
      <c r="J597" s="8" t="s">
        <v>15</v>
      </c>
      <c r="K597" s="8" t="s">
        <v>18</v>
      </c>
      <c r="L597" s="10">
        <f>SUM('sales data'!$C597*'sales data'!$D597)</f>
        <v>2477882.3400000003</v>
      </c>
      <c r="M597" s="23">
        <f>YEAR('sales data'!$E597)</f>
        <v>2023</v>
      </c>
    </row>
    <row r="598" spans="1:13" ht="25.2" x14ac:dyDescent="0.45">
      <c r="A598" s="15" t="s">
        <v>1946</v>
      </c>
      <c r="B598" s="5" t="s">
        <v>375</v>
      </c>
      <c r="C598" s="12">
        <v>3654.91</v>
      </c>
      <c r="D598" s="12">
        <v>442</v>
      </c>
      <c r="E598" s="6">
        <v>45878</v>
      </c>
      <c r="F598" s="5" t="s">
        <v>1947</v>
      </c>
      <c r="G598" s="5" t="s">
        <v>1948</v>
      </c>
      <c r="H598" s="5" t="s">
        <v>140</v>
      </c>
      <c r="I598" s="5" t="s">
        <v>16</v>
      </c>
      <c r="J598" s="5" t="s">
        <v>180</v>
      </c>
      <c r="K598" s="5" t="s">
        <v>32</v>
      </c>
      <c r="L598" s="7">
        <f>SUM('sales data'!$C598*'sales data'!$D598)</f>
        <v>1615470.22</v>
      </c>
      <c r="M598" s="22">
        <f>YEAR('sales data'!$E598)</f>
        <v>2025</v>
      </c>
    </row>
    <row r="599" spans="1:13" ht="25.2" x14ac:dyDescent="0.45">
      <c r="A599" s="16" t="s">
        <v>1949</v>
      </c>
      <c r="B599" s="8" t="s">
        <v>172</v>
      </c>
      <c r="C599" s="11">
        <v>2470.4</v>
      </c>
      <c r="D599" s="11">
        <v>246</v>
      </c>
      <c r="E599" s="9">
        <v>45833</v>
      </c>
      <c r="F599" s="8" t="s">
        <v>1950</v>
      </c>
      <c r="G599" s="8" t="s">
        <v>1951</v>
      </c>
      <c r="H599" s="8" t="s">
        <v>315</v>
      </c>
      <c r="I599" s="8" t="s">
        <v>38</v>
      </c>
      <c r="J599" s="8" t="s">
        <v>44</v>
      </c>
      <c r="K599" s="8" t="s">
        <v>32</v>
      </c>
      <c r="L599" s="10">
        <f>SUM('sales data'!$C599*'sales data'!$D599)</f>
        <v>607718.40000000002</v>
      </c>
      <c r="M599" s="23">
        <f>YEAR('sales data'!$E599)</f>
        <v>2025</v>
      </c>
    </row>
    <row r="600" spans="1:13" ht="25.2" x14ac:dyDescent="0.45">
      <c r="A600" s="15" t="s">
        <v>1952</v>
      </c>
      <c r="B600" s="5" t="s">
        <v>579</v>
      </c>
      <c r="C600" s="12">
        <v>4192.5200000000004</v>
      </c>
      <c r="D600" s="12">
        <v>180</v>
      </c>
      <c r="E600" s="6">
        <v>45137</v>
      </c>
      <c r="F600" s="5" t="s">
        <v>1953</v>
      </c>
      <c r="G600" s="5" t="s">
        <v>1954</v>
      </c>
      <c r="H600" s="5" t="s">
        <v>49</v>
      </c>
      <c r="I600" s="5" t="s">
        <v>38</v>
      </c>
      <c r="J600" s="5" t="s">
        <v>37</v>
      </c>
      <c r="K600" s="5" t="s">
        <v>18</v>
      </c>
      <c r="L600" s="7">
        <f>SUM('sales data'!$C600*'sales data'!$D600)</f>
        <v>754653.60000000009</v>
      </c>
      <c r="M600" s="22">
        <f>YEAR('sales data'!$E600)</f>
        <v>2023</v>
      </c>
    </row>
    <row r="601" spans="1:13" ht="25.2" x14ac:dyDescent="0.45">
      <c r="A601" s="16" t="s">
        <v>1955</v>
      </c>
      <c r="B601" s="8" t="s">
        <v>34</v>
      </c>
      <c r="C601" s="11">
        <v>4655.8900000000003</v>
      </c>
      <c r="D601" s="11">
        <v>543</v>
      </c>
      <c r="E601" s="9">
        <v>45130</v>
      </c>
      <c r="F601" s="8" t="s">
        <v>1956</v>
      </c>
      <c r="G601" s="8" t="s">
        <v>1957</v>
      </c>
      <c r="H601" s="8" t="s">
        <v>117</v>
      </c>
      <c r="I601" s="8" t="s">
        <v>16</v>
      </c>
      <c r="J601" s="8" t="s">
        <v>39</v>
      </c>
      <c r="K601" s="8" t="s">
        <v>18</v>
      </c>
      <c r="L601" s="10">
        <f>SUM('sales data'!$C601*'sales data'!$D601)</f>
        <v>2528148.27</v>
      </c>
      <c r="M601" s="23">
        <f>YEAR('sales data'!$E601)</f>
        <v>2023</v>
      </c>
    </row>
    <row r="602" spans="1:13" ht="25.2" x14ac:dyDescent="0.45">
      <c r="A602" s="15" t="s">
        <v>1958</v>
      </c>
      <c r="B602" s="5" t="s">
        <v>34</v>
      </c>
      <c r="C602" s="12">
        <v>1915.53</v>
      </c>
      <c r="D602" s="12">
        <v>605</v>
      </c>
      <c r="E602" s="6">
        <v>45530</v>
      </c>
      <c r="F602" s="5" t="s">
        <v>1959</v>
      </c>
      <c r="G602" s="5" t="s">
        <v>1960</v>
      </c>
      <c r="H602" s="5" t="s">
        <v>61</v>
      </c>
      <c r="I602" s="5" t="s">
        <v>16</v>
      </c>
      <c r="J602" s="5" t="s">
        <v>197</v>
      </c>
      <c r="K602" s="5" t="s">
        <v>18</v>
      </c>
      <c r="L602" s="7">
        <f>SUM('sales data'!$C602*'sales data'!$D602)</f>
        <v>1158895.6499999999</v>
      </c>
      <c r="M602" s="22">
        <f>YEAR('sales data'!$E602)</f>
        <v>2024</v>
      </c>
    </row>
    <row r="603" spans="1:13" ht="25.2" x14ac:dyDescent="0.45">
      <c r="A603" s="16" t="s">
        <v>1961</v>
      </c>
      <c r="B603" s="8" t="s">
        <v>133</v>
      </c>
      <c r="C603" s="11">
        <v>3690.51</v>
      </c>
      <c r="D603" s="11">
        <v>89</v>
      </c>
      <c r="E603" s="9">
        <v>45747</v>
      </c>
      <c r="F603" s="8" t="s">
        <v>1962</v>
      </c>
      <c r="G603" s="8" t="s">
        <v>1963</v>
      </c>
      <c r="H603" s="8" t="s">
        <v>56</v>
      </c>
      <c r="I603" s="8" t="s">
        <v>16</v>
      </c>
      <c r="J603" s="8" t="s">
        <v>49</v>
      </c>
      <c r="K603" s="8" t="s">
        <v>32</v>
      </c>
      <c r="L603" s="10">
        <f>SUM('sales data'!$C603*'sales data'!$D603)</f>
        <v>328455.39</v>
      </c>
      <c r="M603" s="23">
        <f>YEAR('sales data'!$E603)</f>
        <v>2025</v>
      </c>
    </row>
    <row r="604" spans="1:13" ht="25.2" x14ac:dyDescent="0.45">
      <c r="A604" s="15" t="s">
        <v>1087</v>
      </c>
      <c r="B604" s="5" t="s">
        <v>185</v>
      </c>
      <c r="C604" s="12">
        <v>63.33</v>
      </c>
      <c r="D604" s="12">
        <v>577</v>
      </c>
      <c r="E604" s="6">
        <v>45681</v>
      </c>
      <c r="F604" s="5" t="s">
        <v>1964</v>
      </c>
      <c r="G604" s="5" t="s">
        <v>1965</v>
      </c>
      <c r="H604" s="5" t="s">
        <v>23</v>
      </c>
      <c r="I604" s="5" t="s">
        <v>38</v>
      </c>
      <c r="J604" s="5" t="s">
        <v>17</v>
      </c>
      <c r="K604" s="5" t="s">
        <v>25</v>
      </c>
      <c r="L604" s="7">
        <f>SUM('sales data'!$C604*'sales data'!$D604)</f>
        <v>36541.409999999996</v>
      </c>
      <c r="M604" s="22">
        <f>YEAR('sales data'!$E604)</f>
        <v>2025</v>
      </c>
    </row>
    <row r="605" spans="1:13" ht="25.2" x14ac:dyDescent="0.45">
      <c r="A605" s="16" t="s">
        <v>1966</v>
      </c>
      <c r="B605" s="8" t="s">
        <v>367</v>
      </c>
      <c r="C605" s="11">
        <v>3159.24</v>
      </c>
      <c r="D605" s="11">
        <v>742</v>
      </c>
      <c r="E605" s="9">
        <v>45541</v>
      </c>
      <c r="F605" s="8" t="s">
        <v>1967</v>
      </c>
      <c r="G605" s="8" t="s">
        <v>1968</v>
      </c>
      <c r="H605" s="8" t="s">
        <v>37</v>
      </c>
      <c r="I605" s="8" t="s">
        <v>16</v>
      </c>
      <c r="J605" s="8" t="s">
        <v>44</v>
      </c>
      <c r="K605" s="8" t="s">
        <v>25</v>
      </c>
      <c r="L605" s="10">
        <f>SUM('sales data'!$C605*'sales data'!$D605)</f>
        <v>2344156.0799999996</v>
      </c>
      <c r="M605" s="23">
        <f>YEAR('sales data'!$E605)</f>
        <v>2024</v>
      </c>
    </row>
    <row r="606" spans="1:13" ht="25.2" x14ac:dyDescent="0.45">
      <c r="A606" s="15" t="s">
        <v>520</v>
      </c>
      <c r="B606" s="5" t="s">
        <v>521</v>
      </c>
      <c r="C606" s="12">
        <v>1368.76</v>
      </c>
      <c r="D606" s="12">
        <v>987</v>
      </c>
      <c r="E606" s="6">
        <v>45352</v>
      </c>
      <c r="F606" s="5" t="s">
        <v>1969</v>
      </c>
      <c r="G606" s="5" t="s">
        <v>1970</v>
      </c>
      <c r="H606" s="5" t="s">
        <v>61</v>
      </c>
      <c r="I606" s="5" t="s">
        <v>38</v>
      </c>
      <c r="J606" s="5" t="s">
        <v>15</v>
      </c>
      <c r="K606" s="5" t="s">
        <v>25</v>
      </c>
      <c r="L606" s="7">
        <f>SUM('sales data'!$C606*'sales data'!$D606)</f>
        <v>1350966.1199999999</v>
      </c>
      <c r="M606" s="22">
        <f>YEAR('sales data'!$E606)</f>
        <v>2024</v>
      </c>
    </row>
    <row r="607" spans="1:13" ht="25.2" x14ac:dyDescent="0.45">
      <c r="A607" s="16" t="s">
        <v>1971</v>
      </c>
      <c r="B607" s="8" t="s">
        <v>185</v>
      </c>
      <c r="C607" s="11">
        <v>2784.3</v>
      </c>
      <c r="D607" s="11">
        <v>605</v>
      </c>
      <c r="E607" s="9">
        <v>45642</v>
      </c>
      <c r="F607" s="8" t="s">
        <v>1972</v>
      </c>
      <c r="G607" s="8" t="s">
        <v>1973</v>
      </c>
      <c r="H607" s="8" t="s">
        <v>1008</v>
      </c>
      <c r="I607" s="8" t="s">
        <v>50</v>
      </c>
      <c r="J607" s="8" t="s">
        <v>288</v>
      </c>
      <c r="K607" s="8" t="s">
        <v>25</v>
      </c>
      <c r="L607" s="10">
        <f>SUM('sales data'!$C607*'sales data'!$D607)</f>
        <v>1684501.5</v>
      </c>
      <c r="M607" s="23">
        <f>YEAR('sales data'!$E607)</f>
        <v>2024</v>
      </c>
    </row>
    <row r="608" spans="1:13" ht="25.2" x14ac:dyDescent="0.45">
      <c r="A608" s="15" t="s">
        <v>1974</v>
      </c>
      <c r="B608" s="5" t="s">
        <v>12</v>
      </c>
      <c r="C608" s="12">
        <v>4550.04</v>
      </c>
      <c r="D608" s="12">
        <v>306</v>
      </c>
      <c r="E608" s="6">
        <v>45318</v>
      </c>
      <c r="F608" s="5" t="s">
        <v>1975</v>
      </c>
      <c r="G608" s="5" t="s">
        <v>1976</v>
      </c>
      <c r="H608" s="5" t="s">
        <v>49</v>
      </c>
      <c r="I608" s="5" t="s">
        <v>50</v>
      </c>
      <c r="J608" s="5" t="s">
        <v>37</v>
      </c>
      <c r="K608" s="5" t="s">
        <v>32</v>
      </c>
      <c r="L608" s="7">
        <f>SUM('sales data'!$C608*'sales data'!$D608)</f>
        <v>1392312.24</v>
      </c>
      <c r="M608" s="22">
        <f>YEAR('sales data'!$E608)</f>
        <v>2024</v>
      </c>
    </row>
    <row r="609" spans="1:13" ht="25.2" x14ac:dyDescent="0.45">
      <c r="A609" s="16" t="s">
        <v>1977</v>
      </c>
      <c r="B609" s="8" t="s">
        <v>259</v>
      </c>
      <c r="C609" s="11">
        <v>748.4</v>
      </c>
      <c r="D609" s="11">
        <v>709</v>
      </c>
      <c r="E609" s="9">
        <v>45327</v>
      </c>
      <c r="F609" s="8" t="s">
        <v>1978</v>
      </c>
      <c r="G609" s="8" t="s">
        <v>1979</v>
      </c>
      <c r="H609" s="8" t="s">
        <v>507</v>
      </c>
      <c r="I609" s="8" t="s">
        <v>16</v>
      </c>
      <c r="J609" s="8" t="s">
        <v>197</v>
      </c>
      <c r="K609" s="8" t="s">
        <v>18</v>
      </c>
      <c r="L609" s="10">
        <f>SUM('sales data'!$C609*'sales data'!$D609)</f>
        <v>530615.6</v>
      </c>
      <c r="M609" s="23">
        <f>YEAR('sales data'!$E609)</f>
        <v>2024</v>
      </c>
    </row>
    <row r="610" spans="1:13" ht="25.2" x14ac:dyDescent="0.45">
      <c r="A610" s="15" t="s">
        <v>857</v>
      </c>
      <c r="B610" s="5" t="s">
        <v>41</v>
      </c>
      <c r="C610" s="12">
        <v>259.7</v>
      </c>
      <c r="D610" s="12">
        <v>866</v>
      </c>
      <c r="E610" s="6">
        <v>45743</v>
      </c>
      <c r="F610" s="5" t="s">
        <v>1980</v>
      </c>
      <c r="G610" s="5" t="s">
        <v>1981</v>
      </c>
      <c r="H610" s="5" t="s">
        <v>15</v>
      </c>
      <c r="I610" s="5" t="s">
        <v>50</v>
      </c>
      <c r="J610" s="5" t="s">
        <v>249</v>
      </c>
      <c r="K610" s="5" t="s">
        <v>18</v>
      </c>
      <c r="L610" s="7">
        <f>SUM('sales data'!$C610*'sales data'!$D610)</f>
        <v>224900.19999999998</v>
      </c>
      <c r="M610" s="22">
        <f>YEAR('sales data'!$E610)</f>
        <v>2025</v>
      </c>
    </row>
    <row r="611" spans="1:13" ht="25.2" x14ac:dyDescent="0.45">
      <c r="A611" s="16" t="s">
        <v>1982</v>
      </c>
      <c r="B611" s="8" t="s">
        <v>1465</v>
      </c>
      <c r="C611" s="11">
        <v>4825.46</v>
      </c>
      <c r="D611" s="11">
        <v>840</v>
      </c>
      <c r="E611" s="9">
        <v>45193</v>
      </c>
      <c r="F611" s="8" t="s">
        <v>1983</v>
      </c>
      <c r="G611" s="8" t="s">
        <v>1984</v>
      </c>
      <c r="H611" s="8" t="s">
        <v>56</v>
      </c>
      <c r="I611" s="8" t="s">
        <v>16</v>
      </c>
      <c r="J611" s="8" t="s">
        <v>15</v>
      </c>
      <c r="K611" s="8" t="s">
        <v>32</v>
      </c>
      <c r="L611" s="10">
        <f>SUM('sales data'!$C611*'sales data'!$D611)</f>
        <v>4053386.4</v>
      </c>
      <c r="M611" s="23">
        <f>YEAR('sales data'!$E611)</f>
        <v>2023</v>
      </c>
    </row>
    <row r="612" spans="1:13" ht="25.2" x14ac:dyDescent="0.45">
      <c r="A612" s="15" t="s">
        <v>1985</v>
      </c>
      <c r="B612" s="5" t="s">
        <v>1068</v>
      </c>
      <c r="C612" s="12">
        <v>245.38</v>
      </c>
      <c r="D612" s="12">
        <v>301</v>
      </c>
      <c r="E612" s="6">
        <v>45761</v>
      </c>
      <c r="F612" s="5" t="s">
        <v>1986</v>
      </c>
      <c r="G612" s="5" t="s">
        <v>1987</v>
      </c>
      <c r="H612" s="5" t="s">
        <v>1281</v>
      </c>
      <c r="I612" s="5" t="s">
        <v>50</v>
      </c>
      <c r="J612" s="5" t="s">
        <v>749</v>
      </c>
      <c r="K612" s="5" t="s">
        <v>25</v>
      </c>
      <c r="L612" s="7">
        <f>SUM('sales data'!$C612*'sales data'!$D612)</f>
        <v>73859.38</v>
      </c>
      <c r="M612" s="22">
        <f>YEAR('sales data'!$E612)</f>
        <v>2025</v>
      </c>
    </row>
    <row r="613" spans="1:13" ht="25.2" x14ac:dyDescent="0.45">
      <c r="A613" s="16" t="s">
        <v>1559</v>
      </c>
      <c r="B613" s="8" t="s">
        <v>185</v>
      </c>
      <c r="C613" s="11">
        <v>2169.87</v>
      </c>
      <c r="D613" s="11">
        <v>147</v>
      </c>
      <c r="E613" s="9">
        <v>45518</v>
      </c>
      <c r="F613" s="8" t="s">
        <v>1988</v>
      </c>
      <c r="G613" s="8" t="s">
        <v>1989</v>
      </c>
      <c r="H613" s="8" t="s">
        <v>94</v>
      </c>
      <c r="I613" s="8" t="s">
        <v>38</v>
      </c>
      <c r="J613" s="8" t="s">
        <v>15</v>
      </c>
      <c r="K613" s="8" t="s">
        <v>18</v>
      </c>
      <c r="L613" s="10">
        <f>SUM('sales data'!$C613*'sales data'!$D613)</f>
        <v>318970.88999999996</v>
      </c>
      <c r="M613" s="23">
        <f>YEAR('sales data'!$E613)</f>
        <v>2024</v>
      </c>
    </row>
    <row r="614" spans="1:13" ht="25.2" x14ac:dyDescent="0.45">
      <c r="A614" s="15" t="s">
        <v>1713</v>
      </c>
      <c r="B614" s="5" t="s">
        <v>87</v>
      </c>
      <c r="C614" s="12">
        <v>832.74</v>
      </c>
      <c r="D614" s="12">
        <v>818</v>
      </c>
      <c r="E614" s="6">
        <v>45935</v>
      </c>
      <c r="F614" s="5" t="s">
        <v>1990</v>
      </c>
      <c r="G614" s="5" t="s">
        <v>1991</v>
      </c>
      <c r="H614" s="5" t="s">
        <v>238</v>
      </c>
      <c r="I614" s="5" t="s">
        <v>16</v>
      </c>
      <c r="J614" s="5" t="s">
        <v>51</v>
      </c>
      <c r="K614" s="5" t="s">
        <v>32</v>
      </c>
      <c r="L614" s="7">
        <f>SUM('sales data'!$C614*'sales data'!$D614)</f>
        <v>681181.32000000007</v>
      </c>
      <c r="M614" s="22">
        <f>YEAR('sales data'!$E614)</f>
        <v>2025</v>
      </c>
    </row>
    <row r="615" spans="1:13" ht="25.2" x14ac:dyDescent="0.45">
      <c r="A615" s="16" t="s">
        <v>497</v>
      </c>
      <c r="B615" s="8" t="s">
        <v>255</v>
      </c>
      <c r="C615" s="11">
        <v>2338.9699999999998</v>
      </c>
      <c r="D615" s="11">
        <v>432</v>
      </c>
      <c r="E615" s="9">
        <v>45247</v>
      </c>
      <c r="F615" s="8" t="s">
        <v>1992</v>
      </c>
      <c r="G615" s="8" t="s">
        <v>1993</v>
      </c>
      <c r="H615" s="8" t="s">
        <v>61</v>
      </c>
      <c r="I615" s="8" t="s">
        <v>38</v>
      </c>
      <c r="J615" s="8" t="s">
        <v>37</v>
      </c>
      <c r="K615" s="8" t="s">
        <v>32</v>
      </c>
      <c r="L615" s="10">
        <f>SUM('sales data'!$C615*'sales data'!$D615)</f>
        <v>1010435.0399999999</v>
      </c>
      <c r="M615" s="23">
        <f>YEAR('sales data'!$E615)</f>
        <v>2023</v>
      </c>
    </row>
    <row r="616" spans="1:13" ht="25.2" x14ac:dyDescent="0.45">
      <c r="A616" s="15" t="s">
        <v>969</v>
      </c>
      <c r="B616" s="5" t="s">
        <v>185</v>
      </c>
      <c r="C616" s="12">
        <v>2966.85</v>
      </c>
      <c r="D616" s="12">
        <v>466</v>
      </c>
      <c r="E616" s="6">
        <v>45905</v>
      </c>
      <c r="F616" s="5" t="s">
        <v>1994</v>
      </c>
      <c r="G616" s="5" t="s">
        <v>1995</v>
      </c>
      <c r="H616" s="5" t="s">
        <v>49</v>
      </c>
      <c r="I616" s="5" t="s">
        <v>38</v>
      </c>
      <c r="J616" s="5" t="s">
        <v>79</v>
      </c>
      <c r="K616" s="5" t="s">
        <v>32</v>
      </c>
      <c r="L616" s="7">
        <f>SUM('sales data'!$C616*'sales data'!$D616)</f>
        <v>1382552.0999999999</v>
      </c>
      <c r="M616" s="22">
        <f>YEAR('sales data'!$E616)</f>
        <v>2025</v>
      </c>
    </row>
    <row r="617" spans="1:13" ht="25.2" x14ac:dyDescent="0.45">
      <c r="A617" s="16" t="s">
        <v>1530</v>
      </c>
      <c r="B617" s="8" t="s">
        <v>347</v>
      </c>
      <c r="C617" s="11">
        <v>4694.18</v>
      </c>
      <c r="D617" s="11">
        <v>987</v>
      </c>
      <c r="E617" s="9">
        <v>44943</v>
      </c>
      <c r="F617" s="8" t="s">
        <v>1996</v>
      </c>
      <c r="G617" s="8" t="s">
        <v>1997</v>
      </c>
      <c r="H617" s="8" t="s">
        <v>15</v>
      </c>
      <c r="I617" s="8" t="s">
        <v>38</v>
      </c>
      <c r="J617" s="8" t="s">
        <v>749</v>
      </c>
      <c r="K617" s="8" t="s">
        <v>18</v>
      </c>
      <c r="L617" s="10">
        <f>SUM('sales data'!$C617*'sales data'!$D617)</f>
        <v>4633155.66</v>
      </c>
      <c r="M617" s="23">
        <f>YEAR('sales data'!$E617)</f>
        <v>2023</v>
      </c>
    </row>
    <row r="618" spans="1:13" ht="25.2" x14ac:dyDescent="0.45">
      <c r="A618" s="15" t="s">
        <v>618</v>
      </c>
      <c r="B618" s="5" t="s">
        <v>619</v>
      </c>
      <c r="C618" s="12">
        <v>1675.15</v>
      </c>
      <c r="D618" s="12">
        <v>787</v>
      </c>
      <c r="E618" s="6">
        <v>45082</v>
      </c>
      <c r="F618" s="5" t="s">
        <v>1998</v>
      </c>
      <c r="G618" s="5" t="s">
        <v>1999</v>
      </c>
      <c r="H618" s="5" t="s">
        <v>233</v>
      </c>
      <c r="I618" s="5" t="s">
        <v>50</v>
      </c>
      <c r="J618" s="5" t="s">
        <v>1200</v>
      </c>
      <c r="K618" s="5" t="s">
        <v>18</v>
      </c>
      <c r="L618" s="7">
        <f>SUM('sales data'!$C618*'sales data'!$D618)</f>
        <v>1318343.05</v>
      </c>
      <c r="M618" s="22">
        <f>YEAR('sales data'!$E618)</f>
        <v>2023</v>
      </c>
    </row>
    <row r="619" spans="1:13" ht="25.2" x14ac:dyDescent="0.45">
      <c r="A619" s="16" t="s">
        <v>2000</v>
      </c>
      <c r="B619" s="8" t="s">
        <v>20</v>
      </c>
      <c r="C619" s="11">
        <v>4761.2299999999996</v>
      </c>
      <c r="D619" s="11">
        <v>378</v>
      </c>
      <c r="E619" s="9">
        <v>45558</v>
      </c>
      <c r="F619" s="8" t="s">
        <v>2001</v>
      </c>
      <c r="G619" s="8" t="s">
        <v>2002</v>
      </c>
      <c r="H619" s="8" t="s">
        <v>15</v>
      </c>
      <c r="I619" s="8" t="s">
        <v>50</v>
      </c>
      <c r="J619" s="8" t="s">
        <v>37</v>
      </c>
      <c r="K619" s="8" t="s">
        <v>25</v>
      </c>
      <c r="L619" s="10">
        <f>SUM('sales data'!$C619*'sales data'!$D619)</f>
        <v>1799744.94</v>
      </c>
      <c r="M619" s="23">
        <f>YEAR('sales data'!$E619)</f>
        <v>2024</v>
      </c>
    </row>
    <row r="620" spans="1:13" ht="25.2" x14ac:dyDescent="0.45">
      <c r="A620" s="15" t="s">
        <v>960</v>
      </c>
      <c r="B620" s="5" t="s">
        <v>27</v>
      </c>
      <c r="C620" s="12">
        <v>1471.9</v>
      </c>
      <c r="D620" s="12">
        <v>940</v>
      </c>
      <c r="E620" s="6">
        <v>45068</v>
      </c>
      <c r="F620" s="5" t="s">
        <v>2003</v>
      </c>
      <c r="G620" s="5" t="s">
        <v>2004</v>
      </c>
      <c r="H620" s="5" t="s">
        <v>15</v>
      </c>
      <c r="I620" s="5" t="s">
        <v>16</v>
      </c>
      <c r="J620" s="5" t="s">
        <v>51</v>
      </c>
      <c r="K620" s="5" t="s">
        <v>18</v>
      </c>
      <c r="L620" s="7">
        <f>SUM('sales data'!$C620*'sales data'!$D620)</f>
        <v>1383586</v>
      </c>
      <c r="M620" s="22">
        <f>YEAR('sales data'!$E620)</f>
        <v>2023</v>
      </c>
    </row>
    <row r="621" spans="1:13" ht="25.2" x14ac:dyDescent="0.45">
      <c r="A621" s="16" t="s">
        <v>2005</v>
      </c>
      <c r="B621" s="8" t="s">
        <v>890</v>
      </c>
      <c r="C621" s="11">
        <v>1222.99</v>
      </c>
      <c r="D621" s="11">
        <v>700</v>
      </c>
      <c r="E621" s="9">
        <v>45786</v>
      </c>
      <c r="F621" s="8" t="s">
        <v>2006</v>
      </c>
      <c r="G621" s="8" t="s">
        <v>2007</v>
      </c>
      <c r="H621" s="8" t="s">
        <v>15</v>
      </c>
      <c r="I621" s="8" t="s">
        <v>50</v>
      </c>
      <c r="J621" s="8" t="s">
        <v>44</v>
      </c>
      <c r="K621" s="8" t="s">
        <v>18</v>
      </c>
      <c r="L621" s="10">
        <f>SUM('sales data'!$C621*'sales data'!$D621)</f>
        <v>856093</v>
      </c>
      <c r="M621" s="23">
        <f>YEAR('sales data'!$E621)</f>
        <v>2025</v>
      </c>
    </row>
    <row r="622" spans="1:13" ht="25.2" x14ac:dyDescent="0.45">
      <c r="A622" s="15" t="s">
        <v>2008</v>
      </c>
      <c r="B622" s="5" t="s">
        <v>20</v>
      </c>
      <c r="C622" s="12">
        <v>3774.71</v>
      </c>
      <c r="D622" s="12">
        <v>333</v>
      </c>
      <c r="E622" s="6">
        <v>45141</v>
      </c>
      <c r="F622" s="5" t="s">
        <v>2009</v>
      </c>
      <c r="G622" s="5" t="s">
        <v>2010</v>
      </c>
      <c r="H622" s="5" t="s">
        <v>180</v>
      </c>
      <c r="I622" s="5" t="s">
        <v>50</v>
      </c>
      <c r="J622" s="5" t="s">
        <v>15</v>
      </c>
      <c r="K622" s="5" t="s">
        <v>18</v>
      </c>
      <c r="L622" s="7">
        <f>SUM('sales data'!$C622*'sales data'!$D622)</f>
        <v>1256978.43</v>
      </c>
      <c r="M622" s="22">
        <f>YEAR('sales data'!$E622)</f>
        <v>2023</v>
      </c>
    </row>
    <row r="623" spans="1:13" ht="25.2" x14ac:dyDescent="0.45">
      <c r="A623" s="16" t="s">
        <v>1259</v>
      </c>
      <c r="B623" s="8" t="s">
        <v>347</v>
      </c>
      <c r="C623" s="11">
        <v>1305.17</v>
      </c>
      <c r="D623" s="11">
        <v>980</v>
      </c>
      <c r="E623" s="9">
        <v>45770</v>
      </c>
      <c r="F623" s="8" t="s">
        <v>2011</v>
      </c>
      <c r="G623" s="8" t="s">
        <v>2012</v>
      </c>
      <c r="H623" s="8" t="s">
        <v>238</v>
      </c>
      <c r="I623" s="8" t="s">
        <v>38</v>
      </c>
      <c r="J623" s="8" t="s">
        <v>37</v>
      </c>
      <c r="K623" s="8" t="s">
        <v>18</v>
      </c>
      <c r="L623" s="10">
        <f>SUM('sales data'!$C623*'sales data'!$D623)</f>
        <v>1279066.6000000001</v>
      </c>
      <c r="M623" s="23">
        <f>YEAR('sales data'!$E623)</f>
        <v>2025</v>
      </c>
    </row>
    <row r="624" spans="1:13" ht="25.2" x14ac:dyDescent="0.45">
      <c r="A624" s="15" t="s">
        <v>285</v>
      </c>
      <c r="B624" s="5" t="s">
        <v>87</v>
      </c>
      <c r="C624" s="12">
        <v>151.02000000000001</v>
      </c>
      <c r="D624" s="12">
        <v>99</v>
      </c>
      <c r="E624" s="6">
        <v>45777</v>
      </c>
      <c r="F624" s="5" t="s">
        <v>2013</v>
      </c>
      <c r="G624" s="5" t="s">
        <v>2014</v>
      </c>
      <c r="H624" s="5" t="s">
        <v>315</v>
      </c>
      <c r="I624" s="5" t="s">
        <v>38</v>
      </c>
      <c r="J624" s="5" t="s">
        <v>15</v>
      </c>
      <c r="K624" s="5" t="s">
        <v>18</v>
      </c>
      <c r="L624" s="7">
        <f>SUM('sales data'!$C624*'sales data'!$D624)</f>
        <v>14950.980000000001</v>
      </c>
      <c r="M624" s="22">
        <f>YEAR('sales data'!$E624)</f>
        <v>2025</v>
      </c>
    </row>
    <row r="625" spans="1:13" ht="25.2" x14ac:dyDescent="0.45">
      <c r="A625" s="16" t="s">
        <v>2015</v>
      </c>
      <c r="B625" s="8" t="s">
        <v>27</v>
      </c>
      <c r="C625" s="11">
        <v>2174.69</v>
      </c>
      <c r="D625" s="11">
        <v>749</v>
      </c>
      <c r="E625" s="9">
        <v>45970</v>
      </c>
      <c r="F625" s="8" t="s">
        <v>2016</v>
      </c>
      <c r="G625" s="8" t="s">
        <v>2017</v>
      </c>
      <c r="H625" s="8" t="s">
        <v>37</v>
      </c>
      <c r="I625" s="8" t="s">
        <v>16</v>
      </c>
      <c r="J625" s="8" t="s">
        <v>37</v>
      </c>
      <c r="K625" s="8" t="s">
        <v>32</v>
      </c>
      <c r="L625" s="10">
        <f>SUM('sales data'!$C625*'sales data'!$D625)</f>
        <v>1628842.81</v>
      </c>
      <c r="M625" s="23">
        <f>YEAR('sales data'!$E625)</f>
        <v>2025</v>
      </c>
    </row>
    <row r="626" spans="1:13" ht="25.2" x14ac:dyDescent="0.45">
      <c r="A626" s="15" t="s">
        <v>730</v>
      </c>
      <c r="B626" s="5" t="s">
        <v>34</v>
      </c>
      <c r="C626" s="12">
        <v>3680.97</v>
      </c>
      <c r="D626" s="12">
        <v>790</v>
      </c>
      <c r="E626" s="6">
        <v>45173</v>
      </c>
      <c r="F626" s="5" t="s">
        <v>2018</v>
      </c>
      <c r="G626" s="5" t="s">
        <v>2019</v>
      </c>
      <c r="H626" s="5" t="s">
        <v>545</v>
      </c>
      <c r="I626" s="5" t="s">
        <v>50</v>
      </c>
      <c r="J626" s="5" t="s">
        <v>15</v>
      </c>
      <c r="K626" s="5" t="s">
        <v>25</v>
      </c>
      <c r="L626" s="7">
        <f>SUM('sales data'!$C626*'sales data'!$D626)</f>
        <v>2907966.3</v>
      </c>
      <c r="M626" s="22">
        <f>YEAR('sales data'!$E626)</f>
        <v>2023</v>
      </c>
    </row>
    <row r="627" spans="1:13" ht="25.2" x14ac:dyDescent="0.45">
      <c r="A627" s="16" t="s">
        <v>2020</v>
      </c>
      <c r="B627" s="8" t="s">
        <v>12</v>
      </c>
      <c r="C627" s="11">
        <v>3765.41</v>
      </c>
      <c r="D627" s="11">
        <v>816</v>
      </c>
      <c r="E627" s="9">
        <v>45342</v>
      </c>
      <c r="F627" s="8" t="s">
        <v>2021</v>
      </c>
      <c r="G627" s="8" t="s">
        <v>2022</v>
      </c>
      <c r="H627" s="8" t="s">
        <v>1880</v>
      </c>
      <c r="I627" s="8" t="s">
        <v>50</v>
      </c>
      <c r="J627" s="8" t="s">
        <v>15</v>
      </c>
      <c r="K627" s="8" t="s">
        <v>32</v>
      </c>
      <c r="L627" s="10">
        <f>SUM('sales data'!$C627*'sales data'!$D627)</f>
        <v>3072574.56</v>
      </c>
      <c r="M627" s="23">
        <f>YEAR('sales data'!$E627)</f>
        <v>2024</v>
      </c>
    </row>
    <row r="628" spans="1:13" ht="25.2" x14ac:dyDescent="0.45">
      <c r="A628" s="15" t="s">
        <v>2023</v>
      </c>
      <c r="B628" s="5" t="s">
        <v>46</v>
      </c>
      <c r="C628" s="12">
        <v>2168.17</v>
      </c>
      <c r="D628" s="12">
        <v>642</v>
      </c>
      <c r="E628" s="6">
        <v>45762</v>
      </c>
      <c r="F628" s="5" t="s">
        <v>2024</v>
      </c>
      <c r="G628" s="5" t="s">
        <v>2025</v>
      </c>
      <c r="H628" s="5" t="s">
        <v>204</v>
      </c>
      <c r="I628" s="5" t="s">
        <v>38</v>
      </c>
      <c r="J628" s="5" t="s">
        <v>37</v>
      </c>
      <c r="K628" s="5" t="s">
        <v>32</v>
      </c>
      <c r="L628" s="7">
        <f>SUM('sales data'!$C628*'sales data'!$D628)</f>
        <v>1391965.1400000001</v>
      </c>
      <c r="M628" s="22">
        <f>YEAR('sales data'!$E628)</f>
        <v>2025</v>
      </c>
    </row>
    <row r="629" spans="1:13" ht="25.2" x14ac:dyDescent="0.45">
      <c r="A629" s="16" t="s">
        <v>2026</v>
      </c>
      <c r="B629" s="8" t="s">
        <v>133</v>
      </c>
      <c r="C629" s="11">
        <v>184.62</v>
      </c>
      <c r="D629" s="11">
        <v>762</v>
      </c>
      <c r="E629" s="9">
        <v>45958</v>
      </c>
      <c r="F629" s="8" t="s">
        <v>2027</v>
      </c>
      <c r="G629" s="8" t="s">
        <v>2028</v>
      </c>
      <c r="H629" s="8" t="s">
        <v>37</v>
      </c>
      <c r="I629" s="8" t="s">
        <v>50</v>
      </c>
      <c r="J629" s="8" t="s">
        <v>15</v>
      </c>
      <c r="K629" s="8" t="s">
        <v>18</v>
      </c>
      <c r="L629" s="10">
        <f>SUM('sales data'!$C629*'sales data'!$D629)</f>
        <v>140680.44</v>
      </c>
      <c r="M629" s="23">
        <f>YEAR('sales data'!$E629)</f>
        <v>2025</v>
      </c>
    </row>
    <row r="630" spans="1:13" ht="25.2" x14ac:dyDescent="0.45">
      <c r="A630" s="15" t="s">
        <v>2029</v>
      </c>
      <c r="B630" s="5" t="s">
        <v>20</v>
      </c>
      <c r="C630" s="12">
        <v>4143.6000000000004</v>
      </c>
      <c r="D630" s="12">
        <v>638</v>
      </c>
      <c r="E630" s="6">
        <v>45941</v>
      </c>
      <c r="F630" s="5" t="s">
        <v>2030</v>
      </c>
      <c r="G630" s="5" t="s">
        <v>2031</v>
      </c>
      <c r="H630" s="5" t="s">
        <v>238</v>
      </c>
      <c r="I630" s="5" t="s">
        <v>38</v>
      </c>
      <c r="J630" s="5" t="s">
        <v>2032</v>
      </c>
      <c r="K630" s="5" t="s">
        <v>18</v>
      </c>
      <c r="L630" s="7">
        <f>SUM('sales data'!$C630*'sales data'!$D630)</f>
        <v>2643616.8000000003</v>
      </c>
      <c r="M630" s="22">
        <f>YEAR('sales data'!$E630)</f>
        <v>2025</v>
      </c>
    </row>
    <row r="631" spans="1:13" ht="25.2" x14ac:dyDescent="0.45">
      <c r="A631" s="16" t="s">
        <v>2033</v>
      </c>
      <c r="B631" s="8" t="s">
        <v>20</v>
      </c>
      <c r="C631" s="11">
        <v>4192.67</v>
      </c>
      <c r="D631" s="11">
        <v>816</v>
      </c>
      <c r="E631" s="9">
        <v>45927</v>
      </c>
      <c r="F631" s="8" t="s">
        <v>2034</v>
      </c>
      <c r="G631" s="8" t="s">
        <v>2035</v>
      </c>
      <c r="H631" s="8" t="s">
        <v>61</v>
      </c>
      <c r="I631" s="8" t="s">
        <v>38</v>
      </c>
      <c r="J631" s="8" t="s">
        <v>23</v>
      </c>
      <c r="K631" s="8" t="s">
        <v>18</v>
      </c>
      <c r="L631" s="10">
        <f>SUM('sales data'!$C631*'sales data'!$D631)</f>
        <v>3421218.72</v>
      </c>
      <c r="M631" s="23">
        <f>YEAR('sales data'!$E631)</f>
        <v>2025</v>
      </c>
    </row>
    <row r="632" spans="1:13" ht="25.2" x14ac:dyDescent="0.45">
      <c r="A632" s="15" t="s">
        <v>2036</v>
      </c>
      <c r="B632" s="5" t="s">
        <v>87</v>
      </c>
      <c r="C632" s="12">
        <v>674.66</v>
      </c>
      <c r="D632" s="12">
        <v>73</v>
      </c>
      <c r="E632" s="6">
        <v>45842</v>
      </c>
      <c r="F632" s="5" t="s">
        <v>2037</v>
      </c>
      <c r="G632" s="5" t="s">
        <v>2038</v>
      </c>
      <c r="H632" s="5" t="s">
        <v>197</v>
      </c>
      <c r="I632" s="5" t="s">
        <v>38</v>
      </c>
      <c r="J632" s="5" t="s">
        <v>15</v>
      </c>
      <c r="K632" s="5" t="s">
        <v>18</v>
      </c>
      <c r="L632" s="7">
        <f>SUM('sales data'!$C632*'sales data'!$D632)</f>
        <v>49250.18</v>
      </c>
      <c r="M632" s="22">
        <f>YEAR('sales data'!$E632)</f>
        <v>2025</v>
      </c>
    </row>
    <row r="633" spans="1:13" ht="25.2" x14ac:dyDescent="0.45">
      <c r="A633" s="16" t="s">
        <v>2039</v>
      </c>
      <c r="B633" s="8" t="s">
        <v>2040</v>
      </c>
      <c r="C633" s="11">
        <v>2923.75</v>
      </c>
      <c r="D633" s="11">
        <v>389</v>
      </c>
      <c r="E633" s="9">
        <v>45752</v>
      </c>
      <c r="F633" s="8" t="s">
        <v>2041</v>
      </c>
      <c r="G633" s="8" t="s">
        <v>2042</v>
      </c>
      <c r="H633" s="8" t="s">
        <v>15</v>
      </c>
      <c r="I633" s="8" t="s">
        <v>50</v>
      </c>
      <c r="J633" s="8" t="s">
        <v>15</v>
      </c>
      <c r="K633" s="8" t="s">
        <v>18</v>
      </c>
      <c r="L633" s="10">
        <f>SUM('sales data'!$C633*'sales data'!$D633)</f>
        <v>1137338.75</v>
      </c>
      <c r="M633" s="23">
        <f>YEAR('sales data'!$E633)</f>
        <v>2025</v>
      </c>
    </row>
    <row r="634" spans="1:13" ht="25.2" x14ac:dyDescent="0.45">
      <c r="A634" s="15" t="s">
        <v>452</v>
      </c>
      <c r="B634" s="5" t="s">
        <v>453</v>
      </c>
      <c r="C634" s="12">
        <v>1392.58</v>
      </c>
      <c r="D634" s="12">
        <v>150</v>
      </c>
      <c r="E634" s="6">
        <v>45075</v>
      </c>
      <c r="F634" s="5" t="s">
        <v>2043</v>
      </c>
      <c r="G634" s="5" t="s">
        <v>2044</v>
      </c>
      <c r="H634" s="5" t="s">
        <v>179</v>
      </c>
      <c r="I634" s="5" t="s">
        <v>38</v>
      </c>
      <c r="J634" s="5" t="s">
        <v>90</v>
      </c>
      <c r="K634" s="5" t="s">
        <v>32</v>
      </c>
      <c r="L634" s="7">
        <f>SUM('sales data'!$C634*'sales data'!$D634)</f>
        <v>208887</v>
      </c>
      <c r="M634" s="22">
        <f>YEAR('sales data'!$E634)</f>
        <v>2023</v>
      </c>
    </row>
    <row r="635" spans="1:13" ht="25.2" x14ac:dyDescent="0.45">
      <c r="A635" s="16" t="s">
        <v>2045</v>
      </c>
      <c r="B635" s="8" t="s">
        <v>2046</v>
      </c>
      <c r="C635" s="11">
        <v>1937.16</v>
      </c>
      <c r="D635" s="11">
        <v>64</v>
      </c>
      <c r="E635" s="9">
        <v>45487</v>
      </c>
      <c r="F635" s="8" t="s">
        <v>2047</v>
      </c>
      <c r="G635" s="8" t="s">
        <v>2048</v>
      </c>
      <c r="H635" s="8" t="s">
        <v>180</v>
      </c>
      <c r="I635" s="8" t="s">
        <v>50</v>
      </c>
      <c r="J635" s="8" t="s">
        <v>249</v>
      </c>
      <c r="K635" s="8" t="s">
        <v>32</v>
      </c>
      <c r="L635" s="10">
        <f>SUM('sales data'!$C635*'sales data'!$D635)</f>
        <v>123978.24000000001</v>
      </c>
      <c r="M635" s="23">
        <f>YEAR('sales data'!$E635)</f>
        <v>2024</v>
      </c>
    </row>
    <row r="636" spans="1:13" ht="25.2" x14ac:dyDescent="0.45">
      <c r="A636" s="15" t="s">
        <v>2049</v>
      </c>
      <c r="B636" s="5" t="s">
        <v>619</v>
      </c>
      <c r="C636" s="12">
        <v>4274.43</v>
      </c>
      <c r="D636" s="12">
        <v>360</v>
      </c>
      <c r="E636" s="6">
        <v>45108</v>
      </c>
      <c r="F636" s="5" t="s">
        <v>2050</v>
      </c>
      <c r="G636" s="5" t="s">
        <v>2051</v>
      </c>
      <c r="H636" s="5" t="s">
        <v>56</v>
      </c>
      <c r="I636" s="5" t="s">
        <v>16</v>
      </c>
      <c r="J636" s="5" t="s">
        <v>715</v>
      </c>
      <c r="K636" s="5" t="s">
        <v>32</v>
      </c>
      <c r="L636" s="7">
        <f>SUM('sales data'!$C636*'sales data'!$D636)</f>
        <v>1538794.8</v>
      </c>
      <c r="M636" s="22">
        <f>YEAR('sales data'!$E636)</f>
        <v>2023</v>
      </c>
    </row>
    <row r="637" spans="1:13" ht="25.2" x14ac:dyDescent="0.45">
      <c r="A637" s="16" t="s">
        <v>470</v>
      </c>
      <c r="B637" s="8" t="s">
        <v>133</v>
      </c>
      <c r="C637" s="11">
        <v>1751.96</v>
      </c>
      <c r="D637" s="11">
        <v>850</v>
      </c>
      <c r="E637" s="9">
        <v>45066</v>
      </c>
      <c r="F637" s="8" t="s">
        <v>2052</v>
      </c>
      <c r="G637" s="8" t="s">
        <v>2053</v>
      </c>
      <c r="H637" s="8" t="s">
        <v>152</v>
      </c>
      <c r="I637" s="8" t="s">
        <v>38</v>
      </c>
      <c r="J637" s="8" t="s">
        <v>15</v>
      </c>
      <c r="K637" s="8" t="s">
        <v>25</v>
      </c>
      <c r="L637" s="10">
        <f>SUM('sales data'!$C637*'sales data'!$D637)</f>
        <v>1489166</v>
      </c>
      <c r="M637" s="23">
        <f>YEAR('sales data'!$E637)</f>
        <v>2023</v>
      </c>
    </row>
    <row r="638" spans="1:13" ht="25.2" x14ac:dyDescent="0.45">
      <c r="A638" s="15" t="s">
        <v>2054</v>
      </c>
      <c r="B638" s="5" t="s">
        <v>259</v>
      </c>
      <c r="C638" s="12">
        <v>1649.18</v>
      </c>
      <c r="D638" s="12">
        <v>568</v>
      </c>
      <c r="E638" s="6">
        <v>45372</v>
      </c>
      <c r="F638" s="5" t="s">
        <v>2055</v>
      </c>
      <c r="G638" s="5" t="s">
        <v>2056</v>
      </c>
      <c r="H638" s="5" t="s">
        <v>15</v>
      </c>
      <c r="I638" s="5" t="s">
        <v>50</v>
      </c>
      <c r="J638" s="5" t="s">
        <v>37</v>
      </c>
      <c r="K638" s="5" t="s">
        <v>18</v>
      </c>
      <c r="L638" s="7">
        <f>SUM('sales data'!$C638*'sales data'!$D638)</f>
        <v>936734.24</v>
      </c>
      <c r="M638" s="22">
        <f>YEAR('sales data'!$E638)</f>
        <v>2024</v>
      </c>
    </row>
    <row r="639" spans="1:13" ht="25.2" x14ac:dyDescent="0.45">
      <c r="A639" s="16" t="s">
        <v>2057</v>
      </c>
      <c r="B639" s="8" t="s">
        <v>219</v>
      </c>
      <c r="C639" s="11">
        <v>2010.57</v>
      </c>
      <c r="D639" s="11">
        <v>539</v>
      </c>
      <c r="E639" s="9">
        <v>45044</v>
      </c>
      <c r="F639" s="8" t="s">
        <v>2058</v>
      </c>
      <c r="G639" s="8" t="s">
        <v>2059</v>
      </c>
      <c r="H639" s="8" t="s">
        <v>249</v>
      </c>
      <c r="I639" s="8" t="s">
        <v>16</v>
      </c>
      <c r="J639" s="8" t="s">
        <v>37</v>
      </c>
      <c r="K639" s="8" t="s">
        <v>18</v>
      </c>
      <c r="L639" s="10">
        <f>SUM('sales data'!$C639*'sales data'!$D639)</f>
        <v>1083697.23</v>
      </c>
      <c r="M639" s="23">
        <f>YEAR('sales data'!$E639)</f>
        <v>2023</v>
      </c>
    </row>
    <row r="640" spans="1:13" ht="25.2" x14ac:dyDescent="0.45">
      <c r="A640" s="15" t="s">
        <v>2060</v>
      </c>
      <c r="B640" s="5" t="s">
        <v>363</v>
      </c>
      <c r="C640" s="12">
        <v>264.75</v>
      </c>
      <c r="D640" s="12">
        <v>259</v>
      </c>
      <c r="E640" s="6">
        <v>45004</v>
      </c>
      <c r="F640" s="5" t="s">
        <v>2061</v>
      </c>
      <c r="G640" s="5" t="s">
        <v>2062</v>
      </c>
      <c r="H640" s="5" t="s">
        <v>140</v>
      </c>
      <c r="I640" s="5" t="s">
        <v>16</v>
      </c>
      <c r="J640" s="5" t="s">
        <v>15</v>
      </c>
      <c r="K640" s="5" t="s">
        <v>32</v>
      </c>
      <c r="L640" s="7">
        <f>SUM('sales data'!$C640*'sales data'!$D640)</f>
        <v>68570.25</v>
      </c>
      <c r="M640" s="22">
        <f>YEAR('sales data'!$E640)</f>
        <v>2023</v>
      </c>
    </row>
    <row r="641" spans="1:13" ht="25.2" x14ac:dyDescent="0.45">
      <c r="A641" s="16" t="s">
        <v>2063</v>
      </c>
      <c r="B641" s="8" t="s">
        <v>12</v>
      </c>
      <c r="C641" s="11">
        <v>3803.99</v>
      </c>
      <c r="D641" s="11">
        <v>837</v>
      </c>
      <c r="E641" s="9">
        <v>45435</v>
      </c>
      <c r="F641" s="8" t="s">
        <v>2064</v>
      </c>
      <c r="G641" s="8" t="s">
        <v>2065</v>
      </c>
      <c r="H641" s="8" t="s">
        <v>15</v>
      </c>
      <c r="I641" s="8" t="s">
        <v>50</v>
      </c>
      <c r="J641" s="8" t="s">
        <v>79</v>
      </c>
      <c r="K641" s="8" t="s">
        <v>18</v>
      </c>
      <c r="L641" s="10">
        <f>SUM('sales data'!$C641*'sales data'!$D641)</f>
        <v>3183939.63</v>
      </c>
      <c r="M641" s="23">
        <f>YEAR('sales data'!$E641)</f>
        <v>2024</v>
      </c>
    </row>
    <row r="642" spans="1:13" ht="25.2" x14ac:dyDescent="0.45">
      <c r="A642" s="15" t="s">
        <v>175</v>
      </c>
      <c r="B642" s="5" t="s">
        <v>176</v>
      </c>
      <c r="C642" s="12">
        <v>3074.91</v>
      </c>
      <c r="D642" s="12">
        <v>801</v>
      </c>
      <c r="E642" s="6">
        <v>45725</v>
      </c>
      <c r="F642" s="5" t="s">
        <v>2066</v>
      </c>
      <c r="G642" s="5" t="s">
        <v>2067</v>
      </c>
      <c r="H642" s="5" t="s">
        <v>37</v>
      </c>
      <c r="I642" s="5" t="s">
        <v>16</v>
      </c>
      <c r="J642" s="5" t="s">
        <v>15</v>
      </c>
      <c r="K642" s="5" t="s">
        <v>18</v>
      </c>
      <c r="L642" s="7">
        <f>SUM('sales data'!$C642*'sales data'!$D642)</f>
        <v>2463002.9099999997</v>
      </c>
      <c r="M642" s="22">
        <f>YEAR('sales data'!$E642)</f>
        <v>2025</v>
      </c>
    </row>
    <row r="643" spans="1:13" ht="25.2" x14ac:dyDescent="0.45">
      <c r="A643" s="16" t="s">
        <v>2068</v>
      </c>
      <c r="B643" s="8" t="s">
        <v>363</v>
      </c>
      <c r="C643" s="11">
        <v>2867.01</v>
      </c>
      <c r="D643" s="11">
        <v>872</v>
      </c>
      <c r="E643" s="9">
        <v>45022</v>
      </c>
      <c r="F643" s="8" t="s">
        <v>2069</v>
      </c>
      <c r="G643" s="8" t="s">
        <v>2070</v>
      </c>
      <c r="H643" s="8" t="s">
        <v>180</v>
      </c>
      <c r="I643" s="8" t="s">
        <v>38</v>
      </c>
      <c r="J643" s="8" t="s">
        <v>2071</v>
      </c>
      <c r="K643" s="8" t="s">
        <v>18</v>
      </c>
      <c r="L643" s="10">
        <f>SUM('sales data'!$C643*'sales data'!$D643)</f>
        <v>2500032.7200000002</v>
      </c>
      <c r="M643" s="23">
        <f>YEAR('sales data'!$E643)</f>
        <v>2023</v>
      </c>
    </row>
    <row r="644" spans="1:13" ht="25.2" x14ac:dyDescent="0.45">
      <c r="A644" s="15" t="s">
        <v>2072</v>
      </c>
      <c r="B644" s="5" t="s">
        <v>185</v>
      </c>
      <c r="C644" s="12">
        <v>1880.56</v>
      </c>
      <c r="D644" s="12">
        <v>728</v>
      </c>
      <c r="E644" s="6">
        <v>45691</v>
      </c>
      <c r="F644" s="5" t="s">
        <v>2073</v>
      </c>
      <c r="G644" s="5" t="s">
        <v>2074</v>
      </c>
      <c r="H644" s="5" t="s">
        <v>15</v>
      </c>
      <c r="I644" s="5" t="s">
        <v>16</v>
      </c>
      <c r="J644" s="5" t="s">
        <v>37</v>
      </c>
      <c r="K644" s="5" t="s">
        <v>18</v>
      </c>
      <c r="L644" s="7">
        <f>SUM('sales data'!$C644*'sales data'!$D644)</f>
        <v>1369047.68</v>
      </c>
      <c r="M644" s="22">
        <f>YEAR('sales data'!$E644)</f>
        <v>2025</v>
      </c>
    </row>
    <row r="645" spans="1:13" ht="25.2" x14ac:dyDescent="0.45">
      <c r="A645" s="16" t="s">
        <v>2075</v>
      </c>
      <c r="B645" s="8" t="s">
        <v>921</v>
      </c>
      <c r="C645" s="11">
        <v>4896.51</v>
      </c>
      <c r="D645" s="11">
        <v>405</v>
      </c>
      <c r="E645" s="9">
        <v>45092</v>
      </c>
      <c r="F645" s="8" t="s">
        <v>2076</v>
      </c>
      <c r="G645" s="8" t="s">
        <v>2077</v>
      </c>
      <c r="H645" s="8" t="s">
        <v>44</v>
      </c>
      <c r="I645" s="8" t="s">
        <v>38</v>
      </c>
      <c r="J645" s="8" t="s">
        <v>23</v>
      </c>
      <c r="K645" s="8" t="s">
        <v>32</v>
      </c>
      <c r="L645" s="10">
        <f>SUM('sales data'!$C645*'sales data'!$D645)</f>
        <v>1983086.55</v>
      </c>
      <c r="M645" s="23">
        <f>YEAR('sales data'!$E645)</f>
        <v>2023</v>
      </c>
    </row>
    <row r="646" spans="1:13" ht="25.2" x14ac:dyDescent="0.45">
      <c r="A646" s="15" t="s">
        <v>2078</v>
      </c>
      <c r="B646" s="5" t="s">
        <v>110</v>
      </c>
      <c r="C646" s="12">
        <v>4314.16</v>
      </c>
      <c r="D646" s="12">
        <v>534</v>
      </c>
      <c r="E646" s="6">
        <v>45089</v>
      </c>
      <c r="F646" s="5" t="s">
        <v>2079</v>
      </c>
      <c r="G646" s="5" t="s">
        <v>2080</v>
      </c>
      <c r="H646" s="5" t="s">
        <v>79</v>
      </c>
      <c r="I646" s="5" t="s">
        <v>16</v>
      </c>
      <c r="J646" s="5" t="s">
        <v>44</v>
      </c>
      <c r="K646" s="5" t="s">
        <v>32</v>
      </c>
      <c r="L646" s="7">
        <f>SUM('sales data'!$C646*'sales data'!$D646)</f>
        <v>2303761.44</v>
      </c>
      <c r="M646" s="22">
        <f>YEAR('sales data'!$E646)</f>
        <v>2023</v>
      </c>
    </row>
    <row r="647" spans="1:13" ht="25.2" x14ac:dyDescent="0.45">
      <c r="A647" s="16" t="s">
        <v>1244</v>
      </c>
      <c r="B647" s="8" t="s">
        <v>219</v>
      </c>
      <c r="C647" s="11">
        <v>1361.3</v>
      </c>
      <c r="D647" s="11">
        <v>10</v>
      </c>
      <c r="E647" s="9">
        <v>45330</v>
      </c>
      <c r="F647" s="8" t="s">
        <v>2081</v>
      </c>
      <c r="G647" s="8" t="s">
        <v>2082</v>
      </c>
      <c r="H647" s="8" t="s">
        <v>37</v>
      </c>
      <c r="I647" s="8" t="s">
        <v>16</v>
      </c>
      <c r="J647" s="8" t="s">
        <v>489</v>
      </c>
      <c r="K647" s="8" t="s">
        <v>25</v>
      </c>
      <c r="L647" s="10">
        <f>SUM('sales data'!$C647*'sales data'!$D647)</f>
        <v>13613</v>
      </c>
      <c r="M647" s="23">
        <f>YEAR('sales data'!$E647)</f>
        <v>2024</v>
      </c>
    </row>
    <row r="648" spans="1:13" ht="25.2" x14ac:dyDescent="0.45">
      <c r="A648" s="15" t="s">
        <v>2083</v>
      </c>
      <c r="B648" s="5" t="s">
        <v>2084</v>
      </c>
      <c r="C648" s="12">
        <v>4289.07</v>
      </c>
      <c r="D648" s="12">
        <v>733</v>
      </c>
      <c r="E648" s="6">
        <v>45393</v>
      </c>
      <c r="F648" s="5" t="s">
        <v>2085</v>
      </c>
      <c r="G648" s="5" t="s">
        <v>2086</v>
      </c>
      <c r="H648" s="5" t="s">
        <v>304</v>
      </c>
      <c r="I648" s="5" t="s">
        <v>38</v>
      </c>
      <c r="J648" s="5" t="s">
        <v>118</v>
      </c>
      <c r="K648" s="5" t="s">
        <v>18</v>
      </c>
      <c r="L648" s="7">
        <f>SUM('sales data'!$C648*'sales data'!$D648)</f>
        <v>3143888.3099999996</v>
      </c>
      <c r="M648" s="22">
        <f>YEAR('sales data'!$E648)</f>
        <v>2024</v>
      </c>
    </row>
    <row r="649" spans="1:13" ht="25.2" x14ac:dyDescent="0.45">
      <c r="A649" s="16" t="s">
        <v>2087</v>
      </c>
      <c r="B649" s="8" t="s">
        <v>53</v>
      </c>
      <c r="C649" s="11">
        <v>2767.37</v>
      </c>
      <c r="D649" s="11">
        <v>995</v>
      </c>
      <c r="E649" s="9">
        <v>44965</v>
      </c>
      <c r="F649" s="8" t="s">
        <v>2088</v>
      </c>
      <c r="G649" s="8" t="s">
        <v>2089</v>
      </c>
      <c r="H649" s="8" t="s">
        <v>56</v>
      </c>
      <c r="I649" s="8" t="s">
        <v>38</v>
      </c>
      <c r="J649" s="8" t="s">
        <v>462</v>
      </c>
      <c r="K649" s="8" t="s">
        <v>18</v>
      </c>
      <c r="L649" s="10">
        <f>SUM('sales data'!$C649*'sales data'!$D649)</f>
        <v>2753533.15</v>
      </c>
      <c r="M649" s="23">
        <f>YEAR('sales data'!$E649)</f>
        <v>2023</v>
      </c>
    </row>
    <row r="650" spans="1:13" ht="25.2" x14ac:dyDescent="0.45">
      <c r="A650" s="15" t="s">
        <v>2090</v>
      </c>
      <c r="B650" s="5" t="s">
        <v>58</v>
      </c>
      <c r="C650" s="12">
        <v>3572.33</v>
      </c>
      <c r="D650" s="12">
        <v>765</v>
      </c>
      <c r="E650" s="6">
        <v>45930</v>
      </c>
      <c r="F650" s="5" t="s">
        <v>2091</v>
      </c>
      <c r="G650" s="5" t="s">
        <v>2092</v>
      </c>
      <c r="H650" s="5" t="s">
        <v>37</v>
      </c>
      <c r="I650" s="5" t="s">
        <v>38</v>
      </c>
      <c r="J650" s="5" t="s">
        <v>30</v>
      </c>
      <c r="K650" s="5" t="s">
        <v>18</v>
      </c>
      <c r="L650" s="7">
        <f>SUM('sales data'!$C650*'sales data'!$D650)</f>
        <v>2732832.4499999997</v>
      </c>
      <c r="M650" s="22">
        <f>YEAR('sales data'!$E650)</f>
        <v>2025</v>
      </c>
    </row>
    <row r="651" spans="1:13" ht="25.2" x14ac:dyDescent="0.45">
      <c r="A651" s="16" t="s">
        <v>2093</v>
      </c>
      <c r="B651" s="8" t="s">
        <v>2094</v>
      </c>
      <c r="C651" s="11">
        <v>1188.0999999999999</v>
      </c>
      <c r="D651" s="11">
        <v>786</v>
      </c>
      <c r="E651" s="9">
        <v>45141</v>
      </c>
      <c r="F651" s="8" t="s">
        <v>2095</v>
      </c>
      <c r="G651" s="8" t="s">
        <v>2096</v>
      </c>
      <c r="H651" s="8" t="s">
        <v>545</v>
      </c>
      <c r="I651" s="8" t="s">
        <v>38</v>
      </c>
      <c r="J651" s="8" t="s">
        <v>204</v>
      </c>
      <c r="K651" s="8" t="s">
        <v>32</v>
      </c>
      <c r="L651" s="10">
        <f>SUM('sales data'!$C651*'sales data'!$D651)</f>
        <v>933846.6</v>
      </c>
      <c r="M651" s="23">
        <f>YEAR('sales data'!$E651)</f>
        <v>2023</v>
      </c>
    </row>
    <row r="652" spans="1:13" ht="25.2" x14ac:dyDescent="0.45">
      <c r="A652" s="15" t="s">
        <v>1503</v>
      </c>
      <c r="B652" s="5" t="s">
        <v>41</v>
      </c>
      <c r="C652" s="12">
        <v>2451.92</v>
      </c>
      <c r="D652" s="12">
        <v>960</v>
      </c>
      <c r="E652" s="6">
        <v>45445</v>
      </c>
      <c r="F652" s="5" t="s">
        <v>2097</v>
      </c>
      <c r="G652" s="5" t="s">
        <v>2098</v>
      </c>
      <c r="H652" s="5" t="s">
        <v>144</v>
      </c>
      <c r="I652" s="5" t="s">
        <v>38</v>
      </c>
      <c r="J652" s="5" t="s">
        <v>253</v>
      </c>
      <c r="K652" s="5" t="s">
        <v>32</v>
      </c>
      <c r="L652" s="7">
        <f>SUM('sales data'!$C652*'sales data'!$D652)</f>
        <v>2353843.2000000002</v>
      </c>
      <c r="M652" s="22">
        <f>YEAR('sales data'!$E652)</f>
        <v>2024</v>
      </c>
    </row>
    <row r="653" spans="1:13" ht="25.2" x14ac:dyDescent="0.45">
      <c r="A653" s="16" t="s">
        <v>2099</v>
      </c>
      <c r="B653" s="8" t="s">
        <v>185</v>
      </c>
      <c r="C653" s="11">
        <v>4456.59</v>
      </c>
      <c r="D653" s="11">
        <v>429</v>
      </c>
      <c r="E653" s="9">
        <v>45727</v>
      </c>
      <c r="F653" s="8" t="s">
        <v>2100</v>
      </c>
      <c r="G653" s="8" t="s">
        <v>2101</v>
      </c>
      <c r="H653" s="8" t="s">
        <v>61</v>
      </c>
      <c r="I653" s="8" t="s">
        <v>50</v>
      </c>
      <c r="J653" s="8" t="s">
        <v>152</v>
      </c>
      <c r="K653" s="8" t="s">
        <v>32</v>
      </c>
      <c r="L653" s="10">
        <f>SUM('sales data'!$C653*'sales data'!$D653)</f>
        <v>1911877.11</v>
      </c>
      <c r="M653" s="23">
        <f>YEAR('sales data'!$E653)</f>
        <v>2025</v>
      </c>
    </row>
    <row r="654" spans="1:13" ht="25.2" x14ac:dyDescent="0.45">
      <c r="A654" s="15" t="s">
        <v>2102</v>
      </c>
      <c r="B654" s="5" t="s">
        <v>137</v>
      </c>
      <c r="C654" s="12">
        <v>4466.1499999999996</v>
      </c>
      <c r="D654" s="12">
        <v>102</v>
      </c>
      <c r="E654" s="6">
        <v>45635</v>
      </c>
      <c r="F654" s="5" t="s">
        <v>2103</v>
      </c>
      <c r="G654" s="5" t="s">
        <v>2104</v>
      </c>
      <c r="H654" s="5" t="s">
        <v>416</v>
      </c>
      <c r="I654" s="5" t="s">
        <v>38</v>
      </c>
      <c r="J654" s="5" t="s">
        <v>15</v>
      </c>
      <c r="K654" s="5" t="s">
        <v>25</v>
      </c>
      <c r="L654" s="7">
        <f>SUM('sales data'!$C654*'sales data'!$D654)</f>
        <v>455547.3</v>
      </c>
      <c r="M654" s="22">
        <f>YEAR('sales data'!$E654)</f>
        <v>2024</v>
      </c>
    </row>
    <row r="655" spans="1:13" ht="25.2" x14ac:dyDescent="0.45">
      <c r="A655" s="16" t="s">
        <v>95</v>
      </c>
      <c r="B655" s="8" t="s">
        <v>96</v>
      </c>
      <c r="C655" s="11">
        <v>4302.3999999999996</v>
      </c>
      <c r="D655" s="11">
        <v>816</v>
      </c>
      <c r="E655" s="9">
        <v>45847</v>
      </c>
      <c r="F655" s="8" t="s">
        <v>2105</v>
      </c>
      <c r="G655" s="8" t="s">
        <v>2106</v>
      </c>
      <c r="H655" s="8" t="s">
        <v>15</v>
      </c>
      <c r="I655" s="8" t="s">
        <v>38</v>
      </c>
      <c r="J655" s="8" t="s">
        <v>37</v>
      </c>
      <c r="K655" s="8" t="s">
        <v>18</v>
      </c>
      <c r="L655" s="10">
        <f>SUM('sales data'!$C655*'sales data'!$D655)</f>
        <v>3510758.4</v>
      </c>
      <c r="M655" s="23">
        <f>YEAR('sales data'!$E655)</f>
        <v>2025</v>
      </c>
    </row>
    <row r="656" spans="1:13" ht="25.2" x14ac:dyDescent="0.45">
      <c r="A656" s="15" t="s">
        <v>1509</v>
      </c>
      <c r="B656" s="5" t="s">
        <v>521</v>
      </c>
      <c r="C656" s="12">
        <v>3142.3</v>
      </c>
      <c r="D656" s="12">
        <v>200</v>
      </c>
      <c r="E656" s="6">
        <v>45551</v>
      </c>
      <c r="F656" s="5" t="s">
        <v>2107</v>
      </c>
      <c r="G656" s="5" t="s">
        <v>2108</v>
      </c>
      <c r="H656" s="5" t="s">
        <v>144</v>
      </c>
      <c r="I656" s="5" t="s">
        <v>16</v>
      </c>
      <c r="J656" s="5" t="s">
        <v>118</v>
      </c>
      <c r="K656" s="5" t="s">
        <v>25</v>
      </c>
      <c r="L656" s="7">
        <f>SUM('sales data'!$C656*'sales data'!$D656)</f>
        <v>628460</v>
      </c>
      <c r="M656" s="22">
        <f>YEAR('sales data'!$E656)</f>
        <v>2024</v>
      </c>
    </row>
    <row r="657" spans="1:13" ht="25.2" x14ac:dyDescent="0.45">
      <c r="A657" s="16" t="s">
        <v>2109</v>
      </c>
      <c r="B657" s="8" t="s">
        <v>619</v>
      </c>
      <c r="C657" s="11">
        <v>4508.05</v>
      </c>
      <c r="D657" s="11">
        <v>48</v>
      </c>
      <c r="E657" s="9">
        <v>44945</v>
      </c>
      <c r="F657" s="8" t="s">
        <v>2110</v>
      </c>
      <c r="G657" s="8" t="s">
        <v>2111</v>
      </c>
      <c r="H657" s="8" t="s">
        <v>17</v>
      </c>
      <c r="I657" s="8" t="s">
        <v>16</v>
      </c>
      <c r="J657" s="8" t="s">
        <v>51</v>
      </c>
      <c r="K657" s="8" t="s">
        <v>18</v>
      </c>
      <c r="L657" s="10">
        <f>SUM('sales data'!$C657*'sales data'!$D657)</f>
        <v>216386.40000000002</v>
      </c>
      <c r="M657" s="23">
        <f>YEAR('sales data'!$E657)</f>
        <v>2023</v>
      </c>
    </row>
    <row r="658" spans="1:13" ht="25.2" x14ac:dyDescent="0.45">
      <c r="A658" s="15" t="s">
        <v>2112</v>
      </c>
      <c r="B658" s="5" t="s">
        <v>46</v>
      </c>
      <c r="C658" s="12">
        <v>3584.98</v>
      </c>
      <c r="D658" s="12">
        <v>228</v>
      </c>
      <c r="E658" s="6">
        <v>45445</v>
      </c>
      <c r="F658" s="5" t="s">
        <v>2113</v>
      </c>
      <c r="G658" s="5" t="s">
        <v>2114</v>
      </c>
      <c r="H658" s="5" t="s">
        <v>249</v>
      </c>
      <c r="I658" s="5" t="s">
        <v>38</v>
      </c>
      <c r="J658" s="5" t="s">
        <v>39</v>
      </c>
      <c r="K658" s="5" t="s">
        <v>25</v>
      </c>
      <c r="L658" s="7">
        <f>SUM('sales data'!$C658*'sales data'!$D658)</f>
        <v>817375.44000000006</v>
      </c>
      <c r="M658" s="22">
        <f>YEAR('sales data'!$E658)</f>
        <v>2024</v>
      </c>
    </row>
    <row r="659" spans="1:13" ht="25.2" x14ac:dyDescent="0.45">
      <c r="A659" s="16" t="s">
        <v>2115</v>
      </c>
      <c r="B659" s="8" t="s">
        <v>275</v>
      </c>
      <c r="C659" s="11">
        <v>3579.07</v>
      </c>
      <c r="D659" s="11">
        <v>723</v>
      </c>
      <c r="E659" s="9">
        <v>45505</v>
      </c>
      <c r="F659" s="8" t="s">
        <v>2116</v>
      </c>
      <c r="G659" s="8" t="s">
        <v>2117</v>
      </c>
      <c r="H659" s="8" t="s">
        <v>15</v>
      </c>
      <c r="I659" s="8" t="s">
        <v>50</v>
      </c>
      <c r="J659" s="8" t="s">
        <v>118</v>
      </c>
      <c r="K659" s="8" t="s">
        <v>25</v>
      </c>
      <c r="L659" s="10">
        <f>SUM('sales data'!$C659*'sales data'!$D659)</f>
        <v>2587667.6100000003</v>
      </c>
      <c r="M659" s="23">
        <f>YEAR('sales data'!$E659)</f>
        <v>2024</v>
      </c>
    </row>
    <row r="660" spans="1:13" ht="25.2" x14ac:dyDescent="0.45">
      <c r="A660" s="15" t="s">
        <v>2118</v>
      </c>
      <c r="B660" s="5" t="s">
        <v>259</v>
      </c>
      <c r="C660" s="12">
        <v>2951.39</v>
      </c>
      <c r="D660" s="12">
        <v>496</v>
      </c>
      <c r="E660" s="6">
        <v>45485</v>
      </c>
      <c r="F660" s="5" t="s">
        <v>2119</v>
      </c>
      <c r="G660" s="5" t="s">
        <v>2120</v>
      </c>
      <c r="H660" s="5" t="s">
        <v>44</v>
      </c>
      <c r="I660" s="5" t="s">
        <v>16</v>
      </c>
      <c r="J660" s="5" t="s">
        <v>37</v>
      </c>
      <c r="K660" s="5" t="s">
        <v>32</v>
      </c>
      <c r="L660" s="7">
        <f>SUM('sales data'!$C660*'sales data'!$D660)</f>
        <v>1463889.44</v>
      </c>
      <c r="M660" s="22">
        <f>YEAR('sales data'!$E660)</f>
        <v>2024</v>
      </c>
    </row>
    <row r="661" spans="1:13" ht="25.2" x14ac:dyDescent="0.45">
      <c r="A661" s="16" t="s">
        <v>2121</v>
      </c>
      <c r="B661" s="8" t="s">
        <v>185</v>
      </c>
      <c r="C661" s="11">
        <v>1924.8</v>
      </c>
      <c r="D661" s="11">
        <v>50</v>
      </c>
      <c r="E661" s="9">
        <v>45332</v>
      </c>
      <c r="F661" s="8" t="s">
        <v>2122</v>
      </c>
      <c r="G661" s="8" t="s">
        <v>2123</v>
      </c>
      <c r="H661" s="8" t="s">
        <v>30</v>
      </c>
      <c r="I661" s="8" t="s">
        <v>50</v>
      </c>
      <c r="J661" s="8" t="s">
        <v>17</v>
      </c>
      <c r="K661" s="8" t="s">
        <v>18</v>
      </c>
      <c r="L661" s="10">
        <f>SUM('sales data'!$C661*'sales data'!$D661)</f>
        <v>96240</v>
      </c>
      <c r="M661" s="23">
        <f>YEAR('sales data'!$E661)</f>
        <v>2024</v>
      </c>
    </row>
    <row r="662" spans="1:13" ht="25.2" x14ac:dyDescent="0.45">
      <c r="A662" s="15" t="s">
        <v>2124</v>
      </c>
      <c r="B662" s="5" t="s">
        <v>185</v>
      </c>
      <c r="C662" s="12">
        <v>3652.74</v>
      </c>
      <c r="D662" s="12">
        <v>555</v>
      </c>
      <c r="E662" s="6">
        <v>45790</v>
      </c>
      <c r="F662" s="5" t="s">
        <v>2125</v>
      </c>
      <c r="G662" s="5" t="s">
        <v>2126</v>
      </c>
      <c r="H662" s="5" t="s">
        <v>15</v>
      </c>
      <c r="I662" s="5" t="s">
        <v>16</v>
      </c>
      <c r="J662" s="5" t="s">
        <v>51</v>
      </c>
      <c r="K662" s="5" t="s">
        <v>18</v>
      </c>
      <c r="L662" s="7">
        <f>SUM('sales data'!$C662*'sales data'!$D662)</f>
        <v>2027270.7</v>
      </c>
      <c r="M662" s="22">
        <f>YEAR('sales data'!$E662)</f>
        <v>2025</v>
      </c>
    </row>
    <row r="663" spans="1:13" ht="25.2" x14ac:dyDescent="0.45">
      <c r="A663" s="16" t="s">
        <v>239</v>
      </c>
      <c r="B663" s="8" t="s">
        <v>137</v>
      </c>
      <c r="C663" s="11">
        <v>4209.1000000000004</v>
      </c>
      <c r="D663" s="11">
        <v>795</v>
      </c>
      <c r="E663" s="9">
        <v>44973</v>
      </c>
      <c r="F663" s="8" t="s">
        <v>2127</v>
      </c>
      <c r="G663" s="8" t="s">
        <v>2128</v>
      </c>
      <c r="H663" s="8" t="s">
        <v>37</v>
      </c>
      <c r="I663" s="8" t="s">
        <v>50</v>
      </c>
      <c r="J663" s="8" t="s">
        <v>188</v>
      </c>
      <c r="K663" s="8" t="s">
        <v>18</v>
      </c>
      <c r="L663" s="10">
        <f>SUM('sales data'!$C663*'sales data'!$D663)</f>
        <v>3346234.5000000005</v>
      </c>
      <c r="M663" s="23">
        <f>YEAR('sales data'!$E663)</f>
        <v>2023</v>
      </c>
    </row>
    <row r="664" spans="1:13" ht="25.2" x14ac:dyDescent="0.45">
      <c r="A664" s="15" t="s">
        <v>2129</v>
      </c>
      <c r="B664" s="5" t="s">
        <v>137</v>
      </c>
      <c r="C664" s="12">
        <v>1042.6400000000001</v>
      </c>
      <c r="D664" s="12">
        <v>55</v>
      </c>
      <c r="E664" s="6">
        <v>45217</v>
      </c>
      <c r="F664" s="5" t="s">
        <v>2130</v>
      </c>
      <c r="G664" s="5" t="s">
        <v>2131</v>
      </c>
      <c r="H664" s="5" t="s">
        <v>37</v>
      </c>
      <c r="I664" s="5" t="s">
        <v>16</v>
      </c>
      <c r="J664" s="5" t="s">
        <v>473</v>
      </c>
      <c r="K664" s="5" t="s">
        <v>32</v>
      </c>
      <c r="L664" s="7">
        <f>SUM('sales data'!$C664*'sales data'!$D664)</f>
        <v>57345.200000000004</v>
      </c>
      <c r="M664" s="22">
        <f>YEAR('sales data'!$E664)</f>
        <v>2023</v>
      </c>
    </row>
    <row r="665" spans="1:13" ht="25.2" x14ac:dyDescent="0.45">
      <c r="A665" s="16" t="s">
        <v>1692</v>
      </c>
      <c r="B665" s="8" t="s">
        <v>677</v>
      </c>
      <c r="C665" s="11">
        <v>677.93</v>
      </c>
      <c r="D665" s="11">
        <v>690</v>
      </c>
      <c r="E665" s="9">
        <v>45614</v>
      </c>
      <c r="F665" s="8" t="s">
        <v>2132</v>
      </c>
      <c r="G665" s="8" t="s">
        <v>2133</v>
      </c>
      <c r="H665" s="8" t="s">
        <v>30</v>
      </c>
      <c r="I665" s="8" t="s">
        <v>50</v>
      </c>
      <c r="J665" s="8" t="s">
        <v>140</v>
      </c>
      <c r="K665" s="8" t="s">
        <v>32</v>
      </c>
      <c r="L665" s="10">
        <f>SUM('sales data'!$C665*'sales data'!$D665)</f>
        <v>467771.69999999995</v>
      </c>
      <c r="M665" s="23">
        <f>YEAR('sales data'!$E665)</f>
        <v>2024</v>
      </c>
    </row>
    <row r="666" spans="1:13" ht="25.2" x14ac:dyDescent="0.45">
      <c r="A666" s="15" t="s">
        <v>2134</v>
      </c>
      <c r="B666" s="5" t="s">
        <v>579</v>
      </c>
      <c r="C666" s="12">
        <v>440.44</v>
      </c>
      <c r="D666" s="12">
        <v>614</v>
      </c>
      <c r="E666" s="6">
        <v>45845</v>
      </c>
      <c r="F666" s="5" t="s">
        <v>2135</v>
      </c>
      <c r="G666" s="5" t="s">
        <v>2136</v>
      </c>
      <c r="H666" s="5" t="s">
        <v>2137</v>
      </c>
      <c r="I666" s="5" t="s">
        <v>38</v>
      </c>
      <c r="J666" s="5" t="s">
        <v>837</v>
      </c>
      <c r="K666" s="5" t="s">
        <v>32</v>
      </c>
      <c r="L666" s="7">
        <f>SUM('sales data'!$C666*'sales data'!$D666)</f>
        <v>270430.15999999997</v>
      </c>
      <c r="M666" s="22">
        <f>YEAR('sales data'!$E666)</f>
        <v>2025</v>
      </c>
    </row>
    <row r="667" spans="1:13" ht="25.2" x14ac:dyDescent="0.45">
      <c r="A667" s="16" t="s">
        <v>2138</v>
      </c>
      <c r="B667" s="8" t="s">
        <v>53</v>
      </c>
      <c r="C667" s="11">
        <v>3937.82</v>
      </c>
      <c r="D667" s="11">
        <v>591</v>
      </c>
      <c r="E667" s="9">
        <v>45221</v>
      </c>
      <c r="F667" s="8" t="s">
        <v>2139</v>
      </c>
      <c r="G667" s="8" t="s">
        <v>2140</v>
      </c>
      <c r="H667" s="8" t="s">
        <v>1884</v>
      </c>
      <c r="I667" s="8" t="s">
        <v>38</v>
      </c>
      <c r="J667" s="8" t="s">
        <v>56</v>
      </c>
      <c r="K667" s="8" t="s">
        <v>18</v>
      </c>
      <c r="L667" s="10">
        <f>SUM('sales data'!$C667*'sales data'!$D667)</f>
        <v>2327251.62</v>
      </c>
      <c r="M667" s="23">
        <f>YEAR('sales data'!$E667)</f>
        <v>2023</v>
      </c>
    </row>
    <row r="668" spans="1:13" ht="25.2" x14ac:dyDescent="0.45">
      <c r="A668" s="15" t="s">
        <v>2141</v>
      </c>
      <c r="B668" s="5" t="s">
        <v>259</v>
      </c>
      <c r="C668" s="12">
        <v>243.82</v>
      </c>
      <c r="D668" s="12">
        <v>199</v>
      </c>
      <c r="E668" s="6">
        <v>45731</v>
      </c>
      <c r="F668" s="5" t="s">
        <v>2142</v>
      </c>
      <c r="G668" s="5" t="s">
        <v>2143</v>
      </c>
      <c r="H668" s="5" t="s">
        <v>17</v>
      </c>
      <c r="I668" s="5" t="s">
        <v>38</v>
      </c>
      <c r="J668" s="5" t="s">
        <v>238</v>
      </c>
      <c r="K668" s="5" t="s">
        <v>18</v>
      </c>
      <c r="L668" s="7">
        <f>SUM('sales data'!$C668*'sales data'!$D668)</f>
        <v>48520.18</v>
      </c>
      <c r="M668" s="22">
        <f>YEAR('sales data'!$E668)</f>
        <v>2025</v>
      </c>
    </row>
    <row r="669" spans="1:13" ht="25.2" x14ac:dyDescent="0.45">
      <c r="A669" s="16" t="s">
        <v>2144</v>
      </c>
      <c r="B669" s="8" t="s">
        <v>12</v>
      </c>
      <c r="C669" s="11">
        <v>1429.33</v>
      </c>
      <c r="D669" s="11">
        <v>728</v>
      </c>
      <c r="E669" s="9">
        <v>45680</v>
      </c>
      <c r="F669" s="8" t="s">
        <v>2145</v>
      </c>
      <c r="G669" s="8" t="s">
        <v>2146</v>
      </c>
      <c r="H669" s="8" t="s">
        <v>180</v>
      </c>
      <c r="I669" s="8" t="s">
        <v>16</v>
      </c>
      <c r="J669" s="8" t="s">
        <v>233</v>
      </c>
      <c r="K669" s="8" t="s">
        <v>32</v>
      </c>
      <c r="L669" s="10">
        <f>SUM('sales data'!$C669*'sales data'!$D669)</f>
        <v>1040552.24</v>
      </c>
      <c r="M669" s="23">
        <f>YEAR('sales data'!$E669)</f>
        <v>2025</v>
      </c>
    </row>
    <row r="670" spans="1:13" ht="25.2" x14ac:dyDescent="0.45">
      <c r="A670" s="15" t="s">
        <v>2147</v>
      </c>
      <c r="B670" s="5" t="s">
        <v>41</v>
      </c>
      <c r="C670" s="12">
        <v>4153.26</v>
      </c>
      <c r="D670" s="12">
        <v>513</v>
      </c>
      <c r="E670" s="6">
        <v>46019</v>
      </c>
      <c r="F670" s="5" t="s">
        <v>2148</v>
      </c>
      <c r="G670" s="5" t="s">
        <v>2149</v>
      </c>
      <c r="H670" s="5" t="s">
        <v>17</v>
      </c>
      <c r="I670" s="5" t="s">
        <v>38</v>
      </c>
      <c r="J670" s="5" t="s">
        <v>37</v>
      </c>
      <c r="K670" s="5" t="s">
        <v>32</v>
      </c>
      <c r="L670" s="7">
        <f>SUM('sales data'!$C670*'sales data'!$D670)</f>
        <v>2130622.38</v>
      </c>
      <c r="M670" s="22">
        <f>YEAR('sales data'!$E670)</f>
        <v>2025</v>
      </c>
    </row>
    <row r="671" spans="1:13" ht="25.2" x14ac:dyDescent="0.45">
      <c r="A671" s="16" t="s">
        <v>2150</v>
      </c>
      <c r="B671" s="8" t="s">
        <v>185</v>
      </c>
      <c r="C671" s="11">
        <v>4904.78</v>
      </c>
      <c r="D671" s="11">
        <v>51</v>
      </c>
      <c r="E671" s="9">
        <v>45682</v>
      </c>
      <c r="F671" s="8" t="s">
        <v>2151</v>
      </c>
      <c r="G671" s="8" t="s">
        <v>2152</v>
      </c>
      <c r="H671" s="8" t="s">
        <v>56</v>
      </c>
      <c r="I671" s="8" t="s">
        <v>50</v>
      </c>
      <c r="J671" s="8" t="s">
        <v>51</v>
      </c>
      <c r="K671" s="8" t="s">
        <v>18</v>
      </c>
      <c r="L671" s="10">
        <f>SUM('sales data'!$C671*'sales data'!$D671)</f>
        <v>250143.78</v>
      </c>
      <c r="M671" s="23">
        <f>YEAR('sales data'!$E671)</f>
        <v>2025</v>
      </c>
    </row>
    <row r="672" spans="1:13" ht="25.2" x14ac:dyDescent="0.45">
      <c r="A672" s="15" t="s">
        <v>2153</v>
      </c>
      <c r="B672" s="5" t="s">
        <v>41</v>
      </c>
      <c r="C672" s="12">
        <v>1307.1199999999999</v>
      </c>
      <c r="D672" s="12">
        <v>804</v>
      </c>
      <c r="E672" s="6">
        <v>45316</v>
      </c>
      <c r="F672" s="5" t="s">
        <v>2154</v>
      </c>
      <c r="G672" s="5" t="s">
        <v>2155</v>
      </c>
      <c r="H672" s="5" t="s">
        <v>249</v>
      </c>
      <c r="I672" s="5" t="s">
        <v>16</v>
      </c>
      <c r="J672" s="5" t="s">
        <v>253</v>
      </c>
      <c r="K672" s="5" t="s">
        <v>25</v>
      </c>
      <c r="L672" s="7">
        <f>SUM('sales data'!$C672*'sales data'!$D672)</f>
        <v>1050924.48</v>
      </c>
      <c r="M672" s="22">
        <f>YEAR('sales data'!$E672)</f>
        <v>2024</v>
      </c>
    </row>
    <row r="673" spans="1:13" ht="25.2" x14ac:dyDescent="0.45">
      <c r="A673" s="16" t="s">
        <v>2156</v>
      </c>
      <c r="B673" s="8" t="s">
        <v>890</v>
      </c>
      <c r="C673" s="11">
        <v>1785.83</v>
      </c>
      <c r="D673" s="11">
        <v>583</v>
      </c>
      <c r="E673" s="9">
        <v>45886</v>
      </c>
      <c r="F673" s="8" t="s">
        <v>2157</v>
      </c>
      <c r="G673" s="8" t="s">
        <v>2158</v>
      </c>
      <c r="H673" s="8" t="s">
        <v>1071</v>
      </c>
      <c r="I673" s="8" t="s">
        <v>50</v>
      </c>
      <c r="J673" s="8" t="s">
        <v>24</v>
      </c>
      <c r="K673" s="8" t="s">
        <v>25</v>
      </c>
      <c r="L673" s="10">
        <f>SUM('sales data'!$C673*'sales data'!$D673)</f>
        <v>1041138.89</v>
      </c>
      <c r="M673" s="23">
        <f>YEAR('sales data'!$E673)</f>
        <v>2025</v>
      </c>
    </row>
    <row r="674" spans="1:13" ht="25.2" x14ac:dyDescent="0.45">
      <c r="A674" s="15" t="s">
        <v>2159</v>
      </c>
      <c r="B674" s="5" t="s">
        <v>58</v>
      </c>
      <c r="C674" s="12">
        <v>4549.54</v>
      </c>
      <c r="D674" s="12">
        <v>109</v>
      </c>
      <c r="E674" s="6">
        <v>45919</v>
      </c>
      <c r="F674" s="5" t="s">
        <v>2160</v>
      </c>
      <c r="G674" s="5" t="s">
        <v>2161</v>
      </c>
      <c r="H674" s="5" t="s">
        <v>15</v>
      </c>
      <c r="I674" s="5" t="s">
        <v>38</v>
      </c>
      <c r="J674" s="5" t="s">
        <v>180</v>
      </c>
      <c r="K674" s="5" t="s">
        <v>32</v>
      </c>
      <c r="L674" s="7">
        <f>SUM('sales data'!$C674*'sales data'!$D674)</f>
        <v>495899.86</v>
      </c>
      <c r="M674" s="22">
        <f>YEAR('sales data'!$E674)</f>
        <v>2025</v>
      </c>
    </row>
    <row r="675" spans="1:13" ht="25.2" x14ac:dyDescent="0.45">
      <c r="A675" s="16" t="s">
        <v>2162</v>
      </c>
      <c r="B675" s="8" t="s">
        <v>46</v>
      </c>
      <c r="C675" s="11">
        <v>823.59</v>
      </c>
      <c r="D675" s="11">
        <v>119</v>
      </c>
      <c r="E675" s="9">
        <v>45613</v>
      </c>
      <c r="F675" s="8" t="s">
        <v>2163</v>
      </c>
      <c r="G675" s="8" t="s">
        <v>2164</v>
      </c>
      <c r="H675" s="8" t="s">
        <v>49</v>
      </c>
      <c r="I675" s="8" t="s">
        <v>38</v>
      </c>
      <c r="J675" s="8" t="s">
        <v>37</v>
      </c>
      <c r="K675" s="8" t="s">
        <v>25</v>
      </c>
      <c r="L675" s="10">
        <f>SUM('sales data'!$C675*'sales data'!$D675)</f>
        <v>98007.21</v>
      </c>
      <c r="M675" s="23">
        <f>YEAR('sales data'!$E675)</f>
        <v>2024</v>
      </c>
    </row>
    <row r="676" spans="1:13" ht="25.2" x14ac:dyDescent="0.45">
      <c r="A676" s="15" t="s">
        <v>1829</v>
      </c>
      <c r="B676" s="5" t="s">
        <v>133</v>
      </c>
      <c r="C676" s="12">
        <v>1559.96</v>
      </c>
      <c r="D676" s="12">
        <v>282</v>
      </c>
      <c r="E676" s="6">
        <v>45625</v>
      </c>
      <c r="F676" s="5" t="s">
        <v>2165</v>
      </c>
      <c r="G676" s="5" t="s">
        <v>2166</v>
      </c>
      <c r="H676" s="5" t="s">
        <v>79</v>
      </c>
      <c r="I676" s="5" t="s">
        <v>50</v>
      </c>
      <c r="J676" s="5" t="s">
        <v>79</v>
      </c>
      <c r="K676" s="5" t="s">
        <v>18</v>
      </c>
      <c r="L676" s="7">
        <f>SUM('sales data'!$C676*'sales data'!$D676)</f>
        <v>439908.72000000003</v>
      </c>
      <c r="M676" s="22">
        <f>YEAR('sales data'!$E676)</f>
        <v>2024</v>
      </c>
    </row>
    <row r="677" spans="1:13" ht="25.2" x14ac:dyDescent="0.45">
      <c r="A677" s="16" t="s">
        <v>153</v>
      </c>
      <c r="B677" s="8" t="s">
        <v>34</v>
      </c>
      <c r="C677" s="11">
        <v>2851.51</v>
      </c>
      <c r="D677" s="11">
        <v>989</v>
      </c>
      <c r="E677" s="9">
        <v>45580</v>
      </c>
      <c r="F677" s="8" t="s">
        <v>2167</v>
      </c>
      <c r="G677" s="8" t="s">
        <v>2168</v>
      </c>
      <c r="H677" s="8" t="s">
        <v>507</v>
      </c>
      <c r="I677" s="8" t="s">
        <v>50</v>
      </c>
      <c r="J677" s="8" t="s">
        <v>400</v>
      </c>
      <c r="K677" s="8" t="s">
        <v>18</v>
      </c>
      <c r="L677" s="10">
        <f>SUM('sales data'!$C677*'sales data'!$D677)</f>
        <v>2820143.39</v>
      </c>
      <c r="M677" s="23">
        <f>YEAR('sales data'!$E677)</f>
        <v>2024</v>
      </c>
    </row>
    <row r="678" spans="1:13" ht="25.2" x14ac:dyDescent="0.45">
      <c r="A678" s="15" t="s">
        <v>2169</v>
      </c>
      <c r="B678" s="5" t="s">
        <v>34</v>
      </c>
      <c r="C678" s="12">
        <v>24</v>
      </c>
      <c r="D678" s="12">
        <v>644</v>
      </c>
      <c r="E678" s="6">
        <v>45795</v>
      </c>
      <c r="F678" s="5" t="s">
        <v>2170</v>
      </c>
      <c r="G678" s="5" t="s">
        <v>2171</v>
      </c>
      <c r="H678" s="5" t="s">
        <v>56</v>
      </c>
      <c r="I678" s="5" t="s">
        <v>16</v>
      </c>
      <c r="J678" s="5" t="s">
        <v>768</v>
      </c>
      <c r="K678" s="5" t="s">
        <v>32</v>
      </c>
      <c r="L678" s="7">
        <f>SUM('sales data'!$C678*'sales data'!$D678)</f>
        <v>15456</v>
      </c>
      <c r="M678" s="22">
        <f>YEAR('sales data'!$E678)</f>
        <v>2025</v>
      </c>
    </row>
    <row r="679" spans="1:13" ht="25.2" x14ac:dyDescent="0.45">
      <c r="A679" s="16" t="s">
        <v>2172</v>
      </c>
      <c r="B679" s="8" t="s">
        <v>438</v>
      </c>
      <c r="C679" s="11">
        <v>4809.47</v>
      </c>
      <c r="D679" s="11">
        <v>949</v>
      </c>
      <c r="E679" s="9">
        <v>45929</v>
      </c>
      <c r="F679" s="8" t="s">
        <v>2173</v>
      </c>
      <c r="G679" s="8" t="s">
        <v>2174</v>
      </c>
      <c r="H679" s="8" t="s">
        <v>17</v>
      </c>
      <c r="I679" s="8" t="s">
        <v>16</v>
      </c>
      <c r="J679" s="8" t="s">
        <v>44</v>
      </c>
      <c r="K679" s="8" t="s">
        <v>32</v>
      </c>
      <c r="L679" s="10">
        <f>SUM('sales data'!$C679*'sales data'!$D679)</f>
        <v>4564187.03</v>
      </c>
      <c r="M679" s="23">
        <f>YEAR('sales data'!$E679)</f>
        <v>2025</v>
      </c>
    </row>
    <row r="680" spans="1:13" ht="25.2" x14ac:dyDescent="0.45">
      <c r="A680" s="15" t="s">
        <v>2175</v>
      </c>
      <c r="B680" s="5" t="s">
        <v>34</v>
      </c>
      <c r="C680" s="12">
        <v>454.09</v>
      </c>
      <c r="D680" s="12">
        <v>75</v>
      </c>
      <c r="E680" s="6">
        <v>44928</v>
      </c>
      <c r="F680" s="5" t="s">
        <v>2176</v>
      </c>
      <c r="G680" s="5" t="s">
        <v>2177</v>
      </c>
      <c r="H680" s="5" t="s">
        <v>56</v>
      </c>
      <c r="I680" s="5" t="s">
        <v>50</v>
      </c>
      <c r="J680" s="5" t="s">
        <v>23</v>
      </c>
      <c r="K680" s="5" t="s">
        <v>18</v>
      </c>
      <c r="L680" s="7">
        <f>SUM('sales data'!$C680*'sales data'!$D680)</f>
        <v>34056.75</v>
      </c>
      <c r="M680" s="22">
        <f>YEAR('sales data'!$E680)</f>
        <v>2023</v>
      </c>
    </row>
    <row r="681" spans="1:13" ht="25.2" x14ac:dyDescent="0.45">
      <c r="A681" s="16" t="s">
        <v>2178</v>
      </c>
      <c r="B681" s="8" t="s">
        <v>41</v>
      </c>
      <c r="C681" s="11">
        <v>1389.42</v>
      </c>
      <c r="D681" s="11">
        <v>323</v>
      </c>
      <c r="E681" s="9">
        <v>45536</v>
      </c>
      <c r="F681" s="8" t="s">
        <v>2179</v>
      </c>
      <c r="G681" s="8" t="s">
        <v>2180</v>
      </c>
      <c r="H681" s="8" t="s">
        <v>44</v>
      </c>
      <c r="I681" s="8" t="s">
        <v>38</v>
      </c>
      <c r="J681" s="8" t="s">
        <v>24</v>
      </c>
      <c r="K681" s="8" t="s">
        <v>25</v>
      </c>
      <c r="L681" s="10">
        <f>SUM('sales data'!$C681*'sales data'!$D681)</f>
        <v>448782.66000000003</v>
      </c>
      <c r="M681" s="23">
        <f>YEAR('sales data'!$E681)</f>
        <v>2024</v>
      </c>
    </row>
    <row r="682" spans="1:13" ht="25.2" x14ac:dyDescent="0.45">
      <c r="A682" s="15" t="s">
        <v>417</v>
      </c>
      <c r="B682" s="5" t="s">
        <v>185</v>
      </c>
      <c r="C682" s="12">
        <v>2416.12</v>
      </c>
      <c r="D682" s="12">
        <v>465</v>
      </c>
      <c r="E682" s="6">
        <v>45873</v>
      </c>
      <c r="F682" s="5" t="s">
        <v>2181</v>
      </c>
      <c r="G682" s="5" t="s">
        <v>2182</v>
      </c>
      <c r="H682" s="5" t="s">
        <v>197</v>
      </c>
      <c r="I682" s="5" t="s">
        <v>16</v>
      </c>
      <c r="J682" s="5" t="s">
        <v>456</v>
      </c>
      <c r="K682" s="5" t="s">
        <v>25</v>
      </c>
      <c r="L682" s="7">
        <f>SUM('sales data'!$C682*'sales data'!$D682)</f>
        <v>1123495.8</v>
      </c>
      <c r="M682" s="22">
        <f>YEAR('sales data'!$E682)</f>
        <v>2025</v>
      </c>
    </row>
    <row r="683" spans="1:13" ht="25.2" x14ac:dyDescent="0.45">
      <c r="A683" s="16" t="s">
        <v>2183</v>
      </c>
      <c r="B683" s="8" t="s">
        <v>2184</v>
      </c>
      <c r="C683" s="11">
        <v>1822.87</v>
      </c>
      <c r="D683" s="11">
        <v>666</v>
      </c>
      <c r="E683" s="9">
        <v>45504</v>
      </c>
      <c r="F683" s="8" t="s">
        <v>2185</v>
      </c>
      <c r="G683" s="8" t="s">
        <v>2186</v>
      </c>
      <c r="H683" s="8" t="s">
        <v>1008</v>
      </c>
      <c r="I683" s="8" t="s">
        <v>38</v>
      </c>
      <c r="J683" s="8" t="s">
        <v>985</v>
      </c>
      <c r="K683" s="8" t="s">
        <v>18</v>
      </c>
      <c r="L683" s="10">
        <f>SUM('sales data'!$C683*'sales data'!$D683)</f>
        <v>1214031.42</v>
      </c>
      <c r="M683" s="23">
        <f>YEAR('sales data'!$E683)</f>
        <v>2024</v>
      </c>
    </row>
    <row r="684" spans="1:13" ht="25.2" x14ac:dyDescent="0.45">
      <c r="A684" s="15" t="s">
        <v>1630</v>
      </c>
      <c r="B684" s="5" t="s">
        <v>579</v>
      </c>
      <c r="C684" s="12">
        <v>2381.98</v>
      </c>
      <c r="D684" s="12">
        <v>137</v>
      </c>
      <c r="E684" s="6">
        <v>45814</v>
      </c>
      <c r="F684" s="5" t="s">
        <v>2187</v>
      </c>
      <c r="G684" s="5" t="s">
        <v>2188</v>
      </c>
      <c r="H684" s="5" t="s">
        <v>37</v>
      </c>
      <c r="I684" s="5" t="s">
        <v>38</v>
      </c>
      <c r="J684" s="5" t="s">
        <v>233</v>
      </c>
      <c r="K684" s="5" t="s">
        <v>32</v>
      </c>
      <c r="L684" s="7">
        <f>SUM('sales data'!$C684*'sales data'!$D684)</f>
        <v>326331.26</v>
      </c>
      <c r="M684" s="22">
        <f>YEAR('sales data'!$E684)</f>
        <v>2025</v>
      </c>
    </row>
    <row r="685" spans="1:13" ht="25.2" x14ac:dyDescent="0.45">
      <c r="A685" s="16" t="s">
        <v>181</v>
      </c>
      <c r="B685" s="8" t="s">
        <v>53</v>
      </c>
      <c r="C685" s="11">
        <v>3003.68</v>
      </c>
      <c r="D685" s="11">
        <v>43</v>
      </c>
      <c r="E685" s="9">
        <v>45686</v>
      </c>
      <c r="F685" s="8" t="s">
        <v>2189</v>
      </c>
      <c r="G685" s="8" t="s">
        <v>2190</v>
      </c>
      <c r="H685" s="8" t="s">
        <v>37</v>
      </c>
      <c r="I685" s="8" t="s">
        <v>16</v>
      </c>
      <c r="J685" s="8" t="s">
        <v>17</v>
      </c>
      <c r="K685" s="8" t="s">
        <v>18</v>
      </c>
      <c r="L685" s="10">
        <f>SUM('sales data'!$C685*'sales data'!$D685)</f>
        <v>129158.23999999999</v>
      </c>
      <c r="M685" s="23">
        <f>YEAR('sales data'!$E685)</f>
        <v>2025</v>
      </c>
    </row>
    <row r="686" spans="1:13" ht="25.2" x14ac:dyDescent="0.45">
      <c r="A686" s="15" t="s">
        <v>2191</v>
      </c>
      <c r="B686" s="5" t="s">
        <v>41</v>
      </c>
      <c r="C686" s="12">
        <v>2135.5100000000002</v>
      </c>
      <c r="D686" s="12">
        <v>574</v>
      </c>
      <c r="E686" s="6">
        <v>45033</v>
      </c>
      <c r="F686" s="5" t="s">
        <v>2192</v>
      </c>
      <c r="G686" s="5" t="s">
        <v>2193</v>
      </c>
      <c r="H686" s="5" t="s">
        <v>412</v>
      </c>
      <c r="I686" s="5" t="s">
        <v>38</v>
      </c>
      <c r="J686" s="5" t="s">
        <v>545</v>
      </c>
      <c r="K686" s="5" t="s">
        <v>25</v>
      </c>
      <c r="L686" s="7">
        <f>SUM('sales data'!$C686*'sales data'!$D686)</f>
        <v>1225782.7400000002</v>
      </c>
      <c r="M686" s="22">
        <f>YEAR('sales data'!$E686)</f>
        <v>2023</v>
      </c>
    </row>
    <row r="687" spans="1:13" ht="25.2" x14ac:dyDescent="0.45">
      <c r="A687" s="16" t="s">
        <v>374</v>
      </c>
      <c r="B687" s="8" t="s">
        <v>375</v>
      </c>
      <c r="C687" s="11">
        <v>1772.02</v>
      </c>
      <c r="D687" s="11">
        <v>267</v>
      </c>
      <c r="E687" s="9">
        <v>45715</v>
      </c>
      <c r="F687" s="8" t="s">
        <v>2194</v>
      </c>
      <c r="G687" s="8" t="s">
        <v>2195</v>
      </c>
      <c r="H687" s="8" t="s">
        <v>15</v>
      </c>
      <c r="I687" s="8" t="s">
        <v>38</v>
      </c>
      <c r="J687" s="8" t="s">
        <v>56</v>
      </c>
      <c r="K687" s="8" t="s">
        <v>18</v>
      </c>
      <c r="L687" s="10">
        <f>SUM('sales data'!$C687*'sales data'!$D687)</f>
        <v>473129.33999999997</v>
      </c>
      <c r="M687" s="23">
        <f>YEAR('sales data'!$E687)</f>
        <v>2025</v>
      </c>
    </row>
    <row r="688" spans="1:13" ht="25.2" x14ac:dyDescent="0.45">
      <c r="A688" s="15" t="s">
        <v>2196</v>
      </c>
      <c r="B688" s="5" t="s">
        <v>579</v>
      </c>
      <c r="C688" s="12">
        <v>1789.21</v>
      </c>
      <c r="D688" s="12">
        <v>934</v>
      </c>
      <c r="E688" s="6">
        <v>45171</v>
      </c>
      <c r="F688" s="5" t="s">
        <v>2197</v>
      </c>
      <c r="G688" s="5" t="s">
        <v>2198</v>
      </c>
      <c r="H688" s="5" t="s">
        <v>56</v>
      </c>
      <c r="I688" s="5" t="s">
        <v>50</v>
      </c>
      <c r="J688" s="5" t="s">
        <v>37</v>
      </c>
      <c r="K688" s="5" t="s">
        <v>32</v>
      </c>
      <c r="L688" s="7">
        <f>SUM('sales data'!$C688*'sales data'!$D688)</f>
        <v>1671122.1400000001</v>
      </c>
      <c r="M688" s="22">
        <f>YEAR('sales data'!$E688)</f>
        <v>2023</v>
      </c>
    </row>
    <row r="689" spans="1:13" ht="25.2" x14ac:dyDescent="0.45">
      <c r="A689" s="16" t="s">
        <v>2199</v>
      </c>
      <c r="B689" s="8" t="s">
        <v>110</v>
      </c>
      <c r="C689" s="11">
        <v>4376.12</v>
      </c>
      <c r="D689" s="11">
        <v>576</v>
      </c>
      <c r="E689" s="9">
        <v>45624</v>
      </c>
      <c r="F689" s="8" t="s">
        <v>2200</v>
      </c>
      <c r="G689" s="8" t="s">
        <v>2201</v>
      </c>
      <c r="H689" s="8" t="s">
        <v>56</v>
      </c>
      <c r="I689" s="8" t="s">
        <v>50</v>
      </c>
      <c r="J689" s="8" t="s">
        <v>384</v>
      </c>
      <c r="K689" s="8" t="s">
        <v>32</v>
      </c>
      <c r="L689" s="10">
        <f>SUM('sales data'!$C689*'sales data'!$D689)</f>
        <v>2520645.12</v>
      </c>
      <c r="M689" s="23">
        <f>YEAR('sales data'!$E689)</f>
        <v>2024</v>
      </c>
    </row>
    <row r="690" spans="1:13" ht="25.2" x14ac:dyDescent="0.45">
      <c r="A690" s="15" t="s">
        <v>397</v>
      </c>
      <c r="B690" s="5" t="s">
        <v>34</v>
      </c>
      <c r="C690" s="12">
        <v>3098.95</v>
      </c>
      <c r="D690" s="12">
        <v>400</v>
      </c>
      <c r="E690" s="6">
        <v>45095</v>
      </c>
      <c r="F690" s="5" t="s">
        <v>2202</v>
      </c>
      <c r="G690" s="5" t="s">
        <v>2203</v>
      </c>
      <c r="H690" s="5" t="s">
        <v>61</v>
      </c>
      <c r="I690" s="5" t="s">
        <v>50</v>
      </c>
      <c r="J690" s="5" t="s">
        <v>15</v>
      </c>
      <c r="K690" s="5" t="s">
        <v>25</v>
      </c>
      <c r="L690" s="7">
        <f>SUM('sales data'!$C690*'sales data'!$D690)</f>
        <v>1239580</v>
      </c>
      <c r="M690" s="22">
        <f>YEAR('sales data'!$E690)</f>
        <v>2023</v>
      </c>
    </row>
    <row r="691" spans="1:13" ht="25.2" x14ac:dyDescent="0.45">
      <c r="A691" s="16" t="s">
        <v>2204</v>
      </c>
      <c r="B691" s="8" t="s">
        <v>206</v>
      </c>
      <c r="C691" s="11">
        <v>2190.5500000000002</v>
      </c>
      <c r="D691" s="11">
        <v>61</v>
      </c>
      <c r="E691" s="9">
        <v>45392</v>
      </c>
      <c r="F691" s="8" t="s">
        <v>2205</v>
      </c>
      <c r="G691" s="8" t="s">
        <v>2206</v>
      </c>
      <c r="H691" s="8" t="s">
        <v>919</v>
      </c>
      <c r="I691" s="8" t="s">
        <v>50</v>
      </c>
      <c r="J691" s="8" t="s">
        <v>37</v>
      </c>
      <c r="K691" s="8" t="s">
        <v>25</v>
      </c>
      <c r="L691" s="10">
        <f>SUM('sales data'!$C691*'sales data'!$D691)</f>
        <v>133623.55000000002</v>
      </c>
      <c r="M691" s="23">
        <f>YEAR('sales data'!$E691)</f>
        <v>2024</v>
      </c>
    </row>
    <row r="692" spans="1:13" ht="25.2" x14ac:dyDescent="0.45">
      <c r="A692" s="15" t="s">
        <v>2207</v>
      </c>
      <c r="B692" s="5" t="s">
        <v>579</v>
      </c>
      <c r="C692" s="12">
        <v>3869.03</v>
      </c>
      <c r="D692" s="12">
        <v>620</v>
      </c>
      <c r="E692" s="6">
        <v>46013</v>
      </c>
      <c r="F692" s="5" t="s">
        <v>2208</v>
      </c>
      <c r="G692" s="5" t="s">
        <v>2209</v>
      </c>
      <c r="H692" s="5" t="s">
        <v>15</v>
      </c>
      <c r="I692" s="5" t="s">
        <v>16</v>
      </c>
      <c r="J692" s="5" t="s">
        <v>180</v>
      </c>
      <c r="K692" s="5" t="s">
        <v>25</v>
      </c>
      <c r="L692" s="7">
        <f>SUM('sales data'!$C692*'sales data'!$D692)</f>
        <v>2398798.6</v>
      </c>
      <c r="M692" s="22">
        <f>YEAR('sales data'!$E692)</f>
        <v>2025</v>
      </c>
    </row>
    <row r="693" spans="1:13" ht="25.2" x14ac:dyDescent="0.45">
      <c r="A693" s="16" t="s">
        <v>2210</v>
      </c>
      <c r="B693" s="8" t="s">
        <v>2211</v>
      </c>
      <c r="C693" s="11">
        <v>1712.71</v>
      </c>
      <c r="D693" s="11">
        <v>177</v>
      </c>
      <c r="E693" s="9">
        <v>45885</v>
      </c>
      <c r="F693" s="8" t="s">
        <v>2212</v>
      </c>
      <c r="G693" s="8" t="s">
        <v>2213</v>
      </c>
      <c r="H693" s="8" t="s">
        <v>37</v>
      </c>
      <c r="I693" s="8" t="s">
        <v>38</v>
      </c>
      <c r="J693" s="8" t="s">
        <v>37</v>
      </c>
      <c r="K693" s="8" t="s">
        <v>32</v>
      </c>
      <c r="L693" s="10">
        <f>SUM('sales data'!$C693*'sales data'!$D693)</f>
        <v>303149.67</v>
      </c>
      <c r="M693" s="23">
        <f>YEAR('sales data'!$E693)</f>
        <v>2025</v>
      </c>
    </row>
    <row r="694" spans="1:13" ht="25.2" x14ac:dyDescent="0.45">
      <c r="A694" s="15" t="s">
        <v>2214</v>
      </c>
      <c r="B694" s="5" t="s">
        <v>921</v>
      </c>
      <c r="C694" s="12">
        <v>2414.3200000000002</v>
      </c>
      <c r="D694" s="12">
        <v>324</v>
      </c>
      <c r="E694" s="6">
        <v>45633</v>
      </c>
      <c r="F694" s="5" t="s">
        <v>2215</v>
      </c>
      <c r="G694" s="5" t="s">
        <v>2216</v>
      </c>
      <c r="H694" s="5" t="s">
        <v>400</v>
      </c>
      <c r="I694" s="5" t="s">
        <v>16</v>
      </c>
      <c r="J694" s="5" t="s">
        <v>315</v>
      </c>
      <c r="K694" s="5" t="s">
        <v>25</v>
      </c>
      <c r="L694" s="7">
        <f>SUM('sales data'!$C694*'sales data'!$D694)</f>
        <v>782239.68</v>
      </c>
      <c r="M694" s="22">
        <f>YEAR('sales data'!$E694)</f>
        <v>2024</v>
      </c>
    </row>
    <row r="695" spans="1:13" ht="25.2" x14ac:dyDescent="0.45">
      <c r="A695" s="16" t="s">
        <v>2217</v>
      </c>
      <c r="B695" s="8" t="s">
        <v>110</v>
      </c>
      <c r="C695" s="11">
        <v>4927.54</v>
      </c>
      <c r="D695" s="11">
        <v>40</v>
      </c>
      <c r="E695" s="9">
        <v>45499</v>
      </c>
      <c r="F695" s="8" t="s">
        <v>2218</v>
      </c>
      <c r="G695" s="8" t="s">
        <v>2219</v>
      </c>
      <c r="H695" s="8" t="s">
        <v>15</v>
      </c>
      <c r="I695" s="8" t="s">
        <v>38</v>
      </c>
      <c r="J695" s="8" t="s">
        <v>204</v>
      </c>
      <c r="K695" s="8" t="s">
        <v>18</v>
      </c>
      <c r="L695" s="10">
        <f>SUM('sales data'!$C695*'sales data'!$D695)</f>
        <v>197101.6</v>
      </c>
      <c r="M695" s="23">
        <f>YEAR('sales data'!$E695)</f>
        <v>2024</v>
      </c>
    </row>
    <row r="696" spans="1:13" ht="25.2" x14ac:dyDescent="0.45">
      <c r="A696" s="15" t="s">
        <v>2220</v>
      </c>
      <c r="B696" s="5" t="s">
        <v>2221</v>
      </c>
      <c r="C696" s="12">
        <v>3378.16</v>
      </c>
      <c r="D696" s="12">
        <v>590</v>
      </c>
      <c r="E696" s="6">
        <v>45058</v>
      </c>
      <c r="F696" s="5" t="s">
        <v>2222</v>
      </c>
      <c r="G696" s="5" t="s">
        <v>2223</v>
      </c>
      <c r="H696" s="5" t="s">
        <v>15</v>
      </c>
      <c r="I696" s="5" t="s">
        <v>50</v>
      </c>
      <c r="J696" s="5" t="s">
        <v>400</v>
      </c>
      <c r="K696" s="5" t="s">
        <v>18</v>
      </c>
      <c r="L696" s="7">
        <f>SUM('sales data'!$C696*'sales data'!$D696)</f>
        <v>1993114.4</v>
      </c>
      <c r="M696" s="22">
        <f>YEAR('sales data'!$E696)</f>
        <v>2023</v>
      </c>
    </row>
    <row r="697" spans="1:13" ht="25.2" x14ac:dyDescent="0.45">
      <c r="A697" s="16" t="s">
        <v>2224</v>
      </c>
      <c r="B697" s="8" t="s">
        <v>317</v>
      </c>
      <c r="C697" s="11">
        <v>4179.91</v>
      </c>
      <c r="D697" s="11">
        <v>378</v>
      </c>
      <c r="E697" s="9">
        <v>45830</v>
      </c>
      <c r="F697" s="8" t="s">
        <v>2225</v>
      </c>
      <c r="G697" s="8" t="s">
        <v>2226</v>
      </c>
      <c r="H697" s="8" t="s">
        <v>37</v>
      </c>
      <c r="I697" s="8" t="s">
        <v>16</v>
      </c>
      <c r="J697" s="8" t="s">
        <v>180</v>
      </c>
      <c r="K697" s="8" t="s">
        <v>25</v>
      </c>
      <c r="L697" s="10">
        <f>SUM('sales data'!$C697*'sales data'!$D697)</f>
        <v>1580005.98</v>
      </c>
      <c r="M697" s="23">
        <f>YEAR('sales data'!$E697)</f>
        <v>2025</v>
      </c>
    </row>
    <row r="698" spans="1:13" ht="25.2" x14ac:dyDescent="0.45">
      <c r="A698" s="15" t="s">
        <v>2227</v>
      </c>
      <c r="B698" s="5" t="s">
        <v>185</v>
      </c>
      <c r="C698" s="12">
        <v>2280.56</v>
      </c>
      <c r="D698" s="12">
        <v>76</v>
      </c>
      <c r="E698" s="6">
        <v>45018</v>
      </c>
      <c r="F698" s="5" t="s">
        <v>2228</v>
      </c>
      <c r="G698" s="5" t="s">
        <v>2229</v>
      </c>
      <c r="H698" s="5" t="s">
        <v>253</v>
      </c>
      <c r="I698" s="5" t="s">
        <v>38</v>
      </c>
      <c r="J698" s="5" t="s">
        <v>61</v>
      </c>
      <c r="K698" s="5" t="s">
        <v>25</v>
      </c>
      <c r="L698" s="7">
        <f>SUM('sales data'!$C698*'sales data'!$D698)</f>
        <v>173322.56</v>
      </c>
      <c r="M698" s="22">
        <f>YEAR('sales data'!$E698)</f>
        <v>2023</v>
      </c>
    </row>
    <row r="699" spans="1:13" ht="25.2" x14ac:dyDescent="0.45">
      <c r="A699" s="16" t="s">
        <v>1816</v>
      </c>
      <c r="B699" s="8" t="s">
        <v>53</v>
      </c>
      <c r="C699" s="11">
        <v>4358.62</v>
      </c>
      <c r="D699" s="11">
        <v>924</v>
      </c>
      <c r="E699" s="9">
        <v>45786</v>
      </c>
      <c r="F699" s="8" t="s">
        <v>2230</v>
      </c>
      <c r="G699" s="8" t="s">
        <v>2231</v>
      </c>
      <c r="H699" s="8" t="s">
        <v>180</v>
      </c>
      <c r="I699" s="8" t="s">
        <v>16</v>
      </c>
      <c r="J699" s="8" t="s">
        <v>37</v>
      </c>
      <c r="K699" s="8" t="s">
        <v>32</v>
      </c>
      <c r="L699" s="10">
        <f>SUM('sales data'!$C699*'sales data'!$D699)</f>
        <v>4027364.88</v>
      </c>
      <c r="M699" s="23">
        <f>YEAR('sales data'!$E699)</f>
        <v>2025</v>
      </c>
    </row>
    <row r="700" spans="1:13" ht="25.2" x14ac:dyDescent="0.45">
      <c r="A700" s="15" t="s">
        <v>2232</v>
      </c>
      <c r="B700" s="5" t="s">
        <v>275</v>
      </c>
      <c r="C700" s="12">
        <v>1124.83</v>
      </c>
      <c r="D700" s="12">
        <v>828</v>
      </c>
      <c r="E700" s="6">
        <v>45255</v>
      </c>
      <c r="F700" s="5" t="s">
        <v>2233</v>
      </c>
      <c r="G700" s="5" t="s">
        <v>2234</v>
      </c>
      <c r="H700" s="5" t="s">
        <v>23</v>
      </c>
      <c r="I700" s="5" t="s">
        <v>50</v>
      </c>
      <c r="J700" s="5" t="s">
        <v>217</v>
      </c>
      <c r="K700" s="5" t="s">
        <v>18</v>
      </c>
      <c r="L700" s="7">
        <f>SUM('sales data'!$C700*'sales data'!$D700)</f>
        <v>931359.24</v>
      </c>
      <c r="M700" s="22">
        <f>YEAR('sales data'!$E700)</f>
        <v>2023</v>
      </c>
    </row>
    <row r="701" spans="1:13" ht="25.2" x14ac:dyDescent="0.45">
      <c r="A701" s="16" t="s">
        <v>2235</v>
      </c>
      <c r="B701" s="8" t="s">
        <v>259</v>
      </c>
      <c r="C701" s="11">
        <v>947.31</v>
      </c>
      <c r="D701" s="11">
        <v>886</v>
      </c>
      <c r="E701" s="9">
        <v>45286</v>
      </c>
      <c r="F701" s="8" t="s">
        <v>2236</v>
      </c>
      <c r="G701" s="8" t="s">
        <v>2237</v>
      </c>
      <c r="H701" s="8" t="s">
        <v>17</v>
      </c>
      <c r="I701" s="8" t="s">
        <v>38</v>
      </c>
      <c r="J701" s="8" t="s">
        <v>61</v>
      </c>
      <c r="K701" s="8" t="s">
        <v>32</v>
      </c>
      <c r="L701" s="10">
        <f>SUM('sales data'!$C701*'sales data'!$D701)</f>
        <v>839316.65999999992</v>
      </c>
      <c r="M701" s="23">
        <f>YEAR('sales data'!$E701)</f>
        <v>2023</v>
      </c>
    </row>
    <row r="702" spans="1:13" ht="25.2" x14ac:dyDescent="0.45">
      <c r="A702" s="15" t="s">
        <v>2238</v>
      </c>
      <c r="B702" s="5" t="s">
        <v>34</v>
      </c>
      <c r="C702" s="12">
        <v>919.39</v>
      </c>
      <c r="D702" s="12">
        <v>487</v>
      </c>
      <c r="E702" s="6">
        <v>45160</v>
      </c>
      <c r="F702" s="5" t="s">
        <v>2239</v>
      </c>
      <c r="G702" s="5" t="s">
        <v>2240</v>
      </c>
      <c r="H702" s="5" t="s">
        <v>686</v>
      </c>
      <c r="I702" s="5" t="s">
        <v>50</v>
      </c>
      <c r="J702" s="5" t="s">
        <v>17</v>
      </c>
      <c r="K702" s="5" t="s">
        <v>32</v>
      </c>
      <c r="L702" s="7">
        <f>SUM('sales data'!$C702*'sales data'!$D702)</f>
        <v>447742.93</v>
      </c>
      <c r="M702" s="22">
        <f>YEAR('sales data'!$E702)</f>
        <v>2023</v>
      </c>
    </row>
    <row r="703" spans="1:13" ht="25.2" x14ac:dyDescent="0.45">
      <c r="A703" s="16" t="s">
        <v>595</v>
      </c>
      <c r="B703" s="8" t="s">
        <v>185</v>
      </c>
      <c r="C703" s="11">
        <v>1181.3399999999999</v>
      </c>
      <c r="D703" s="11">
        <v>355</v>
      </c>
      <c r="E703" s="9">
        <v>45003</v>
      </c>
      <c r="F703" s="8" t="s">
        <v>2241</v>
      </c>
      <c r="G703" s="8" t="s">
        <v>2242</v>
      </c>
      <c r="H703" s="8" t="s">
        <v>1757</v>
      </c>
      <c r="I703" s="8" t="s">
        <v>38</v>
      </c>
      <c r="J703" s="8" t="s">
        <v>315</v>
      </c>
      <c r="K703" s="8" t="s">
        <v>18</v>
      </c>
      <c r="L703" s="10">
        <f>SUM('sales data'!$C703*'sales data'!$D703)</f>
        <v>419375.69999999995</v>
      </c>
      <c r="M703" s="23">
        <f>YEAR('sales data'!$E703)</f>
        <v>2023</v>
      </c>
    </row>
    <row r="704" spans="1:13" ht="25.2" x14ac:dyDescent="0.45">
      <c r="A704" s="15" t="s">
        <v>2138</v>
      </c>
      <c r="B704" s="5" t="s">
        <v>53</v>
      </c>
      <c r="C704" s="12">
        <v>419.35</v>
      </c>
      <c r="D704" s="12">
        <v>394</v>
      </c>
      <c r="E704" s="6">
        <v>45117</v>
      </c>
      <c r="F704" s="5" t="s">
        <v>2243</v>
      </c>
      <c r="G704" s="5" t="s">
        <v>2244</v>
      </c>
      <c r="H704" s="5" t="s">
        <v>253</v>
      </c>
      <c r="I704" s="5" t="s">
        <v>50</v>
      </c>
      <c r="J704" s="5" t="s">
        <v>37</v>
      </c>
      <c r="K704" s="5" t="s">
        <v>25</v>
      </c>
      <c r="L704" s="7">
        <f>SUM('sales data'!$C704*'sales data'!$D704)</f>
        <v>165223.90000000002</v>
      </c>
      <c r="M704" s="22">
        <f>YEAR('sales data'!$E704)</f>
        <v>2023</v>
      </c>
    </row>
    <row r="705" spans="1:13" ht="25.2" x14ac:dyDescent="0.45">
      <c r="A705" s="16" t="s">
        <v>2245</v>
      </c>
      <c r="B705" s="8" t="s">
        <v>53</v>
      </c>
      <c r="C705" s="11">
        <v>2145.1799999999998</v>
      </c>
      <c r="D705" s="11">
        <v>721</v>
      </c>
      <c r="E705" s="9">
        <v>45782</v>
      </c>
      <c r="F705" s="8" t="s">
        <v>2246</v>
      </c>
      <c r="G705" s="8" t="s">
        <v>2247</v>
      </c>
      <c r="H705" s="8" t="s">
        <v>94</v>
      </c>
      <c r="I705" s="8" t="s">
        <v>38</v>
      </c>
      <c r="J705" s="8" t="s">
        <v>17</v>
      </c>
      <c r="K705" s="8" t="s">
        <v>25</v>
      </c>
      <c r="L705" s="10">
        <f>SUM('sales data'!$C705*'sales data'!$D705)</f>
        <v>1546674.7799999998</v>
      </c>
      <c r="M705" s="23">
        <f>YEAR('sales data'!$E705)</f>
        <v>2025</v>
      </c>
    </row>
    <row r="706" spans="1:13" ht="25.2" x14ac:dyDescent="0.45">
      <c r="A706" s="15" t="s">
        <v>1985</v>
      </c>
      <c r="B706" s="5" t="s">
        <v>1068</v>
      </c>
      <c r="C706" s="12">
        <v>2939.16</v>
      </c>
      <c r="D706" s="12">
        <v>50</v>
      </c>
      <c r="E706" s="6">
        <v>45826</v>
      </c>
      <c r="F706" s="5" t="s">
        <v>2248</v>
      </c>
      <c r="G706" s="5" t="s">
        <v>2249</v>
      </c>
      <c r="H706" s="5" t="s">
        <v>49</v>
      </c>
      <c r="I706" s="5" t="s">
        <v>50</v>
      </c>
      <c r="J706" s="5" t="s">
        <v>180</v>
      </c>
      <c r="K706" s="5" t="s">
        <v>25</v>
      </c>
      <c r="L706" s="7">
        <f>SUM('sales data'!$C706*'sales data'!$D706)</f>
        <v>146958</v>
      </c>
      <c r="M706" s="22">
        <f>YEAR('sales data'!$E706)</f>
        <v>2025</v>
      </c>
    </row>
    <row r="707" spans="1:13" ht="25.2" x14ac:dyDescent="0.45">
      <c r="A707" s="16" t="s">
        <v>1158</v>
      </c>
      <c r="B707" s="8" t="s">
        <v>219</v>
      </c>
      <c r="C707" s="11">
        <v>4747.95</v>
      </c>
      <c r="D707" s="11">
        <v>537</v>
      </c>
      <c r="E707" s="9">
        <v>44975</v>
      </c>
      <c r="F707" s="8" t="s">
        <v>2250</v>
      </c>
      <c r="G707" s="8" t="s">
        <v>2251</v>
      </c>
      <c r="H707" s="8" t="s">
        <v>118</v>
      </c>
      <c r="I707" s="8" t="s">
        <v>16</v>
      </c>
      <c r="J707" s="8" t="s">
        <v>37</v>
      </c>
      <c r="K707" s="8" t="s">
        <v>18</v>
      </c>
      <c r="L707" s="10">
        <f>SUM('sales data'!$C707*'sales data'!$D707)</f>
        <v>2549649.15</v>
      </c>
      <c r="M707" s="23">
        <f>YEAR('sales data'!$E707)</f>
        <v>2023</v>
      </c>
    </row>
    <row r="708" spans="1:13" ht="25.2" x14ac:dyDescent="0.45">
      <c r="A708" s="15" t="s">
        <v>1322</v>
      </c>
      <c r="B708" s="5" t="s">
        <v>255</v>
      </c>
      <c r="C708" s="12">
        <v>2260.56</v>
      </c>
      <c r="D708" s="12">
        <v>267</v>
      </c>
      <c r="E708" s="6">
        <v>45569</v>
      </c>
      <c r="F708" s="5" t="s">
        <v>2252</v>
      </c>
      <c r="G708" s="5" t="s">
        <v>2253</v>
      </c>
      <c r="H708" s="5" t="s">
        <v>56</v>
      </c>
      <c r="I708" s="5" t="s">
        <v>38</v>
      </c>
      <c r="J708" s="5" t="s">
        <v>37</v>
      </c>
      <c r="K708" s="5" t="s">
        <v>32</v>
      </c>
      <c r="L708" s="7">
        <f>SUM('sales data'!$C708*'sales data'!$D708)</f>
        <v>603569.52</v>
      </c>
      <c r="M708" s="22">
        <f>YEAR('sales data'!$E708)</f>
        <v>2024</v>
      </c>
    </row>
    <row r="709" spans="1:13" ht="25.2" x14ac:dyDescent="0.45">
      <c r="A709" s="16" t="s">
        <v>193</v>
      </c>
      <c r="B709" s="8" t="s">
        <v>194</v>
      </c>
      <c r="C709" s="11">
        <v>4771.0200000000004</v>
      </c>
      <c r="D709" s="11">
        <v>554</v>
      </c>
      <c r="E709" s="9">
        <v>45839</v>
      </c>
      <c r="F709" s="8" t="s">
        <v>2254</v>
      </c>
      <c r="G709" s="8" t="s">
        <v>2255</v>
      </c>
      <c r="H709" s="8" t="s">
        <v>15</v>
      </c>
      <c r="I709" s="8" t="s">
        <v>50</v>
      </c>
      <c r="J709" s="8" t="s">
        <v>23</v>
      </c>
      <c r="K709" s="8" t="s">
        <v>18</v>
      </c>
      <c r="L709" s="10">
        <f>SUM('sales data'!$C709*'sales data'!$D709)</f>
        <v>2643145.08</v>
      </c>
      <c r="M709" s="23">
        <f>YEAR('sales data'!$E709)</f>
        <v>2025</v>
      </c>
    </row>
    <row r="710" spans="1:13" ht="25.2" x14ac:dyDescent="0.45">
      <c r="A710" s="15" t="s">
        <v>1633</v>
      </c>
      <c r="B710" s="5" t="s">
        <v>275</v>
      </c>
      <c r="C710" s="12">
        <v>2874.53</v>
      </c>
      <c r="D710" s="12">
        <v>788</v>
      </c>
      <c r="E710" s="6">
        <v>45914</v>
      </c>
      <c r="F710" s="5" t="s">
        <v>2256</v>
      </c>
      <c r="G710" s="5" t="s">
        <v>2257</v>
      </c>
      <c r="H710" s="5" t="s">
        <v>56</v>
      </c>
      <c r="I710" s="5" t="s">
        <v>16</v>
      </c>
      <c r="J710" s="5" t="s">
        <v>51</v>
      </c>
      <c r="K710" s="5" t="s">
        <v>32</v>
      </c>
      <c r="L710" s="7">
        <f>SUM('sales data'!$C710*'sales data'!$D710)</f>
        <v>2265129.64</v>
      </c>
      <c r="M710" s="22">
        <f>YEAR('sales data'!$E710)</f>
        <v>2025</v>
      </c>
    </row>
    <row r="711" spans="1:13" ht="25.2" x14ac:dyDescent="0.45">
      <c r="A711" s="16" t="s">
        <v>2258</v>
      </c>
      <c r="B711" s="8" t="s">
        <v>664</v>
      </c>
      <c r="C711" s="11">
        <v>3961</v>
      </c>
      <c r="D711" s="11">
        <v>372</v>
      </c>
      <c r="E711" s="9">
        <v>45508</v>
      </c>
      <c r="F711" s="8" t="s">
        <v>2259</v>
      </c>
      <c r="G711" s="8" t="s">
        <v>2260</v>
      </c>
      <c r="H711" s="8" t="s">
        <v>56</v>
      </c>
      <c r="I711" s="8" t="s">
        <v>38</v>
      </c>
      <c r="J711" s="8" t="s">
        <v>180</v>
      </c>
      <c r="K711" s="8" t="s">
        <v>32</v>
      </c>
      <c r="L711" s="10">
        <f>SUM('sales data'!$C711*'sales data'!$D711)</f>
        <v>1473492</v>
      </c>
      <c r="M711" s="23">
        <f>YEAR('sales data'!$E711)</f>
        <v>2024</v>
      </c>
    </row>
    <row r="712" spans="1:13" ht="25.2" x14ac:dyDescent="0.45">
      <c r="A712" s="15" t="s">
        <v>2261</v>
      </c>
      <c r="B712" s="5" t="s">
        <v>2262</v>
      </c>
      <c r="C712" s="12">
        <v>2423.0100000000002</v>
      </c>
      <c r="D712" s="12">
        <v>898</v>
      </c>
      <c r="E712" s="6">
        <v>45719</v>
      </c>
      <c r="F712" s="5" t="s">
        <v>2263</v>
      </c>
      <c r="G712" s="5" t="s">
        <v>2264</v>
      </c>
      <c r="H712" s="5" t="s">
        <v>15</v>
      </c>
      <c r="I712" s="5" t="s">
        <v>50</v>
      </c>
      <c r="J712" s="5" t="s">
        <v>23</v>
      </c>
      <c r="K712" s="5" t="s">
        <v>18</v>
      </c>
      <c r="L712" s="7">
        <f>SUM('sales data'!$C712*'sales data'!$D712)</f>
        <v>2175862.98</v>
      </c>
      <c r="M712" s="22">
        <f>YEAR('sales data'!$E712)</f>
        <v>2025</v>
      </c>
    </row>
    <row r="713" spans="1:13" ht="25.2" x14ac:dyDescent="0.45">
      <c r="A713" s="16" t="s">
        <v>391</v>
      </c>
      <c r="B713" s="8" t="s">
        <v>356</v>
      </c>
      <c r="C713" s="11">
        <v>3942.67</v>
      </c>
      <c r="D713" s="11">
        <v>650</v>
      </c>
      <c r="E713" s="9">
        <v>45799</v>
      </c>
      <c r="F713" s="8" t="s">
        <v>2265</v>
      </c>
      <c r="G713" s="8" t="s">
        <v>2266</v>
      </c>
      <c r="H713" s="8" t="s">
        <v>144</v>
      </c>
      <c r="I713" s="8" t="s">
        <v>50</v>
      </c>
      <c r="J713" s="8" t="s">
        <v>837</v>
      </c>
      <c r="K713" s="8" t="s">
        <v>25</v>
      </c>
      <c r="L713" s="10">
        <f>SUM('sales data'!$C713*'sales data'!$D713)</f>
        <v>2562735.5</v>
      </c>
      <c r="M713" s="23">
        <f>YEAR('sales data'!$E713)</f>
        <v>2025</v>
      </c>
    </row>
    <row r="714" spans="1:13" ht="25.2" x14ac:dyDescent="0.45">
      <c r="A714" s="15" t="s">
        <v>2267</v>
      </c>
      <c r="B714" s="5" t="s">
        <v>68</v>
      </c>
      <c r="C714" s="12">
        <v>447.56</v>
      </c>
      <c r="D714" s="12">
        <v>241</v>
      </c>
      <c r="E714" s="6">
        <v>45896</v>
      </c>
      <c r="F714" s="5" t="s">
        <v>2268</v>
      </c>
      <c r="G714" s="5" t="s">
        <v>2269</v>
      </c>
      <c r="H714" s="5" t="s">
        <v>37</v>
      </c>
      <c r="I714" s="5" t="s">
        <v>50</v>
      </c>
      <c r="J714" s="5" t="s">
        <v>61</v>
      </c>
      <c r="K714" s="5" t="s">
        <v>18</v>
      </c>
      <c r="L714" s="7">
        <f>SUM('sales data'!$C714*'sales data'!$D714)</f>
        <v>107861.96</v>
      </c>
      <c r="M714" s="22">
        <f>YEAR('sales data'!$E714)</f>
        <v>2025</v>
      </c>
    </row>
    <row r="715" spans="1:13" ht="25.2" x14ac:dyDescent="0.45">
      <c r="A715" s="16" t="s">
        <v>2270</v>
      </c>
      <c r="B715" s="8" t="s">
        <v>660</v>
      </c>
      <c r="C715" s="11">
        <v>947.47</v>
      </c>
      <c r="D715" s="11">
        <v>36</v>
      </c>
      <c r="E715" s="9">
        <v>45423</v>
      </c>
      <c r="F715" s="8" t="s">
        <v>2271</v>
      </c>
      <c r="G715" s="8" t="s">
        <v>2272</v>
      </c>
      <c r="H715" s="8" t="s">
        <v>44</v>
      </c>
      <c r="I715" s="8" t="s">
        <v>16</v>
      </c>
      <c r="J715" s="8" t="s">
        <v>1008</v>
      </c>
      <c r="K715" s="8" t="s">
        <v>25</v>
      </c>
      <c r="L715" s="10">
        <f>SUM('sales data'!$C715*'sales data'!$D715)</f>
        <v>34108.92</v>
      </c>
      <c r="M715" s="23">
        <f>YEAR('sales data'!$E715)</f>
        <v>2024</v>
      </c>
    </row>
    <row r="716" spans="1:13" ht="25.2" x14ac:dyDescent="0.45">
      <c r="A716" s="15" t="s">
        <v>1822</v>
      </c>
      <c r="B716" s="5" t="s">
        <v>41</v>
      </c>
      <c r="C716" s="12">
        <v>1881.91</v>
      </c>
      <c r="D716" s="12">
        <v>464</v>
      </c>
      <c r="E716" s="6">
        <v>45630</v>
      </c>
      <c r="F716" s="5" t="s">
        <v>2273</v>
      </c>
      <c r="G716" s="5" t="s">
        <v>2274</v>
      </c>
      <c r="H716" s="5" t="s">
        <v>164</v>
      </c>
      <c r="I716" s="5" t="s">
        <v>38</v>
      </c>
      <c r="J716" s="5" t="s">
        <v>814</v>
      </c>
      <c r="K716" s="5" t="s">
        <v>32</v>
      </c>
      <c r="L716" s="7">
        <f>SUM('sales data'!$C716*'sales data'!$D716)</f>
        <v>873206.24</v>
      </c>
      <c r="M716" s="22">
        <f>YEAR('sales data'!$E716)</f>
        <v>2024</v>
      </c>
    </row>
    <row r="717" spans="1:13" ht="25.2" x14ac:dyDescent="0.45">
      <c r="A717" s="16" t="s">
        <v>1295</v>
      </c>
      <c r="B717" s="8" t="s">
        <v>619</v>
      </c>
      <c r="C717" s="11">
        <v>2894.57</v>
      </c>
      <c r="D717" s="11">
        <v>870</v>
      </c>
      <c r="E717" s="9">
        <v>45514</v>
      </c>
      <c r="F717" s="8" t="s">
        <v>2275</v>
      </c>
      <c r="G717" s="8" t="s">
        <v>2276</v>
      </c>
      <c r="H717" s="8" t="s">
        <v>315</v>
      </c>
      <c r="I717" s="8" t="s">
        <v>50</v>
      </c>
      <c r="J717" s="8" t="s">
        <v>37</v>
      </c>
      <c r="K717" s="8" t="s">
        <v>18</v>
      </c>
      <c r="L717" s="10">
        <f>SUM('sales data'!$C717*'sales data'!$D717)</f>
        <v>2518275.9000000004</v>
      </c>
      <c r="M717" s="23">
        <f>YEAR('sales data'!$E717)</f>
        <v>2024</v>
      </c>
    </row>
    <row r="718" spans="1:13" ht="25.2" x14ac:dyDescent="0.45">
      <c r="A718" s="15" t="s">
        <v>2277</v>
      </c>
      <c r="B718" s="5" t="s">
        <v>1579</v>
      </c>
      <c r="C718" s="12">
        <v>152.63999999999999</v>
      </c>
      <c r="D718" s="12">
        <v>268</v>
      </c>
      <c r="E718" s="6">
        <v>45625</v>
      </c>
      <c r="F718" s="5" t="s">
        <v>2278</v>
      </c>
      <c r="G718" s="5" t="s">
        <v>2279</v>
      </c>
      <c r="H718" s="5" t="s">
        <v>2280</v>
      </c>
      <c r="I718" s="5" t="s">
        <v>16</v>
      </c>
      <c r="J718" s="5" t="s">
        <v>197</v>
      </c>
      <c r="K718" s="5" t="s">
        <v>32</v>
      </c>
      <c r="L718" s="7">
        <f>SUM('sales data'!$C718*'sales data'!$D718)</f>
        <v>40907.519999999997</v>
      </c>
      <c r="M718" s="22">
        <f>YEAR('sales data'!$E718)</f>
        <v>2024</v>
      </c>
    </row>
    <row r="719" spans="1:13" ht="25.2" x14ac:dyDescent="0.45">
      <c r="A719" s="16" t="s">
        <v>226</v>
      </c>
      <c r="B719" s="8" t="s">
        <v>133</v>
      </c>
      <c r="C719" s="11">
        <v>1933.9</v>
      </c>
      <c r="D719" s="11">
        <v>852</v>
      </c>
      <c r="E719" s="9">
        <v>45526</v>
      </c>
      <c r="F719" s="8" t="s">
        <v>2281</v>
      </c>
      <c r="G719" s="8" t="s">
        <v>2282</v>
      </c>
      <c r="H719" s="8" t="s">
        <v>37</v>
      </c>
      <c r="I719" s="8" t="s">
        <v>38</v>
      </c>
      <c r="J719" s="8" t="s">
        <v>37</v>
      </c>
      <c r="K719" s="8" t="s">
        <v>18</v>
      </c>
      <c r="L719" s="10">
        <f>SUM('sales data'!$C719*'sales data'!$D719)</f>
        <v>1647682.8</v>
      </c>
      <c r="M719" s="23">
        <f>YEAR('sales data'!$E719)</f>
        <v>2024</v>
      </c>
    </row>
    <row r="720" spans="1:13" ht="25.2" x14ac:dyDescent="0.45">
      <c r="A720" s="15" t="s">
        <v>2283</v>
      </c>
      <c r="B720" s="5" t="s">
        <v>275</v>
      </c>
      <c r="C720" s="12">
        <v>3088.19</v>
      </c>
      <c r="D720" s="12">
        <v>248</v>
      </c>
      <c r="E720" s="6">
        <v>44966</v>
      </c>
      <c r="F720" s="5" t="s">
        <v>2284</v>
      </c>
      <c r="G720" s="5" t="s">
        <v>2285</v>
      </c>
      <c r="H720" s="5" t="s">
        <v>117</v>
      </c>
      <c r="I720" s="5" t="s">
        <v>16</v>
      </c>
      <c r="J720" s="5" t="s">
        <v>39</v>
      </c>
      <c r="K720" s="5" t="s">
        <v>25</v>
      </c>
      <c r="L720" s="7">
        <f>SUM('sales data'!$C720*'sales data'!$D720)</f>
        <v>765871.12</v>
      </c>
      <c r="M720" s="22">
        <f>YEAR('sales data'!$E720)</f>
        <v>2023</v>
      </c>
    </row>
    <row r="721" spans="1:13" ht="25.2" x14ac:dyDescent="0.45">
      <c r="A721" s="16" t="s">
        <v>452</v>
      </c>
      <c r="B721" s="8" t="s">
        <v>453</v>
      </c>
      <c r="C721" s="11">
        <v>798.12</v>
      </c>
      <c r="D721" s="11">
        <v>905</v>
      </c>
      <c r="E721" s="9">
        <v>45894</v>
      </c>
      <c r="F721" s="8" t="s">
        <v>2286</v>
      </c>
      <c r="G721" s="8" t="s">
        <v>2287</v>
      </c>
      <c r="H721" s="8" t="s">
        <v>37</v>
      </c>
      <c r="I721" s="8" t="s">
        <v>50</v>
      </c>
      <c r="J721" s="8" t="s">
        <v>15</v>
      </c>
      <c r="K721" s="8" t="s">
        <v>18</v>
      </c>
      <c r="L721" s="10">
        <f>SUM('sales data'!$C721*'sales data'!$D721)</f>
        <v>722298.6</v>
      </c>
      <c r="M721" s="23">
        <f>YEAR('sales data'!$E721)</f>
        <v>2025</v>
      </c>
    </row>
    <row r="722" spans="1:13" ht="25.2" x14ac:dyDescent="0.45">
      <c r="A722" s="15" t="s">
        <v>2288</v>
      </c>
      <c r="B722" s="5" t="s">
        <v>110</v>
      </c>
      <c r="C722" s="12">
        <v>32.020000000000003</v>
      </c>
      <c r="D722" s="12">
        <v>53</v>
      </c>
      <c r="E722" s="6">
        <v>45483</v>
      </c>
      <c r="F722" s="5" t="s">
        <v>2289</v>
      </c>
      <c r="G722" s="5" t="s">
        <v>2290</v>
      </c>
      <c r="H722" s="5" t="s">
        <v>79</v>
      </c>
      <c r="I722" s="5" t="s">
        <v>50</v>
      </c>
      <c r="J722" s="5" t="s">
        <v>37</v>
      </c>
      <c r="K722" s="5" t="s">
        <v>25</v>
      </c>
      <c r="L722" s="7">
        <f>SUM('sales data'!$C722*'sales data'!$D722)</f>
        <v>1697.0600000000002</v>
      </c>
      <c r="M722" s="22">
        <f>YEAR('sales data'!$E722)</f>
        <v>2024</v>
      </c>
    </row>
    <row r="723" spans="1:13" ht="25.2" x14ac:dyDescent="0.45">
      <c r="A723" s="16" t="s">
        <v>2291</v>
      </c>
      <c r="B723" s="8" t="s">
        <v>34</v>
      </c>
      <c r="C723" s="11">
        <v>3948.94</v>
      </c>
      <c r="D723" s="11">
        <v>691</v>
      </c>
      <c r="E723" s="9">
        <v>45292</v>
      </c>
      <c r="F723" s="8" t="s">
        <v>2292</v>
      </c>
      <c r="G723" s="8" t="s">
        <v>2293</v>
      </c>
      <c r="H723" s="8" t="s">
        <v>545</v>
      </c>
      <c r="I723" s="8" t="s">
        <v>38</v>
      </c>
      <c r="J723" s="8" t="s">
        <v>15</v>
      </c>
      <c r="K723" s="8" t="s">
        <v>18</v>
      </c>
      <c r="L723" s="10">
        <f>SUM('sales data'!$C723*'sales data'!$D723)</f>
        <v>2728717.54</v>
      </c>
      <c r="M723" s="23">
        <f>YEAR('sales data'!$E723)</f>
        <v>2024</v>
      </c>
    </row>
    <row r="724" spans="1:13" ht="25.2" x14ac:dyDescent="0.45">
      <c r="A724" s="15" t="s">
        <v>2294</v>
      </c>
      <c r="B724" s="5" t="s">
        <v>275</v>
      </c>
      <c r="C724" s="12">
        <v>1720.62</v>
      </c>
      <c r="D724" s="12">
        <v>389</v>
      </c>
      <c r="E724" s="6">
        <v>45698</v>
      </c>
      <c r="F724" s="5" t="s">
        <v>2295</v>
      </c>
      <c r="G724" s="5" t="s">
        <v>2296</v>
      </c>
      <c r="H724" s="5" t="s">
        <v>37</v>
      </c>
      <c r="I724" s="5" t="s">
        <v>16</v>
      </c>
      <c r="J724" s="5" t="s">
        <v>23</v>
      </c>
      <c r="K724" s="5" t="s">
        <v>32</v>
      </c>
      <c r="L724" s="7">
        <f>SUM('sales data'!$C724*'sales data'!$D724)</f>
        <v>669321.17999999993</v>
      </c>
      <c r="M724" s="22">
        <f>YEAR('sales data'!$E724)</f>
        <v>2025</v>
      </c>
    </row>
    <row r="725" spans="1:13" ht="25.2" x14ac:dyDescent="0.45">
      <c r="A725" s="16" t="s">
        <v>2297</v>
      </c>
      <c r="B725" s="8" t="s">
        <v>872</v>
      </c>
      <c r="C725" s="11">
        <v>2548.9299999999998</v>
      </c>
      <c r="D725" s="11">
        <v>889</v>
      </c>
      <c r="E725" s="9">
        <v>45524</v>
      </c>
      <c r="F725" s="8" t="s">
        <v>2298</v>
      </c>
      <c r="G725" s="8" t="s">
        <v>2299</v>
      </c>
      <c r="H725" s="8" t="s">
        <v>44</v>
      </c>
      <c r="I725" s="8" t="s">
        <v>16</v>
      </c>
      <c r="J725" s="8" t="s">
        <v>15</v>
      </c>
      <c r="K725" s="8" t="s">
        <v>18</v>
      </c>
      <c r="L725" s="10">
        <f>SUM('sales data'!$C725*'sales data'!$D725)</f>
        <v>2265998.77</v>
      </c>
      <c r="M725" s="23">
        <f>YEAR('sales data'!$E725)</f>
        <v>2024</v>
      </c>
    </row>
    <row r="726" spans="1:13" ht="25.2" x14ac:dyDescent="0.45">
      <c r="A726" s="15" t="s">
        <v>1115</v>
      </c>
      <c r="B726" s="5" t="s">
        <v>34</v>
      </c>
      <c r="C726" s="12">
        <v>2782.87</v>
      </c>
      <c r="D726" s="12">
        <v>700</v>
      </c>
      <c r="E726" s="6">
        <v>44963</v>
      </c>
      <c r="F726" s="5" t="s">
        <v>2300</v>
      </c>
      <c r="G726" s="5" t="s">
        <v>2301</v>
      </c>
      <c r="H726" s="5" t="s">
        <v>49</v>
      </c>
      <c r="I726" s="5" t="s">
        <v>50</v>
      </c>
      <c r="J726" s="5" t="s">
        <v>23</v>
      </c>
      <c r="K726" s="5" t="s">
        <v>32</v>
      </c>
      <c r="L726" s="7">
        <f>SUM('sales data'!$C726*'sales data'!$D726)</f>
        <v>1948009</v>
      </c>
      <c r="M726" s="22">
        <f>YEAR('sales data'!$E726)</f>
        <v>2023</v>
      </c>
    </row>
    <row r="727" spans="1:13" ht="25.2" x14ac:dyDescent="0.45">
      <c r="A727" s="16" t="s">
        <v>2302</v>
      </c>
      <c r="B727" s="8" t="s">
        <v>34</v>
      </c>
      <c r="C727" s="11">
        <v>4324.92</v>
      </c>
      <c r="D727" s="11">
        <v>642</v>
      </c>
      <c r="E727" s="9">
        <v>45907</v>
      </c>
      <c r="F727" s="8" t="s">
        <v>2303</v>
      </c>
      <c r="G727" s="8" t="s">
        <v>2304</v>
      </c>
      <c r="H727" s="8" t="s">
        <v>15</v>
      </c>
      <c r="I727" s="8" t="s">
        <v>16</v>
      </c>
      <c r="J727" s="8" t="s">
        <v>37</v>
      </c>
      <c r="K727" s="8" t="s">
        <v>25</v>
      </c>
      <c r="L727" s="10">
        <f>SUM('sales data'!$C727*'sales data'!$D727)</f>
        <v>2776598.64</v>
      </c>
      <c r="M727" s="23">
        <f>YEAR('sales data'!$E727)</f>
        <v>2025</v>
      </c>
    </row>
    <row r="728" spans="1:13" ht="25.2" x14ac:dyDescent="0.45">
      <c r="A728" s="15" t="s">
        <v>2305</v>
      </c>
      <c r="B728" s="5" t="s">
        <v>1068</v>
      </c>
      <c r="C728" s="12">
        <v>4638.43</v>
      </c>
      <c r="D728" s="12">
        <v>944</v>
      </c>
      <c r="E728" s="6">
        <v>45987</v>
      </c>
      <c r="F728" s="5" t="s">
        <v>2306</v>
      </c>
      <c r="G728" s="5" t="s">
        <v>2307</v>
      </c>
      <c r="H728" s="5" t="s">
        <v>493</v>
      </c>
      <c r="I728" s="5" t="s">
        <v>38</v>
      </c>
      <c r="J728" s="5" t="s">
        <v>37</v>
      </c>
      <c r="K728" s="5" t="s">
        <v>18</v>
      </c>
      <c r="L728" s="7">
        <f>SUM('sales data'!$C728*'sales data'!$D728)</f>
        <v>4378677.92</v>
      </c>
      <c r="M728" s="22">
        <f>YEAR('sales data'!$E728)</f>
        <v>2025</v>
      </c>
    </row>
    <row r="729" spans="1:13" ht="25.2" x14ac:dyDescent="0.45">
      <c r="A729" s="16" t="s">
        <v>2308</v>
      </c>
      <c r="B729" s="8" t="s">
        <v>27</v>
      </c>
      <c r="C729" s="11">
        <v>2353.3000000000002</v>
      </c>
      <c r="D729" s="11">
        <v>420</v>
      </c>
      <c r="E729" s="9">
        <v>45739</v>
      </c>
      <c r="F729" s="8" t="s">
        <v>2309</v>
      </c>
      <c r="G729" s="8" t="s">
        <v>2310</v>
      </c>
      <c r="H729" s="8" t="s">
        <v>179</v>
      </c>
      <c r="I729" s="8" t="s">
        <v>50</v>
      </c>
      <c r="J729" s="8" t="s">
        <v>249</v>
      </c>
      <c r="K729" s="8" t="s">
        <v>32</v>
      </c>
      <c r="L729" s="10">
        <f>SUM('sales data'!$C729*'sales data'!$D729)</f>
        <v>988386.00000000012</v>
      </c>
      <c r="M729" s="23">
        <f>YEAR('sales data'!$E729)</f>
        <v>2025</v>
      </c>
    </row>
    <row r="730" spans="1:13" ht="25.2" x14ac:dyDescent="0.45">
      <c r="A730" s="15" t="s">
        <v>2311</v>
      </c>
      <c r="B730" s="5" t="s">
        <v>58</v>
      </c>
      <c r="C730" s="12">
        <v>1513.67</v>
      </c>
      <c r="D730" s="12">
        <v>920</v>
      </c>
      <c r="E730" s="6">
        <v>45419</v>
      </c>
      <c r="F730" s="5" t="s">
        <v>2312</v>
      </c>
      <c r="G730" s="5" t="s">
        <v>2313</v>
      </c>
      <c r="H730" s="5" t="s">
        <v>749</v>
      </c>
      <c r="I730" s="5" t="s">
        <v>50</v>
      </c>
      <c r="J730" s="5" t="s">
        <v>37</v>
      </c>
      <c r="K730" s="5" t="s">
        <v>18</v>
      </c>
      <c r="L730" s="7">
        <f>SUM('sales data'!$C730*'sales data'!$D730)</f>
        <v>1392576.4000000001</v>
      </c>
      <c r="M730" s="22">
        <f>YEAR('sales data'!$E730)</f>
        <v>2024</v>
      </c>
    </row>
    <row r="731" spans="1:13" ht="25.2" x14ac:dyDescent="0.45">
      <c r="A731" s="16" t="s">
        <v>2314</v>
      </c>
      <c r="B731" s="8" t="s">
        <v>317</v>
      </c>
      <c r="C731" s="11">
        <v>3084.29</v>
      </c>
      <c r="D731" s="11">
        <v>669</v>
      </c>
      <c r="E731" s="9">
        <v>45139</v>
      </c>
      <c r="F731" s="8" t="s">
        <v>2315</v>
      </c>
      <c r="G731" s="8" t="s">
        <v>2316</v>
      </c>
      <c r="H731" s="8" t="s">
        <v>1767</v>
      </c>
      <c r="I731" s="8" t="s">
        <v>38</v>
      </c>
      <c r="J731" s="8" t="s">
        <v>94</v>
      </c>
      <c r="K731" s="8" t="s">
        <v>32</v>
      </c>
      <c r="L731" s="10">
        <f>SUM('sales data'!$C731*'sales data'!$D731)</f>
        <v>2063390.01</v>
      </c>
      <c r="M731" s="23">
        <f>YEAR('sales data'!$E731)</f>
        <v>2023</v>
      </c>
    </row>
    <row r="732" spans="1:13" ht="25.2" x14ac:dyDescent="0.45">
      <c r="A732" s="15" t="s">
        <v>2317</v>
      </c>
      <c r="B732" s="5" t="s">
        <v>96</v>
      </c>
      <c r="C732" s="12">
        <v>2619.6799999999998</v>
      </c>
      <c r="D732" s="12">
        <v>651</v>
      </c>
      <c r="E732" s="6">
        <v>45676</v>
      </c>
      <c r="F732" s="5" t="s">
        <v>2318</v>
      </c>
      <c r="G732" s="5" t="s">
        <v>2319</v>
      </c>
      <c r="H732" s="5" t="s">
        <v>15</v>
      </c>
      <c r="I732" s="5" t="s">
        <v>16</v>
      </c>
      <c r="J732" s="5" t="s">
        <v>244</v>
      </c>
      <c r="K732" s="5" t="s">
        <v>32</v>
      </c>
      <c r="L732" s="7">
        <f>SUM('sales data'!$C732*'sales data'!$D732)</f>
        <v>1705411.68</v>
      </c>
      <c r="M732" s="22">
        <f>YEAR('sales data'!$E732)</f>
        <v>2025</v>
      </c>
    </row>
    <row r="733" spans="1:13" ht="25.2" x14ac:dyDescent="0.45">
      <c r="A733" s="16" t="s">
        <v>2320</v>
      </c>
      <c r="B733" s="8" t="s">
        <v>34</v>
      </c>
      <c r="C733" s="11">
        <v>1928.86</v>
      </c>
      <c r="D733" s="11">
        <v>426</v>
      </c>
      <c r="E733" s="9">
        <v>45281</v>
      </c>
      <c r="F733" s="8" t="s">
        <v>2321</v>
      </c>
      <c r="G733" s="8" t="s">
        <v>2322</v>
      </c>
      <c r="H733" s="8" t="s">
        <v>315</v>
      </c>
      <c r="I733" s="8" t="s">
        <v>16</v>
      </c>
      <c r="J733" s="8" t="s">
        <v>90</v>
      </c>
      <c r="K733" s="8" t="s">
        <v>18</v>
      </c>
      <c r="L733" s="10">
        <f>SUM('sales data'!$C733*'sales data'!$D733)</f>
        <v>821694.36</v>
      </c>
      <c r="M733" s="23">
        <f>YEAR('sales data'!$E733)</f>
        <v>2023</v>
      </c>
    </row>
    <row r="734" spans="1:13" ht="25.2" x14ac:dyDescent="0.45">
      <c r="A734" s="15" t="s">
        <v>1213</v>
      </c>
      <c r="B734" s="5" t="s">
        <v>363</v>
      </c>
      <c r="C734" s="12">
        <v>120.93</v>
      </c>
      <c r="D734" s="12">
        <v>987</v>
      </c>
      <c r="E734" s="6">
        <v>45621</v>
      </c>
      <c r="F734" s="5" t="s">
        <v>2323</v>
      </c>
      <c r="G734" s="5" t="s">
        <v>2324</v>
      </c>
      <c r="H734" s="5" t="s">
        <v>44</v>
      </c>
      <c r="I734" s="5" t="s">
        <v>50</v>
      </c>
      <c r="J734" s="5" t="s">
        <v>44</v>
      </c>
      <c r="K734" s="5" t="s">
        <v>18</v>
      </c>
      <c r="L734" s="7">
        <f>SUM('sales data'!$C734*'sales data'!$D734)</f>
        <v>119357.91</v>
      </c>
      <c r="M734" s="22">
        <f>YEAR('sales data'!$E734)</f>
        <v>2024</v>
      </c>
    </row>
    <row r="735" spans="1:13" ht="25.2" x14ac:dyDescent="0.45">
      <c r="A735" s="16" t="s">
        <v>2325</v>
      </c>
      <c r="B735" s="8" t="s">
        <v>886</v>
      </c>
      <c r="C735" s="11">
        <v>3049.92</v>
      </c>
      <c r="D735" s="11">
        <v>806</v>
      </c>
      <c r="E735" s="9">
        <v>45991</v>
      </c>
      <c r="F735" s="8" t="s">
        <v>2326</v>
      </c>
      <c r="G735" s="8" t="s">
        <v>2327</v>
      </c>
      <c r="H735" s="8" t="s">
        <v>107</v>
      </c>
      <c r="I735" s="8" t="s">
        <v>38</v>
      </c>
      <c r="J735" s="8" t="s">
        <v>17</v>
      </c>
      <c r="K735" s="8" t="s">
        <v>32</v>
      </c>
      <c r="L735" s="10">
        <f>SUM('sales data'!$C735*'sales data'!$D735)</f>
        <v>2458235.52</v>
      </c>
      <c r="M735" s="23">
        <f>YEAR('sales data'!$E735)</f>
        <v>2025</v>
      </c>
    </row>
    <row r="736" spans="1:13" ht="25.2" x14ac:dyDescent="0.45">
      <c r="A736" s="15" t="s">
        <v>2328</v>
      </c>
      <c r="B736" s="5" t="s">
        <v>110</v>
      </c>
      <c r="C736" s="12">
        <v>2747.99</v>
      </c>
      <c r="D736" s="12">
        <v>594</v>
      </c>
      <c r="E736" s="6">
        <v>45226</v>
      </c>
      <c r="F736" s="5" t="s">
        <v>2329</v>
      </c>
      <c r="G736" s="5" t="s">
        <v>2330</v>
      </c>
      <c r="H736" s="5" t="s">
        <v>61</v>
      </c>
      <c r="I736" s="5" t="s">
        <v>16</v>
      </c>
      <c r="J736" s="5" t="s">
        <v>49</v>
      </c>
      <c r="K736" s="5" t="s">
        <v>18</v>
      </c>
      <c r="L736" s="7">
        <f>SUM('sales data'!$C736*'sales data'!$D736)</f>
        <v>1632306.0599999998</v>
      </c>
      <c r="M736" s="22">
        <f>YEAR('sales data'!$E736)</f>
        <v>2023</v>
      </c>
    </row>
    <row r="737" spans="1:13" ht="25.2" x14ac:dyDescent="0.45">
      <c r="A737" s="16" t="s">
        <v>2331</v>
      </c>
      <c r="B737" s="8" t="s">
        <v>185</v>
      </c>
      <c r="C737" s="11">
        <v>2266.84</v>
      </c>
      <c r="D737" s="11">
        <v>211</v>
      </c>
      <c r="E737" s="9">
        <v>45625</v>
      </c>
      <c r="F737" s="8" t="s">
        <v>2332</v>
      </c>
      <c r="G737" s="8" t="s">
        <v>2333</v>
      </c>
      <c r="H737" s="8" t="s">
        <v>15</v>
      </c>
      <c r="I737" s="8" t="s">
        <v>50</v>
      </c>
      <c r="J737" s="8" t="s">
        <v>284</v>
      </c>
      <c r="K737" s="8" t="s">
        <v>32</v>
      </c>
      <c r="L737" s="10">
        <f>SUM('sales data'!$C737*'sales data'!$D737)</f>
        <v>478303.24000000005</v>
      </c>
      <c r="M737" s="23">
        <f>YEAR('sales data'!$E737)</f>
        <v>2024</v>
      </c>
    </row>
    <row r="738" spans="1:13" ht="25.2" x14ac:dyDescent="0.45">
      <c r="A738" s="15" t="s">
        <v>1098</v>
      </c>
      <c r="B738" s="5" t="s">
        <v>12</v>
      </c>
      <c r="C738" s="12">
        <v>2013.82</v>
      </c>
      <c r="D738" s="12">
        <v>302</v>
      </c>
      <c r="E738" s="6">
        <v>46016</v>
      </c>
      <c r="F738" s="5" t="s">
        <v>2334</v>
      </c>
      <c r="G738" s="5" t="s">
        <v>2335</v>
      </c>
      <c r="H738" s="5" t="s">
        <v>15</v>
      </c>
      <c r="I738" s="5" t="s">
        <v>16</v>
      </c>
      <c r="J738" s="5" t="s">
        <v>81</v>
      </c>
      <c r="K738" s="5" t="s">
        <v>18</v>
      </c>
      <c r="L738" s="7">
        <f>SUM('sales data'!$C738*'sales data'!$D738)</f>
        <v>608173.64</v>
      </c>
      <c r="M738" s="22">
        <f>YEAR('sales data'!$E738)</f>
        <v>2025</v>
      </c>
    </row>
    <row r="739" spans="1:13" ht="25.2" x14ac:dyDescent="0.45">
      <c r="A739" s="16" t="s">
        <v>2336</v>
      </c>
      <c r="B739" s="8" t="s">
        <v>185</v>
      </c>
      <c r="C739" s="11">
        <v>1368.18</v>
      </c>
      <c r="D739" s="11">
        <v>437</v>
      </c>
      <c r="E739" s="9">
        <v>45845</v>
      </c>
      <c r="F739" s="8" t="s">
        <v>2337</v>
      </c>
      <c r="G739" s="8" t="s">
        <v>2338</v>
      </c>
      <c r="H739" s="8" t="s">
        <v>238</v>
      </c>
      <c r="I739" s="8" t="s">
        <v>50</v>
      </c>
      <c r="J739" s="8" t="s">
        <v>37</v>
      </c>
      <c r="K739" s="8" t="s">
        <v>25</v>
      </c>
      <c r="L739" s="10">
        <f>SUM('sales data'!$C739*'sales data'!$D739)</f>
        <v>597894.66</v>
      </c>
      <c r="M739" s="23">
        <f>YEAR('sales data'!$E739)</f>
        <v>2025</v>
      </c>
    </row>
    <row r="740" spans="1:13" ht="25.2" x14ac:dyDescent="0.45">
      <c r="A740" s="15" t="s">
        <v>2339</v>
      </c>
      <c r="B740" s="5" t="s">
        <v>521</v>
      </c>
      <c r="C740" s="12">
        <v>2528.02</v>
      </c>
      <c r="D740" s="12">
        <v>606</v>
      </c>
      <c r="E740" s="6">
        <v>44938</v>
      </c>
      <c r="F740" s="5" t="s">
        <v>2340</v>
      </c>
      <c r="G740" s="5" t="s">
        <v>2341</v>
      </c>
      <c r="H740" s="5" t="s">
        <v>144</v>
      </c>
      <c r="I740" s="5" t="s">
        <v>16</v>
      </c>
      <c r="J740" s="5" t="s">
        <v>1344</v>
      </c>
      <c r="K740" s="5" t="s">
        <v>18</v>
      </c>
      <c r="L740" s="7">
        <f>SUM('sales data'!$C740*'sales data'!$D740)</f>
        <v>1531980.1199999999</v>
      </c>
      <c r="M740" s="22">
        <f>YEAR('sales data'!$E740)</f>
        <v>2023</v>
      </c>
    </row>
    <row r="741" spans="1:13" ht="25.2" x14ac:dyDescent="0.45">
      <c r="A741" s="16" t="s">
        <v>1687</v>
      </c>
      <c r="B741" s="8" t="s">
        <v>34</v>
      </c>
      <c r="C741" s="11">
        <v>2147.83</v>
      </c>
      <c r="D741" s="11">
        <v>803</v>
      </c>
      <c r="E741" s="9">
        <v>45904</v>
      </c>
      <c r="F741" s="8" t="s">
        <v>2342</v>
      </c>
      <c r="G741" s="8" t="s">
        <v>2343</v>
      </c>
      <c r="H741" s="8" t="s">
        <v>44</v>
      </c>
      <c r="I741" s="8" t="s">
        <v>16</v>
      </c>
      <c r="J741" s="8" t="s">
        <v>37</v>
      </c>
      <c r="K741" s="8" t="s">
        <v>18</v>
      </c>
      <c r="L741" s="10">
        <f>SUM('sales data'!$C741*'sales data'!$D741)</f>
        <v>1724707.49</v>
      </c>
      <c r="M741" s="23">
        <f>YEAR('sales data'!$E741)</f>
        <v>2025</v>
      </c>
    </row>
    <row r="742" spans="1:13" ht="25.2" x14ac:dyDescent="0.45">
      <c r="A742" s="15" t="s">
        <v>2344</v>
      </c>
      <c r="B742" s="5" t="s">
        <v>255</v>
      </c>
      <c r="C742" s="12">
        <v>2123.19</v>
      </c>
      <c r="D742" s="12">
        <v>946</v>
      </c>
      <c r="E742" s="6">
        <v>45219</v>
      </c>
      <c r="F742" s="5" t="s">
        <v>2345</v>
      </c>
      <c r="G742" s="5" t="s">
        <v>2346</v>
      </c>
      <c r="H742" s="5" t="s">
        <v>17</v>
      </c>
      <c r="I742" s="5" t="s">
        <v>16</v>
      </c>
      <c r="J742" s="5" t="s">
        <v>1285</v>
      </c>
      <c r="K742" s="5" t="s">
        <v>32</v>
      </c>
      <c r="L742" s="7">
        <f>SUM('sales data'!$C742*'sales data'!$D742)</f>
        <v>2008537.74</v>
      </c>
      <c r="M742" s="22">
        <f>YEAR('sales data'!$E742)</f>
        <v>2023</v>
      </c>
    </row>
    <row r="743" spans="1:13" ht="25.2" x14ac:dyDescent="0.45">
      <c r="A743" s="16" t="s">
        <v>52</v>
      </c>
      <c r="B743" s="8" t="s">
        <v>53</v>
      </c>
      <c r="C743" s="11">
        <v>2058.89</v>
      </c>
      <c r="D743" s="11">
        <v>673</v>
      </c>
      <c r="E743" s="9">
        <v>45691</v>
      </c>
      <c r="F743" s="8" t="s">
        <v>2347</v>
      </c>
      <c r="G743" s="8" t="s">
        <v>2348</v>
      </c>
      <c r="H743" s="8" t="s">
        <v>985</v>
      </c>
      <c r="I743" s="8" t="s">
        <v>38</v>
      </c>
      <c r="J743" s="8" t="s">
        <v>238</v>
      </c>
      <c r="K743" s="8" t="s">
        <v>32</v>
      </c>
      <c r="L743" s="10">
        <f>SUM('sales data'!$C743*'sales data'!$D743)</f>
        <v>1385632.97</v>
      </c>
      <c r="M743" s="23">
        <f>YEAR('sales data'!$E743)</f>
        <v>2025</v>
      </c>
    </row>
    <row r="744" spans="1:13" ht="25.2" x14ac:dyDescent="0.45">
      <c r="A744" s="15" t="s">
        <v>2349</v>
      </c>
      <c r="B744" s="5" t="s">
        <v>41</v>
      </c>
      <c r="C744" s="12">
        <v>2768.4</v>
      </c>
      <c r="D744" s="12">
        <v>50</v>
      </c>
      <c r="E744" s="6">
        <v>45055</v>
      </c>
      <c r="F744" s="5" t="s">
        <v>2350</v>
      </c>
      <c r="G744" s="5" t="s">
        <v>2351</v>
      </c>
      <c r="H744" s="5" t="s">
        <v>51</v>
      </c>
      <c r="I744" s="5" t="s">
        <v>38</v>
      </c>
      <c r="J744" s="5" t="s">
        <v>1008</v>
      </c>
      <c r="K744" s="5" t="s">
        <v>18</v>
      </c>
      <c r="L744" s="7">
        <f>SUM('sales data'!$C744*'sales data'!$D744)</f>
        <v>138420</v>
      </c>
      <c r="M744" s="22">
        <f>YEAR('sales data'!$E744)</f>
        <v>2023</v>
      </c>
    </row>
    <row r="745" spans="1:13" ht="25.2" x14ac:dyDescent="0.45">
      <c r="A745" s="16" t="s">
        <v>2352</v>
      </c>
      <c r="B745" s="8" t="s">
        <v>664</v>
      </c>
      <c r="C745" s="11">
        <v>3795.26</v>
      </c>
      <c r="D745" s="11">
        <v>75</v>
      </c>
      <c r="E745" s="9">
        <v>45352</v>
      </c>
      <c r="F745" s="8" t="s">
        <v>2353</v>
      </c>
      <c r="G745" s="8" t="s">
        <v>2354</v>
      </c>
      <c r="H745" s="8" t="s">
        <v>288</v>
      </c>
      <c r="I745" s="8" t="s">
        <v>38</v>
      </c>
      <c r="J745" s="8" t="s">
        <v>188</v>
      </c>
      <c r="K745" s="8" t="s">
        <v>32</v>
      </c>
      <c r="L745" s="10">
        <f>SUM('sales data'!$C745*'sales data'!$D745)</f>
        <v>284644.5</v>
      </c>
      <c r="M745" s="23">
        <f>YEAR('sales data'!$E745)</f>
        <v>2024</v>
      </c>
    </row>
    <row r="746" spans="1:13" ht="25.2" x14ac:dyDescent="0.45">
      <c r="A746" s="15" t="s">
        <v>2355</v>
      </c>
      <c r="B746" s="5" t="s">
        <v>110</v>
      </c>
      <c r="C746" s="12">
        <v>4109.0200000000004</v>
      </c>
      <c r="D746" s="12">
        <v>629</v>
      </c>
      <c r="E746" s="6">
        <v>45930</v>
      </c>
      <c r="F746" s="5" t="s">
        <v>2356</v>
      </c>
      <c r="G746" s="5" t="s">
        <v>2357</v>
      </c>
      <c r="H746" s="5" t="s">
        <v>61</v>
      </c>
      <c r="I746" s="5" t="s">
        <v>50</v>
      </c>
      <c r="J746" s="5" t="s">
        <v>15</v>
      </c>
      <c r="K746" s="5" t="s">
        <v>25</v>
      </c>
      <c r="L746" s="7">
        <f>SUM('sales data'!$C746*'sales data'!$D746)</f>
        <v>2584573.58</v>
      </c>
      <c r="M746" s="22">
        <f>YEAR('sales data'!$E746)</f>
        <v>2025</v>
      </c>
    </row>
    <row r="747" spans="1:13" ht="25.2" x14ac:dyDescent="0.45">
      <c r="A747" s="16" t="s">
        <v>2150</v>
      </c>
      <c r="B747" s="8" t="s">
        <v>185</v>
      </c>
      <c r="C747" s="11">
        <v>3870.87</v>
      </c>
      <c r="D747" s="11">
        <v>498</v>
      </c>
      <c r="E747" s="9">
        <v>45830</v>
      </c>
      <c r="F747" s="8" t="s">
        <v>2358</v>
      </c>
      <c r="G747" s="8" t="s">
        <v>2359</v>
      </c>
      <c r="H747" s="8" t="s">
        <v>416</v>
      </c>
      <c r="I747" s="8" t="s">
        <v>50</v>
      </c>
      <c r="J747" s="8" t="s">
        <v>37</v>
      </c>
      <c r="K747" s="8" t="s">
        <v>25</v>
      </c>
      <c r="L747" s="10">
        <f>SUM('sales data'!$C747*'sales data'!$D747)</f>
        <v>1927693.26</v>
      </c>
      <c r="M747" s="23">
        <f>YEAR('sales data'!$E747)</f>
        <v>2025</v>
      </c>
    </row>
    <row r="748" spans="1:13" ht="25.2" x14ac:dyDescent="0.45">
      <c r="A748" s="15" t="s">
        <v>335</v>
      </c>
      <c r="B748" s="5" t="s">
        <v>41</v>
      </c>
      <c r="C748" s="12">
        <v>838.72</v>
      </c>
      <c r="D748" s="12">
        <v>127</v>
      </c>
      <c r="E748" s="6">
        <v>45236</v>
      </c>
      <c r="F748" s="5" t="s">
        <v>2360</v>
      </c>
      <c r="G748" s="5" t="s">
        <v>2361</v>
      </c>
      <c r="H748" s="5" t="s">
        <v>884</v>
      </c>
      <c r="I748" s="5" t="s">
        <v>50</v>
      </c>
      <c r="J748" s="5" t="s">
        <v>44</v>
      </c>
      <c r="K748" s="5" t="s">
        <v>25</v>
      </c>
      <c r="L748" s="7">
        <f>SUM('sales data'!$C748*'sales data'!$D748)</f>
        <v>106517.44</v>
      </c>
      <c r="M748" s="22">
        <f>YEAR('sales data'!$E748)</f>
        <v>2023</v>
      </c>
    </row>
    <row r="749" spans="1:13" ht="25.2" x14ac:dyDescent="0.45">
      <c r="A749" s="16" t="s">
        <v>2362</v>
      </c>
      <c r="B749" s="8" t="s">
        <v>137</v>
      </c>
      <c r="C749" s="11">
        <v>3323.97</v>
      </c>
      <c r="D749" s="11">
        <v>664</v>
      </c>
      <c r="E749" s="9">
        <v>45185</v>
      </c>
      <c r="F749" s="8" t="s">
        <v>2363</v>
      </c>
      <c r="G749" s="8" t="s">
        <v>2364</v>
      </c>
      <c r="H749" s="8" t="s">
        <v>56</v>
      </c>
      <c r="I749" s="8" t="s">
        <v>50</v>
      </c>
      <c r="J749" s="8" t="s">
        <v>204</v>
      </c>
      <c r="K749" s="8" t="s">
        <v>32</v>
      </c>
      <c r="L749" s="10">
        <f>SUM('sales data'!$C749*'sales data'!$D749)</f>
        <v>2207116.08</v>
      </c>
      <c r="M749" s="23">
        <f>YEAR('sales data'!$E749)</f>
        <v>2023</v>
      </c>
    </row>
    <row r="750" spans="1:13" ht="25.2" x14ac:dyDescent="0.45">
      <c r="A750" s="15" t="s">
        <v>2365</v>
      </c>
      <c r="B750" s="5" t="s">
        <v>1575</v>
      </c>
      <c r="C750" s="12">
        <v>4001.01</v>
      </c>
      <c r="D750" s="12">
        <v>791</v>
      </c>
      <c r="E750" s="6">
        <v>45464</v>
      </c>
      <c r="F750" s="5" t="s">
        <v>2366</v>
      </c>
      <c r="G750" s="5" t="s">
        <v>2367</v>
      </c>
      <c r="H750" s="5" t="s">
        <v>23</v>
      </c>
      <c r="I750" s="5" t="s">
        <v>50</v>
      </c>
      <c r="J750" s="5" t="s">
        <v>37</v>
      </c>
      <c r="K750" s="5" t="s">
        <v>18</v>
      </c>
      <c r="L750" s="7">
        <f>SUM('sales data'!$C750*'sales data'!$D750)</f>
        <v>3164798.91</v>
      </c>
      <c r="M750" s="22">
        <f>YEAR('sales data'!$E750)</f>
        <v>2024</v>
      </c>
    </row>
    <row r="751" spans="1:13" ht="25.2" x14ac:dyDescent="0.45">
      <c r="A751" s="16" t="s">
        <v>2368</v>
      </c>
      <c r="B751" s="8" t="s">
        <v>347</v>
      </c>
      <c r="C751" s="11">
        <v>2251.4899999999998</v>
      </c>
      <c r="D751" s="11">
        <v>50</v>
      </c>
      <c r="E751" s="9">
        <v>45494</v>
      </c>
      <c r="F751" s="8" t="s">
        <v>2369</v>
      </c>
      <c r="G751" s="8" t="s">
        <v>2370</v>
      </c>
      <c r="H751" s="8" t="s">
        <v>768</v>
      </c>
      <c r="I751" s="8" t="s">
        <v>50</v>
      </c>
      <c r="J751" s="8" t="s">
        <v>144</v>
      </c>
      <c r="K751" s="8" t="s">
        <v>25</v>
      </c>
      <c r="L751" s="10">
        <f>SUM('sales data'!$C751*'sales data'!$D751)</f>
        <v>112574.49999999999</v>
      </c>
      <c r="M751" s="23">
        <f>YEAR('sales data'!$E751)</f>
        <v>2024</v>
      </c>
    </row>
    <row r="752" spans="1:13" ht="25.2" x14ac:dyDescent="0.45">
      <c r="A752" s="15" t="s">
        <v>2371</v>
      </c>
      <c r="B752" s="5" t="s">
        <v>347</v>
      </c>
      <c r="C752" s="12">
        <v>2148.59</v>
      </c>
      <c r="D752" s="12">
        <v>586</v>
      </c>
      <c r="E752" s="6">
        <v>45872</v>
      </c>
      <c r="F752" s="5" t="s">
        <v>2372</v>
      </c>
      <c r="G752" s="5" t="s">
        <v>2373</v>
      </c>
      <c r="H752" s="5" t="s">
        <v>15</v>
      </c>
      <c r="I752" s="5" t="s">
        <v>38</v>
      </c>
      <c r="J752" s="5" t="s">
        <v>44</v>
      </c>
      <c r="K752" s="5" t="s">
        <v>18</v>
      </c>
      <c r="L752" s="7">
        <f>SUM('sales data'!$C752*'sales data'!$D752)</f>
        <v>1259073.74</v>
      </c>
      <c r="M752" s="22">
        <f>YEAR('sales data'!$E752)</f>
        <v>2025</v>
      </c>
    </row>
    <row r="753" spans="1:13" ht="25.2" x14ac:dyDescent="0.45">
      <c r="A753" s="16" t="s">
        <v>2374</v>
      </c>
      <c r="B753" s="8" t="s">
        <v>34</v>
      </c>
      <c r="C753" s="11">
        <v>1130.5899999999999</v>
      </c>
      <c r="D753" s="11">
        <v>546</v>
      </c>
      <c r="E753" s="9">
        <v>45628</v>
      </c>
      <c r="F753" s="8" t="s">
        <v>2375</v>
      </c>
      <c r="G753" s="8" t="s">
        <v>2376</v>
      </c>
      <c r="H753" s="8" t="s">
        <v>44</v>
      </c>
      <c r="I753" s="8" t="s">
        <v>16</v>
      </c>
      <c r="J753" s="8" t="s">
        <v>107</v>
      </c>
      <c r="K753" s="8" t="s">
        <v>18</v>
      </c>
      <c r="L753" s="10">
        <f>SUM('sales data'!$C753*'sales data'!$D753)</f>
        <v>617302.1399999999</v>
      </c>
      <c r="M753" s="23">
        <f>YEAR('sales data'!$E753)</f>
        <v>2024</v>
      </c>
    </row>
    <row r="754" spans="1:13" ht="25.2" x14ac:dyDescent="0.45">
      <c r="A754" s="15" t="s">
        <v>2377</v>
      </c>
      <c r="B754" s="5" t="s">
        <v>501</v>
      </c>
      <c r="C754" s="12">
        <v>918.77</v>
      </c>
      <c r="D754" s="12">
        <v>332</v>
      </c>
      <c r="E754" s="6">
        <v>45698</v>
      </c>
      <c r="F754" s="5" t="s">
        <v>2378</v>
      </c>
      <c r="G754" s="5" t="s">
        <v>2379</v>
      </c>
      <c r="H754" s="5" t="s">
        <v>37</v>
      </c>
      <c r="I754" s="5" t="s">
        <v>38</v>
      </c>
      <c r="J754" s="5" t="s">
        <v>37</v>
      </c>
      <c r="K754" s="5" t="s">
        <v>18</v>
      </c>
      <c r="L754" s="7">
        <f>SUM('sales data'!$C754*'sales data'!$D754)</f>
        <v>305031.64</v>
      </c>
      <c r="M754" s="22">
        <f>YEAR('sales data'!$E754)</f>
        <v>2025</v>
      </c>
    </row>
    <row r="755" spans="1:13" ht="25.2" x14ac:dyDescent="0.45">
      <c r="A755" s="16" t="s">
        <v>2380</v>
      </c>
      <c r="B755" s="8" t="s">
        <v>27</v>
      </c>
      <c r="C755" s="11">
        <v>1975.3</v>
      </c>
      <c r="D755" s="11">
        <v>921</v>
      </c>
      <c r="E755" s="9">
        <v>45411</v>
      </c>
      <c r="F755" s="8" t="s">
        <v>2381</v>
      </c>
      <c r="G755" s="8" t="s">
        <v>2382</v>
      </c>
      <c r="H755" s="8" t="s">
        <v>37</v>
      </c>
      <c r="I755" s="8" t="s">
        <v>38</v>
      </c>
      <c r="J755" s="8" t="s">
        <v>51</v>
      </c>
      <c r="K755" s="8" t="s">
        <v>25</v>
      </c>
      <c r="L755" s="10">
        <f>SUM('sales data'!$C755*'sales data'!$D755)</f>
        <v>1819251.3</v>
      </c>
      <c r="M755" s="23">
        <f>YEAR('sales data'!$E755)</f>
        <v>2024</v>
      </c>
    </row>
    <row r="756" spans="1:13" ht="25.2" x14ac:dyDescent="0.45">
      <c r="A756" s="15" t="s">
        <v>1435</v>
      </c>
      <c r="B756" s="5" t="s">
        <v>219</v>
      </c>
      <c r="C756" s="12">
        <v>563.64</v>
      </c>
      <c r="D756" s="12">
        <v>10</v>
      </c>
      <c r="E756" s="6">
        <v>44951</v>
      </c>
      <c r="F756" s="5" t="s">
        <v>2383</v>
      </c>
      <c r="G756" s="5" t="s">
        <v>2384</v>
      </c>
      <c r="H756" s="5" t="s">
        <v>23</v>
      </c>
      <c r="I756" s="5" t="s">
        <v>16</v>
      </c>
      <c r="J756" s="5" t="s">
        <v>107</v>
      </c>
      <c r="K756" s="5" t="s">
        <v>18</v>
      </c>
      <c r="L756" s="7">
        <f>SUM('sales data'!$C756*'sales data'!$D756)</f>
        <v>5636.4</v>
      </c>
      <c r="M756" s="22">
        <f>YEAR('sales data'!$E756)</f>
        <v>2023</v>
      </c>
    </row>
    <row r="757" spans="1:13" ht="25.2" x14ac:dyDescent="0.45">
      <c r="A757" s="16" t="s">
        <v>2385</v>
      </c>
      <c r="B757" s="8" t="s">
        <v>1579</v>
      </c>
      <c r="C757" s="11">
        <v>3197.7</v>
      </c>
      <c r="D757" s="11">
        <v>263</v>
      </c>
      <c r="E757" s="9">
        <v>45925</v>
      </c>
      <c r="F757" s="8" t="s">
        <v>2386</v>
      </c>
      <c r="G757" s="8" t="s">
        <v>2387</v>
      </c>
      <c r="H757" s="8" t="s">
        <v>416</v>
      </c>
      <c r="I757" s="8" t="s">
        <v>38</v>
      </c>
      <c r="J757" s="8" t="s">
        <v>180</v>
      </c>
      <c r="K757" s="8" t="s">
        <v>32</v>
      </c>
      <c r="L757" s="10">
        <f>SUM('sales data'!$C757*'sales data'!$D757)</f>
        <v>840995.1</v>
      </c>
      <c r="M757" s="23">
        <f>YEAR('sales data'!$E757)</f>
        <v>2025</v>
      </c>
    </row>
    <row r="758" spans="1:13" ht="25.2" x14ac:dyDescent="0.45">
      <c r="A758" s="15" t="s">
        <v>2388</v>
      </c>
      <c r="B758" s="5" t="s">
        <v>53</v>
      </c>
      <c r="C758" s="12">
        <v>1850.04</v>
      </c>
      <c r="D758" s="12">
        <v>512</v>
      </c>
      <c r="E758" s="6">
        <v>45870</v>
      </c>
      <c r="F758" s="5" t="s">
        <v>2389</v>
      </c>
      <c r="G758" s="5" t="s">
        <v>2390</v>
      </c>
      <c r="H758" s="5" t="s">
        <v>180</v>
      </c>
      <c r="I758" s="5" t="s">
        <v>16</v>
      </c>
      <c r="J758" s="5" t="s">
        <v>51</v>
      </c>
      <c r="K758" s="5" t="s">
        <v>25</v>
      </c>
      <c r="L758" s="7">
        <f>SUM('sales data'!$C758*'sales data'!$D758)</f>
        <v>947220.47999999998</v>
      </c>
      <c r="M758" s="22">
        <f>YEAR('sales data'!$E758)</f>
        <v>2025</v>
      </c>
    </row>
    <row r="759" spans="1:13" ht="25.2" x14ac:dyDescent="0.45">
      <c r="A759" s="16" t="s">
        <v>2391</v>
      </c>
      <c r="B759" s="8" t="s">
        <v>20</v>
      </c>
      <c r="C759" s="11">
        <v>895.7</v>
      </c>
      <c r="D759" s="11">
        <v>718</v>
      </c>
      <c r="E759" s="9">
        <v>45354</v>
      </c>
      <c r="F759" s="8" t="s">
        <v>2392</v>
      </c>
      <c r="G759" s="8" t="s">
        <v>2393</v>
      </c>
      <c r="H759" s="8" t="s">
        <v>37</v>
      </c>
      <c r="I759" s="8" t="s">
        <v>50</v>
      </c>
      <c r="J759" s="8" t="s">
        <v>17</v>
      </c>
      <c r="K759" s="8" t="s">
        <v>18</v>
      </c>
      <c r="L759" s="10">
        <f>SUM('sales data'!$C759*'sales data'!$D759)</f>
        <v>643112.6</v>
      </c>
      <c r="M759" s="23">
        <f>YEAR('sales data'!$E759)</f>
        <v>2024</v>
      </c>
    </row>
    <row r="760" spans="1:13" ht="25.2" x14ac:dyDescent="0.45">
      <c r="A760" s="15" t="s">
        <v>2394</v>
      </c>
      <c r="B760" s="5" t="s">
        <v>68</v>
      </c>
      <c r="C760" s="12">
        <v>1532.88</v>
      </c>
      <c r="D760" s="12">
        <v>933</v>
      </c>
      <c r="E760" s="6">
        <v>45030</v>
      </c>
      <c r="F760" s="5" t="s">
        <v>2395</v>
      </c>
      <c r="G760" s="5" t="s">
        <v>2396</v>
      </c>
      <c r="H760" s="5" t="s">
        <v>51</v>
      </c>
      <c r="I760" s="5" t="s">
        <v>50</v>
      </c>
      <c r="J760" s="5" t="s">
        <v>350</v>
      </c>
      <c r="K760" s="5" t="s">
        <v>32</v>
      </c>
      <c r="L760" s="7">
        <f>SUM('sales data'!$C760*'sales data'!$D760)</f>
        <v>1430177.04</v>
      </c>
      <c r="M760" s="22">
        <f>YEAR('sales data'!$E760)</f>
        <v>2023</v>
      </c>
    </row>
    <row r="761" spans="1:13" ht="25.2" x14ac:dyDescent="0.45">
      <c r="A761" s="16" t="s">
        <v>2397</v>
      </c>
      <c r="B761" s="8" t="s">
        <v>185</v>
      </c>
      <c r="C761" s="11">
        <v>390.05</v>
      </c>
      <c r="D761" s="11">
        <v>311</v>
      </c>
      <c r="E761" s="9">
        <v>45065</v>
      </c>
      <c r="F761" s="8" t="s">
        <v>2398</v>
      </c>
      <c r="G761" s="8" t="s">
        <v>2399</v>
      </c>
      <c r="H761" s="8" t="s">
        <v>144</v>
      </c>
      <c r="I761" s="8" t="s">
        <v>38</v>
      </c>
      <c r="J761" s="8" t="s">
        <v>1187</v>
      </c>
      <c r="K761" s="8" t="s">
        <v>18</v>
      </c>
      <c r="L761" s="10">
        <f>SUM('sales data'!$C761*'sales data'!$D761)</f>
        <v>121305.55</v>
      </c>
      <c r="M761" s="23">
        <f>YEAR('sales data'!$E761)</f>
        <v>2023</v>
      </c>
    </row>
    <row r="762" spans="1:13" ht="25.2" x14ac:dyDescent="0.45">
      <c r="A762" s="15" t="s">
        <v>2400</v>
      </c>
      <c r="B762" s="5" t="s">
        <v>53</v>
      </c>
      <c r="C762" s="12">
        <v>4417.47</v>
      </c>
      <c r="D762" s="12">
        <v>952</v>
      </c>
      <c r="E762" s="6">
        <v>45121</v>
      </c>
      <c r="F762" s="5" t="s">
        <v>2401</v>
      </c>
      <c r="G762" s="5" t="s">
        <v>2402</v>
      </c>
      <c r="H762" s="5" t="s">
        <v>315</v>
      </c>
      <c r="I762" s="5" t="s">
        <v>50</v>
      </c>
      <c r="J762" s="5" t="s">
        <v>44</v>
      </c>
      <c r="K762" s="5" t="s">
        <v>32</v>
      </c>
      <c r="L762" s="7">
        <f>SUM('sales data'!$C762*'sales data'!$D762)</f>
        <v>4205431.4400000004</v>
      </c>
      <c r="M762" s="22">
        <f>YEAR('sales data'!$E762)</f>
        <v>2023</v>
      </c>
    </row>
    <row r="763" spans="1:13" ht="25.2" x14ac:dyDescent="0.45">
      <c r="A763" s="16" t="s">
        <v>1001</v>
      </c>
      <c r="B763" s="8" t="s">
        <v>1002</v>
      </c>
      <c r="C763" s="11">
        <v>1327.42</v>
      </c>
      <c r="D763" s="11">
        <v>358</v>
      </c>
      <c r="E763" s="9">
        <v>46000</v>
      </c>
      <c r="F763" s="8" t="s">
        <v>2403</v>
      </c>
      <c r="G763" s="8" t="s">
        <v>2404</v>
      </c>
      <c r="H763" s="8" t="s">
        <v>15</v>
      </c>
      <c r="I763" s="8" t="s">
        <v>16</v>
      </c>
      <c r="J763" s="8" t="s">
        <v>17</v>
      </c>
      <c r="K763" s="8" t="s">
        <v>18</v>
      </c>
      <c r="L763" s="10">
        <f>SUM('sales data'!$C763*'sales data'!$D763)</f>
        <v>475216.36000000004</v>
      </c>
      <c r="M763" s="23">
        <f>YEAR('sales data'!$E763)</f>
        <v>2025</v>
      </c>
    </row>
    <row r="764" spans="1:13" ht="25.2" x14ac:dyDescent="0.45">
      <c r="A764" s="15" t="s">
        <v>213</v>
      </c>
      <c r="B764" s="5" t="s">
        <v>214</v>
      </c>
      <c r="C764" s="12">
        <v>4632.8500000000004</v>
      </c>
      <c r="D764" s="12">
        <v>486</v>
      </c>
      <c r="E764" s="6">
        <v>45254</v>
      </c>
      <c r="F764" s="5" t="s">
        <v>2405</v>
      </c>
      <c r="G764" s="5" t="s">
        <v>2406</v>
      </c>
      <c r="H764" s="5" t="s">
        <v>44</v>
      </c>
      <c r="I764" s="5" t="s">
        <v>16</v>
      </c>
      <c r="J764" s="5" t="s">
        <v>1008</v>
      </c>
      <c r="K764" s="5" t="s">
        <v>32</v>
      </c>
      <c r="L764" s="7">
        <f>SUM('sales data'!$C764*'sales data'!$D764)</f>
        <v>2251565.1</v>
      </c>
      <c r="M764" s="22">
        <f>YEAR('sales data'!$E764)</f>
        <v>2023</v>
      </c>
    </row>
    <row r="765" spans="1:13" ht="25.2" x14ac:dyDescent="0.45">
      <c r="A765" s="16" t="s">
        <v>2407</v>
      </c>
      <c r="B765" s="8" t="s">
        <v>1002</v>
      </c>
      <c r="C765" s="11">
        <v>554.32000000000005</v>
      </c>
      <c r="D765" s="11">
        <v>203</v>
      </c>
      <c r="E765" s="9">
        <v>45260</v>
      </c>
      <c r="F765" s="8" t="s">
        <v>2408</v>
      </c>
      <c r="G765" s="8" t="s">
        <v>2409</v>
      </c>
      <c r="H765" s="8" t="s">
        <v>15</v>
      </c>
      <c r="I765" s="8" t="s">
        <v>16</v>
      </c>
      <c r="J765" s="8" t="s">
        <v>253</v>
      </c>
      <c r="K765" s="8" t="s">
        <v>25</v>
      </c>
      <c r="L765" s="10">
        <f>SUM('sales data'!$C765*'sales data'!$D765)</f>
        <v>112526.96</v>
      </c>
      <c r="M765" s="23">
        <f>YEAR('sales data'!$E765)</f>
        <v>2023</v>
      </c>
    </row>
    <row r="766" spans="1:13" ht="25.2" x14ac:dyDescent="0.45">
      <c r="A766" s="15" t="s">
        <v>2410</v>
      </c>
      <c r="B766" s="5" t="s">
        <v>46</v>
      </c>
      <c r="C766" s="12">
        <v>4667.75</v>
      </c>
      <c r="D766" s="12">
        <v>73</v>
      </c>
      <c r="E766" s="6">
        <v>45279</v>
      </c>
      <c r="F766" s="5" t="s">
        <v>2411</v>
      </c>
      <c r="G766" s="5" t="s">
        <v>2412</v>
      </c>
      <c r="H766" s="5" t="s">
        <v>180</v>
      </c>
      <c r="I766" s="5" t="s">
        <v>16</v>
      </c>
      <c r="J766" s="5" t="s">
        <v>107</v>
      </c>
      <c r="K766" s="5" t="s">
        <v>18</v>
      </c>
      <c r="L766" s="7">
        <f>SUM('sales data'!$C766*'sales data'!$D766)</f>
        <v>340745.75</v>
      </c>
      <c r="M766" s="22">
        <f>YEAR('sales data'!$E766)</f>
        <v>2023</v>
      </c>
    </row>
    <row r="767" spans="1:13" ht="25.2" x14ac:dyDescent="0.45">
      <c r="A767" s="16" t="s">
        <v>2413</v>
      </c>
      <c r="B767" s="8" t="s">
        <v>87</v>
      </c>
      <c r="C767" s="11">
        <v>3306.51</v>
      </c>
      <c r="D767" s="11">
        <v>719</v>
      </c>
      <c r="E767" s="9">
        <v>45756</v>
      </c>
      <c r="F767" s="8" t="s">
        <v>2414</v>
      </c>
      <c r="G767" s="8" t="s">
        <v>2415</v>
      </c>
      <c r="H767" s="8" t="s">
        <v>56</v>
      </c>
      <c r="I767" s="8" t="s">
        <v>38</v>
      </c>
      <c r="J767" s="8" t="s">
        <v>37</v>
      </c>
      <c r="K767" s="8" t="s">
        <v>25</v>
      </c>
      <c r="L767" s="10">
        <f>SUM('sales data'!$C767*'sales data'!$D767)</f>
        <v>2377380.69</v>
      </c>
      <c r="M767" s="23">
        <f>YEAR('sales data'!$E767)</f>
        <v>2025</v>
      </c>
    </row>
    <row r="768" spans="1:13" ht="25.2" x14ac:dyDescent="0.45">
      <c r="A768" s="15" t="s">
        <v>2416</v>
      </c>
      <c r="B768" s="5" t="s">
        <v>619</v>
      </c>
      <c r="C768" s="12">
        <v>1631.26</v>
      </c>
      <c r="D768" s="12">
        <v>624</v>
      </c>
      <c r="E768" s="6">
        <v>45571</v>
      </c>
      <c r="F768" s="5" t="s">
        <v>2417</v>
      </c>
      <c r="G768" s="5" t="s">
        <v>2418</v>
      </c>
      <c r="H768" s="5" t="s">
        <v>2419</v>
      </c>
      <c r="I768" s="5" t="s">
        <v>16</v>
      </c>
      <c r="J768" s="5" t="s">
        <v>416</v>
      </c>
      <c r="K768" s="5" t="s">
        <v>18</v>
      </c>
      <c r="L768" s="7">
        <f>SUM('sales data'!$C768*'sales data'!$D768)</f>
        <v>1017906.24</v>
      </c>
      <c r="M768" s="22">
        <f>YEAR('sales data'!$E768)</f>
        <v>2024</v>
      </c>
    </row>
    <row r="769" spans="1:13" ht="25.2" x14ac:dyDescent="0.45">
      <c r="A769" s="16" t="s">
        <v>2420</v>
      </c>
      <c r="B769" s="8" t="s">
        <v>41</v>
      </c>
      <c r="C769" s="11">
        <v>469.07</v>
      </c>
      <c r="D769" s="11">
        <v>495</v>
      </c>
      <c r="E769" s="9">
        <v>45352</v>
      </c>
      <c r="F769" s="8" t="s">
        <v>2421</v>
      </c>
      <c r="G769" s="8" t="s">
        <v>2422</v>
      </c>
      <c r="H769" s="8" t="s">
        <v>837</v>
      </c>
      <c r="I769" s="8" t="s">
        <v>38</v>
      </c>
      <c r="J769" s="8" t="s">
        <v>238</v>
      </c>
      <c r="K769" s="8" t="s">
        <v>25</v>
      </c>
      <c r="L769" s="10">
        <f>SUM('sales data'!$C769*'sales data'!$D769)</f>
        <v>232189.65</v>
      </c>
      <c r="M769" s="23">
        <f>YEAR('sales data'!$E769)</f>
        <v>2024</v>
      </c>
    </row>
    <row r="770" spans="1:13" ht="25.2" x14ac:dyDescent="0.45">
      <c r="A770" s="15" t="s">
        <v>2423</v>
      </c>
      <c r="B770" s="5" t="s">
        <v>185</v>
      </c>
      <c r="C770" s="12">
        <v>61.36</v>
      </c>
      <c r="D770" s="12">
        <v>778</v>
      </c>
      <c r="E770" s="6">
        <v>45214</v>
      </c>
      <c r="F770" s="5" t="s">
        <v>2424</v>
      </c>
      <c r="G770" s="5" t="s">
        <v>2425</v>
      </c>
      <c r="H770" s="5" t="s">
        <v>118</v>
      </c>
      <c r="I770" s="5" t="s">
        <v>16</v>
      </c>
      <c r="J770" s="5" t="s">
        <v>23</v>
      </c>
      <c r="K770" s="5" t="s">
        <v>18</v>
      </c>
      <c r="L770" s="7">
        <f>SUM('sales data'!$C770*'sales data'!$D770)</f>
        <v>47738.080000000002</v>
      </c>
      <c r="M770" s="22">
        <f>YEAR('sales data'!$E770)</f>
        <v>2023</v>
      </c>
    </row>
    <row r="771" spans="1:13" ht="25.2" x14ac:dyDescent="0.45">
      <c r="A771" s="16" t="s">
        <v>2426</v>
      </c>
      <c r="B771" s="8" t="s">
        <v>1924</v>
      </c>
      <c r="C771" s="11">
        <v>2772.19</v>
      </c>
      <c r="D771" s="11">
        <v>565</v>
      </c>
      <c r="E771" s="9">
        <v>45077</v>
      </c>
      <c r="F771" s="8" t="s">
        <v>2427</v>
      </c>
      <c r="G771" s="8" t="s">
        <v>2428</v>
      </c>
      <c r="H771" s="8" t="s">
        <v>23</v>
      </c>
      <c r="I771" s="8" t="s">
        <v>38</v>
      </c>
      <c r="J771" s="8" t="s">
        <v>23</v>
      </c>
      <c r="K771" s="8" t="s">
        <v>25</v>
      </c>
      <c r="L771" s="10">
        <f>SUM('sales data'!$C771*'sales data'!$D771)</f>
        <v>1566287.35</v>
      </c>
      <c r="M771" s="23">
        <f>YEAR('sales data'!$E771)</f>
        <v>2023</v>
      </c>
    </row>
    <row r="772" spans="1:13" ht="25.2" x14ac:dyDescent="0.45">
      <c r="A772" s="15" t="s">
        <v>854</v>
      </c>
      <c r="B772" s="5" t="s">
        <v>12</v>
      </c>
      <c r="C772" s="12">
        <v>3056.56</v>
      </c>
      <c r="D772" s="12">
        <v>181</v>
      </c>
      <c r="E772" s="6">
        <v>45538</v>
      </c>
      <c r="F772" s="5" t="s">
        <v>2429</v>
      </c>
      <c r="G772" s="5" t="s">
        <v>2430</v>
      </c>
      <c r="H772" s="5" t="s">
        <v>56</v>
      </c>
      <c r="I772" s="5" t="s">
        <v>38</v>
      </c>
      <c r="J772" s="5" t="s">
        <v>15</v>
      </c>
      <c r="K772" s="5" t="s">
        <v>18</v>
      </c>
      <c r="L772" s="7">
        <f>SUM('sales data'!$C772*'sales data'!$D772)</f>
        <v>553237.36</v>
      </c>
      <c r="M772" s="22">
        <f>YEAR('sales data'!$E772)</f>
        <v>2024</v>
      </c>
    </row>
    <row r="773" spans="1:13" ht="25.2" x14ac:dyDescent="0.45">
      <c r="A773" s="16" t="s">
        <v>2431</v>
      </c>
      <c r="B773" s="8" t="s">
        <v>235</v>
      </c>
      <c r="C773" s="11">
        <v>4367.13</v>
      </c>
      <c r="D773" s="11">
        <v>571</v>
      </c>
      <c r="E773" s="9">
        <v>45694</v>
      </c>
      <c r="F773" s="8" t="s">
        <v>2432</v>
      </c>
      <c r="G773" s="8" t="s">
        <v>2433</v>
      </c>
      <c r="H773" s="8" t="s">
        <v>423</v>
      </c>
      <c r="I773" s="8" t="s">
        <v>38</v>
      </c>
      <c r="J773" s="8" t="s">
        <v>204</v>
      </c>
      <c r="K773" s="8" t="s">
        <v>18</v>
      </c>
      <c r="L773" s="10">
        <f>SUM('sales data'!$C773*'sales data'!$D773)</f>
        <v>2493631.23</v>
      </c>
      <c r="M773" s="23">
        <f>YEAR('sales data'!$E773)</f>
        <v>2025</v>
      </c>
    </row>
    <row r="774" spans="1:13" ht="25.2" x14ac:dyDescent="0.45">
      <c r="A774" s="15" t="s">
        <v>2434</v>
      </c>
      <c r="B774" s="5" t="s">
        <v>185</v>
      </c>
      <c r="C774" s="12">
        <v>1234.29</v>
      </c>
      <c r="D774" s="12">
        <v>477</v>
      </c>
      <c r="E774" s="6">
        <v>45697</v>
      </c>
      <c r="F774" s="5" t="s">
        <v>2435</v>
      </c>
      <c r="G774" s="5" t="s">
        <v>2436</v>
      </c>
      <c r="H774" s="5" t="s">
        <v>37</v>
      </c>
      <c r="I774" s="5" t="s">
        <v>38</v>
      </c>
      <c r="J774" s="5" t="s">
        <v>15</v>
      </c>
      <c r="K774" s="5" t="s">
        <v>18</v>
      </c>
      <c r="L774" s="7">
        <f>SUM('sales data'!$C774*'sales data'!$D774)</f>
        <v>588756.32999999996</v>
      </c>
      <c r="M774" s="22">
        <f>YEAR('sales data'!$E774)</f>
        <v>2025</v>
      </c>
    </row>
    <row r="775" spans="1:13" ht="25.2" x14ac:dyDescent="0.45">
      <c r="A775" s="16" t="s">
        <v>716</v>
      </c>
      <c r="B775" s="8" t="s">
        <v>275</v>
      </c>
      <c r="C775" s="11">
        <v>4805.05</v>
      </c>
      <c r="D775" s="11">
        <v>684</v>
      </c>
      <c r="E775" s="9">
        <v>45490</v>
      </c>
      <c r="F775" s="8" t="s">
        <v>2437</v>
      </c>
      <c r="G775" s="8" t="s">
        <v>2438</v>
      </c>
      <c r="H775" s="8" t="s">
        <v>49</v>
      </c>
      <c r="I775" s="8" t="s">
        <v>38</v>
      </c>
      <c r="J775" s="8" t="s">
        <v>56</v>
      </c>
      <c r="K775" s="8" t="s">
        <v>32</v>
      </c>
      <c r="L775" s="10">
        <f>SUM('sales data'!$C775*'sales data'!$D775)</f>
        <v>3286654.2</v>
      </c>
      <c r="M775" s="23">
        <f>YEAR('sales data'!$E775)</f>
        <v>2024</v>
      </c>
    </row>
    <row r="776" spans="1:13" ht="25.2" x14ac:dyDescent="0.45">
      <c r="A776" s="15" t="s">
        <v>2439</v>
      </c>
      <c r="B776" s="5" t="s">
        <v>110</v>
      </c>
      <c r="C776" s="12">
        <v>2974.97</v>
      </c>
      <c r="D776" s="12">
        <v>676</v>
      </c>
      <c r="E776" s="6">
        <v>45494</v>
      </c>
      <c r="F776" s="5" t="s">
        <v>2440</v>
      </c>
      <c r="G776" s="5" t="s">
        <v>2441</v>
      </c>
      <c r="H776" s="5" t="s">
        <v>37</v>
      </c>
      <c r="I776" s="5" t="s">
        <v>50</v>
      </c>
      <c r="J776" s="5" t="s">
        <v>51</v>
      </c>
      <c r="K776" s="5" t="s">
        <v>25</v>
      </c>
      <c r="L776" s="7">
        <f>SUM('sales data'!$C776*'sales data'!$D776)</f>
        <v>2011079.72</v>
      </c>
      <c r="M776" s="22">
        <f>YEAR('sales data'!$E776)</f>
        <v>2024</v>
      </c>
    </row>
    <row r="777" spans="1:13" ht="25.2" x14ac:dyDescent="0.45">
      <c r="A777" s="16" t="s">
        <v>2302</v>
      </c>
      <c r="B777" s="8" t="s">
        <v>34</v>
      </c>
      <c r="C777" s="11">
        <v>536.64</v>
      </c>
      <c r="D777" s="11">
        <v>546</v>
      </c>
      <c r="E777" s="9">
        <v>44961</v>
      </c>
      <c r="F777" s="8" t="s">
        <v>2442</v>
      </c>
      <c r="G777" s="8" t="s">
        <v>2443</v>
      </c>
      <c r="H777" s="8" t="s">
        <v>79</v>
      </c>
      <c r="I777" s="8" t="s">
        <v>50</v>
      </c>
      <c r="J777" s="8" t="s">
        <v>985</v>
      </c>
      <c r="K777" s="8" t="s">
        <v>18</v>
      </c>
      <c r="L777" s="10">
        <f>SUM('sales data'!$C777*'sales data'!$D777)</f>
        <v>293005.44</v>
      </c>
      <c r="M777" s="23">
        <f>YEAR('sales data'!$E777)</f>
        <v>2023</v>
      </c>
    </row>
    <row r="778" spans="1:13" ht="25.2" x14ac:dyDescent="0.45">
      <c r="A778" s="15" t="s">
        <v>2444</v>
      </c>
      <c r="B778" s="5" t="s">
        <v>41</v>
      </c>
      <c r="C778" s="12">
        <v>2894.13</v>
      </c>
      <c r="D778" s="12">
        <v>115</v>
      </c>
      <c r="E778" s="6">
        <v>45697</v>
      </c>
      <c r="F778" s="5" t="s">
        <v>2445</v>
      </c>
      <c r="G778" s="5" t="s">
        <v>2446</v>
      </c>
      <c r="H778" s="5" t="s">
        <v>37</v>
      </c>
      <c r="I778" s="5" t="s">
        <v>50</v>
      </c>
      <c r="J778" s="5" t="s">
        <v>37</v>
      </c>
      <c r="K778" s="5" t="s">
        <v>18</v>
      </c>
      <c r="L778" s="7">
        <f>SUM('sales data'!$C778*'sales data'!$D778)</f>
        <v>332824.95</v>
      </c>
      <c r="M778" s="22">
        <f>YEAR('sales data'!$E778)</f>
        <v>2025</v>
      </c>
    </row>
    <row r="779" spans="1:13" ht="25.2" x14ac:dyDescent="0.45">
      <c r="A779" s="16" t="s">
        <v>2447</v>
      </c>
      <c r="B779" s="8" t="s">
        <v>185</v>
      </c>
      <c r="C779" s="11">
        <v>2427.86</v>
      </c>
      <c r="D779" s="11">
        <v>84</v>
      </c>
      <c r="E779" s="9">
        <v>44999</v>
      </c>
      <c r="F779" s="8" t="s">
        <v>2448</v>
      </c>
      <c r="G779" s="8" t="s">
        <v>2449</v>
      </c>
      <c r="H779" s="8" t="s">
        <v>180</v>
      </c>
      <c r="I779" s="8" t="s">
        <v>16</v>
      </c>
      <c r="J779" s="8" t="s">
        <v>30</v>
      </c>
      <c r="K779" s="8" t="s">
        <v>18</v>
      </c>
      <c r="L779" s="10">
        <f>SUM('sales data'!$C779*'sales data'!$D779)</f>
        <v>203940.24000000002</v>
      </c>
      <c r="M779" s="23">
        <f>YEAR('sales data'!$E779)</f>
        <v>2023</v>
      </c>
    </row>
    <row r="780" spans="1:13" ht="25.2" x14ac:dyDescent="0.45">
      <c r="A780" s="15" t="s">
        <v>2450</v>
      </c>
      <c r="B780" s="5" t="s">
        <v>946</v>
      </c>
      <c r="C780" s="12">
        <v>224.1</v>
      </c>
      <c r="D780" s="12">
        <v>688</v>
      </c>
      <c r="E780" s="6">
        <v>45340</v>
      </c>
      <c r="F780" s="5" t="s">
        <v>2451</v>
      </c>
      <c r="G780" s="5" t="s">
        <v>2452</v>
      </c>
      <c r="H780" s="5" t="s">
        <v>350</v>
      </c>
      <c r="I780" s="5" t="s">
        <v>50</v>
      </c>
      <c r="J780" s="5" t="s">
        <v>15</v>
      </c>
      <c r="K780" s="5" t="s">
        <v>25</v>
      </c>
      <c r="L780" s="7">
        <f>SUM('sales data'!$C780*'sales data'!$D780)</f>
        <v>154180.79999999999</v>
      </c>
      <c r="M780" s="22">
        <f>YEAR('sales data'!$E780)</f>
        <v>2024</v>
      </c>
    </row>
    <row r="781" spans="1:13" ht="25.2" x14ac:dyDescent="0.45">
      <c r="A781" s="16" t="s">
        <v>2453</v>
      </c>
      <c r="B781" s="8" t="s">
        <v>185</v>
      </c>
      <c r="C781" s="11">
        <v>1752.92</v>
      </c>
      <c r="D781" s="11">
        <v>165</v>
      </c>
      <c r="E781" s="9">
        <v>45806</v>
      </c>
      <c r="F781" s="8" t="s">
        <v>2454</v>
      </c>
      <c r="G781" s="8" t="s">
        <v>2455</v>
      </c>
      <c r="H781" s="8" t="s">
        <v>49</v>
      </c>
      <c r="I781" s="8" t="s">
        <v>50</v>
      </c>
      <c r="J781" s="8" t="s">
        <v>15</v>
      </c>
      <c r="K781" s="8" t="s">
        <v>18</v>
      </c>
      <c r="L781" s="10">
        <f>SUM('sales data'!$C781*'sales data'!$D781)</f>
        <v>289231.8</v>
      </c>
      <c r="M781" s="23">
        <f>YEAR('sales data'!$E781)</f>
        <v>2025</v>
      </c>
    </row>
    <row r="782" spans="1:13" ht="25.2" x14ac:dyDescent="0.45">
      <c r="A782" s="15" t="s">
        <v>2456</v>
      </c>
      <c r="B782" s="5" t="s">
        <v>41</v>
      </c>
      <c r="C782" s="12">
        <v>3748.36</v>
      </c>
      <c r="D782" s="12">
        <v>475</v>
      </c>
      <c r="E782" s="6">
        <v>45237</v>
      </c>
      <c r="F782" s="5" t="s">
        <v>2457</v>
      </c>
      <c r="G782" s="5" t="s">
        <v>2458</v>
      </c>
      <c r="H782" s="5" t="s">
        <v>15</v>
      </c>
      <c r="I782" s="5" t="s">
        <v>38</v>
      </c>
      <c r="J782" s="5" t="s">
        <v>44</v>
      </c>
      <c r="K782" s="5" t="s">
        <v>18</v>
      </c>
      <c r="L782" s="7">
        <f>SUM('sales data'!$C782*'sales data'!$D782)</f>
        <v>1780471</v>
      </c>
      <c r="M782" s="22">
        <f>YEAR('sales data'!$E782)</f>
        <v>2023</v>
      </c>
    </row>
    <row r="783" spans="1:13" ht="25.2" x14ac:dyDescent="0.45">
      <c r="A783" s="16" t="s">
        <v>1782</v>
      </c>
      <c r="B783" s="8" t="s">
        <v>27</v>
      </c>
      <c r="C783" s="11">
        <v>2487.7199999999998</v>
      </c>
      <c r="D783" s="11">
        <v>712</v>
      </c>
      <c r="E783" s="9">
        <v>45369</v>
      </c>
      <c r="F783" s="8" t="s">
        <v>2459</v>
      </c>
      <c r="G783" s="8" t="s">
        <v>2460</v>
      </c>
      <c r="H783" s="8" t="s">
        <v>37</v>
      </c>
      <c r="I783" s="8" t="s">
        <v>50</v>
      </c>
      <c r="J783" s="8" t="s">
        <v>1058</v>
      </c>
      <c r="K783" s="8" t="s">
        <v>32</v>
      </c>
      <c r="L783" s="10">
        <f>SUM('sales data'!$C783*'sales data'!$D783)</f>
        <v>1771256.64</v>
      </c>
      <c r="M783" s="23">
        <f>YEAR('sales data'!$E783)</f>
        <v>2024</v>
      </c>
    </row>
    <row r="784" spans="1:13" ht="25.2" x14ac:dyDescent="0.45">
      <c r="A784" s="15" t="s">
        <v>1562</v>
      </c>
      <c r="B784" s="5" t="s">
        <v>1465</v>
      </c>
      <c r="C784" s="12">
        <v>2947.3</v>
      </c>
      <c r="D784" s="12">
        <v>303</v>
      </c>
      <c r="E784" s="6">
        <v>45155</v>
      </c>
      <c r="F784" s="5" t="s">
        <v>2461</v>
      </c>
      <c r="G784" s="5" t="s">
        <v>2462</v>
      </c>
      <c r="H784" s="5" t="s">
        <v>489</v>
      </c>
      <c r="I784" s="5" t="s">
        <v>50</v>
      </c>
      <c r="J784" s="5" t="s">
        <v>37</v>
      </c>
      <c r="K784" s="5" t="s">
        <v>32</v>
      </c>
      <c r="L784" s="7">
        <f>SUM('sales data'!$C784*'sales data'!$D784)</f>
        <v>893031.9</v>
      </c>
      <c r="M784" s="22">
        <f>YEAR('sales data'!$E784)</f>
        <v>2023</v>
      </c>
    </row>
    <row r="785" spans="1:13" ht="25.2" x14ac:dyDescent="0.45">
      <c r="A785" s="16" t="s">
        <v>1131</v>
      </c>
      <c r="B785" s="8" t="s">
        <v>58</v>
      </c>
      <c r="C785" s="11">
        <v>2243.48</v>
      </c>
      <c r="D785" s="11">
        <v>346</v>
      </c>
      <c r="E785" s="9">
        <v>45528</v>
      </c>
      <c r="F785" s="8" t="s">
        <v>2463</v>
      </c>
      <c r="G785" s="8" t="s">
        <v>2464</v>
      </c>
      <c r="H785" s="8" t="s">
        <v>61</v>
      </c>
      <c r="I785" s="8" t="s">
        <v>50</v>
      </c>
      <c r="J785" s="8" t="s">
        <v>15</v>
      </c>
      <c r="K785" s="8" t="s">
        <v>25</v>
      </c>
      <c r="L785" s="10">
        <f>SUM('sales data'!$C785*'sales data'!$D785)</f>
        <v>776244.08</v>
      </c>
      <c r="M785" s="23">
        <f>YEAR('sales data'!$E785)</f>
        <v>2024</v>
      </c>
    </row>
    <row r="786" spans="1:13" ht="25.2" x14ac:dyDescent="0.45">
      <c r="A786" s="15" t="s">
        <v>2465</v>
      </c>
      <c r="B786" s="5" t="s">
        <v>133</v>
      </c>
      <c r="C786" s="12">
        <v>4497.3599999999997</v>
      </c>
      <c r="D786" s="12">
        <v>232</v>
      </c>
      <c r="E786" s="6">
        <v>45109</v>
      </c>
      <c r="F786" s="5" t="s">
        <v>2466</v>
      </c>
      <c r="G786" s="5" t="s">
        <v>2467</v>
      </c>
      <c r="H786" s="5" t="s">
        <v>37</v>
      </c>
      <c r="I786" s="5" t="s">
        <v>38</v>
      </c>
      <c r="J786" s="5" t="s">
        <v>56</v>
      </c>
      <c r="K786" s="5" t="s">
        <v>32</v>
      </c>
      <c r="L786" s="7">
        <f>SUM('sales data'!$C786*'sales data'!$D786)</f>
        <v>1043387.5199999999</v>
      </c>
      <c r="M786" s="22">
        <f>YEAR('sales data'!$E786)</f>
        <v>2023</v>
      </c>
    </row>
    <row r="787" spans="1:13" ht="25.2" x14ac:dyDescent="0.45">
      <c r="A787" s="16" t="s">
        <v>2468</v>
      </c>
      <c r="B787" s="8" t="s">
        <v>41</v>
      </c>
      <c r="C787" s="11">
        <v>4060.25</v>
      </c>
      <c r="D787" s="11">
        <v>356</v>
      </c>
      <c r="E787" s="9">
        <v>45964</v>
      </c>
      <c r="F787" s="8" t="s">
        <v>2469</v>
      </c>
      <c r="G787" s="8" t="s">
        <v>2470</v>
      </c>
      <c r="H787" s="8" t="s">
        <v>44</v>
      </c>
      <c r="I787" s="8" t="s">
        <v>50</v>
      </c>
      <c r="J787" s="8" t="s">
        <v>15</v>
      </c>
      <c r="K787" s="8" t="s">
        <v>25</v>
      </c>
      <c r="L787" s="10">
        <f>SUM('sales data'!$C787*'sales data'!$D787)</f>
        <v>1445449</v>
      </c>
      <c r="M787" s="23">
        <f>YEAR('sales data'!$E787)</f>
        <v>2025</v>
      </c>
    </row>
    <row r="788" spans="1:13" ht="25.2" x14ac:dyDescent="0.45">
      <c r="A788" s="15" t="s">
        <v>2471</v>
      </c>
      <c r="B788" s="5" t="s">
        <v>235</v>
      </c>
      <c r="C788" s="12">
        <v>1337.95</v>
      </c>
      <c r="D788" s="12">
        <v>8</v>
      </c>
      <c r="E788" s="6">
        <v>45103</v>
      </c>
      <c r="F788" s="5" t="s">
        <v>2472</v>
      </c>
      <c r="G788" s="5" t="s">
        <v>2473</v>
      </c>
      <c r="H788" s="5" t="s">
        <v>15</v>
      </c>
      <c r="I788" s="5" t="s">
        <v>38</v>
      </c>
      <c r="J788" s="5" t="s">
        <v>56</v>
      </c>
      <c r="K788" s="5" t="s">
        <v>18</v>
      </c>
      <c r="L788" s="7">
        <f>SUM('sales data'!$C788*'sales data'!$D788)</f>
        <v>10703.6</v>
      </c>
      <c r="M788" s="22">
        <f>YEAR('sales data'!$E788)</f>
        <v>2023</v>
      </c>
    </row>
    <row r="789" spans="1:13" ht="25.2" x14ac:dyDescent="0.45">
      <c r="A789" s="16" t="s">
        <v>2474</v>
      </c>
      <c r="B789" s="8" t="s">
        <v>34</v>
      </c>
      <c r="C789" s="11">
        <v>796.54</v>
      </c>
      <c r="D789" s="11">
        <v>306</v>
      </c>
      <c r="E789" s="9">
        <v>45641</v>
      </c>
      <c r="F789" s="8" t="s">
        <v>2475</v>
      </c>
      <c r="G789" s="8" t="s">
        <v>2476</v>
      </c>
      <c r="H789" s="8" t="s">
        <v>37</v>
      </c>
      <c r="I789" s="8" t="s">
        <v>38</v>
      </c>
      <c r="J789" s="8" t="s">
        <v>94</v>
      </c>
      <c r="K789" s="8" t="s">
        <v>32</v>
      </c>
      <c r="L789" s="10">
        <f>SUM('sales data'!$C789*'sales data'!$D789)</f>
        <v>243741.24</v>
      </c>
      <c r="M789" s="23">
        <f>YEAR('sales data'!$E789)</f>
        <v>2024</v>
      </c>
    </row>
    <row r="790" spans="1:13" ht="25.2" x14ac:dyDescent="0.45">
      <c r="A790" s="15" t="s">
        <v>2477</v>
      </c>
      <c r="B790" s="5" t="s">
        <v>219</v>
      </c>
      <c r="C790" s="12">
        <v>1854.05</v>
      </c>
      <c r="D790" s="12">
        <v>584</v>
      </c>
      <c r="E790" s="6">
        <v>45655</v>
      </c>
      <c r="F790" s="5" t="s">
        <v>2478</v>
      </c>
      <c r="G790" s="5" t="s">
        <v>2479</v>
      </c>
      <c r="H790" s="5" t="s">
        <v>44</v>
      </c>
      <c r="I790" s="5" t="s">
        <v>50</v>
      </c>
      <c r="J790" s="5" t="s">
        <v>209</v>
      </c>
      <c r="K790" s="5" t="s">
        <v>32</v>
      </c>
      <c r="L790" s="7">
        <f>SUM('sales data'!$C790*'sales data'!$D790)</f>
        <v>1082765.2</v>
      </c>
      <c r="M790" s="22">
        <f>YEAR('sales data'!$E790)</f>
        <v>2024</v>
      </c>
    </row>
    <row r="791" spans="1:13" ht="25.2" x14ac:dyDescent="0.45">
      <c r="A791" s="16" t="s">
        <v>2480</v>
      </c>
      <c r="B791" s="8" t="s">
        <v>1899</v>
      </c>
      <c r="C791" s="11">
        <v>1866.89</v>
      </c>
      <c r="D791" s="11">
        <v>233</v>
      </c>
      <c r="E791" s="9">
        <v>45521</v>
      </c>
      <c r="F791" s="8" t="s">
        <v>2481</v>
      </c>
      <c r="G791" s="8" t="s">
        <v>2482</v>
      </c>
      <c r="H791" s="8" t="s">
        <v>253</v>
      </c>
      <c r="I791" s="8" t="s">
        <v>16</v>
      </c>
      <c r="J791" s="8" t="s">
        <v>23</v>
      </c>
      <c r="K791" s="8" t="s">
        <v>18</v>
      </c>
      <c r="L791" s="10">
        <f>SUM('sales data'!$C791*'sales data'!$D791)</f>
        <v>434985.37</v>
      </c>
      <c r="M791" s="23">
        <f>YEAR('sales data'!$E791)</f>
        <v>2024</v>
      </c>
    </row>
    <row r="792" spans="1:13" ht="25.2" x14ac:dyDescent="0.45">
      <c r="A792" s="15" t="s">
        <v>2483</v>
      </c>
      <c r="B792" s="5" t="s">
        <v>467</v>
      </c>
      <c r="C792" s="12">
        <v>4860.3999999999996</v>
      </c>
      <c r="D792" s="12">
        <v>173</v>
      </c>
      <c r="E792" s="6">
        <v>45351</v>
      </c>
      <c r="F792" s="5" t="s">
        <v>2484</v>
      </c>
      <c r="G792" s="5" t="s">
        <v>2485</v>
      </c>
      <c r="H792" s="5" t="s">
        <v>152</v>
      </c>
      <c r="I792" s="5" t="s">
        <v>16</v>
      </c>
      <c r="J792" s="5" t="s">
        <v>814</v>
      </c>
      <c r="K792" s="5" t="s">
        <v>25</v>
      </c>
      <c r="L792" s="7">
        <f>SUM('sales data'!$C792*'sales data'!$D792)</f>
        <v>840849.2</v>
      </c>
      <c r="M792" s="22">
        <f>YEAR('sales data'!$E792)</f>
        <v>2024</v>
      </c>
    </row>
    <row r="793" spans="1:13" ht="25.2" x14ac:dyDescent="0.45">
      <c r="A793" s="16" t="s">
        <v>2486</v>
      </c>
      <c r="B793" s="8" t="s">
        <v>406</v>
      </c>
      <c r="C793" s="11">
        <v>223.41</v>
      </c>
      <c r="D793" s="11">
        <v>660</v>
      </c>
      <c r="E793" s="9">
        <v>45544</v>
      </c>
      <c r="F793" s="8" t="s">
        <v>2487</v>
      </c>
      <c r="G793" s="8" t="s">
        <v>2488</v>
      </c>
      <c r="H793" s="8" t="s">
        <v>1884</v>
      </c>
      <c r="I793" s="8" t="s">
        <v>16</v>
      </c>
      <c r="J793" s="8" t="s">
        <v>244</v>
      </c>
      <c r="K793" s="8" t="s">
        <v>18</v>
      </c>
      <c r="L793" s="10">
        <f>SUM('sales data'!$C793*'sales data'!$D793)</f>
        <v>147450.6</v>
      </c>
      <c r="M793" s="23">
        <f>YEAR('sales data'!$E793)</f>
        <v>2024</v>
      </c>
    </row>
    <row r="794" spans="1:13" ht="25.2" x14ac:dyDescent="0.45">
      <c r="A794" s="15" t="s">
        <v>2489</v>
      </c>
      <c r="B794" s="5" t="s">
        <v>2046</v>
      </c>
      <c r="C794" s="12">
        <v>2757.46</v>
      </c>
      <c r="D794" s="12">
        <v>674</v>
      </c>
      <c r="E794" s="6">
        <v>45872</v>
      </c>
      <c r="F794" s="5" t="s">
        <v>2490</v>
      </c>
      <c r="G794" s="5" t="s">
        <v>2491</v>
      </c>
      <c r="H794" s="5" t="s">
        <v>15</v>
      </c>
      <c r="I794" s="5" t="s">
        <v>50</v>
      </c>
      <c r="J794" s="5" t="s">
        <v>56</v>
      </c>
      <c r="K794" s="5" t="s">
        <v>25</v>
      </c>
      <c r="L794" s="7">
        <f>SUM('sales data'!$C794*'sales data'!$D794)</f>
        <v>1858528.04</v>
      </c>
      <c r="M794" s="22">
        <f>YEAR('sales data'!$E794)</f>
        <v>2025</v>
      </c>
    </row>
    <row r="795" spans="1:13" ht="25.2" x14ac:dyDescent="0.45">
      <c r="A795" s="16" t="s">
        <v>2492</v>
      </c>
      <c r="B795" s="8" t="s">
        <v>41</v>
      </c>
      <c r="C795" s="11">
        <v>1866.12</v>
      </c>
      <c r="D795" s="11">
        <v>461</v>
      </c>
      <c r="E795" s="9">
        <v>45915</v>
      </c>
      <c r="F795" s="8" t="s">
        <v>2493</v>
      </c>
      <c r="G795" s="8" t="s">
        <v>2494</v>
      </c>
      <c r="H795" s="8" t="s">
        <v>837</v>
      </c>
      <c r="I795" s="8" t="s">
        <v>16</v>
      </c>
      <c r="J795" s="8" t="s">
        <v>15</v>
      </c>
      <c r="K795" s="8" t="s">
        <v>18</v>
      </c>
      <c r="L795" s="10">
        <f>SUM('sales data'!$C795*'sales data'!$D795)</f>
        <v>860281.32</v>
      </c>
      <c r="M795" s="23">
        <f>YEAR('sales data'!$E795)</f>
        <v>2025</v>
      </c>
    </row>
    <row r="796" spans="1:13" ht="25.2" x14ac:dyDescent="0.45">
      <c r="A796" s="15" t="s">
        <v>2495</v>
      </c>
      <c r="B796" s="5" t="s">
        <v>1068</v>
      </c>
      <c r="C796" s="12">
        <v>2934.1</v>
      </c>
      <c r="D796" s="12">
        <v>548</v>
      </c>
      <c r="E796" s="6">
        <v>45575</v>
      </c>
      <c r="F796" s="5" t="s">
        <v>2496</v>
      </c>
      <c r="G796" s="5" t="s">
        <v>2497</v>
      </c>
      <c r="H796" s="5" t="s">
        <v>288</v>
      </c>
      <c r="I796" s="5" t="s">
        <v>50</v>
      </c>
      <c r="J796" s="5" t="s">
        <v>37</v>
      </c>
      <c r="K796" s="5" t="s">
        <v>18</v>
      </c>
      <c r="L796" s="7">
        <f>SUM('sales data'!$C796*'sales data'!$D796)</f>
        <v>1607886.8</v>
      </c>
      <c r="M796" s="22">
        <f>YEAR('sales data'!$E796)</f>
        <v>2024</v>
      </c>
    </row>
    <row r="797" spans="1:13" ht="25.2" x14ac:dyDescent="0.45">
      <c r="A797" s="16" t="s">
        <v>2498</v>
      </c>
      <c r="B797" s="8" t="s">
        <v>137</v>
      </c>
      <c r="C797" s="11">
        <v>3816.79</v>
      </c>
      <c r="D797" s="11">
        <v>115</v>
      </c>
      <c r="E797" s="9">
        <v>45401</v>
      </c>
      <c r="F797" s="8" t="s">
        <v>2499</v>
      </c>
      <c r="G797" s="8" t="s">
        <v>2500</v>
      </c>
      <c r="H797" s="8" t="s">
        <v>315</v>
      </c>
      <c r="I797" s="8" t="s">
        <v>38</v>
      </c>
      <c r="J797" s="8" t="s">
        <v>37</v>
      </c>
      <c r="K797" s="8" t="s">
        <v>25</v>
      </c>
      <c r="L797" s="10">
        <f>SUM('sales data'!$C797*'sales data'!$D797)</f>
        <v>438930.85</v>
      </c>
      <c r="M797" s="23">
        <f>YEAR('sales data'!$E797)</f>
        <v>2024</v>
      </c>
    </row>
    <row r="798" spans="1:13" ht="25.2" x14ac:dyDescent="0.45">
      <c r="A798" s="15" t="s">
        <v>2501</v>
      </c>
      <c r="B798" s="5" t="s">
        <v>110</v>
      </c>
      <c r="C798" s="12">
        <v>2385.0500000000002</v>
      </c>
      <c r="D798" s="12">
        <v>711</v>
      </c>
      <c r="E798" s="6">
        <v>44965</v>
      </c>
      <c r="F798" s="5" t="s">
        <v>2502</v>
      </c>
      <c r="G798" s="5" t="s">
        <v>2503</v>
      </c>
      <c r="H798" s="5" t="s">
        <v>23</v>
      </c>
      <c r="I798" s="5" t="s">
        <v>50</v>
      </c>
      <c r="J798" s="5" t="s">
        <v>51</v>
      </c>
      <c r="K798" s="5" t="s">
        <v>25</v>
      </c>
      <c r="L798" s="7">
        <f>SUM('sales data'!$C798*'sales data'!$D798)</f>
        <v>1695770.55</v>
      </c>
      <c r="M798" s="22">
        <f>YEAR('sales data'!$E798)</f>
        <v>2023</v>
      </c>
    </row>
    <row r="799" spans="1:13" ht="25.2" x14ac:dyDescent="0.45">
      <c r="A799" s="16" t="s">
        <v>1247</v>
      </c>
      <c r="B799" s="8" t="s">
        <v>275</v>
      </c>
      <c r="C799" s="11">
        <v>769.57</v>
      </c>
      <c r="D799" s="11">
        <v>765</v>
      </c>
      <c r="E799" s="9">
        <v>45382</v>
      </c>
      <c r="F799" s="8" t="s">
        <v>2504</v>
      </c>
      <c r="G799" s="8" t="s">
        <v>2505</v>
      </c>
      <c r="H799" s="8" t="s">
        <v>23</v>
      </c>
      <c r="I799" s="8" t="s">
        <v>50</v>
      </c>
      <c r="J799" s="8" t="s">
        <v>37</v>
      </c>
      <c r="K799" s="8" t="s">
        <v>25</v>
      </c>
      <c r="L799" s="10">
        <f>SUM('sales data'!$C799*'sales data'!$D799)</f>
        <v>588721.05000000005</v>
      </c>
      <c r="M799" s="23">
        <f>YEAR('sales data'!$E799)</f>
        <v>2024</v>
      </c>
    </row>
    <row r="800" spans="1:13" ht="25.2" x14ac:dyDescent="0.45">
      <c r="A800" s="15" t="s">
        <v>2159</v>
      </c>
      <c r="B800" s="5" t="s">
        <v>58</v>
      </c>
      <c r="C800" s="12">
        <v>1810.68</v>
      </c>
      <c r="D800" s="12">
        <v>365</v>
      </c>
      <c r="E800" s="6">
        <v>45916</v>
      </c>
      <c r="F800" s="5" t="s">
        <v>2506</v>
      </c>
      <c r="G800" s="5" t="s">
        <v>2507</v>
      </c>
      <c r="H800" s="5" t="s">
        <v>1200</v>
      </c>
      <c r="I800" s="5" t="s">
        <v>16</v>
      </c>
      <c r="J800" s="5" t="s">
        <v>253</v>
      </c>
      <c r="K800" s="5" t="s">
        <v>18</v>
      </c>
      <c r="L800" s="7">
        <f>SUM('sales data'!$C800*'sales data'!$D800)</f>
        <v>660898.20000000007</v>
      </c>
      <c r="M800" s="22">
        <f>YEAR('sales data'!$E800)</f>
        <v>2025</v>
      </c>
    </row>
    <row r="801" spans="1:13" ht="25.2" x14ac:dyDescent="0.45">
      <c r="A801" s="16" t="s">
        <v>2508</v>
      </c>
      <c r="B801" s="8" t="s">
        <v>356</v>
      </c>
      <c r="C801" s="11">
        <v>2198.34</v>
      </c>
      <c r="D801" s="11">
        <v>828</v>
      </c>
      <c r="E801" s="9">
        <v>45591</v>
      </c>
      <c r="F801" s="8" t="s">
        <v>2509</v>
      </c>
      <c r="G801" s="8" t="s">
        <v>2510</v>
      </c>
      <c r="H801" s="8" t="s">
        <v>37</v>
      </c>
      <c r="I801" s="8" t="s">
        <v>50</v>
      </c>
      <c r="J801" s="8" t="s">
        <v>249</v>
      </c>
      <c r="K801" s="8" t="s">
        <v>25</v>
      </c>
      <c r="L801" s="10">
        <f>SUM('sales data'!$C801*'sales data'!$D801)</f>
        <v>1820225.52</v>
      </c>
      <c r="M801" s="23">
        <f>YEAR('sales data'!$E801)</f>
        <v>2024</v>
      </c>
    </row>
    <row r="802" spans="1:13" ht="25.2" x14ac:dyDescent="0.45">
      <c r="A802" s="15" t="s">
        <v>2511</v>
      </c>
      <c r="B802" s="5" t="s">
        <v>137</v>
      </c>
      <c r="C802" s="12">
        <v>4697.25</v>
      </c>
      <c r="D802" s="12">
        <v>595</v>
      </c>
      <c r="E802" s="6">
        <v>45375</v>
      </c>
      <c r="F802" s="5" t="s">
        <v>2512</v>
      </c>
      <c r="G802" s="5" t="s">
        <v>2513</v>
      </c>
      <c r="H802" s="5" t="s">
        <v>37</v>
      </c>
      <c r="I802" s="5" t="s">
        <v>50</v>
      </c>
      <c r="J802" s="5" t="s">
        <v>15</v>
      </c>
      <c r="K802" s="5" t="s">
        <v>25</v>
      </c>
      <c r="L802" s="7">
        <f>SUM('sales data'!$C802*'sales data'!$D802)</f>
        <v>2794863.75</v>
      </c>
      <c r="M802" s="22">
        <f>YEAR('sales data'!$E802)</f>
        <v>2024</v>
      </c>
    </row>
    <row r="803" spans="1:13" ht="25.2" x14ac:dyDescent="0.45">
      <c r="A803" s="16" t="s">
        <v>2514</v>
      </c>
      <c r="B803" s="8" t="s">
        <v>185</v>
      </c>
      <c r="C803" s="11">
        <v>1345.26</v>
      </c>
      <c r="D803" s="11">
        <v>113</v>
      </c>
      <c r="E803" s="9">
        <v>45463</v>
      </c>
      <c r="F803" s="8" t="s">
        <v>2515</v>
      </c>
      <c r="G803" s="8" t="s">
        <v>2516</v>
      </c>
      <c r="H803" s="8" t="s">
        <v>17</v>
      </c>
      <c r="I803" s="8" t="s">
        <v>16</v>
      </c>
      <c r="J803" s="8" t="s">
        <v>56</v>
      </c>
      <c r="K803" s="8" t="s">
        <v>18</v>
      </c>
      <c r="L803" s="10">
        <f>SUM('sales data'!$C803*'sales data'!$D803)</f>
        <v>152014.38</v>
      </c>
      <c r="M803" s="23">
        <f>YEAR('sales data'!$E803)</f>
        <v>2024</v>
      </c>
    </row>
    <row r="804" spans="1:13" ht="25.2" x14ac:dyDescent="0.45">
      <c r="A804" s="15" t="s">
        <v>2517</v>
      </c>
      <c r="B804" s="5" t="s">
        <v>1534</v>
      </c>
      <c r="C804" s="12">
        <v>2877.38</v>
      </c>
      <c r="D804" s="12">
        <v>832</v>
      </c>
      <c r="E804" s="6">
        <v>45171</v>
      </c>
      <c r="F804" s="5" t="s">
        <v>2518</v>
      </c>
      <c r="G804" s="5" t="s">
        <v>2519</v>
      </c>
      <c r="H804" s="5" t="s">
        <v>37</v>
      </c>
      <c r="I804" s="5" t="s">
        <v>50</v>
      </c>
      <c r="J804" s="5" t="s">
        <v>56</v>
      </c>
      <c r="K804" s="5" t="s">
        <v>25</v>
      </c>
      <c r="L804" s="7">
        <f>SUM('sales data'!$C804*'sales data'!$D804)</f>
        <v>2393980.16</v>
      </c>
      <c r="M804" s="22">
        <f>YEAR('sales data'!$E804)</f>
        <v>2023</v>
      </c>
    </row>
    <row r="805" spans="1:13" ht="25.2" x14ac:dyDescent="0.45">
      <c r="A805" s="16" t="s">
        <v>171</v>
      </c>
      <c r="B805" s="8" t="s">
        <v>172</v>
      </c>
      <c r="C805" s="11">
        <v>1021.02</v>
      </c>
      <c r="D805" s="11">
        <v>540</v>
      </c>
      <c r="E805" s="9">
        <v>45073</v>
      </c>
      <c r="F805" s="8" t="s">
        <v>2520</v>
      </c>
      <c r="G805" s="8" t="s">
        <v>2521</v>
      </c>
      <c r="H805" s="8" t="s">
        <v>75</v>
      </c>
      <c r="I805" s="8" t="s">
        <v>38</v>
      </c>
      <c r="J805" s="8" t="s">
        <v>37</v>
      </c>
      <c r="K805" s="8" t="s">
        <v>18</v>
      </c>
      <c r="L805" s="10">
        <f>SUM('sales data'!$C805*'sales data'!$D805)</f>
        <v>551350.80000000005</v>
      </c>
      <c r="M805" s="23">
        <f>YEAR('sales data'!$E805)</f>
        <v>2023</v>
      </c>
    </row>
    <row r="806" spans="1:13" ht="25.2" x14ac:dyDescent="0.45">
      <c r="A806" s="15" t="s">
        <v>2522</v>
      </c>
      <c r="B806" s="5" t="s">
        <v>660</v>
      </c>
      <c r="C806" s="12">
        <v>4558.4799999999996</v>
      </c>
      <c r="D806" s="12">
        <v>714</v>
      </c>
      <c r="E806" s="6">
        <v>45716</v>
      </c>
      <c r="F806" s="5" t="s">
        <v>2523</v>
      </c>
      <c r="G806" s="5" t="s">
        <v>2524</v>
      </c>
      <c r="H806" s="5" t="s">
        <v>66</v>
      </c>
      <c r="I806" s="5" t="s">
        <v>50</v>
      </c>
      <c r="J806" s="5" t="s">
        <v>61</v>
      </c>
      <c r="K806" s="5" t="s">
        <v>25</v>
      </c>
      <c r="L806" s="7">
        <f>SUM('sales data'!$C806*'sales data'!$D806)</f>
        <v>3254754.7199999997</v>
      </c>
      <c r="M806" s="22">
        <f>YEAR('sales data'!$E806)</f>
        <v>2025</v>
      </c>
    </row>
    <row r="807" spans="1:13" ht="25.2" x14ac:dyDescent="0.45">
      <c r="A807" s="16" t="s">
        <v>2525</v>
      </c>
      <c r="B807" s="8" t="s">
        <v>275</v>
      </c>
      <c r="C807" s="11">
        <v>2179.64</v>
      </c>
      <c r="D807" s="11">
        <v>508</v>
      </c>
      <c r="E807" s="9">
        <v>45968</v>
      </c>
      <c r="F807" s="8" t="s">
        <v>2526</v>
      </c>
      <c r="G807" s="8" t="s">
        <v>2527</v>
      </c>
      <c r="H807" s="8" t="s">
        <v>144</v>
      </c>
      <c r="I807" s="8" t="s">
        <v>16</v>
      </c>
      <c r="J807" s="8" t="s">
        <v>15</v>
      </c>
      <c r="K807" s="8" t="s">
        <v>32</v>
      </c>
      <c r="L807" s="10">
        <f>SUM('sales data'!$C807*'sales data'!$D807)</f>
        <v>1107257.1199999999</v>
      </c>
      <c r="M807" s="23">
        <f>YEAR('sales data'!$E807)</f>
        <v>2025</v>
      </c>
    </row>
    <row r="808" spans="1:13" ht="25.2" x14ac:dyDescent="0.45">
      <c r="A808" s="15" t="s">
        <v>2528</v>
      </c>
      <c r="B808" s="5" t="s">
        <v>185</v>
      </c>
      <c r="C808" s="12">
        <v>3336.47</v>
      </c>
      <c r="D808" s="12">
        <v>400</v>
      </c>
      <c r="E808" s="6">
        <v>45100</v>
      </c>
      <c r="F808" s="5" t="s">
        <v>2529</v>
      </c>
      <c r="G808" s="5" t="s">
        <v>2530</v>
      </c>
      <c r="H808" s="5" t="s">
        <v>315</v>
      </c>
      <c r="I808" s="5" t="s">
        <v>50</v>
      </c>
      <c r="J808" s="5" t="s">
        <v>384</v>
      </c>
      <c r="K808" s="5" t="s">
        <v>25</v>
      </c>
      <c r="L808" s="7">
        <f>SUM('sales data'!$C808*'sales data'!$D808)</f>
        <v>1334588</v>
      </c>
      <c r="M808" s="22">
        <f>YEAR('sales data'!$E808)</f>
        <v>2023</v>
      </c>
    </row>
    <row r="809" spans="1:13" ht="25.2" x14ac:dyDescent="0.45">
      <c r="A809" s="16" t="s">
        <v>2531</v>
      </c>
      <c r="B809" s="8" t="s">
        <v>521</v>
      </c>
      <c r="C809" s="11">
        <v>3639.02</v>
      </c>
      <c r="D809" s="11">
        <v>183</v>
      </c>
      <c r="E809" s="9">
        <v>45567</v>
      </c>
      <c r="F809" s="8" t="s">
        <v>2532</v>
      </c>
      <c r="G809" s="8" t="s">
        <v>2533</v>
      </c>
      <c r="H809" s="8" t="s">
        <v>37</v>
      </c>
      <c r="I809" s="8" t="s">
        <v>38</v>
      </c>
      <c r="J809" s="8" t="s">
        <v>37</v>
      </c>
      <c r="K809" s="8" t="s">
        <v>32</v>
      </c>
      <c r="L809" s="10">
        <f>SUM('sales data'!$C809*'sales data'!$D809)</f>
        <v>665940.66</v>
      </c>
      <c r="M809" s="23">
        <f>YEAR('sales data'!$E809)</f>
        <v>2024</v>
      </c>
    </row>
    <row r="810" spans="1:13" ht="25.2" x14ac:dyDescent="0.45">
      <c r="A810" s="15" t="s">
        <v>1734</v>
      </c>
      <c r="B810" s="5" t="s">
        <v>12</v>
      </c>
      <c r="C810" s="12">
        <v>4213.97</v>
      </c>
      <c r="D810" s="12">
        <v>622</v>
      </c>
      <c r="E810" s="6">
        <v>45650</v>
      </c>
      <c r="F810" s="5" t="s">
        <v>2534</v>
      </c>
      <c r="G810" s="5" t="s">
        <v>2535</v>
      </c>
      <c r="H810" s="5" t="s">
        <v>17</v>
      </c>
      <c r="I810" s="5" t="s">
        <v>38</v>
      </c>
      <c r="J810" s="5" t="s">
        <v>37</v>
      </c>
      <c r="K810" s="5" t="s">
        <v>25</v>
      </c>
      <c r="L810" s="7">
        <f>SUM('sales data'!$C810*'sales data'!$D810)</f>
        <v>2621089.3400000003</v>
      </c>
      <c r="M810" s="22">
        <f>YEAR('sales data'!$E810)</f>
        <v>2024</v>
      </c>
    </row>
    <row r="811" spans="1:13" ht="25.2" x14ac:dyDescent="0.45">
      <c r="A811" s="16" t="s">
        <v>2536</v>
      </c>
      <c r="B811" s="8" t="s">
        <v>137</v>
      </c>
      <c r="C811" s="11">
        <v>1772.11</v>
      </c>
      <c r="D811" s="11">
        <v>150</v>
      </c>
      <c r="E811" s="9">
        <v>45279</v>
      </c>
      <c r="F811" s="8" t="s">
        <v>2537</v>
      </c>
      <c r="G811" s="8" t="s">
        <v>2538</v>
      </c>
      <c r="H811" s="8" t="s">
        <v>1488</v>
      </c>
      <c r="I811" s="8" t="s">
        <v>38</v>
      </c>
      <c r="J811" s="8" t="s">
        <v>39</v>
      </c>
      <c r="K811" s="8" t="s">
        <v>32</v>
      </c>
      <c r="L811" s="10">
        <f>SUM('sales data'!$C811*'sales data'!$D811)</f>
        <v>265816.5</v>
      </c>
      <c r="M811" s="23">
        <f>YEAR('sales data'!$E811)</f>
        <v>2023</v>
      </c>
    </row>
    <row r="812" spans="1:13" ht="25.2" x14ac:dyDescent="0.45">
      <c r="A812" s="15" t="s">
        <v>1930</v>
      </c>
      <c r="B812" s="5" t="s">
        <v>438</v>
      </c>
      <c r="C812" s="12">
        <v>4462.01</v>
      </c>
      <c r="D812" s="12">
        <v>23</v>
      </c>
      <c r="E812" s="6">
        <v>45754</v>
      </c>
      <c r="F812" s="5" t="s">
        <v>2539</v>
      </c>
      <c r="G812" s="5" t="s">
        <v>2540</v>
      </c>
      <c r="H812" s="5" t="s">
        <v>37</v>
      </c>
      <c r="I812" s="5" t="s">
        <v>50</v>
      </c>
      <c r="J812" s="5" t="s">
        <v>238</v>
      </c>
      <c r="K812" s="5" t="s">
        <v>18</v>
      </c>
      <c r="L812" s="7">
        <f>SUM('sales data'!$C812*'sales data'!$D812)</f>
        <v>102626.23000000001</v>
      </c>
      <c r="M812" s="22">
        <f>YEAR('sales data'!$E812)</f>
        <v>2025</v>
      </c>
    </row>
    <row r="813" spans="1:13" ht="25.2" x14ac:dyDescent="0.45">
      <c r="A813" s="16" t="s">
        <v>2541</v>
      </c>
      <c r="B813" s="8" t="s">
        <v>133</v>
      </c>
      <c r="C813" s="11">
        <v>3935.88</v>
      </c>
      <c r="D813" s="11">
        <v>845</v>
      </c>
      <c r="E813" s="9">
        <v>45842</v>
      </c>
      <c r="F813" s="8" t="s">
        <v>2542</v>
      </c>
      <c r="G813" s="8" t="s">
        <v>2543</v>
      </c>
      <c r="H813" s="8" t="s">
        <v>37</v>
      </c>
      <c r="I813" s="8" t="s">
        <v>16</v>
      </c>
      <c r="J813" s="8" t="s">
        <v>31</v>
      </c>
      <c r="K813" s="8" t="s">
        <v>18</v>
      </c>
      <c r="L813" s="10">
        <f>SUM('sales data'!$C813*'sales data'!$D813)</f>
        <v>3325818.6</v>
      </c>
      <c r="M813" s="23">
        <f>YEAR('sales data'!$E813)</f>
        <v>2025</v>
      </c>
    </row>
    <row r="814" spans="1:13" ht="25.2" x14ac:dyDescent="0.45">
      <c r="A814" s="15" t="s">
        <v>2544</v>
      </c>
      <c r="B814" s="5" t="s">
        <v>1424</v>
      </c>
      <c r="C814" s="12">
        <v>4423.5600000000004</v>
      </c>
      <c r="D814" s="12">
        <v>477</v>
      </c>
      <c r="E814" s="6">
        <v>45711</v>
      </c>
      <c r="F814" s="5" t="s">
        <v>2545</v>
      </c>
      <c r="G814" s="5" t="s">
        <v>2546</v>
      </c>
      <c r="H814" s="5" t="s">
        <v>315</v>
      </c>
      <c r="I814" s="5" t="s">
        <v>16</v>
      </c>
      <c r="J814" s="5" t="s">
        <v>423</v>
      </c>
      <c r="K814" s="5" t="s">
        <v>32</v>
      </c>
      <c r="L814" s="7">
        <f>SUM('sales data'!$C814*'sales data'!$D814)</f>
        <v>2110038.12</v>
      </c>
      <c r="M814" s="22">
        <f>YEAR('sales data'!$E814)</f>
        <v>2025</v>
      </c>
    </row>
    <row r="815" spans="1:13" ht="25.2" x14ac:dyDescent="0.45">
      <c r="A815" s="16" t="s">
        <v>2547</v>
      </c>
      <c r="B815" s="8" t="s">
        <v>20</v>
      </c>
      <c r="C815" s="11">
        <v>4208.3599999999997</v>
      </c>
      <c r="D815" s="11">
        <v>596</v>
      </c>
      <c r="E815" s="9">
        <v>45078</v>
      </c>
      <c r="F815" s="8" t="s">
        <v>2548</v>
      </c>
      <c r="G815" s="8" t="s">
        <v>2549</v>
      </c>
      <c r="H815" s="8" t="s">
        <v>188</v>
      </c>
      <c r="I815" s="8" t="s">
        <v>16</v>
      </c>
      <c r="J815" s="8" t="s">
        <v>37</v>
      </c>
      <c r="K815" s="8" t="s">
        <v>25</v>
      </c>
      <c r="L815" s="10">
        <f>SUM('sales data'!$C815*'sales data'!$D815)</f>
        <v>2508182.5599999996</v>
      </c>
      <c r="M815" s="23">
        <f>YEAR('sales data'!$E815)</f>
        <v>2023</v>
      </c>
    </row>
    <row r="816" spans="1:13" ht="25.2" x14ac:dyDescent="0.45">
      <c r="A816" s="15" t="s">
        <v>2550</v>
      </c>
      <c r="B816" s="5" t="s">
        <v>87</v>
      </c>
      <c r="C816" s="12">
        <v>4189.49</v>
      </c>
      <c r="D816" s="12">
        <v>991</v>
      </c>
      <c r="E816" s="6">
        <v>45566</v>
      </c>
      <c r="F816" s="5" t="s">
        <v>2551</v>
      </c>
      <c r="G816" s="5" t="s">
        <v>2552</v>
      </c>
      <c r="H816" s="5" t="s">
        <v>17</v>
      </c>
      <c r="I816" s="5" t="s">
        <v>38</v>
      </c>
      <c r="J816" s="5" t="s">
        <v>37</v>
      </c>
      <c r="K816" s="5" t="s">
        <v>25</v>
      </c>
      <c r="L816" s="7">
        <f>SUM('sales data'!$C816*'sales data'!$D816)</f>
        <v>4151784.59</v>
      </c>
      <c r="M816" s="22">
        <f>YEAR('sales data'!$E816)</f>
        <v>2024</v>
      </c>
    </row>
    <row r="817" spans="1:13" ht="25.2" x14ac:dyDescent="0.45">
      <c r="A817" s="16" t="s">
        <v>2553</v>
      </c>
      <c r="B817" s="8" t="s">
        <v>206</v>
      </c>
      <c r="C817" s="11">
        <v>3988.47</v>
      </c>
      <c r="D817" s="11">
        <v>278</v>
      </c>
      <c r="E817" s="9">
        <v>45499</v>
      </c>
      <c r="F817" s="8" t="s">
        <v>2554</v>
      </c>
      <c r="G817" s="8" t="s">
        <v>2555</v>
      </c>
      <c r="H817" s="8" t="s">
        <v>37</v>
      </c>
      <c r="I817" s="8" t="s">
        <v>16</v>
      </c>
      <c r="J817" s="8" t="s">
        <v>524</v>
      </c>
      <c r="K817" s="8" t="s">
        <v>18</v>
      </c>
      <c r="L817" s="10">
        <f>SUM('sales data'!$C817*'sales data'!$D817)</f>
        <v>1108794.6599999999</v>
      </c>
      <c r="M817" s="23">
        <f>YEAR('sales data'!$E817)</f>
        <v>2024</v>
      </c>
    </row>
    <row r="818" spans="1:13" ht="25.2" x14ac:dyDescent="0.45">
      <c r="A818" s="15" t="s">
        <v>2556</v>
      </c>
      <c r="B818" s="5" t="s">
        <v>63</v>
      </c>
      <c r="C818" s="12">
        <v>4689.3</v>
      </c>
      <c r="D818" s="12">
        <v>4</v>
      </c>
      <c r="E818" s="6">
        <v>45932</v>
      </c>
      <c r="F818" s="5" t="s">
        <v>2557</v>
      </c>
      <c r="G818" s="5" t="s">
        <v>2558</v>
      </c>
      <c r="H818" s="5" t="s">
        <v>15</v>
      </c>
      <c r="I818" s="5" t="s">
        <v>50</v>
      </c>
      <c r="J818" s="5" t="s">
        <v>61</v>
      </c>
      <c r="K818" s="5" t="s">
        <v>25</v>
      </c>
      <c r="L818" s="7">
        <f>SUM('sales data'!$C818*'sales data'!$D818)</f>
        <v>18757.2</v>
      </c>
      <c r="M818" s="22">
        <f>YEAR('sales data'!$E818)</f>
        <v>2025</v>
      </c>
    </row>
    <row r="819" spans="1:13" ht="25.2" x14ac:dyDescent="0.45">
      <c r="A819" s="16" t="s">
        <v>2156</v>
      </c>
      <c r="B819" s="8" t="s">
        <v>890</v>
      </c>
      <c r="C819" s="11">
        <v>4382.8599999999997</v>
      </c>
      <c r="D819" s="11">
        <v>994</v>
      </c>
      <c r="E819" s="9">
        <v>45593</v>
      </c>
      <c r="F819" s="8" t="s">
        <v>2559</v>
      </c>
      <c r="G819" s="8" t="s">
        <v>2560</v>
      </c>
      <c r="H819" s="8" t="s">
        <v>423</v>
      </c>
      <c r="I819" s="8" t="s">
        <v>38</v>
      </c>
      <c r="J819" s="8" t="s">
        <v>15</v>
      </c>
      <c r="K819" s="8" t="s">
        <v>18</v>
      </c>
      <c r="L819" s="10">
        <f>SUM('sales data'!$C819*'sales data'!$D819)</f>
        <v>4356562.84</v>
      </c>
      <c r="M819" s="23">
        <f>YEAR('sales data'!$E819)</f>
        <v>2024</v>
      </c>
    </row>
    <row r="820" spans="1:13" ht="25.2" x14ac:dyDescent="0.45">
      <c r="A820" s="15" t="s">
        <v>2561</v>
      </c>
      <c r="B820" s="5" t="s">
        <v>1534</v>
      </c>
      <c r="C820" s="12">
        <v>3344.7</v>
      </c>
      <c r="D820" s="12">
        <v>91</v>
      </c>
      <c r="E820" s="6">
        <v>44981</v>
      </c>
      <c r="F820" s="5" t="s">
        <v>2562</v>
      </c>
      <c r="G820" s="5" t="s">
        <v>2563</v>
      </c>
      <c r="H820" s="5" t="s">
        <v>489</v>
      </c>
      <c r="I820" s="5" t="s">
        <v>38</v>
      </c>
      <c r="J820" s="5" t="s">
        <v>412</v>
      </c>
      <c r="K820" s="5" t="s">
        <v>18</v>
      </c>
      <c r="L820" s="7">
        <f>SUM('sales data'!$C820*'sales data'!$D820)</f>
        <v>304367.7</v>
      </c>
      <c r="M820" s="22">
        <f>YEAR('sales data'!$E820)</f>
        <v>2023</v>
      </c>
    </row>
    <row r="821" spans="1:13" ht="25.2" x14ac:dyDescent="0.45">
      <c r="A821" s="16" t="s">
        <v>2564</v>
      </c>
      <c r="B821" s="8" t="s">
        <v>185</v>
      </c>
      <c r="C821" s="11">
        <v>3138.01</v>
      </c>
      <c r="D821" s="11">
        <v>184</v>
      </c>
      <c r="E821" s="9">
        <v>45873</v>
      </c>
      <c r="F821" s="8" t="s">
        <v>2565</v>
      </c>
      <c r="G821" s="8" t="s">
        <v>2566</v>
      </c>
      <c r="H821" s="8" t="s">
        <v>985</v>
      </c>
      <c r="I821" s="8" t="s">
        <v>50</v>
      </c>
      <c r="J821" s="8" t="s">
        <v>44</v>
      </c>
      <c r="K821" s="8" t="s">
        <v>18</v>
      </c>
      <c r="L821" s="10">
        <f>SUM('sales data'!$C821*'sales data'!$D821)</f>
        <v>577393.84000000008</v>
      </c>
      <c r="M821" s="23">
        <f>YEAR('sales data'!$E821)</f>
        <v>2025</v>
      </c>
    </row>
    <row r="822" spans="1:13" ht="25.2" x14ac:dyDescent="0.45">
      <c r="A822" s="15" t="s">
        <v>2567</v>
      </c>
      <c r="B822" s="5" t="s">
        <v>34</v>
      </c>
      <c r="C822" s="12">
        <v>2159.21</v>
      </c>
      <c r="D822" s="12">
        <v>872</v>
      </c>
      <c r="E822" s="6">
        <v>45883</v>
      </c>
      <c r="F822" s="5" t="s">
        <v>2568</v>
      </c>
      <c r="G822" s="5" t="s">
        <v>2569</v>
      </c>
      <c r="H822" s="5" t="s">
        <v>284</v>
      </c>
      <c r="I822" s="5" t="s">
        <v>16</v>
      </c>
      <c r="J822" s="5" t="s">
        <v>17</v>
      </c>
      <c r="K822" s="5" t="s">
        <v>32</v>
      </c>
      <c r="L822" s="7">
        <f>SUM('sales data'!$C822*'sales data'!$D822)</f>
        <v>1882831.12</v>
      </c>
      <c r="M822" s="22">
        <f>YEAR('sales data'!$E822)</f>
        <v>2025</v>
      </c>
    </row>
    <row r="823" spans="1:13" ht="25.2" x14ac:dyDescent="0.45">
      <c r="A823" s="16" t="s">
        <v>2570</v>
      </c>
      <c r="B823" s="8" t="s">
        <v>133</v>
      </c>
      <c r="C823" s="11">
        <v>1950.17</v>
      </c>
      <c r="D823" s="11">
        <v>751</v>
      </c>
      <c r="E823" s="9">
        <v>45504</v>
      </c>
      <c r="F823" s="8" t="s">
        <v>2571</v>
      </c>
      <c r="G823" s="8" t="s">
        <v>2572</v>
      </c>
      <c r="H823" s="8" t="s">
        <v>2573</v>
      </c>
      <c r="I823" s="8" t="s">
        <v>16</v>
      </c>
      <c r="J823" s="8" t="s">
        <v>17</v>
      </c>
      <c r="K823" s="8" t="s">
        <v>18</v>
      </c>
      <c r="L823" s="10">
        <f>SUM('sales data'!$C823*'sales data'!$D823)</f>
        <v>1464577.6700000002</v>
      </c>
      <c r="M823" s="23">
        <f>YEAR('sales data'!$E823)</f>
        <v>2024</v>
      </c>
    </row>
    <row r="824" spans="1:13" ht="25.2" x14ac:dyDescent="0.45">
      <c r="A824" s="15" t="s">
        <v>2574</v>
      </c>
      <c r="B824" s="5" t="s">
        <v>886</v>
      </c>
      <c r="C824" s="12">
        <v>2195.91</v>
      </c>
      <c r="D824" s="12">
        <v>3</v>
      </c>
      <c r="E824" s="6">
        <v>45847</v>
      </c>
      <c r="F824" s="5" t="s">
        <v>2575</v>
      </c>
      <c r="G824" s="5" t="s">
        <v>2576</v>
      </c>
      <c r="H824" s="5" t="s">
        <v>44</v>
      </c>
      <c r="I824" s="5" t="s">
        <v>16</v>
      </c>
      <c r="J824" s="5" t="s">
        <v>37</v>
      </c>
      <c r="K824" s="5" t="s">
        <v>25</v>
      </c>
      <c r="L824" s="7">
        <f>SUM('sales data'!$C824*'sales data'!$D824)</f>
        <v>6587.73</v>
      </c>
      <c r="M824" s="22">
        <f>YEAR('sales data'!$E824)</f>
        <v>2025</v>
      </c>
    </row>
    <row r="825" spans="1:13" ht="25.2" x14ac:dyDescent="0.45">
      <c r="A825" s="16" t="s">
        <v>2577</v>
      </c>
      <c r="B825" s="8" t="s">
        <v>219</v>
      </c>
      <c r="C825" s="11">
        <v>39.770000000000003</v>
      </c>
      <c r="D825" s="11">
        <v>178</v>
      </c>
      <c r="E825" s="9">
        <v>45831</v>
      </c>
      <c r="F825" s="8" t="s">
        <v>2578</v>
      </c>
      <c r="G825" s="8" t="s">
        <v>2579</v>
      </c>
      <c r="H825" s="8" t="s">
        <v>315</v>
      </c>
      <c r="I825" s="8" t="s">
        <v>38</v>
      </c>
      <c r="J825" s="8" t="s">
        <v>37</v>
      </c>
      <c r="K825" s="8" t="s">
        <v>25</v>
      </c>
      <c r="L825" s="10">
        <f>SUM('sales data'!$C825*'sales data'!$D825)</f>
        <v>7079.06</v>
      </c>
      <c r="M825" s="23">
        <f>YEAR('sales data'!$E825)</f>
        <v>2025</v>
      </c>
    </row>
    <row r="826" spans="1:13" ht="25.2" x14ac:dyDescent="0.45">
      <c r="A826" s="15" t="s">
        <v>2580</v>
      </c>
      <c r="B826" s="5" t="s">
        <v>58</v>
      </c>
      <c r="C826" s="12">
        <v>3153.43</v>
      </c>
      <c r="D826" s="12">
        <v>500</v>
      </c>
      <c r="E826" s="6">
        <v>45583</v>
      </c>
      <c r="F826" s="5" t="s">
        <v>2581</v>
      </c>
      <c r="G826" s="5" t="s">
        <v>2582</v>
      </c>
      <c r="H826" s="5" t="s">
        <v>37</v>
      </c>
      <c r="I826" s="5" t="s">
        <v>50</v>
      </c>
      <c r="J826" s="5" t="s">
        <v>37</v>
      </c>
      <c r="K826" s="5" t="s">
        <v>32</v>
      </c>
      <c r="L826" s="7">
        <f>SUM('sales data'!$C826*'sales data'!$D826)</f>
        <v>1576715</v>
      </c>
      <c r="M826" s="22">
        <f>YEAR('sales data'!$E826)</f>
        <v>2024</v>
      </c>
    </row>
    <row r="827" spans="1:13" ht="25.2" x14ac:dyDescent="0.45">
      <c r="A827" s="16" t="s">
        <v>2583</v>
      </c>
      <c r="B827" s="8" t="s">
        <v>660</v>
      </c>
      <c r="C827" s="11">
        <v>3779.09</v>
      </c>
      <c r="D827" s="11">
        <v>577</v>
      </c>
      <c r="E827" s="9">
        <v>45335</v>
      </c>
      <c r="F827" s="8" t="s">
        <v>2584</v>
      </c>
      <c r="G827" s="8" t="s">
        <v>2585</v>
      </c>
      <c r="H827" s="8" t="s">
        <v>1200</v>
      </c>
      <c r="I827" s="8" t="s">
        <v>50</v>
      </c>
      <c r="J827" s="8" t="s">
        <v>61</v>
      </c>
      <c r="K827" s="8" t="s">
        <v>18</v>
      </c>
      <c r="L827" s="10">
        <f>SUM('sales data'!$C827*'sales data'!$D827)</f>
        <v>2180534.9300000002</v>
      </c>
      <c r="M827" s="23">
        <f>YEAR('sales data'!$E827)</f>
        <v>2024</v>
      </c>
    </row>
    <row r="828" spans="1:13" ht="25.2" x14ac:dyDescent="0.45">
      <c r="A828" s="15" t="s">
        <v>2586</v>
      </c>
      <c r="B828" s="5" t="s">
        <v>246</v>
      </c>
      <c r="C828" s="12">
        <v>219.78</v>
      </c>
      <c r="D828" s="12">
        <v>800</v>
      </c>
      <c r="E828" s="6">
        <v>45228</v>
      </c>
      <c r="F828" s="5" t="s">
        <v>2587</v>
      </c>
      <c r="G828" s="5" t="s">
        <v>2588</v>
      </c>
      <c r="H828" s="5" t="s">
        <v>108</v>
      </c>
      <c r="I828" s="5" t="s">
        <v>50</v>
      </c>
      <c r="J828" s="5" t="s">
        <v>17</v>
      </c>
      <c r="K828" s="5" t="s">
        <v>25</v>
      </c>
      <c r="L828" s="7">
        <f>SUM('sales data'!$C828*'sales data'!$D828)</f>
        <v>175824</v>
      </c>
      <c r="M828" s="22">
        <f>YEAR('sales data'!$E828)</f>
        <v>2023</v>
      </c>
    </row>
    <row r="829" spans="1:13" ht="25.2" x14ac:dyDescent="0.45">
      <c r="A829" s="16" t="s">
        <v>2589</v>
      </c>
      <c r="B829" s="8" t="s">
        <v>2590</v>
      </c>
      <c r="C829" s="11">
        <v>3509.16</v>
      </c>
      <c r="D829" s="11">
        <v>522</v>
      </c>
      <c r="E829" s="9">
        <v>45192</v>
      </c>
      <c r="F829" s="8" t="s">
        <v>2591</v>
      </c>
      <c r="G829" s="8" t="s">
        <v>2592</v>
      </c>
      <c r="H829" s="8" t="s">
        <v>197</v>
      </c>
      <c r="I829" s="8" t="s">
        <v>38</v>
      </c>
      <c r="J829" s="8" t="s">
        <v>49</v>
      </c>
      <c r="K829" s="8" t="s">
        <v>32</v>
      </c>
      <c r="L829" s="10">
        <f>SUM('sales data'!$C829*'sales data'!$D829)</f>
        <v>1831781.52</v>
      </c>
      <c r="M829" s="23">
        <f>YEAR('sales data'!$E829)</f>
        <v>2023</v>
      </c>
    </row>
    <row r="830" spans="1:13" ht="25.2" x14ac:dyDescent="0.45">
      <c r="A830" s="15" t="s">
        <v>2593</v>
      </c>
      <c r="B830" s="5" t="s">
        <v>185</v>
      </c>
      <c r="C830" s="12">
        <v>930.47</v>
      </c>
      <c r="D830" s="12">
        <v>590</v>
      </c>
      <c r="E830" s="6">
        <v>45306</v>
      </c>
      <c r="F830" s="5" t="s">
        <v>2594</v>
      </c>
      <c r="G830" s="5" t="s">
        <v>2595</v>
      </c>
      <c r="H830" s="5" t="s">
        <v>179</v>
      </c>
      <c r="I830" s="5" t="s">
        <v>16</v>
      </c>
      <c r="J830" s="5" t="s">
        <v>17</v>
      </c>
      <c r="K830" s="5" t="s">
        <v>25</v>
      </c>
      <c r="L830" s="7">
        <f>SUM('sales data'!$C830*'sales data'!$D830)</f>
        <v>548977.30000000005</v>
      </c>
      <c r="M830" s="22">
        <f>YEAR('sales data'!$E830)</f>
        <v>2024</v>
      </c>
    </row>
    <row r="831" spans="1:13" ht="25.2" x14ac:dyDescent="0.45">
      <c r="A831" s="16" t="s">
        <v>2596</v>
      </c>
      <c r="B831" s="8" t="s">
        <v>375</v>
      </c>
      <c r="C831" s="11">
        <v>3100.75</v>
      </c>
      <c r="D831" s="11">
        <v>753</v>
      </c>
      <c r="E831" s="9">
        <v>45635</v>
      </c>
      <c r="F831" s="8" t="s">
        <v>2597</v>
      </c>
      <c r="G831" s="8" t="s">
        <v>2598</v>
      </c>
      <c r="H831" s="8" t="s">
        <v>2599</v>
      </c>
      <c r="I831" s="8" t="s">
        <v>50</v>
      </c>
      <c r="J831" s="8" t="s">
        <v>416</v>
      </c>
      <c r="K831" s="8" t="s">
        <v>25</v>
      </c>
      <c r="L831" s="10">
        <f>SUM('sales data'!$C831*'sales data'!$D831)</f>
        <v>2334864.75</v>
      </c>
      <c r="M831" s="23">
        <f>YEAR('sales data'!$E831)</f>
        <v>2024</v>
      </c>
    </row>
    <row r="832" spans="1:13" ht="25.2" x14ac:dyDescent="0.45">
      <c r="A832" s="15" t="s">
        <v>2600</v>
      </c>
      <c r="B832" s="5" t="s">
        <v>1575</v>
      </c>
      <c r="C832" s="12">
        <v>2028.79</v>
      </c>
      <c r="D832" s="12">
        <v>489</v>
      </c>
      <c r="E832" s="6">
        <v>45839</v>
      </c>
      <c r="F832" s="5" t="s">
        <v>2601</v>
      </c>
      <c r="G832" s="5" t="s">
        <v>2602</v>
      </c>
      <c r="H832" s="5" t="s">
        <v>37</v>
      </c>
      <c r="I832" s="5" t="s">
        <v>38</v>
      </c>
      <c r="J832" s="5" t="s">
        <v>197</v>
      </c>
      <c r="K832" s="5" t="s">
        <v>25</v>
      </c>
      <c r="L832" s="7">
        <f>SUM('sales data'!$C832*'sales data'!$D832)</f>
        <v>992078.30999999994</v>
      </c>
      <c r="M832" s="22">
        <f>YEAR('sales data'!$E832)</f>
        <v>2025</v>
      </c>
    </row>
    <row r="833" spans="1:13" ht="25.2" x14ac:dyDescent="0.45">
      <c r="A833" s="16" t="s">
        <v>2087</v>
      </c>
      <c r="B833" s="8" t="s">
        <v>53</v>
      </c>
      <c r="C833" s="11">
        <v>3029.06</v>
      </c>
      <c r="D833" s="11">
        <v>79</v>
      </c>
      <c r="E833" s="9">
        <v>44934</v>
      </c>
      <c r="F833" s="8" t="s">
        <v>2603</v>
      </c>
      <c r="G833" s="8" t="s">
        <v>2604</v>
      </c>
      <c r="H833" s="8" t="s">
        <v>37</v>
      </c>
      <c r="I833" s="8" t="s">
        <v>38</v>
      </c>
      <c r="J833" s="8" t="s">
        <v>49</v>
      </c>
      <c r="K833" s="8" t="s">
        <v>18</v>
      </c>
      <c r="L833" s="10">
        <f>SUM('sales data'!$C833*'sales data'!$D833)</f>
        <v>239295.74</v>
      </c>
      <c r="M833" s="23">
        <f>YEAR('sales data'!$E833)</f>
        <v>2023</v>
      </c>
    </row>
    <row r="834" spans="1:13" ht="25.2" x14ac:dyDescent="0.45">
      <c r="A834" s="15" t="s">
        <v>2605</v>
      </c>
      <c r="B834" s="5" t="s">
        <v>34</v>
      </c>
      <c r="C834" s="12">
        <v>1208.3599999999999</v>
      </c>
      <c r="D834" s="12">
        <v>945</v>
      </c>
      <c r="E834" s="6">
        <v>45921</v>
      </c>
      <c r="F834" s="5" t="s">
        <v>2606</v>
      </c>
      <c r="G834" s="5" t="s">
        <v>2607</v>
      </c>
      <c r="H834" s="5" t="s">
        <v>249</v>
      </c>
      <c r="I834" s="5" t="s">
        <v>16</v>
      </c>
      <c r="J834" s="5" t="s">
        <v>238</v>
      </c>
      <c r="K834" s="5" t="s">
        <v>25</v>
      </c>
      <c r="L834" s="7">
        <f>SUM('sales data'!$C834*'sales data'!$D834)</f>
        <v>1141900.2</v>
      </c>
      <c r="M834" s="22">
        <f>YEAR('sales data'!$E834)</f>
        <v>2025</v>
      </c>
    </row>
    <row r="835" spans="1:13" ht="25.2" x14ac:dyDescent="0.45">
      <c r="A835" s="16" t="s">
        <v>2608</v>
      </c>
      <c r="B835" s="8" t="s">
        <v>53</v>
      </c>
      <c r="C835" s="11">
        <v>1890.72</v>
      </c>
      <c r="D835" s="11">
        <v>575</v>
      </c>
      <c r="E835" s="9">
        <v>45107</v>
      </c>
      <c r="F835" s="8" t="s">
        <v>2609</v>
      </c>
      <c r="G835" s="8" t="s">
        <v>2610</v>
      </c>
      <c r="H835" s="8" t="s">
        <v>107</v>
      </c>
      <c r="I835" s="8" t="s">
        <v>50</v>
      </c>
      <c r="J835" s="8" t="s">
        <v>37</v>
      </c>
      <c r="K835" s="8" t="s">
        <v>25</v>
      </c>
      <c r="L835" s="10">
        <f>SUM('sales data'!$C835*'sales data'!$D835)</f>
        <v>1087164</v>
      </c>
      <c r="M835" s="23">
        <f>YEAR('sales data'!$E835)</f>
        <v>2023</v>
      </c>
    </row>
    <row r="836" spans="1:13" ht="25.2" x14ac:dyDescent="0.45">
      <c r="A836" s="15" t="s">
        <v>2611</v>
      </c>
      <c r="B836" s="5" t="s">
        <v>2612</v>
      </c>
      <c r="C836" s="12">
        <v>2837.67</v>
      </c>
      <c r="D836" s="12">
        <v>276</v>
      </c>
      <c r="E836" s="6">
        <v>45976</v>
      </c>
      <c r="F836" s="5" t="s">
        <v>2613</v>
      </c>
      <c r="G836" s="5" t="s">
        <v>2614</v>
      </c>
      <c r="H836" s="5" t="s">
        <v>315</v>
      </c>
      <c r="I836" s="5" t="s">
        <v>50</v>
      </c>
      <c r="J836" s="5" t="s">
        <v>180</v>
      </c>
      <c r="K836" s="5" t="s">
        <v>18</v>
      </c>
      <c r="L836" s="7">
        <f>SUM('sales data'!$C836*'sales data'!$D836)</f>
        <v>783196.92</v>
      </c>
      <c r="M836" s="22">
        <f>YEAR('sales data'!$E836)</f>
        <v>2025</v>
      </c>
    </row>
    <row r="837" spans="1:13" ht="25.2" x14ac:dyDescent="0.45">
      <c r="A837" s="16" t="s">
        <v>2615</v>
      </c>
      <c r="B837" s="8" t="s">
        <v>53</v>
      </c>
      <c r="C837" s="11">
        <v>3502.63</v>
      </c>
      <c r="D837" s="11">
        <v>776</v>
      </c>
      <c r="E837" s="9">
        <v>45548</v>
      </c>
      <c r="F837" s="8" t="s">
        <v>2616</v>
      </c>
      <c r="G837" s="8" t="s">
        <v>2617</v>
      </c>
      <c r="H837" s="8" t="s">
        <v>17</v>
      </c>
      <c r="I837" s="8" t="s">
        <v>50</v>
      </c>
      <c r="J837" s="8" t="s">
        <v>15</v>
      </c>
      <c r="K837" s="8" t="s">
        <v>25</v>
      </c>
      <c r="L837" s="10">
        <f>SUM('sales data'!$C837*'sales data'!$D837)</f>
        <v>2718040.88</v>
      </c>
      <c r="M837" s="23">
        <f>YEAR('sales data'!$E837)</f>
        <v>2024</v>
      </c>
    </row>
    <row r="838" spans="1:13" ht="25.2" x14ac:dyDescent="0.45">
      <c r="A838" s="15" t="s">
        <v>2618</v>
      </c>
      <c r="B838" s="5" t="s">
        <v>34</v>
      </c>
      <c r="C838" s="12">
        <v>4003.8</v>
      </c>
      <c r="D838" s="12">
        <v>457</v>
      </c>
      <c r="E838" s="6">
        <v>45325</v>
      </c>
      <c r="F838" s="5" t="s">
        <v>2619</v>
      </c>
      <c r="G838" s="5" t="s">
        <v>2620</v>
      </c>
      <c r="H838" s="5" t="s">
        <v>31</v>
      </c>
      <c r="I838" s="5" t="s">
        <v>38</v>
      </c>
      <c r="J838" s="5" t="s">
        <v>1071</v>
      </c>
      <c r="K838" s="5" t="s">
        <v>32</v>
      </c>
      <c r="L838" s="7">
        <f>SUM('sales data'!$C838*'sales data'!$D838)</f>
        <v>1829736.6</v>
      </c>
      <c r="M838" s="22">
        <f>YEAR('sales data'!$E838)</f>
        <v>2024</v>
      </c>
    </row>
    <row r="839" spans="1:13" ht="25.2" x14ac:dyDescent="0.45">
      <c r="A839" s="16" t="s">
        <v>1125</v>
      </c>
      <c r="B839" s="8" t="s">
        <v>41</v>
      </c>
      <c r="C839" s="11">
        <v>3077.9</v>
      </c>
      <c r="D839" s="11">
        <v>85</v>
      </c>
      <c r="E839" s="9">
        <v>45752</v>
      </c>
      <c r="F839" s="8" t="s">
        <v>2621</v>
      </c>
      <c r="G839" s="8" t="s">
        <v>2622</v>
      </c>
      <c r="H839" s="8" t="s">
        <v>23</v>
      </c>
      <c r="I839" s="8" t="s">
        <v>16</v>
      </c>
      <c r="J839" s="8" t="s">
        <v>37</v>
      </c>
      <c r="K839" s="8" t="s">
        <v>25</v>
      </c>
      <c r="L839" s="10">
        <f>SUM('sales data'!$C839*'sales data'!$D839)</f>
        <v>261621.5</v>
      </c>
      <c r="M839" s="23">
        <f>YEAR('sales data'!$E839)</f>
        <v>2025</v>
      </c>
    </row>
    <row r="840" spans="1:13" ht="25.2" x14ac:dyDescent="0.45">
      <c r="A840" s="15" t="s">
        <v>1761</v>
      </c>
      <c r="B840" s="5" t="s">
        <v>34</v>
      </c>
      <c r="C840" s="12">
        <v>863.49</v>
      </c>
      <c r="D840" s="12">
        <v>451</v>
      </c>
      <c r="E840" s="6">
        <v>45032</v>
      </c>
      <c r="F840" s="5" t="s">
        <v>2623</v>
      </c>
      <c r="G840" s="5" t="s">
        <v>2624</v>
      </c>
      <c r="H840" s="5" t="s">
        <v>416</v>
      </c>
      <c r="I840" s="5" t="s">
        <v>16</v>
      </c>
      <c r="J840" s="5" t="s">
        <v>288</v>
      </c>
      <c r="K840" s="5" t="s">
        <v>18</v>
      </c>
      <c r="L840" s="7">
        <f>SUM('sales data'!$C840*'sales data'!$D840)</f>
        <v>389433.99</v>
      </c>
      <c r="M840" s="22">
        <f>YEAR('sales data'!$E840)</f>
        <v>2023</v>
      </c>
    </row>
    <row r="841" spans="1:13" ht="25.2" x14ac:dyDescent="0.45">
      <c r="A841" s="16" t="s">
        <v>2625</v>
      </c>
      <c r="B841" s="8" t="s">
        <v>34</v>
      </c>
      <c r="C841" s="11">
        <v>2968.55</v>
      </c>
      <c r="D841" s="11">
        <v>19</v>
      </c>
      <c r="E841" s="9">
        <v>45882</v>
      </c>
      <c r="F841" s="8" t="s">
        <v>2626</v>
      </c>
      <c r="G841" s="8" t="s">
        <v>2627</v>
      </c>
      <c r="H841" s="8" t="s">
        <v>37</v>
      </c>
      <c r="I841" s="8" t="s">
        <v>38</v>
      </c>
      <c r="J841" s="8" t="s">
        <v>144</v>
      </c>
      <c r="K841" s="8" t="s">
        <v>18</v>
      </c>
      <c r="L841" s="10">
        <f>SUM('sales data'!$C841*'sales data'!$D841)</f>
        <v>56402.450000000004</v>
      </c>
      <c r="M841" s="23">
        <f>YEAR('sales data'!$E841)</f>
        <v>2025</v>
      </c>
    </row>
    <row r="842" spans="1:13" ht="25.2" x14ac:dyDescent="0.45">
      <c r="A842" s="15" t="s">
        <v>2628</v>
      </c>
      <c r="B842" s="5" t="s">
        <v>259</v>
      </c>
      <c r="C842" s="12">
        <v>4283.6499999999996</v>
      </c>
      <c r="D842" s="12">
        <v>147</v>
      </c>
      <c r="E842" s="6">
        <v>45614</v>
      </c>
      <c r="F842" s="5" t="s">
        <v>2629</v>
      </c>
      <c r="G842" s="5" t="s">
        <v>2630</v>
      </c>
      <c r="H842" s="5" t="s">
        <v>56</v>
      </c>
      <c r="I842" s="5" t="s">
        <v>50</v>
      </c>
      <c r="J842" s="5" t="s">
        <v>37</v>
      </c>
      <c r="K842" s="5" t="s">
        <v>32</v>
      </c>
      <c r="L842" s="7">
        <f>SUM('sales data'!$C842*'sales data'!$D842)</f>
        <v>629696.54999999993</v>
      </c>
      <c r="M842" s="22">
        <f>YEAR('sales data'!$E842)</f>
        <v>2024</v>
      </c>
    </row>
    <row r="843" spans="1:13" ht="25.2" x14ac:dyDescent="0.45">
      <c r="A843" s="16" t="s">
        <v>2631</v>
      </c>
      <c r="B843" s="8" t="s">
        <v>133</v>
      </c>
      <c r="C843" s="11">
        <v>1024.9100000000001</v>
      </c>
      <c r="D843" s="11">
        <v>449</v>
      </c>
      <c r="E843" s="9">
        <v>45759</v>
      </c>
      <c r="F843" s="8" t="s">
        <v>2632</v>
      </c>
      <c r="G843" s="8" t="s">
        <v>2633</v>
      </c>
      <c r="H843" s="8" t="s">
        <v>15</v>
      </c>
      <c r="I843" s="8" t="s">
        <v>50</v>
      </c>
      <c r="J843" s="8" t="s">
        <v>37</v>
      </c>
      <c r="K843" s="8" t="s">
        <v>32</v>
      </c>
      <c r="L843" s="10">
        <f>SUM('sales data'!$C843*'sales data'!$D843)</f>
        <v>460184.59</v>
      </c>
      <c r="M843" s="23">
        <f>YEAR('sales data'!$E843)</f>
        <v>2025</v>
      </c>
    </row>
    <row r="844" spans="1:13" ht="25.2" x14ac:dyDescent="0.45">
      <c r="A844" s="15" t="s">
        <v>2634</v>
      </c>
      <c r="B844" s="5" t="s">
        <v>96</v>
      </c>
      <c r="C844" s="12">
        <v>4614.01</v>
      </c>
      <c r="D844" s="12">
        <v>101</v>
      </c>
      <c r="E844" s="6">
        <v>45511</v>
      </c>
      <c r="F844" s="5" t="s">
        <v>2635</v>
      </c>
      <c r="G844" s="5" t="s">
        <v>2636</v>
      </c>
      <c r="H844" s="5" t="s">
        <v>15</v>
      </c>
      <c r="I844" s="5" t="s">
        <v>38</v>
      </c>
      <c r="J844" s="5" t="s">
        <v>37</v>
      </c>
      <c r="K844" s="5" t="s">
        <v>32</v>
      </c>
      <c r="L844" s="7">
        <f>SUM('sales data'!$C844*'sales data'!$D844)</f>
        <v>466015.01</v>
      </c>
      <c r="M844" s="22">
        <f>YEAR('sales data'!$E844)</f>
        <v>2024</v>
      </c>
    </row>
    <row r="845" spans="1:13" ht="25.2" x14ac:dyDescent="0.45">
      <c r="A845" s="16" t="s">
        <v>2637</v>
      </c>
      <c r="B845" s="8" t="s">
        <v>46</v>
      </c>
      <c r="C845" s="11">
        <v>3892.12</v>
      </c>
      <c r="D845" s="11">
        <v>42</v>
      </c>
      <c r="E845" s="9">
        <v>45349</v>
      </c>
      <c r="F845" s="8" t="s">
        <v>2638</v>
      </c>
      <c r="G845" s="8" t="s">
        <v>2639</v>
      </c>
      <c r="H845" s="8" t="s">
        <v>2640</v>
      </c>
      <c r="I845" s="8" t="s">
        <v>16</v>
      </c>
      <c r="J845" s="8" t="s">
        <v>37</v>
      </c>
      <c r="K845" s="8" t="s">
        <v>18</v>
      </c>
      <c r="L845" s="10">
        <f>SUM('sales data'!$C845*'sales data'!$D845)</f>
        <v>163469.04</v>
      </c>
      <c r="M845" s="23">
        <f>YEAR('sales data'!$E845)</f>
        <v>2024</v>
      </c>
    </row>
    <row r="846" spans="1:13" ht="25.2" x14ac:dyDescent="0.45">
      <c r="A846" s="15" t="s">
        <v>2144</v>
      </c>
      <c r="B846" s="5" t="s">
        <v>12</v>
      </c>
      <c r="C846" s="12">
        <v>3505.66</v>
      </c>
      <c r="D846" s="12">
        <v>96</v>
      </c>
      <c r="E846" s="6">
        <v>45350</v>
      </c>
      <c r="F846" s="5" t="s">
        <v>2641</v>
      </c>
      <c r="G846" s="5" t="s">
        <v>2642</v>
      </c>
      <c r="H846" s="5" t="s">
        <v>204</v>
      </c>
      <c r="I846" s="5" t="s">
        <v>38</v>
      </c>
      <c r="J846" s="5" t="s">
        <v>23</v>
      </c>
      <c r="K846" s="5" t="s">
        <v>25</v>
      </c>
      <c r="L846" s="7">
        <f>SUM('sales data'!$C846*'sales data'!$D846)</f>
        <v>336543.36</v>
      </c>
      <c r="M846" s="22">
        <f>YEAR('sales data'!$E846)</f>
        <v>2024</v>
      </c>
    </row>
    <row r="847" spans="1:13" ht="25.2" x14ac:dyDescent="0.45">
      <c r="A847" s="16" t="s">
        <v>1195</v>
      </c>
      <c r="B847" s="8" t="s">
        <v>1068</v>
      </c>
      <c r="C847" s="11">
        <v>135.59</v>
      </c>
      <c r="D847" s="11">
        <v>71</v>
      </c>
      <c r="E847" s="9">
        <v>45621</v>
      </c>
      <c r="F847" s="8" t="s">
        <v>2643</v>
      </c>
      <c r="G847" s="8" t="s">
        <v>2644</v>
      </c>
      <c r="H847" s="8" t="s">
        <v>15</v>
      </c>
      <c r="I847" s="8" t="s">
        <v>38</v>
      </c>
      <c r="J847" s="8" t="s">
        <v>49</v>
      </c>
      <c r="K847" s="8" t="s">
        <v>25</v>
      </c>
      <c r="L847" s="10">
        <f>SUM('sales data'!$C847*'sales data'!$D847)</f>
        <v>9626.89</v>
      </c>
      <c r="M847" s="23">
        <f>YEAR('sales data'!$E847)</f>
        <v>2024</v>
      </c>
    </row>
    <row r="848" spans="1:13" ht="25.2" x14ac:dyDescent="0.45">
      <c r="A848" s="15" t="s">
        <v>2645</v>
      </c>
      <c r="B848" s="5" t="s">
        <v>347</v>
      </c>
      <c r="C848" s="12">
        <v>507.03</v>
      </c>
      <c r="D848" s="12">
        <v>918</v>
      </c>
      <c r="E848" s="6">
        <v>45529</v>
      </c>
      <c r="F848" s="5" t="s">
        <v>2646</v>
      </c>
      <c r="G848" s="5" t="s">
        <v>2647</v>
      </c>
      <c r="H848" s="5" t="s">
        <v>44</v>
      </c>
      <c r="I848" s="5" t="s">
        <v>50</v>
      </c>
      <c r="J848" s="5" t="s">
        <v>23</v>
      </c>
      <c r="K848" s="5" t="s">
        <v>32</v>
      </c>
      <c r="L848" s="7">
        <f>SUM('sales data'!$C848*'sales data'!$D848)</f>
        <v>465453.54</v>
      </c>
      <c r="M848" s="22">
        <f>YEAR('sales data'!$E848)</f>
        <v>2024</v>
      </c>
    </row>
    <row r="849" spans="1:13" ht="25.2" x14ac:dyDescent="0.45">
      <c r="A849" s="16" t="s">
        <v>1677</v>
      </c>
      <c r="B849" s="8" t="s">
        <v>58</v>
      </c>
      <c r="C849" s="11">
        <v>359.49</v>
      </c>
      <c r="D849" s="11">
        <v>347</v>
      </c>
      <c r="E849" s="9">
        <v>45921</v>
      </c>
      <c r="F849" s="8" t="s">
        <v>2648</v>
      </c>
      <c r="G849" s="8" t="s">
        <v>2649</v>
      </c>
      <c r="H849" s="8" t="s">
        <v>44</v>
      </c>
      <c r="I849" s="8" t="s">
        <v>50</v>
      </c>
      <c r="J849" s="8" t="s">
        <v>56</v>
      </c>
      <c r="K849" s="8" t="s">
        <v>18</v>
      </c>
      <c r="L849" s="10">
        <f>SUM('sales data'!$C849*'sales data'!$D849)</f>
        <v>124743.03</v>
      </c>
      <c r="M849" s="23">
        <f>YEAR('sales data'!$E849)</f>
        <v>2025</v>
      </c>
    </row>
    <row r="850" spans="1:13" ht="25.2" x14ac:dyDescent="0.45">
      <c r="A850" s="15" t="s">
        <v>2650</v>
      </c>
      <c r="B850" s="5" t="s">
        <v>137</v>
      </c>
      <c r="C850" s="12">
        <v>424.07</v>
      </c>
      <c r="D850" s="12">
        <v>954</v>
      </c>
      <c r="E850" s="6">
        <v>45392</v>
      </c>
      <c r="F850" s="5" t="s">
        <v>2651</v>
      </c>
      <c r="G850" s="5" t="s">
        <v>2652</v>
      </c>
      <c r="H850" s="5" t="s">
        <v>144</v>
      </c>
      <c r="I850" s="5" t="s">
        <v>38</v>
      </c>
      <c r="J850" s="5" t="s">
        <v>197</v>
      </c>
      <c r="K850" s="5" t="s">
        <v>18</v>
      </c>
      <c r="L850" s="7">
        <f>SUM('sales data'!$C850*'sales data'!$D850)</f>
        <v>404562.77999999997</v>
      </c>
      <c r="M850" s="22">
        <f>YEAR('sales data'!$E850)</f>
        <v>2024</v>
      </c>
    </row>
    <row r="851" spans="1:13" ht="25.2" x14ac:dyDescent="0.45">
      <c r="A851" s="16" t="s">
        <v>2072</v>
      </c>
      <c r="B851" s="8" t="s">
        <v>185</v>
      </c>
      <c r="C851" s="11">
        <v>1801.31</v>
      </c>
      <c r="D851" s="11">
        <v>465</v>
      </c>
      <c r="E851" s="9">
        <v>45718</v>
      </c>
      <c r="F851" s="8" t="s">
        <v>2653</v>
      </c>
      <c r="G851" s="8" t="s">
        <v>2654</v>
      </c>
      <c r="H851" s="8" t="s">
        <v>2655</v>
      </c>
      <c r="I851" s="8" t="s">
        <v>50</v>
      </c>
      <c r="J851" s="8" t="s">
        <v>15</v>
      </c>
      <c r="K851" s="8" t="s">
        <v>18</v>
      </c>
      <c r="L851" s="10">
        <f>SUM('sales data'!$C851*'sales data'!$D851)</f>
        <v>837609.15</v>
      </c>
      <c r="M851" s="23">
        <f>YEAR('sales data'!$E851)</f>
        <v>2025</v>
      </c>
    </row>
    <row r="852" spans="1:13" ht="25.2" x14ac:dyDescent="0.45">
      <c r="A852" s="15" t="s">
        <v>2656</v>
      </c>
      <c r="B852" s="5" t="s">
        <v>137</v>
      </c>
      <c r="C852" s="12">
        <v>2661.45</v>
      </c>
      <c r="D852" s="12">
        <v>242</v>
      </c>
      <c r="E852" s="6">
        <v>45616</v>
      </c>
      <c r="F852" s="5" t="s">
        <v>2657</v>
      </c>
      <c r="G852" s="5" t="s">
        <v>2658</v>
      </c>
      <c r="H852" s="5" t="s">
        <v>1008</v>
      </c>
      <c r="I852" s="5" t="s">
        <v>50</v>
      </c>
      <c r="J852" s="5" t="s">
        <v>412</v>
      </c>
      <c r="K852" s="5" t="s">
        <v>18</v>
      </c>
      <c r="L852" s="7">
        <f>SUM('sales data'!$C852*'sales data'!$D852)</f>
        <v>644070.89999999991</v>
      </c>
      <c r="M852" s="22">
        <f>YEAR('sales data'!$E852)</f>
        <v>2024</v>
      </c>
    </row>
    <row r="853" spans="1:13" ht="25.2" x14ac:dyDescent="0.45">
      <c r="A853" s="16" t="s">
        <v>2659</v>
      </c>
      <c r="B853" s="8" t="s">
        <v>219</v>
      </c>
      <c r="C853" s="11">
        <v>4598.4399999999996</v>
      </c>
      <c r="D853" s="11">
        <v>749</v>
      </c>
      <c r="E853" s="9">
        <v>45472</v>
      </c>
      <c r="F853" s="8" t="s">
        <v>2660</v>
      </c>
      <c r="G853" s="8" t="s">
        <v>2661</v>
      </c>
      <c r="H853" s="8" t="s">
        <v>23</v>
      </c>
      <c r="I853" s="8" t="s">
        <v>50</v>
      </c>
      <c r="J853" s="8" t="s">
        <v>2662</v>
      </c>
      <c r="K853" s="8" t="s">
        <v>18</v>
      </c>
      <c r="L853" s="10">
        <f>SUM('sales data'!$C853*'sales data'!$D853)</f>
        <v>3444231.5599999996</v>
      </c>
      <c r="M853" s="23">
        <f>YEAR('sales data'!$E853)</f>
        <v>2024</v>
      </c>
    </row>
    <row r="854" spans="1:13" ht="25.2" x14ac:dyDescent="0.45">
      <c r="A854" s="15" t="s">
        <v>2663</v>
      </c>
      <c r="B854" s="5" t="s">
        <v>275</v>
      </c>
      <c r="C854" s="12">
        <v>4126.71</v>
      </c>
      <c r="D854" s="12">
        <v>236</v>
      </c>
      <c r="E854" s="6">
        <v>45098</v>
      </c>
      <c r="F854" s="5" t="s">
        <v>2664</v>
      </c>
      <c r="G854" s="5" t="s">
        <v>2665</v>
      </c>
      <c r="H854" s="5" t="s">
        <v>31</v>
      </c>
      <c r="I854" s="5" t="s">
        <v>16</v>
      </c>
      <c r="J854" s="5" t="s">
        <v>37</v>
      </c>
      <c r="K854" s="5" t="s">
        <v>32</v>
      </c>
      <c r="L854" s="7">
        <f>SUM('sales data'!$C854*'sales data'!$D854)</f>
        <v>973903.56</v>
      </c>
      <c r="M854" s="22">
        <f>YEAR('sales data'!$E854)</f>
        <v>2023</v>
      </c>
    </row>
    <row r="855" spans="1:13" ht="25.2" x14ac:dyDescent="0.45">
      <c r="A855" s="16" t="s">
        <v>2666</v>
      </c>
      <c r="B855" s="8" t="s">
        <v>185</v>
      </c>
      <c r="C855" s="11">
        <v>4595.2700000000004</v>
      </c>
      <c r="D855" s="11">
        <v>259</v>
      </c>
      <c r="E855" s="9">
        <v>45601</v>
      </c>
      <c r="F855" s="8" t="s">
        <v>2667</v>
      </c>
      <c r="G855" s="8" t="s">
        <v>2668</v>
      </c>
      <c r="H855" s="8" t="s">
        <v>37</v>
      </c>
      <c r="I855" s="8" t="s">
        <v>38</v>
      </c>
      <c r="J855" s="8" t="s">
        <v>144</v>
      </c>
      <c r="K855" s="8" t="s">
        <v>18</v>
      </c>
      <c r="L855" s="10">
        <f>SUM('sales data'!$C855*'sales data'!$D855)</f>
        <v>1190174.9300000002</v>
      </c>
      <c r="M855" s="23">
        <f>YEAR('sales data'!$E855)</f>
        <v>2024</v>
      </c>
    </row>
    <row r="856" spans="1:13" ht="25.2" x14ac:dyDescent="0.45">
      <c r="A856" s="15" t="s">
        <v>2669</v>
      </c>
      <c r="B856" s="5" t="s">
        <v>275</v>
      </c>
      <c r="C856" s="12">
        <v>1328.77</v>
      </c>
      <c r="D856" s="12">
        <v>596</v>
      </c>
      <c r="E856" s="6">
        <v>45782</v>
      </c>
      <c r="F856" s="5" t="s">
        <v>2670</v>
      </c>
      <c r="G856" s="5" t="s">
        <v>2671</v>
      </c>
      <c r="H856" s="5" t="s">
        <v>585</v>
      </c>
      <c r="I856" s="5" t="s">
        <v>16</v>
      </c>
      <c r="J856" s="5" t="s">
        <v>197</v>
      </c>
      <c r="K856" s="5" t="s">
        <v>25</v>
      </c>
      <c r="L856" s="7">
        <f>SUM('sales data'!$C856*'sales data'!$D856)</f>
        <v>791946.92</v>
      </c>
      <c r="M856" s="22">
        <f>YEAR('sales data'!$E856)</f>
        <v>2025</v>
      </c>
    </row>
    <row r="857" spans="1:13" ht="25.2" x14ac:dyDescent="0.45">
      <c r="A857" s="16" t="s">
        <v>2672</v>
      </c>
      <c r="B857" s="8" t="s">
        <v>185</v>
      </c>
      <c r="C857" s="11">
        <v>1772.28</v>
      </c>
      <c r="D857" s="11">
        <v>119</v>
      </c>
      <c r="E857" s="9">
        <v>45260</v>
      </c>
      <c r="F857" s="8" t="s">
        <v>2673</v>
      </c>
      <c r="G857" s="8" t="s">
        <v>2674</v>
      </c>
      <c r="H857" s="8" t="s">
        <v>238</v>
      </c>
      <c r="I857" s="8" t="s">
        <v>38</v>
      </c>
      <c r="J857" s="8" t="s">
        <v>56</v>
      </c>
      <c r="K857" s="8" t="s">
        <v>32</v>
      </c>
      <c r="L857" s="10">
        <f>SUM('sales data'!$C857*'sales data'!$D857)</f>
        <v>210901.32</v>
      </c>
      <c r="M857" s="23">
        <f>YEAR('sales data'!$E857)</f>
        <v>2023</v>
      </c>
    </row>
    <row r="858" spans="1:13" ht="25.2" x14ac:dyDescent="0.45">
      <c r="A858" s="15" t="s">
        <v>2675</v>
      </c>
      <c r="B858" s="5" t="s">
        <v>137</v>
      </c>
      <c r="C858" s="12">
        <v>3924.46</v>
      </c>
      <c r="D858" s="12">
        <v>960</v>
      </c>
      <c r="E858" s="6">
        <v>45619</v>
      </c>
      <c r="F858" s="5" t="s">
        <v>2676</v>
      </c>
      <c r="G858" s="5" t="s">
        <v>2677</v>
      </c>
      <c r="H858" s="5" t="s">
        <v>23</v>
      </c>
      <c r="I858" s="5" t="s">
        <v>16</v>
      </c>
      <c r="J858" s="5" t="s">
        <v>37</v>
      </c>
      <c r="K858" s="5" t="s">
        <v>32</v>
      </c>
      <c r="L858" s="7">
        <f>SUM('sales data'!$C858*'sales data'!$D858)</f>
        <v>3767481.6</v>
      </c>
      <c r="M858" s="22">
        <f>YEAR('sales data'!$E858)</f>
        <v>2024</v>
      </c>
    </row>
    <row r="859" spans="1:13" ht="25.2" x14ac:dyDescent="0.45">
      <c r="A859" s="16" t="s">
        <v>733</v>
      </c>
      <c r="B859" s="8" t="s">
        <v>664</v>
      </c>
      <c r="C859" s="11">
        <v>1783.5</v>
      </c>
      <c r="D859" s="11">
        <v>556</v>
      </c>
      <c r="E859" s="9">
        <v>45796</v>
      </c>
      <c r="F859" s="8" t="s">
        <v>2678</v>
      </c>
      <c r="G859" s="8" t="s">
        <v>2679</v>
      </c>
      <c r="H859" s="8" t="s">
        <v>15</v>
      </c>
      <c r="I859" s="8" t="s">
        <v>16</v>
      </c>
      <c r="J859" s="8" t="s">
        <v>44</v>
      </c>
      <c r="K859" s="8" t="s">
        <v>18</v>
      </c>
      <c r="L859" s="10">
        <f>SUM('sales data'!$C859*'sales data'!$D859)</f>
        <v>991626</v>
      </c>
      <c r="M859" s="23">
        <f>YEAR('sales data'!$E859)</f>
        <v>2025</v>
      </c>
    </row>
    <row r="860" spans="1:13" ht="25.2" x14ac:dyDescent="0.45">
      <c r="A860" s="15" t="s">
        <v>642</v>
      </c>
      <c r="B860" s="5" t="s">
        <v>34</v>
      </c>
      <c r="C860" s="12">
        <v>1000.35</v>
      </c>
      <c r="D860" s="12">
        <v>146</v>
      </c>
      <c r="E860" s="6">
        <v>45608</v>
      </c>
      <c r="F860" s="5" t="s">
        <v>2680</v>
      </c>
      <c r="G860" s="5" t="s">
        <v>2681</v>
      </c>
      <c r="H860" s="5" t="s">
        <v>249</v>
      </c>
      <c r="I860" s="5" t="s">
        <v>50</v>
      </c>
      <c r="J860" s="5" t="s">
        <v>15</v>
      </c>
      <c r="K860" s="5" t="s">
        <v>32</v>
      </c>
      <c r="L860" s="7">
        <f>SUM('sales data'!$C860*'sales data'!$D860)</f>
        <v>146051.1</v>
      </c>
      <c r="M860" s="22">
        <f>YEAR('sales data'!$E860)</f>
        <v>2024</v>
      </c>
    </row>
    <row r="861" spans="1:13" ht="25.2" x14ac:dyDescent="0.45">
      <c r="A861" s="16" t="s">
        <v>1161</v>
      </c>
      <c r="B861" s="8" t="s">
        <v>68</v>
      </c>
      <c r="C861" s="11">
        <v>2319.5700000000002</v>
      </c>
      <c r="D861" s="11">
        <v>787</v>
      </c>
      <c r="E861" s="9">
        <v>45239</v>
      </c>
      <c r="F861" s="8" t="s">
        <v>2682</v>
      </c>
      <c r="G861" s="8" t="s">
        <v>2683</v>
      </c>
      <c r="H861" s="8" t="s">
        <v>44</v>
      </c>
      <c r="I861" s="8" t="s">
        <v>50</v>
      </c>
      <c r="J861" s="8" t="s">
        <v>15</v>
      </c>
      <c r="K861" s="8" t="s">
        <v>32</v>
      </c>
      <c r="L861" s="10">
        <f>SUM('sales data'!$C861*'sales data'!$D861)</f>
        <v>1825501.59</v>
      </c>
      <c r="M861" s="23">
        <f>YEAR('sales data'!$E861)</f>
        <v>2023</v>
      </c>
    </row>
    <row r="862" spans="1:13" ht="25.2" x14ac:dyDescent="0.45">
      <c r="A862" s="15" t="s">
        <v>1482</v>
      </c>
      <c r="B862" s="5" t="s">
        <v>185</v>
      </c>
      <c r="C862" s="12">
        <v>1745.39</v>
      </c>
      <c r="D862" s="12">
        <v>629</v>
      </c>
      <c r="E862" s="6">
        <v>45210</v>
      </c>
      <c r="F862" s="5" t="s">
        <v>2684</v>
      </c>
      <c r="G862" s="5" t="s">
        <v>2685</v>
      </c>
      <c r="H862" s="5" t="s">
        <v>15</v>
      </c>
      <c r="I862" s="5" t="s">
        <v>16</v>
      </c>
      <c r="J862" s="5" t="s">
        <v>238</v>
      </c>
      <c r="K862" s="5" t="s">
        <v>32</v>
      </c>
      <c r="L862" s="7">
        <f>SUM('sales data'!$C862*'sales data'!$D862)</f>
        <v>1097850.31</v>
      </c>
      <c r="M862" s="22">
        <f>YEAR('sales data'!$E862)</f>
        <v>2023</v>
      </c>
    </row>
    <row r="863" spans="1:13" ht="25.2" x14ac:dyDescent="0.45">
      <c r="A863" s="16" t="s">
        <v>2686</v>
      </c>
      <c r="B863" s="8" t="s">
        <v>149</v>
      </c>
      <c r="C863" s="11">
        <v>3064.36</v>
      </c>
      <c r="D863" s="11">
        <v>88</v>
      </c>
      <c r="E863" s="9">
        <v>45274</v>
      </c>
      <c r="F863" s="8" t="s">
        <v>2687</v>
      </c>
      <c r="G863" s="8" t="s">
        <v>2688</v>
      </c>
      <c r="H863" s="8" t="s">
        <v>23</v>
      </c>
      <c r="I863" s="8" t="s">
        <v>16</v>
      </c>
      <c r="J863" s="8" t="s">
        <v>244</v>
      </c>
      <c r="K863" s="8" t="s">
        <v>25</v>
      </c>
      <c r="L863" s="10">
        <f>SUM('sales data'!$C863*'sales data'!$D863)</f>
        <v>269663.68</v>
      </c>
      <c r="M863" s="23">
        <f>YEAR('sales data'!$E863)</f>
        <v>2023</v>
      </c>
    </row>
    <row r="864" spans="1:13" ht="25.2" x14ac:dyDescent="0.45">
      <c r="A864" s="15" t="s">
        <v>2689</v>
      </c>
      <c r="B864" s="5" t="s">
        <v>46</v>
      </c>
      <c r="C864" s="12">
        <v>1820.13</v>
      </c>
      <c r="D864" s="12">
        <v>370</v>
      </c>
      <c r="E864" s="6">
        <v>45484</v>
      </c>
      <c r="F864" s="5" t="s">
        <v>2690</v>
      </c>
      <c r="G864" s="5" t="s">
        <v>2691</v>
      </c>
      <c r="H864" s="5" t="s">
        <v>17</v>
      </c>
      <c r="I864" s="5" t="s">
        <v>38</v>
      </c>
      <c r="J864" s="5" t="s">
        <v>39</v>
      </c>
      <c r="K864" s="5" t="s">
        <v>32</v>
      </c>
      <c r="L864" s="7">
        <f>SUM('sales data'!$C864*'sales data'!$D864)</f>
        <v>673448.10000000009</v>
      </c>
      <c r="M864" s="22">
        <f>YEAR('sales data'!$E864)</f>
        <v>2024</v>
      </c>
    </row>
    <row r="865" spans="1:13" ht="25.2" x14ac:dyDescent="0.45">
      <c r="A865" s="16" t="s">
        <v>2692</v>
      </c>
      <c r="B865" s="8" t="s">
        <v>46</v>
      </c>
      <c r="C865" s="11">
        <v>1852.3</v>
      </c>
      <c r="D865" s="11">
        <v>407</v>
      </c>
      <c r="E865" s="9">
        <v>45179</v>
      </c>
      <c r="F865" s="8" t="s">
        <v>2693</v>
      </c>
      <c r="G865" s="8" t="s">
        <v>2694</v>
      </c>
      <c r="H865" s="8" t="s">
        <v>180</v>
      </c>
      <c r="I865" s="8" t="s">
        <v>16</v>
      </c>
      <c r="J865" s="8" t="s">
        <v>44</v>
      </c>
      <c r="K865" s="8" t="s">
        <v>18</v>
      </c>
      <c r="L865" s="10">
        <f>SUM('sales data'!$C865*'sales data'!$D865)</f>
        <v>753886.1</v>
      </c>
      <c r="M865" s="23">
        <f>YEAR('sales data'!$E865)</f>
        <v>2023</v>
      </c>
    </row>
    <row r="866" spans="1:13" ht="25.2" x14ac:dyDescent="0.45">
      <c r="A866" s="15" t="s">
        <v>2695</v>
      </c>
      <c r="B866" s="5" t="s">
        <v>41</v>
      </c>
      <c r="C866" s="12">
        <v>719.06</v>
      </c>
      <c r="D866" s="12">
        <v>176</v>
      </c>
      <c r="E866" s="6">
        <v>45829</v>
      </c>
      <c r="F866" s="5" t="s">
        <v>2696</v>
      </c>
      <c r="G866" s="5" t="s">
        <v>2697</v>
      </c>
      <c r="H866" s="5" t="s">
        <v>61</v>
      </c>
      <c r="I866" s="5" t="s">
        <v>16</v>
      </c>
      <c r="J866" s="5" t="s">
        <v>238</v>
      </c>
      <c r="K866" s="5" t="s">
        <v>25</v>
      </c>
      <c r="L866" s="7">
        <f>SUM('sales data'!$C866*'sales data'!$D866)</f>
        <v>126554.56</v>
      </c>
      <c r="M866" s="22">
        <f>YEAR('sales data'!$E866)</f>
        <v>2025</v>
      </c>
    </row>
    <row r="867" spans="1:13" ht="25.2" x14ac:dyDescent="0.45">
      <c r="A867" s="16" t="s">
        <v>672</v>
      </c>
      <c r="B867" s="8" t="s">
        <v>46</v>
      </c>
      <c r="C867" s="11">
        <v>3355.62</v>
      </c>
      <c r="D867" s="11">
        <v>395</v>
      </c>
      <c r="E867" s="9">
        <v>46009</v>
      </c>
      <c r="F867" s="8" t="s">
        <v>2698</v>
      </c>
      <c r="G867" s="8" t="s">
        <v>2699</v>
      </c>
      <c r="H867" s="8" t="s">
        <v>179</v>
      </c>
      <c r="I867" s="8" t="s">
        <v>50</v>
      </c>
      <c r="J867" s="8" t="s">
        <v>37</v>
      </c>
      <c r="K867" s="8" t="s">
        <v>18</v>
      </c>
      <c r="L867" s="10">
        <f>SUM('sales data'!$C867*'sales data'!$D867)</f>
        <v>1325469.8999999999</v>
      </c>
      <c r="M867" s="23">
        <f>YEAR('sales data'!$E867)</f>
        <v>2025</v>
      </c>
    </row>
    <row r="868" spans="1:13" ht="25.2" x14ac:dyDescent="0.45">
      <c r="A868" s="15" t="s">
        <v>2700</v>
      </c>
      <c r="B868" s="5" t="s">
        <v>1575</v>
      </c>
      <c r="C868" s="12">
        <v>4266.42</v>
      </c>
      <c r="D868" s="12">
        <v>165</v>
      </c>
      <c r="E868" s="6">
        <v>45825</v>
      </c>
      <c r="F868" s="5" t="s">
        <v>2701</v>
      </c>
      <c r="G868" s="5" t="s">
        <v>2702</v>
      </c>
      <c r="H868" s="5" t="s">
        <v>15</v>
      </c>
      <c r="I868" s="5" t="s">
        <v>50</v>
      </c>
      <c r="J868" s="5" t="s">
        <v>44</v>
      </c>
      <c r="K868" s="5" t="s">
        <v>18</v>
      </c>
      <c r="L868" s="7">
        <f>SUM('sales data'!$C868*'sales data'!$D868)</f>
        <v>703959.3</v>
      </c>
      <c r="M868" s="22">
        <f>YEAR('sales data'!$E868)</f>
        <v>2025</v>
      </c>
    </row>
    <row r="869" spans="1:13" ht="25.2" x14ac:dyDescent="0.45">
      <c r="A869" s="16" t="s">
        <v>2703</v>
      </c>
      <c r="B869" s="8" t="s">
        <v>20</v>
      </c>
      <c r="C869" s="11">
        <v>1818.39</v>
      </c>
      <c r="D869" s="11">
        <v>940</v>
      </c>
      <c r="E869" s="9">
        <v>45084</v>
      </c>
      <c r="F869" s="8" t="s">
        <v>2704</v>
      </c>
      <c r="G869" s="8" t="s">
        <v>2705</v>
      </c>
      <c r="H869" s="8" t="s">
        <v>15</v>
      </c>
      <c r="I869" s="8" t="s">
        <v>38</v>
      </c>
      <c r="J869" s="8" t="s">
        <v>17</v>
      </c>
      <c r="K869" s="8" t="s">
        <v>25</v>
      </c>
      <c r="L869" s="10">
        <f>SUM('sales data'!$C869*'sales data'!$D869)</f>
        <v>1709286.6</v>
      </c>
      <c r="M869" s="23">
        <f>YEAR('sales data'!$E869)</f>
        <v>2023</v>
      </c>
    </row>
    <row r="870" spans="1:13" ht="25.2" x14ac:dyDescent="0.45">
      <c r="A870" s="15" t="s">
        <v>1638</v>
      </c>
      <c r="B870" s="5" t="s">
        <v>356</v>
      </c>
      <c r="C870" s="12">
        <v>1908.34</v>
      </c>
      <c r="D870" s="12">
        <v>922</v>
      </c>
      <c r="E870" s="6">
        <v>45528</v>
      </c>
      <c r="F870" s="5" t="s">
        <v>2706</v>
      </c>
      <c r="G870" s="5" t="s">
        <v>2707</v>
      </c>
      <c r="H870" s="5" t="s">
        <v>15</v>
      </c>
      <c r="I870" s="5" t="s">
        <v>38</v>
      </c>
      <c r="J870" s="5" t="s">
        <v>140</v>
      </c>
      <c r="K870" s="5" t="s">
        <v>25</v>
      </c>
      <c r="L870" s="7">
        <f>SUM('sales data'!$C870*'sales data'!$D870)</f>
        <v>1759489.48</v>
      </c>
      <c r="M870" s="22">
        <f>YEAR('sales data'!$E870)</f>
        <v>2024</v>
      </c>
    </row>
    <row r="871" spans="1:13" ht="25.2" x14ac:dyDescent="0.45">
      <c r="A871" s="16" t="s">
        <v>2708</v>
      </c>
      <c r="B871" s="8" t="s">
        <v>402</v>
      </c>
      <c r="C871" s="11">
        <v>4406.3100000000004</v>
      </c>
      <c r="D871" s="11">
        <v>719</v>
      </c>
      <c r="E871" s="9">
        <v>45233</v>
      </c>
      <c r="F871" s="8" t="s">
        <v>2709</v>
      </c>
      <c r="G871" s="8" t="s">
        <v>2710</v>
      </c>
      <c r="H871" s="8" t="s">
        <v>37</v>
      </c>
      <c r="I871" s="8" t="s">
        <v>38</v>
      </c>
      <c r="J871" s="8" t="s">
        <v>15</v>
      </c>
      <c r="K871" s="8" t="s">
        <v>32</v>
      </c>
      <c r="L871" s="10">
        <f>SUM('sales data'!$C871*'sales data'!$D871)</f>
        <v>3168136.89</v>
      </c>
      <c r="M871" s="23">
        <f>YEAR('sales data'!$E871)</f>
        <v>2023</v>
      </c>
    </row>
    <row r="872" spans="1:13" ht="25.2" x14ac:dyDescent="0.45">
      <c r="A872" s="15" t="s">
        <v>2711</v>
      </c>
      <c r="B872" s="5" t="s">
        <v>58</v>
      </c>
      <c r="C872" s="12">
        <v>1912.15</v>
      </c>
      <c r="D872" s="12">
        <v>320</v>
      </c>
      <c r="E872" s="6">
        <v>45427</v>
      </c>
      <c r="F872" s="5" t="s">
        <v>2712</v>
      </c>
      <c r="G872" s="5" t="s">
        <v>2713</v>
      </c>
      <c r="H872" s="5" t="s">
        <v>17</v>
      </c>
      <c r="I872" s="5" t="s">
        <v>50</v>
      </c>
      <c r="J872" s="5" t="s">
        <v>37</v>
      </c>
      <c r="K872" s="5" t="s">
        <v>18</v>
      </c>
      <c r="L872" s="7">
        <f>SUM('sales data'!$C872*'sales data'!$D872)</f>
        <v>611888</v>
      </c>
      <c r="M872" s="22">
        <f>YEAR('sales data'!$E872)</f>
        <v>2024</v>
      </c>
    </row>
    <row r="873" spans="1:13" ht="25.2" x14ac:dyDescent="0.45">
      <c r="A873" s="16" t="s">
        <v>1800</v>
      </c>
      <c r="B873" s="8" t="s">
        <v>517</v>
      </c>
      <c r="C873" s="11">
        <v>3889</v>
      </c>
      <c r="D873" s="11">
        <v>438</v>
      </c>
      <c r="E873" s="9">
        <v>45480</v>
      </c>
      <c r="F873" s="8" t="s">
        <v>2714</v>
      </c>
      <c r="G873" s="8" t="s">
        <v>2715</v>
      </c>
      <c r="H873" s="8" t="s">
        <v>15</v>
      </c>
      <c r="I873" s="8" t="s">
        <v>16</v>
      </c>
      <c r="J873" s="8" t="s">
        <v>61</v>
      </c>
      <c r="K873" s="8" t="s">
        <v>32</v>
      </c>
      <c r="L873" s="10">
        <f>SUM('sales data'!$C873*'sales data'!$D873)</f>
        <v>1703382</v>
      </c>
      <c r="M873" s="23">
        <f>YEAR('sales data'!$E873)</f>
        <v>2024</v>
      </c>
    </row>
    <row r="874" spans="1:13" ht="25.2" x14ac:dyDescent="0.45">
      <c r="A874" s="15" t="s">
        <v>2716</v>
      </c>
      <c r="B874" s="5" t="s">
        <v>886</v>
      </c>
      <c r="C874" s="12">
        <v>680.94</v>
      </c>
      <c r="D874" s="12">
        <v>449</v>
      </c>
      <c r="E874" s="6">
        <v>45460</v>
      </c>
      <c r="F874" s="5" t="s">
        <v>2717</v>
      </c>
      <c r="G874" s="5" t="s">
        <v>2718</v>
      </c>
      <c r="H874" s="5" t="s">
        <v>37</v>
      </c>
      <c r="I874" s="5" t="s">
        <v>50</v>
      </c>
      <c r="J874" s="5" t="s">
        <v>249</v>
      </c>
      <c r="K874" s="5" t="s">
        <v>18</v>
      </c>
      <c r="L874" s="7">
        <f>SUM('sales data'!$C874*'sales data'!$D874)</f>
        <v>305742.06</v>
      </c>
      <c r="M874" s="22">
        <f>YEAR('sales data'!$E874)</f>
        <v>2024</v>
      </c>
    </row>
    <row r="875" spans="1:13" ht="25.2" x14ac:dyDescent="0.45">
      <c r="A875" s="16" t="s">
        <v>2719</v>
      </c>
      <c r="B875" s="8" t="s">
        <v>259</v>
      </c>
      <c r="C875" s="11">
        <v>1112.95</v>
      </c>
      <c r="D875" s="11">
        <v>630</v>
      </c>
      <c r="E875" s="9">
        <v>45144</v>
      </c>
      <c r="F875" s="8" t="s">
        <v>2720</v>
      </c>
      <c r="G875" s="8" t="s">
        <v>2721</v>
      </c>
      <c r="H875" s="8" t="s">
        <v>1191</v>
      </c>
      <c r="I875" s="8" t="s">
        <v>38</v>
      </c>
      <c r="J875" s="8" t="s">
        <v>416</v>
      </c>
      <c r="K875" s="8" t="s">
        <v>25</v>
      </c>
      <c r="L875" s="10">
        <f>SUM('sales data'!$C875*'sales data'!$D875)</f>
        <v>701158.5</v>
      </c>
      <c r="M875" s="23">
        <f>YEAR('sales data'!$E875)</f>
        <v>2023</v>
      </c>
    </row>
    <row r="876" spans="1:13" ht="25.2" x14ac:dyDescent="0.45">
      <c r="A876" s="15" t="s">
        <v>2722</v>
      </c>
      <c r="B876" s="5" t="s">
        <v>12</v>
      </c>
      <c r="C876" s="12">
        <v>3392.29</v>
      </c>
      <c r="D876" s="12">
        <v>514</v>
      </c>
      <c r="E876" s="6">
        <v>45161</v>
      </c>
      <c r="F876" s="5" t="s">
        <v>2723</v>
      </c>
      <c r="G876" s="5" t="s">
        <v>2724</v>
      </c>
      <c r="H876" s="5" t="s">
        <v>61</v>
      </c>
      <c r="I876" s="5" t="s">
        <v>16</v>
      </c>
      <c r="J876" s="5" t="s">
        <v>270</v>
      </c>
      <c r="K876" s="5" t="s">
        <v>25</v>
      </c>
      <c r="L876" s="7">
        <f>SUM('sales data'!$C876*'sales data'!$D876)</f>
        <v>1743637.06</v>
      </c>
      <c r="M876" s="22">
        <f>YEAR('sales data'!$E876)</f>
        <v>2023</v>
      </c>
    </row>
    <row r="877" spans="1:13" ht="25.2" x14ac:dyDescent="0.45">
      <c r="A877" s="16" t="s">
        <v>2078</v>
      </c>
      <c r="B877" s="8" t="s">
        <v>110</v>
      </c>
      <c r="C877" s="11">
        <v>4819.72</v>
      </c>
      <c r="D877" s="11">
        <v>307</v>
      </c>
      <c r="E877" s="9">
        <v>45206</v>
      </c>
      <c r="F877" s="8" t="s">
        <v>2725</v>
      </c>
      <c r="G877" s="8" t="s">
        <v>2726</v>
      </c>
      <c r="H877" s="8" t="s">
        <v>17</v>
      </c>
      <c r="I877" s="8" t="s">
        <v>16</v>
      </c>
      <c r="J877" s="8" t="s">
        <v>37</v>
      </c>
      <c r="K877" s="8" t="s">
        <v>18</v>
      </c>
      <c r="L877" s="10">
        <f>SUM('sales data'!$C877*'sales data'!$D877)</f>
        <v>1479654.04</v>
      </c>
      <c r="M877" s="23">
        <f>YEAR('sales data'!$E877)</f>
        <v>2023</v>
      </c>
    </row>
    <row r="878" spans="1:13" ht="25.2" x14ac:dyDescent="0.45">
      <c r="A878" s="15" t="s">
        <v>789</v>
      </c>
      <c r="B878" s="5" t="s">
        <v>110</v>
      </c>
      <c r="C878" s="12">
        <v>3412.99</v>
      </c>
      <c r="D878" s="12">
        <v>320</v>
      </c>
      <c r="E878" s="6">
        <v>45019</v>
      </c>
      <c r="F878" s="5" t="s">
        <v>2727</v>
      </c>
      <c r="G878" s="5" t="s">
        <v>2728</v>
      </c>
      <c r="H878" s="5" t="s">
        <v>412</v>
      </c>
      <c r="I878" s="5" t="s">
        <v>50</v>
      </c>
      <c r="J878" s="5" t="s">
        <v>1058</v>
      </c>
      <c r="K878" s="5" t="s">
        <v>32</v>
      </c>
      <c r="L878" s="7">
        <f>SUM('sales data'!$C878*'sales data'!$D878)</f>
        <v>1092156.7999999998</v>
      </c>
      <c r="M878" s="22">
        <f>YEAR('sales data'!$E878)</f>
        <v>2023</v>
      </c>
    </row>
    <row r="879" spans="1:13" ht="25.2" x14ac:dyDescent="0.45">
      <c r="A879" s="16" t="s">
        <v>2729</v>
      </c>
      <c r="B879" s="8" t="s">
        <v>34</v>
      </c>
      <c r="C879" s="11">
        <v>473.22</v>
      </c>
      <c r="D879" s="11">
        <v>798</v>
      </c>
      <c r="E879" s="9">
        <v>45290</v>
      </c>
      <c r="F879" s="8" t="s">
        <v>2730</v>
      </c>
      <c r="G879" s="8" t="s">
        <v>2731</v>
      </c>
      <c r="H879" s="8" t="s">
        <v>284</v>
      </c>
      <c r="I879" s="8" t="s">
        <v>16</v>
      </c>
      <c r="J879" s="8" t="s">
        <v>2419</v>
      </c>
      <c r="K879" s="8" t="s">
        <v>25</v>
      </c>
      <c r="L879" s="10">
        <f>SUM('sales data'!$C879*'sales data'!$D879)</f>
        <v>377629.56</v>
      </c>
      <c r="M879" s="23">
        <f>YEAR('sales data'!$E879)</f>
        <v>2023</v>
      </c>
    </row>
    <row r="880" spans="1:13" ht="25.2" x14ac:dyDescent="0.45">
      <c r="A880" s="15" t="s">
        <v>942</v>
      </c>
      <c r="B880" s="5" t="s">
        <v>53</v>
      </c>
      <c r="C880" s="12">
        <v>4614.5600000000004</v>
      </c>
      <c r="D880" s="12">
        <v>450</v>
      </c>
      <c r="E880" s="6">
        <v>45653</v>
      </c>
      <c r="F880" s="5" t="s">
        <v>2732</v>
      </c>
      <c r="G880" s="5" t="s">
        <v>2733</v>
      </c>
      <c r="H880" s="5" t="s">
        <v>253</v>
      </c>
      <c r="I880" s="5" t="s">
        <v>16</v>
      </c>
      <c r="J880" s="5" t="s">
        <v>884</v>
      </c>
      <c r="K880" s="5" t="s">
        <v>32</v>
      </c>
      <c r="L880" s="7">
        <f>SUM('sales data'!$C880*'sales data'!$D880)</f>
        <v>2076552.0000000002</v>
      </c>
      <c r="M880" s="22">
        <f>YEAR('sales data'!$E880)</f>
        <v>2024</v>
      </c>
    </row>
    <row r="881" spans="1:13" ht="25.2" x14ac:dyDescent="0.45">
      <c r="A881" s="16" t="s">
        <v>2235</v>
      </c>
      <c r="B881" s="8" t="s">
        <v>259</v>
      </c>
      <c r="C881" s="11">
        <v>4699.33</v>
      </c>
      <c r="D881" s="11">
        <v>644</v>
      </c>
      <c r="E881" s="9">
        <v>45417</v>
      </c>
      <c r="F881" s="8" t="s">
        <v>2734</v>
      </c>
      <c r="G881" s="8" t="s">
        <v>2735</v>
      </c>
      <c r="H881" s="8" t="s">
        <v>37</v>
      </c>
      <c r="I881" s="8" t="s">
        <v>50</v>
      </c>
      <c r="J881" s="8" t="s">
        <v>79</v>
      </c>
      <c r="K881" s="8" t="s">
        <v>32</v>
      </c>
      <c r="L881" s="10">
        <f>SUM('sales data'!$C881*'sales data'!$D881)</f>
        <v>3026368.52</v>
      </c>
      <c r="M881" s="23">
        <f>YEAR('sales data'!$E881)</f>
        <v>2024</v>
      </c>
    </row>
    <row r="882" spans="1:13" ht="25.2" x14ac:dyDescent="0.45">
      <c r="A882" s="15" t="s">
        <v>2736</v>
      </c>
      <c r="B882" s="5" t="s">
        <v>34</v>
      </c>
      <c r="C882" s="12">
        <v>3065.69</v>
      </c>
      <c r="D882" s="12">
        <v>453</v>
      </c>
      <c r="E882" s="6">
        <v>45801</v>
      </c>
      <c r="F882" s="5" t="s">
        <v>2737</v>
      </c>
      <c r="G882" s="5" t="s">
        <v>2738</v>
      </c>
      <c r="H882" s="5" t="s">
        <v>56</v>
      </c>
      <c r="I882" s="5" t="s">
        <v>50</v>
      </c>
      <c r="J882" s="5" t="s">
        <v>400</v>
      </c>
      <c r="K882" s="5" t="s">
        <v>18</v>
      </c>
      <c r="L882" s="7">
        <f>SUM('sales data'!$C882*'sales data'!$D882)</f>
        <v>1388757.57</v>
      </c>
      <c r="M882" s="22">
        <f>YEAR('sales data'!$E882)</f>
        <v>2025</v>
      </c>
    </row>
    <row r="883" spans="1:13" ht="25.2" x14ac:dyDescent="0.45">
      <c r="A883" s="16" t="s">
        <v>2739</v>
      </c>
      <c r="B883" s="8" t="s">
        <v>343</v>
      </c>
      <c r="C883" s="11">
        <v>3841</v>
      </c>
      <c r="D883" s="11">
        <v>595</v>
      </c>
      <c r="E883" s="9">
        <v>44964</v>
      </c>
      <c r="F883" s="8" t="s">
        <v>2740</v>
      </c>
      <c r="G883" s="8" t="s">
        <v>2741</v>
      </c>
      <c r="H883" s="8" t="s">
        <v>15</v>
      </c>
      <c r="I883" s="8" t="s">
        <v>16</v>
      </c>
      <c r="J883" s="8" t="s">
        <v>217</v>
      </c>
      <c r="K883" s="8" t="s">
        <v>25</v>
      </c>
      <c r="L883" s="10">
        <f>SUM('sales data'!$C883*'sales data'!$D883)</f>
        <v>2285395</v>
      </c>
      <c r="M883" s="23">
        <f>YEAR('sales data'!$E883)</f>
        <v>2023</v>
      </c>
    </row>
    <row r="884" spans="1:13" ht="25.2" x14ac:dyDescent="0.45">
      <c r="A884" s="15" t="s">
        <v>2742</v>
      </c>
      <c r="B884" s="5" t="s">
        <v>259</v>
      </c>
      <c r="C884" s="12">
        <v>2712.5</v>
      </c>
      <c r="D884" s="12">
        <v>132</v>
      </c>
      <c r="E884" s="6">
        <v>45423</v>
      </c>
      <c r="F884" s="5" t="s">
        <v>2743</v>
      </c>
      <c r="G884" s="5" t="s">
        <v>2744</v>
      </c>
      <c r="H884" s="5" t="s">
        <v>44</v>
      </c>
      <c r="I884" s="5" t="s">
        <v>38</v>
      </c>
      <c r="J884" s="5" t="s">
        <v>44</v>
      </c>
      <c r="K884" s="5" t="s">
        <v>18</v>
      </c>
      <c r="L884" s="7">
        <f>SUM('sales data'!$C884*'sales data'!$D884)</f>
        <v>358050</v>
      </c>
      <c r="M884" s="22">
        <f>YEAR('sales data'!$E884)</f>
        <v>2024</v>
      </c>
    </row>
    <row r="885" spans="1:13" ht="25.2" x14ac:dyDescent="0.45">
      <c r="A885" s="16" t="s">
        <v>437</v>
      </c>
      <c r="B885" s="8" t="s">
        <v>438</v>
      </c>
      <c r="C885" s="11">
        <v>2253.08</v>
      </c>
      <c r="D885" s="11">
        <v>668</v>
      </c>
      <c r="E885" s="9">
        <v>45785</v>
      </c>
      <c r="F885" s="8" t="s">
        <v>2745</v>
      </c>
      <c r="G885" s="8" t="s">
        <v>2746</v>
      </c>
      <c r="H885" s="8" t="s">
        <v>15</v>
      </c>
      <c r="I885" s="8" t="s">
        <v>38</v>
      </c>
      <c r="J885" s="8" t="s">
        <v>37</v>
      </c>
      <c r="K885" s="8" t="s">
        <v>18</v>
      </c>
      <c r="L885" s="10">
        <f>SUM('sales data'!$C885*'sales data'!$D885)</f>
        <v>1505057.44</v>
      </c>
      <c r="M885" s="23">
        <f>YEAR('sales data'!$E885)</f>
        <v>2025</v>
      </c>
    </row>
    <row r="886" spans="1:13" ht="25.2" x14ac:dyDescent="0.45">
      <c r="A886" s="15" t="s">
        <v>437</v>
      </c>
      <c r="B886" s="5" t="s">
        <v>438</v>
      </c>
      <c r="C886" s="12">
        <v>2520.5500000000002</v>
      </c>
      <c r="D886" s="12">
        <v>505</v>
      </c>
      <c r="E886" s="6">
        <v>45637</v>
      </c>
      <c r="F886" s="5" t="s">
        <v>2747</v>
      </c>
      <c r="G886" s="5" t="s">
        <v>2748</v>
      </c>
      <c r="H886" s="5" t="s">
        <v>315</v>
      </c>
      <c r="I886" s="5" t="s">
        <v>16</v>
      </c>
      <c r="J886" s="5" t="s">
        <v>17</v>
      </c>
      <c r="K886" s="5" t="s">
        <v>18</v>
      </c>
      <c r="L886" s="7">
        <f>SUM('sales data'!$C886*'sales data'!$D886)</f>
        <v>1272877.75</v>
      </c>
      <c r="M886" s="22">
        <f>YEAR('sales data'!$E886)</f>
        <v>2024</v>
      </c>
    </row>
    <row r="887" spans="1:13" ht="25.2" x14ac:dyDescent="0.45">
      <c r="A887" s="16" t="s">
        <v>2749</v>
      </c>
      <c r="B887" s="8" t="s">
        <v>660</v>
      </c>
      <c r="C887" s="11">
        <v>726.34</v>
      </c>
      <c r="D887" s="11">
        <v>90</v>
      </c>
      <c r="E887" s="9">
        <v>45056</v>
      </c>
      <c r="F887" s="8" t="s">
        <v>2750</v>
      </c>
      <c r="G887" s="8" t="s">
        <v>2751</v>
      </c>
      <c r="H887" s="8" t="s">
        <v>37</v>
      </c>
      <c r="I887" s="8" t="s">
        <v>38</v>
      </c>
      <c r="J887" s="8" t="s">
        <v>44</v>
      </c>
      <c r="K887" s="8" t="s">
        <v>18</v>
      </c>
      <c r="L887" s="10">
        <f>SUM('sales data'!$C887*'sales data'!$D887)</f>
        <v>65370.600000000006</v>
      </c>
      <c r="M887" s="23">
        <f>YEAR('sales data'!$E887)</f>
        <v>2023</v>
      </c>
    </row>
    <row r="888" spans="1:13" ht="25.2" x14ac:dyDescent="0.45">
      <c r="A888" s="15" t="s">
        <v>598</v>
      </c>
      <c r="B888" s="5" t="s">
        <v>34</v>
      </c>
      <c r="C888" s="12">
        <v>238.3</v>
      </c>
      <c r="D888" s="12">
        <v>549</v>
      </c>
      <c r="E888" s="6">
        <v>45350</v>
      </c>
      <c r="F888" s="5" t="s">
        <v>2752</v>
      </c>
      <c r="G888" s="5" t="s">
        <v>2753</v>
      </c>
      <c r="H888" s="5" t="s">
        <v>2419</v>
      </c>
      <c r="I888" s="5" t="s">
        <v>50</v>
      </c>
      <c r="J888" s="5" t="s">
        <v>249</v>
      </c>
      <c r="K888" s="5" t="s">
        <v>25</v>
      </c>
      <c r="L888" s="7">
        <f>SUM('sales data'!$C888*'sales data'!$D888)</f>
        <v>130826.70000000001</v>
      </c>
      <c r="M888" s="22">
        <f>YEAR('sales data'!$E888)</f>
        <v>2024</v>
      </c>
    </row>
    <row r="889" spans="1:13" ht="25.2" x14ac:dyDescent="0.45">
      <c r="A889" s="16" t="s">
        <v>2754</v>
      </c>
      <c r="B889" s="8" t="s">
        <v>1575</v>
      </c>
      <c r="C889" s="11">
        <v>4183.22</v>
      </c>
      <c r="D889" s="11">
        <v>37</v>
      </c>
      <c r="E889" s="9">
        <v>45780</v>
      </c>
      <c r="F889" s="8" t="s">
        <v>2755</v>
      </c>
      <c r="G889" s="8" t="s">
        <v>2756</v>
      </c>
      <c r="H889" s="8" t="s">
        <v>17</v>
      </c>
      <c r="I889" s="8" t="s">
        <v>50</v>
      </c>
      <c r="J889" s="8" t="s">
        <v>118</v>
      </c>
      <c r="K889" s="8" t="s">
        <v>25</v>
      </c>
      <c r="L889" s="10">
        <f>SUM('sales data'!$C889*'sales data'!$D889)</f>
        <v>154779.14000000001</v>
      </c>
      <c r="M889" s="23">
        <f>YEAR('sales data'!$E889)</f>
        <v>2025</v>
      </c>
    </row>
    <row r="890" spans="1:13" ht="25.2" x14ac:dyDescent="0.45">
      <c r="A890" s="15" t="s">
        <v>2757</v>
      </c>
      <c r="B890" s="5" t="s">
        <v>275</v>
      </c>
      <c r="C890" s="12">
        <v>1345.47</v>
      </c>
      <c r="D890" s="12">
        <v>644</v>
      </c>
      <c r="E890" s="6">
        <v>45937</v>
      </c>
      <c r="F890" s="5" t="s">
        <v>2758</v>
      </c>
      <c r="G890" s="5" t="s">
        <v>2759</v>
      </c>
      <c r="H890" s="5" t="s">
        <v>37</v>
      </c>
      <c r="I890" s="5" t="s">
        <v>50</v>
      </c>
      <c r="J890" s="5" t="s">
        <v>15</v>
      </c>
      <c r="K890" s="5" t="s">
        <v>25</v>
      </c>
      <c r="L890" s="7">
        <f>SUM('sales data'!$C890*'sales data'!$D890)</f>
        <v>866482.68</v>
      </c>
      <c r="M890" s="22">
        <f>YEAR('sales data'!$E890)</f>
        <v>2025</v>
      </c>
    </row>
    <row r="891" spans="1:13" ht="25.2" x14ac:dyDescent="0.45">
      <c r="A891" s="16" t="s">
        <v>2593</v>
      </c>
      <c r="B891" s="8" t="s">
        <v>185</v>
      </c>
      <c r="C891" s="11">
        <v>1632.46</v>
      </c>
      <c r="D891" s="11">
        <v>457</v>
      </c>
      <c r="E891" s="9">
        <v>45909</v>
      </c>
      <c r="F891" s="8" t="s">
        <v>2760</v>
      </c>
      <c r="G891" s="8" t="s">
        <v>2761</v>
      </c>
      <c r="H891" s="8" t="s">
        <v>49</v>
      </c>
      <c r="I891" s="8" t="s">
        <v>50</v>
      </c>
      <c r="J891" s="8" t="s">
        <v>23</v>
      </c>
      <c r="K891" s="8" t="s">
        <v>25</v>
      </c>
      <c r="L891" s="10">
        <f>SUM('sales data'!$C891*'sales data'!$D891)</f>
        <v>746034.22</v>
      </c>
      <c r="M891" s="23">
        <f>YEAR('sales data'!$E891)</f>
        <v>2025</v>
      </c>
    </row>
    <row r="892" spans="1:13" ht="25.2" x14ac:dyDescent="0.45">
      <c r="A892" s="15" t="s">
        <v>2762</v>
      </c>
      <c r="B892" s="5" t="s">
        <v>137</v>
      </c>
      <c r="C892" s="12">
        <v>4621.4799999999996</v>
      </c>
      <c r="D892" s="12">
        <v>455</v>
      </c>
      <c r="E892" s="6">
        <v>45544</v>
      </c>
      <c r="F892" s="5" t="s">
        <v>2763</v>
      </c>
      <c r="G892" s="5" t="s">
        <v>2764</v>
      </c>
      <c r="H892" s="5" t="s">
        <v>49</v>
      </c>
      <c r="I892" s="5" t="s">
        <v>50</v>
      </c>
      <c r="J892" s="5" t="s">
        <v>37</v>
      </c>
      <c r="K892" s="5" t="s">
        <v>18</v>
      </c>
      <c r="L892" s="7">
        <f>SUM('sales data'!$C892*'sales data'!$D892)</f>
        <v>2102773.4</v>
      </c>
      <c r="M892" s="22">
        <f>YEAR('sales data'!$E892)</f>
        <v>2024</v>
      </c>
    </row>
    <row r="893" spans="1:13" ht="25.2" x14ac:dyDescent="0.45">
      <c r="A893" s="16" t="s">
        <v>2765</v>
      </c>
      <c r="B893" s="8" t="s">
        <v>848</v>
      </c>
      <c r="C893" s="11">
        <v>2062.9899999999998</v>
      </c>
      <c r="D893" s="11">
        <v>935</v>
      </c>
      <c r="E893" s="9">
        <v>45886</v>
      </c>
      <c r="F893" s="8" t="s">
        <v>2766</v>
      </c>
      <c r="G893" s="8" t="s">
        <v>2767</v>
      </c>
      <c r="H893" s="8" t="s">
        <v>315</v>
      </c>
      <c r="I893" s="8" t="s">
        <v>38</v>
      </c>
      <c r="J893" s="8" t="s">
        <v>416</v>
      </c>
      <c r="K893" s="8" t="s">
        <v>32</v>
      </c>
      <c r="L893" s="10">
        <f>SUM('sales data'!$C893*'sales data'!$D893)</f>
        <v>1928895.65</v>
      </c>
      <c r="M893" s="23">
        <f>YEAR('sales data'!$E893)</f>
        <v>2025</v>
      </c>
    </row>
    <row r="894" spans="1:13" ht="25.2" x14ac:dyDescent="0.45">
      <c r="A894" s="15" t="s">
        <v>1313</v>
      </c>
      <c r="B894" s="5" t="s">
        <v>619</v>
      </c>
      <c r="C894" s="12">
        <v>4399.37</v>
      </c>
      <c r="D894" s="12">
        <v>905</v>
      </c>
      <c r="E894" s="6">
        <v>45801</v>
      </c>
      <c r="F894" s="5" t="s">
        <v>2768</v>
      </c>
      <c r="G894" s="5" t="s">
        <v>2769</v>
      </c>
      <c r="H894" s="5" t="s">
        <v>37</v>
      </c>
      <c r="I894" s="5" t="s">
        <v>50</v>
      </c>
      <c r="J894" s="5" t="s">
        <v>477</v>
      </c>
      <c r="K894" s="5" t="s">
        <v>18</v>
      </c>
      <c r="L894" s="7">
        <f>SUM('sales data'!$C894*'sales data'!$D894)</f>
        <v>3981429.85</v>
      </c>
      <c r="M894" s="22">
        <f>YEAR('sales data'!$E894)</f>
        <v>2025</v>
      </c>
    </row>
    <row r="895" spans="1:13" ht="25.2" x14ac:dyDescent="0.45">
      <c r="A895" s="16" t="s">
        <v>2770</v>
      </c>
      <c r="B895" s="8" t="s">
        <v>886</v>
      </c>
      <c r="C895" s="11">
        <v>2898.57</v>
      </c>
      <c r="D895" s="11">
        <v>739</v>
      </c>
      <c r="E895" s="9">
        <v>45339</v>
      </c>
      <c r="F895" s="8" t="s">
        <v>2771</v>
      </c>
      <c r="G895" s="8" t="s">
        <v>2772</v>
      </c>
      <c r="H895" s="8" t="s">
        <v>49</v>
      </c>
      <c r="I895" s="8" t="s">
        <v>50</v>
      </c>
      <c r="J895" s="8" t="s">
        <v>37</v>
      </c>
      <c r="K895" s="8" t="s">
        <v>32</v>
      </c>
      <c r="L895" s="10">
        <f>SUM('sales data'!$C895*'sales data'!$D895)</f>
        <v>2142043.23</v>
      </c>
      <c r="M895" s="23">
        <f>YEAR('sales data'!$E895)</f>
        <v>2024</v>
      </c>
    </row>
    <row r="896" spans="1:13" ht="25.2" x14ac:dyDescent="0.45">
      <c r="A896" s="15" t="s">
        <v>2663</v>
      </c>
      <c r="B896" s="5" t="s">
        <v>275</v>
      </c>
      <c r="C896" s="12">
        <v>954.85</v>
      </c>
      <c r="D896" s="12">
        <v>378</v>
      </c>
      <c r="E896" s="6">
        <v>45106</v>
      </c>
      <c r="F896" s="5" t="s">
        <v>2773</v>
      </c>
      <c r="G896" s="5" t="s">
        <v>2774</v>
      </c>
      <c r="H896" s="5" t="s">
        <v>23</v>
      </c>
      <c r="I896" s="5" t="s">
        <v>50</v>
      </c>
      <c r="J896" s="5" t="s">
        <v>56</v>
      </c>
      <c r="K896" s="5" t="s">
        <v>25</v>
      </c>
      <c r="L896" s="7">
        <f>SUM('sales data'!$C896*'sales data'!$D896)</f>
        <v>360933.3</v>
      </c>
      <c r="M896" s="22">
        <f>YEAR('sales data'!$E896)</f>
        <v>2023</v>
      </c>
    </row>
    <row r="897" spans="1:13" ht="25.2" x14ac:dyDescent="0.45">
      <c r="A897" s="16" t="s">
        <v>2775</v>
      </c>
      <c r="B897" s="8" t="s">
        <v>2221</v>
      </c>
      <c r="C897" s="11">
        <v>4291.18</v>
      </c>
      <c r="D897" s="11">
        <v>354</v>
      </c>
      <c r="E897" s="9">
        <v>45930</v>
      </c>
      <c r="F897" s="8" t="s">
        <v>2776</v>
      </c>
      <c r="G897" s="8" t="s">
        <v>2777</v>
      </c>
      <c r="H897" s="8" t="s">
        <v>2778</v>
      </c>
      <c r="I897" s="8" t="s">
        <v>16</v>
      </c>
      <c r="J897" s="8" t="s">
        <v>204</v>
      </c>
      <c r="K897" s="8" t="s">
        <v>25</v>
      </c>
      <c r="L897" s="10">
        <f>SUM('sales data'!$C897*'sales data'!$D897)</f>
        <v>1519077.7200000002</v>
      </c>
      <c r="M897" s="23">
        <f>YEAR('sales data'!$E897)</f>
        <v>2025</v>
      </c>
    </row>
    <row r="898" spans="1:13" ht="25.2" x14ac:dyDescent="0.45">
      <c r="A898" s="15" t="s">
        <v>2204</v>
      </c>
      <c r="B898" s="5" t="s">
        <v>206</v>
      </c>
      <c r="C898" s="12">
        <v>4000.15</v>
      </c>
      <c r="D898" s="12">
        <v>228</v>
      </c>
      <c r="E898" s="6">
        <v>45415</v>
      </c>
      <c r="F898" s="5" t="s">
        <v>2779</v>
      </c>
      <c r="G898" s="5" t="s">
        <v>2780</v>
      </c>
      <c r="H898" s="5" t="s">
        <v>180</v>
      </c>
      <c r="I898" s="5" t="s">
        <v>16</v>
      </c>
      <c r="J898" s="5" t="s">
        <v>37</v>
      </c>
      <c r="K898" s="5" t="s">
        <v>32</v>
      </c>
      <c r="L898" s="7">
        <f>SUM('sales data'!$C898*'sales data'!$D898)</f>
        <v>912034.20000000007</v>
      </c>
      <c r="M898" s="22">
        <f>YEAR('sales data'!$E898)</f>
        <v>2024</v>
      </c>
    </row>
    <row r="899" spans="1:13" ht="25.2" x14ac:dyDescent="0.45">
      <c r="A899" s="16" t="s">
        <v>2781</v>
      </c>
      <c r="B899" s="8" t="s">
        <v>68</v>
      </c>
      <c r="C899" s="11">
        <v>258.33</v>
      </c>
      <c r="D899" s="11">
        <v>262</v>
      </c>
      <c r="E899" s="9">
        <v>45112</v>
      </c>
      <c r="F899" s="8" t="s">
        <v>2782</v>
      </c>
      <c r="G899" s="8" t="s">
        <v>2783</v>
      </c>
      <c r="H899" s="8" t="s">
        <v>23</v>
      </c>
      <c r="I899" s="8" t="s">
        <v>16</v>
      </c>
      <c r="J899" s="8" t="s">
        <v>350</v>
      </c>
      <c r="K899" s="8" t="s">
        <v>25</v>
      </c>
      <c r="L899" s="10">
        <f>SUM('sales data'!$C899*'sales data'!$D899)</f>
        <v>67682.459999999992</v>
      </c>
      <c r="M899" s="23">
        <f>YEAR('sales data'!$E899)</f>
        <v>2023</v>
      </c>
    </row>
    <row r="900" spans="1:13" ht="25.2" x14ac:dyDescent="0.45">
      <c r="A900" s="15" t="s">
        <v>2072</v>
      </c>
      <c r="B900" s="5" t="s">
        <v>185</v>
      </c>
      <c r="C900" s="12">
        <v>375.44</v>
      </c>
      <c r="D900" s="12">
        <v>847</v>
      </c>
      <c r="E900" s="6">
        <v>45087</v>
      </c>
      <c r="F900" s="5" t="s">
        <v>2784</v>
      </c>
      <c r="G900" s="5" t="s">
        <v>2785</v>
      </c>
      <c r="H900" s="5" t="s">
        <v>284</v>
      </c>
      <c r="I900" s="5" t="s">
        <v>38</v>
      </c>
      <c r="J900" s="5" t="s">
        <v>56</v>
      </c>
      <c r="K900" s="5" t="s">
        <v>32</v>
      </c>
      <c r="L900" s="7">
        <f>SUM('sales data'!$C900*'sales data'!$D900)</f>
        <v>317997.68</v>
      </c>
      <c r="M900" s="22">
        <f>YEAR('sales data'!$E900)</f>
        <v>2023</v>
      </c>
    </row>
    <row r="901" spans="1:13" ht="25.2" x14ac:dyDescent="0.45">
      <c r="A901" s="16" t="s">
        <v>2786</v>
      </c>
      <c r="B901" s="8" t="s">
        <v>20</v>
      </c>
      <c r="C901" s="11">
        <v>843.61</v>
      </c>
      <c r="D901" s="11">
        <v>777</v>
      </c>
      <c r="E901" s="9">
        <v>45212</v>
      </c>
      <c r="F901" s="8" t="s">
        <v>2787</v>
      </c>
      <c r="G901" s="8" t="s">
        <v>2788</v>
      </c>
      <c r="H901" s="8" t="s">
        <v>350</v>
      </c>
      <c r="I901" s="8" t="s">
        <v>16</v>
      </c>
      <c r="J901" s="8" t="s">
        <v>179</v>
      </c>
      <c r="K901" s="8" t="s">
        <v>25</v>
      </c>
      <c r="L901" s="10">
        <f>SUM('sales data'!$C901*'sales data'!$D901)</f>
        <v>655484.97</v>
      </c>
      <c r="M901" s="23">
        <f>YEAR('sales data'!$E901)</f>
        <v>2023</v>
      </c>
    </row>
    <row r="902" spans="1:13" ht="25.2" x14ac:dyDescent="0.45">
      <c r="A902" s="15" t="s">
        <v>2789</v>
      </c>
      <c r="B902" s="5" t="s">
        <v>619</v>
      </c>
      <c r="C902" s="12">
        <v>1580.93</v>
      </c>
      <c r="D902" s="12">
        <v>894</v>
      </c>
      <c r="E902" s="6">
        <v>45873</v>
      </c>
      <c r="F902" s="5" t="s">
        <v>2790</v>
      </c>
      <c r="G902" s="5" t="s">
        <v>2791</v>
      </c>
      <c r="H902" s="5" t="s">
        <v>44</v>
      </c>
      <c r="I902" s="5" t="s">
        <v>38</v>
      </c>
      <c r="J902" s="5" t="s">
        <v>604</v>
      </c>
      <c r="K902" s="5" t="s">
        <v>32</v>
      </c>
      <c r="L902" s="7">
        <f>SUM('sales data'!$C902*'sales data'!$D902)</f>
        <v>1413351.4200000002</v>
      </c>
      <c r="M902" s="22">
        <f>YEAR('sales data'!$E902)</f>
        <v>2025</v>
      </c>
    </row>
    <row r="903" spans="1:13" ht="25.2" x14ac:dyDescent="0.45">
      <c r="A903" s="16" t="s">
        <v>2792</v>
      </c>
      <c r="B903" s="8" t="s">
        <v>20</v>
      </c>
      <c r="C903" s="11">
        <v>4415.54</v>
      </c>
      <c r="D903" s="11">
        <v>586</v>
      </c>
      <c r="E903" s="9">
        <v>45873</v>
      </c>
      <c r="F903" s="8" t="s">
        <v>2793</v>
      </c>
      <c r="G903" s="8" t="s">
        <v>2794</v>
      </c>
      <c r="H903" s="8" t="s">
        <v>56</v>
      </c>
      <c r="I903" s="8" t="s">
        <v>50</v>
      </c>
      <c r="J903" s="8" t="s">
        <v>23</v>
      </c>
      <c r="K903" s="8" t="s">
        <v>18</v>
      </c>
      <c r="L903" s="10">
        <f>SUM('sales data'!$C903*'sales data'!$D903)</f>
        <v>2587506.44</v>
      </c>
      <c r="M903" s="23">
        <f>YEAR('sales data'!$E903)</f>
        <v>2025</v>
      </c>
    </row>
    <row r="904" spans="1:13" ht="25.2" x14ac:dyDescent="0.45">
      <c r="A904" s="15" t="s">
        <v>659</v>
      </c>
      <c r="B904" s="5" t="s">
        <v>660</v>
      </c>
      <c r="C904" s="12">
        <v>545.23</v>
      </c>
      <c r="D904" s="12">
        <v>986</v>
      </c>
      <c r="E904" s="6">
        <v>45168</v>
      </c>
      <c r="F904" s="5" t="s">
        <v>2795</v>
      </c>
      <c r="G904" s="5" t="s">
        <v>2796</v>
      </c>
      <c r="H904" s="5" t="s">
        <v>39</v>
      </c>
      <c r="I904" s="5" t="s">
        <v>50</v>
      </c>
      <c r="J904" s="5" t="s">
        <v>15</v>
      </c>
      <c r="K904" s="5" t="s">
        <v>25</v>
      </c>
      <c r="L904" s="7">
        <f>SUM('sales data'!$C904*'sales data'!$D904)</f>
        <v>537596.78</v>
      </c>
      <c r="M904" s="22">
        <f>YEAR('sales data'!$E904)</f>
        <v>2023</v>
      </c>
    </row>
    <row r="905" spans="1:13" ht="25.2" x14ac:dyDescent="0.45">
      <c r="A905" s="16" t="s">
        <v>2797</v>
      </c>
      <c r="B905" s="8" t="s">
        <v>219</v>
      </c>
      <c r="C905" s="11">
        <v>2962.67</v>
      </c>
      <c r="D905" s="11">
        <v>259</v>
      </c>
      <c r="E905" s="9">
        <v>44955</v>
      </c>
      <c r="F905" s="8" t="s">
        <v>2798</v>
      </c>
      <c r="G905" s="8" t="s">
        <v>2799</v>
      </c>
      <c r="H905" s="8" t="s">
        <v>1582</v>
      </c>
      <c r="I905" s="8" t="s">
        <v>38</v>
      </c>
      <c r="J905" s="8" t="s">
        <v>204</v>
      </c>
      <c r="K905" s="8" t="s">
        <v>18</v>
      </c>
      <c r="L905" s="10">
        <f>SUM('sales data'!$C905*'sales data'!$D905)</f>
        <v>767331.53</v>
      </c>
      <c r="M905" s="23">
        <f>YEAR('sales data'!$E905)</f>
        <v>2023</v>
      </c>
    </row>
    <row r="906" spans="1:13" ht="25.2" x14ac:dyDescent="0.45">
      <c r="A906" s="15" t="s">
        <v>2800</v>
      </c>
      <c r="B906" s="5" t="s">
        <v>2184</v>
      </c>
      <c r="C906" s="12">
        <v>830.86</v>
      </c>
      <c r="D906" s="12">
        <v>301</v>
      </c>
      <c r="E906" s="6">
        <v>45207</v>
      </c>
      <c r="F906" s="5" t="s">
        <v>2801</v>
      </c>
      <c r="G906" s="5" t="s">
        <v>2802</v>
      </c>
      <c r="H906" s="5" t="s">
        <v>37</v>
      </c>
      <c r="I906" s="5" t="s">
        <v>50</v>
      </c>
      <c r="J906" s="5" t="s">
        <v>37</v>
      </c>
      <c r="K906" s="5" t="s">
        <v>32</v>
      </c>
      <c r="L906" s="7">
        <f>SUM('sales data'!$C906*'sales data'!$D906)</f>
        <v>250088.86000000002</v>
      </c>
      <c r="M906" s="22">
        <f>YEAR('sales data'!$E906)</f>
        <v>2023</v>
      </c>
    </row>
    <row r="907" spans="1:13" ht="25.2" x14ac:dyDescent="0.45">
      <c r="A907" s="16" t="s">
        <v>1977</v>
      </c>
      <c r="B907" s="8" t="s">
        <v>259</v>
      </c>
      <c r="C907" s="11">
        <v>3714.81</v>
      </c>
      <c r="D907" s="11">
        <v>628</v>
      </c>
      <c r="E907" s="9">
        <v>45052</v>
      </c>
      <c r="F907" s="8" t="s">
        <v>2803</v>
      </c>
      <c r="G907" s="8" t="s">
        <v>2804</v>
      </c>
      <c r="H907" s="8" t="s">
        <v>238</v>
      </c>
      <c r="I907" s="8" t="s">
        <v>38</v>
      </c>
      <c r="J907" s="8" t="s">
        <v>56</v>
      </c>
      <c r="K907" s="8" t="s">
        <v>18</v>
      </c>
      <c r="L907" s="10">
        <f>SUM('sales data'!$C907*'sales data'!$D907)</f>
        <v>2332900.6800000002</v>
      </c>
      <c r="M907" s="23">
        <f>YEAR('sales data'!$E907)</f>
        <v>2023</v>
      </c>
    </row>
    <row r="908" spans="1:13" ht="25.2" x14ac:dyDescent="0.45">
      <c r="A908" s="15" t="s">
        <v>1740</v>
      </c>
      <c r="B908" s="5" t="s">
        <v>20</v>
      </c>
      <c r="C908" s="12">
        <v>2965.05</v>
      </c>
      <c r="D908" s="12">
        <v>262</v>
      </c>
      <c r="E908" s="6">
        <v>45379</v>
      </c>
      <c r="F908" s="5" t="s">
        <v>2805</v>
      </c>
      <c r="G908" s="5" t="s">
        <v>2806</v>
      </c>
      <c r="H908" s="5" t="s">
        <v>15</v>
      </c>
      <c r="I908" s="5" t="s">
        <v>16</v>
      </c>
      <c r="J908" s="5" t="s">
        <v>288</v>
      </c>
      <c r="K908" s="5" t="s">
        <v>32</v>
      </c>
      <c r="L908" s="7">
        <f>SUM('sales data'!$C908*'sales data'!$D908)</f>
        <v>776843.10000000009</v>
      </c>
      <c r="M908" s="22">
        <f>YEAR('sales data'!$E908)</f>
        <v>2024</v>
      </c>
    </row>
    <row r="909" spans="1:13" ht="25.2" x14ac:dyDescent="0.45">
      <c r="A909" s="16" t="s">
        <v>1937</v>
      </c>
      <c r="B909" s="8" t="s">
        <v>34</v>
      </c>
      <c r="C909" s="11">
        <v>1670.46</v>
      </c>
      <c r="D909" s="11">
        <v>264</v>
      </c>
      <c r="E909" s="9">
        <v>44981</v>
      </c>
      <c r="F909" s="8" t="s">
        <v>2807</v>
      </c>
      <c r="G909" s="8" t="s">
        <v>2808</v>
      </c>
      <c r="H909" s="8" t="s">
        <v>180</v>
      </c>
      <c r="I909" s="8" t="s">
        <v>50</v>
      </c>
      <c r="J909" s="8" t="s">
        <v>837</v>
      </c>
      <c r="K909" s="8" t="s">
        <v>18</v>
      </c>
      <c r="L909" s="10">
        <f>SUM('sales data'!$C909*'sales data'!$D909)</f>
        <v>441001.44</v>
      </c>
      <c r="M909" s="23">
        <f>YEAR('sales data'!$E909)</f>
        <v>2023</v>
      </c>
    </row>
    <row r="910" spans="1:13" ht="25.2" x14ac:dyDescent="0.45">
      <c r="A910" s="15" t="s">
        <v>230</v>
      </c>
      <c r="B910" s="5" t="s">
        <v>214</v>
      </c>
      <c r="C910" s="12">
        <v>1122.55</v>
      </c>
      <c r="D910" s="12">
        <v>425</v>
      </c>
      <c r="E910" s="6">
        <v>45407</v>
      </c>
      <c r="F910" s="5" t="s">
        <v>2809</v>
      </c>
      <c r="G910" s="5" t="s">
        <v>2810</v>
      </c>
      <c r="H910" s="5" t="s">
        <v>66</v>
      </c>
      <c r="I910" s="5" t="s">
        <v>38</v>
      </c>
      <c r="J910" s="5" t="s">
        <v>56</v>
      </c>
      <c r="K910" s="5" t="s">
        <v>25</v>
      </c>
      <c r="L910" s="7">
        <f>SUM('sales data'!$C910*'sales data'!$D910)</f>
        <v>477083.75</v>
      </c>
      <c r="M910" s="22">
        <f>YEAR('sales data'!$E910)</f>
        <v>2024</v>
      </c>
    </row>
    <row r="911" spans="1:13" ht="25.2" x14ac:dyDescent="0.45">
      <c r="A911" s="16" t="s">
        <v>2811</v>
      </c>
      <c r="B911" s="8" t="s">
        <v>137</v>
      </c>
      <c r="C911" s="11">
        <v>2087.41</v>
      </c>
      <c r="D911" s="11">
        <v>667</v>
      </c>
      <c r="E911" s="9">
        <v>45374</v>
      </c>
      <c r="F911" s="8" t="s">
        <v>2812</v>
      </c>
      <c r="G911" s="8" t="s">
        <v>2813</v>
      </c>
      <c r="H911" s="8" t="s">
        <v>180</v>
      </c>
      <c r="I911" s="8" t="s">
        <v>38</v>
      </c>
      <c r="J911" s="8" t="s">
        <v>37</v>
      </c>
      <c r="K911" s="8" t="s">
        <v>18</v>
      </c>
      <c r="L911" s="10">
        <f>SUM('sales data'!$C911*'sales data'!$D911)</f>
        <v>1392302.47</v>
      </c>
      <c r="M911" s="23">
        <f>YEAR('sales data'!$E911)</f>
        <v>2024</v>
      </c>
    </row>
    <row r="912" spans="1:13" ht="25.2" x14ac:dyDescent="0.45">
      <c r="A912" s="15" t="s">
        <v>1268</v>
      </c>
      <c r="B912" s="5" t="s">
        <v>619</v>
      </c>
      <c r="C912" s="12">
        <v>685.81</v>
      </c>
      <c r="D912" s="12">
        <v>53</v>
      </c>
      <c r="E912" s="6">
        <v>45774</v>
      </c>
      <c r="F912" s="5" t="s">
        <v>2814</v>
      </c>
      <c r="G912" s="5" t="s">
        <v>2815</v>
      </c>
      <c r="H912" s="5" t="s">
        <v>37</v>
      </c>
      <c r="I912" s="5" t="s">
        <v>38</v>
      </c>
      <c r="J912" s="5" t="s">
        <v>56</v>
      </c>
      <c r="K912" s="5" t="s">
        <v>32</v>
      </c>
      <c r="L912" s="7">
        <f>SUM('sales data'!$C912*'sales data'!$D912)</f>
        <v>36347.93</v>
      </c>
      <c r="M912" s="22">
        <f>YEAR('sales data'!$E912)</f>
        <v>2025</v>
      </c>
    </row>
    <row r="913" spans="1:13" ht="25.2" x14ac:dyDescent="0.45">
      <c r="A913" s="16" t="s">
        <v>2816</v>
      </c>
      <c r="B913" s="8" t="s">
        <v>438</v>
      </c>
      <c r="C913" s="11">
        <v>2868.92</v>
      </c>
      <c r="D913" s="11">
        <v>8</v>
      </c>
      <c r="E913" s="9">
        <v>45801</v>
      </c>
      <c r="F913" s="8" t="s">
        <v>2817</v>
      </c>
      <c r="G913" s="8" t="s">
        <v>2818</v>
      </c>
      <c r="H913" s="8" t="s">
        <v>15</v>
      </c>
      <c r="I913" s="8" t="s">
        <v>16</v>
      </c>
      <c r="J913" s="8" t="s">
        <v>37</v>
      </c>
      <c r="K913" s="8" t="s">
        <v>25</v>
      </c>
      <c r="L913" s="10">
        <f>SUM('sales data'!$C913*'sales data'!$D913)</f>
        <v>22951.360000000001</v>
      </c>
      <c r="M913" s="23">
        <f>YEAR('sales data'!$E913)</f>
        <v>2025</v>
      </c>
    </row>
    <row r="914" spans="1:13" ht="25.2" x14ac:dyDescent="0.45">
      <c r="A914" s="15" t="s">
        <v>2819</v>
      </c>
      <c r="B914" s="5" t="s">
        <v>1109</v>
      </c>
      <c r="C914" s="12">
        <v>938.33</v>
      </c>
      <c r="D914" s="12">
        <v>528</v>
      </c>
      <c r="E914" s="6">
        <v>45138</v>
      </c>
      <c r="F914" s="5" t="s">
        <v>2820</v>
      </c>
      <c r="G914" s="5" t="s">
        <v>2821</v>
      </c>
      <c r="H914" s="5" t="s">
        <v>180</v>
      </c>
      <c r="I914" s="5" t="s">
        <v>50</v>
      </c>
      <c r="J914" s="5" t="s">
        <v>15</v>
      </c>
      <c r="K914" s="5" t="s">
        <v>25</v>
      </c>
      <c r="L914" s="7">
        <f>SUM('sales data'!$C914*'sales data'!$D914)</f>
        <v>495438.24000000005</v>
      </c>
      <c r="M914" s="22">
        <f>YEAR('sales data'!$E914)</f>
        <v>2023</v>
      </c>
    </row>
    <row r="915" spans="1:13" ht="25.2" x14ac:dyDescent="0.45">
      <c r="A915" s="16" t="s">
        <v>2822</v>
      </c>
      <c r="B915" s="8" t="s">
        <v>347</v>
      </c>
      <c r="C915" s="11">
        <v>2820.16</v>
      </c>
      <c r="D915" s="11">
        <v>83</v>
      </c>
      <c r="E915" s="9">
        <v>45822</v>
      </c>
      <c r="F915" s="8" t="s">
        <v>2823</v>
      </c>
      <c r="G915" s="8" t="s">
        <v>2824</v>
      </c>
      <c r="H915" s="8" t="s">
        <v>23</v>
      </c>
      <c r="I915" s="8" t="s">
        <v>16</v>
      </c>
      <c r="J915" s="8" t="s">
        <v>37</v>
      </c>
      <c r="K915" s="8" t="s">
        <v>25</v>
      </c>
      <c r="L915" s="10">
        <f>SUM('sales data'!$C915*'sales data'!$D915)</f>
        <v>234073.28</v>
      </c>
      <c r="M915" s="23">
        <f>YEAR('sales data'!$E915)</f>
        <v>2025</v>
      </c>
    </row>
    <row r="916" spans="1:13" ht="25.2" x14ac:dyDescent="0.45">
      <c r="A916" s="15" t="s">
        <v>2825</v>
      </c>
      <c r="B916" s="5" t="s">
        <v>133</v>
      </c>
      <c r="C916" s="12">
        <v>4564.49</v>
      </c>
      <c r="D916" s="12">
        <v>950</v>
      </c>
      <c r="E916" s="6">
        <v>44993</v>
      </c>
      <c r="F916" s="5" t="s">
        <v>2826</v>
      </c>
      <c r="G916" s="5" t="s">
        <v>2827</v>
      </c>
      <c r="H916" s="5" t="s">
        <v>37</v>
      </c>
      <c r="I916" s="5" t="s">
        <v>50</v>
      </c>
      <c r="J916" s="5" t="s">
        <v>686</v>
      </c>
      <c r="K916" s="5" t="s">
        <v>25</v>
      </c>
      <c r="L916" s="7">
        <f>SUM('sales data'!$C916*'sales data'!$D916)</f>
        <v>4336265.5</v>
      </c>
      <c r="M916" s="22">
        <f>YEAR('sales data'!$E916)</f>
        <v>2023</v>
      </c>
    </row>
    <row r="917" spans="1:13" ht="25.2" x14ac:dyDescent="0.45">
      <c r="A917" s="16" t="s">
        <v>2828</v>
      </c>
      <c r="B917" s="8" t="s">
        <v>34</v>
      </c>
      <c r="C917" s="11">
        <v>221.18</v>
      </c>
      <c r="D917" s="11">
        <v>820</v>
      </c>
      <c r="E917" s="9">
        <v>45656</v>
      </c>
      <c r="F917" s="8" t="s">
        <v>2829</v>
      </c>
      <c r="G917" s="8" t="s">
        <v>2830</v>
      </c>
      <c r="H917" s="8" t="s">
        <v>179</v>
      </c>
      <c r="I917" s="8" t="s">
        <v>16</v>
      </c>
      <c r="J917" s="8" t="s">
        <v>188</v>
      </c>
      <c r="K917" s="8" t="s">
        <v>18</v>
      </c>
      <c r="L917" s="10">
        <f>SUM('sales data'!$C917*'sales data'!$D917)</f>
        <v>181367.6</v>
      </c>
      <c r="M917" s="23">
        <f>YEAR('sales data'!$E917)</f>
        <v>2024</v>
      </c>
    </row>
    <row r="918" spans="1:13" ht="25.2" x14ac:dyDescent="0.45">
      <c r="A918" s="15" t="s">
        <v>2831</v>
      </c>
      <c r="B918" s="5" t="s">
        <v>34</v>
      </c>
      <c r="C918" s="12">
        <v>3061.02</v>
      </c>
      <c r="D918" s="12">
        <v>18</v>
      </c>
      <c r="E918" s="6">
        <v>45127</v>
      </c>
      <c r="F918" s="5" t="s">
        <v>2832</v>
      </c>
      <c r="G918" s="5" t="s">
        <v>2833</v>
      </c>
      <c r="H918" s="5" t="s">
        <v>244</v>
      </c>
      <c r="I918" s="5" t="s">
        <v>16</v>
      </c>
      <c r="J918" s="5" t="s">
        <v>15</v>
      </c>
      <c r="K918" s="5" t="s">
        <v>25</v>
      </c>
      <c r="L918" s="7">
        <f>SUM('sales data'!$C918*'sales data'!$D918)</f>
        <v>55098.36</v>
      </c>
      <c r="M918" s="22">
        <f>YEAR('sales data'!$E918)</f>
        <v>2023</v>
      </c>
    </row>
    <row r="919" spans="1:13" ht="25.2" x14ac:dyDescent="0.45">
      <c r="A919" s="16" t="s">
        <v>1170</v>
      </c>
      <c r="B919" s="8" t="s">
        <v>660</v>
      </c>
      <c r="C919" s="11">
        <v>621.88</v>
      </c>
      <c r="D919" s="11">
        <v>256</v>
      </c>
      <c r="E919" s="9">
        <v>45143</v>
      </c>
      <c r="F919" s="8" t="s">
        <v>2834</v>
      </c>
      <c r="G919" s="8" t="s">
        <v>2835</v>
      </c>
      <c r="H919" s="8" t="s">
        <v>23</v>
      </c>
      <c r="I919" s="8" t="s">
        <v>38</v>
      </c>
      <c r="J919" s="8" t="s">
        <v>989</v>
      </c>
      <c r="K919" s="8" t="s">
        <v>32</v>
      </c>
      <c r="L919" s="10">
        <f>SUM('sales data'!$C919*'sales data'!$D919)</f>
        <v>159201.28</v>
      </c>
      <c r="M919" s="23">
        <f>YEAR('sales data'!$E919)</f>
        <v>2023</v>
      </c>
    </row>
    <row r="920" spans="1:13" ht="25.2" x14ac:dyDescent="0.45">
      <c r="A920" s="15" t="s">
        <v>2836</v>
      </c>
      <c r="B920" s="5" t="s">
        <v>87</v>
      </c>
      <c r="C920" s="12">
        <v>2508.1999999999998</v>
      </c>
      <c r="D920" s="12">
        <v>407</v>
      </c>
      <c r="E920" s="6">
        <v>45843</v>
      </c>
      <c r="F920" s="5" t="s">
        <v>2837</v>
      </c>
      <c r="G920" s="5" t="s">
        <v>2838</v>
      </c>
      <c r="H920" s="5" t="s">
        <v>61</v>
      </c>
      <c r="I920" s="5" t="s">
        <v>16</v>
      </c>
      <c r="J920" s="5" t="s">
        <v>24</v>
      </c>
      <c r="K920" s="5" t="s">
        <v>25</v>
      </c>
      <c r="L920" s="7">
        <f>SUM('sales data'!$C920*'sales data'!$D920)</f>
        <v>1020837.3999999999</v>
      </c>
      <c r="M920" s="22">
        <f>YEAR('sales data'!$E920)</f>
        <v>2025</v>
      </c>
    </row>
    <row r="921" spans="1:13" ht="25.2" x14ac:dyDescent="0.45">
      <c r="A921" s="16" t="s">
        <v>2839</v>
      </c>
      <c r="B921" s="8" t="s">
        <v>34</v>
      </c>
      <c r="C921" s="11">
        <v>3063.56</v>
      </c>
      <c r="D921" s="11">
        <v>75</v>
      </c>
      <c r="E921" s="9">
        <v>45252</v>
      </c>
      <c r="F921" s="8" t="s">
        <v>2840</v>
      </c>
      <c r="G921" s="8" t="s">
        <v>2841</v>
      </c>
      <c r="H921" s="8" t="s">
        <v>37</v>
      </c>
      <c r="I921" s="8" t="s">
        <v>50</v>
      </c>
      <c r="J921" s="8" t="s">
        <v>37</v>
      </c>
      <c r="K921" s="8" t="s">
        <v>25</v>
      </c>
      <c r="L921" s="10">
        <f>SUM('sales data'!$C921*'sales data'!$D921)</f>
        <v>229767</v>
      </c>
      <c r="M921" s="23">
        <f>YEAR('sales data'!$E921)</f>
        <v>2023</v>
      </c>
    </row>
    <row r="922" spans="1:13" ht="25.2" x14ac:dyDescent="0.45">
      <c r="A922" s="15" t="s">
        <v>2842</v>
      </c>
      <c r="B922" s="5" t="s">
        <v>137</v>
      </c>
      <c r="C922" s="12">
        <v>3287.38</v>
      </c>
      <c r="D922" s="12">
        <v>365</v>
      </c>
      <c r="E922" s="6">
        <v>45453</v>
      </c>
      <c r="F922" s="5" t="s">
        <v>2843</v>
      </c>
      <c r="G922" s="5" t="s">
        <v>2844</v>
      </c>
      <c r="H922" s="5" t="s">
        <v>2419</v>
      </c>
      <c r="I922" s="5" t="s">
        <v>16</v>
      </c>
      <c r="J922" s="5" t="s">
        <v>253</v>
      </c>
      <c r="K922" s="5" t="s">
        <v>25</v>
      </c>
      <c r="L922" s="7">
        <f>SUM('sales data'!$C922*'sales data'!$D922)</f>
        <v>1199893.7</v>
      </c>
      <c r="M922" s="22">
        <f>YEAR('sales data'!$E922)</f>
        <v>2024</v>
      </c>
    </row>
    <row r="923" spans="1:13" ht="25.2" x14ac:dyDescent="0.45">
      <c r="A923" s="16" t="s">
        <v>2845</v>
      </c>
      <c r="B923" s="8" t="s">
        <v>214</v>
      </c>
      <c r="C923" s="11">
        <v>1869.9</v>
      </c>
      <c r="D923" s="11">
        <v>750</v>
      </c>
      <c r="E923" s="9">
        <v>45889</v>
      </c>
      <c r="F923" s="8" t="s">
        <v>2846</v>
      </c>
      <c r="G923" s="8" t="s">
        <v>2847</v>
      </c>
      <c r="H923" s="8" t="s">
        <v>144</v>
      </c>
      <c r="I923" s="8" t="s">
        <v>16</v>
      </c>
      <c r="J923" s="8" t="s">
        <v>61</v>
      </c>
      <c r="K923" s="8" t="s">
        <v>32</v>
      </c>
      <c r="L923" s="10">
        <f>SUM('sales data'!$C923*'sales data'!$D923)</f>
        <v>1402425</v>
      </c>
      <c r="M923" s="23">
        <f>YEAR('sales data'!$E923)</f>
        <v>2025</v>
      </c>
    </row>
    <row r="924" spans="1:13" ht="25.2" x14ac:dyDescent="0.45">
      <c r="A924" s="15" t="s">
        <v>2848</v>
      </c>
      <c r="B924" s="5" t="s">
        <v>1534</v>
      </c>
      <c r="C924" s="12">
        <v>1399.4</v>
      </c>
      <c r="D924" s="12">
        <v>394</v>
      </c>
      <c r="E924" s="6">
        <v>45755</v>
      </c>
      <c r="F924" s="5" t="s">
        <v>2849</v>
      </c>
      <c r="G924" s="5" t="s">
        <v>2850</v>
      </c>
      <c r="H924" s="5" t="s">
        <v>37</v>
      </c>
      <c r="I924" s="5" t="s">
        <v>38</v>
      </c>
      <c r="J924" s="5" t="s">
        <v>117</v>
      </c>
      <c r="K924" s="5" t="s">
        <v>18</v>
      </c>
      <c r="L924" s="7">
        <f>SUM('sales data'!$C924*'sales data'!$D924)</f>
        <v>551363.60000000009</v>
      </c>
      <c r="M924" s="22">
        <f>YEAR('sales data'!$E924)</f>
        <v>2025</v>
      </c>
    </row>
    <row r="925" spans="1:13" ht="25.2" x14ac:dyDescent="0.45">
      <c r="A925" s="16" t="s">
        <v>2068</v>
      </c>
      <c r="B925" s="8" t="s">
        <v>363</v>
      </c>
      <c r="C925" s="11">
        <v>1324.06</v>
      </c>
      <c r="D925" s="11">
        <v>718</v>
      </c>
      <c r="E925" s="9">
        <v>45758</v>
      </c>
      <c r="F925" s="8" t="s">
        <v>2851</v>
      </c>
      <c r="G925" s="8" t="s">
        <v>2852</v>
      </c>
      <c r="H925" s="8" t="s">
        <v>15</v>
      </c>
      <c r="I925" s="8" t="s">
        <v>38</v>
      </c>
      <c r="J925" s="8" t="s">
        <v>39</v>
      </c>
      <c r="K925" s="8" t="s">
        <v>25</v>
      </c>
      <c r="L925" s="10">
        <f>SUM('sales data'!$C925*'sales data'!$D925)</f>
        <v>950675.08</v>
      </c>
      <c r="M925" s="23">
        <f>YEAR('sales data'!$E925)</f>
        <v>2025</v>
      </c>
    </row>
    <row r="926" spans="1:13" ht="25.2" x14ac:dyDescent="0.45">
      <c r="A926" s="15" t="s">
        <v>2853</v>
      </c>
      <c r="B926" s="5" t="s">
        <v>41</v>
      </c>
      <c r="C926" s="12">
        <v>2391.9899999999998</v>
      </c>
      <c r="D926" s="12">
        <v>106</v>
      </c>
      <c r="E926" s="6">
        <v>45457</v>
      </c>
      <c r="F926" s="5" t="s">
        <v>2854</v>
      </c>
      <c r="G926" s="5" t="s">
        <v>2855</v>
      </c>
      <c r="H926" s="5" t="s">
        <v>37</v>
      </c>
      <c r="I926" s="5" t="s">
        <v>38</v>
      </c>
      <c r="J926" s="5" t="s">
        <v>56</v>
      </c>
      <c r="K926" s="5" t="s">
        <v>32</v>
      </c>
      <c r="L926" s="7">
        <f>SUM('sales data'!$C926*'sales data'!$D926)</f>
        <v>253550.93999999997</v>
      </c>
      <c r="M926" s="22">
        <f>YEAR('sales data'!$E926)</f>
        <v>2024</v>
      </c>
    </row>
    <row r="927" spans="1:13" ht="25.2" x14ac:dyDescent="0.45">
      <c r="A927" s="16" t="s">
        <v>2352</v>
      </c>
      <c r="B927" s="8" t="s">
        <v>664</v>
      </c>
      <c r="C927" s="11">
        <v>2020.85</v>
      </c>
      <c r="D927" s="11">
        <v>623</v>
      </c>
      <c r="E927" s="9">
        <v>45602</v>
      </c>
      <c r="F927" s="8" t="s">
        <v>2856</v>
      </c>
      <c r="G927" s="8" t="s">
        <v>2857</v>
      </c>
      <c r="H927" s="8" t="s">
        <v>15</v>
      </c>
      <c r="I927" s="8" t="s">
        <v>50</v>
      </c>
      <c r="J927" s="8" t="s">
        <v>17</v>
      </c>
      <c r="K927" s="8" t="s">
        <v>25</v>
      </c>
      <c r="L927" s="10">
        <f>SUM('sales data'!$C927*'sales data'!$D927)</f>
        <v>1258989.55</v>
      </c>
      <c r="M927" s="23">
        <f>YEAR('sales data'!$E927)</f>
        <v>2024</v>
      </c>
    </row>
    <row r="928" spans="1:13" ht="25.2" x14ac:dyDescent="0.45">
      <c r="A928" s="15" t="s">
        <v>2858</v>
      </c>
      <c r="B928" s="5" t="s">
        <v>619</v>
      </c>
      <c r="C928" s="12">
        <v>2675.55</v>
      </c>
      <c r="D928" s="12">
        <v>711</v>
      </c>
      <c r="E928" s="6">
        <v>44940</v>
      </c>
      <c r="F928" s="5" t="s">
        <v>2859</v>
      </c>
      <c r="G928" s="5" t="s">
        <v>2860</v>
      </c>
      <c r="H928" s="5" t="s">
        <v>17</v>
      </c>
      <c r="I928" s="5" t="s">
        <v>16</v>
      </c>
      <c r="J928" s="5" t="s">
        <v>44</v>
      </c>
      <c r="K928" s="5" t="s">
        <v>32</v>
      </c>
      <c r="L928" s="7">
        <f>SUM('sales data'!$C928*'sales data'!$D928)</f>
        <v>1902316.05</v>
      </c>
      <c r="M928" s="22">
        <f>YEAR('sales data'!$E928)</f>
        <v>2023</v>
      </c>
    </row>
    <row r="929" spans="1:13" ht="25.2" x14ac:dyDescent="0.45">
      <c r="A929" s="16" t="s">
        <v>2861</v>
      </c>
      <c r="B929" s="8" t="s">
        <v>1579</v>
      </c>
      <c r="C929" s="11">
        <v>2488.86</v>
      </c>
      <c r="D929" s="11">
        <v>37</v>
      </c>
      <c r="E929" s="9">
        <v>45828</v>
      </c>
      <c r="F929" s="8" t="s">
        <v>2862</v>
      </c>
      <c r="G929" s="8" t="s">
        <v>2863</v>
      </c>
      <c r="H929" s="8" t="s">
        <v>2864</v>
      </c>
      <c r="I929" s="8" t="s">
        <v>50</v>
      </c>
      <c r="J929" s="8" t="s">
        <v>23</v>
      </c>
      <c r="K929" s="8" t="s">
        <v>25</v>
      </c>
      <c r="L929" s="10">
        <f>SUM('sales data'!$C929*'sales data'!$D929)</f>
        <v>92087.82</v>
      </c>
      <c r="M929" s="23">
        <f>YEAR('sales data'!$E929)</f>
        <v>2025</v>
      </c>
    </row>
    <row r="930" spans="1:13" ht="25.2" x14ac:dyDescent="0.45">
      <c r="A930" s="15" t="s">
        <v>2865</v>
      </c>
      <c r="B930" s="5" t="s">
        <v>1534</v>
      </c>
      <c r="C930" s="12">
        <v>80.14</v>
      </c>
      <c r="D930" s="12">
        <v>204</v>
      </c>
      <c r="E930" s="6">
        <v>45800</v>
      </c>
      <c r="F930" s="5" t="s">
        <v>2866</v>
      </c>
      <c r="G930" s="5" t="s">
        <v>2867</v>
      </c>
      <c r="H930" s="5" t="s">
        <v>66</v>
      </c>
      <c r="I930" s="5" t="s">
        <v>38</v>
      </c>
      <c r="J930" s="5" t="s">
        <v>15</v>
      </c>
      <c r="K930" s="5" t="s">
        <v>18</v>
      </c>
      <c r="L930" s="7">
        <f>SUM('sales data'!$C930*'sales data'!$D930)</f>
        <v>16348.56</v>
      </c>
      <c r="M930" s="22">
        <f>YEAR('sales data'!$E930)</f>
        <v>2025</v>
      </c>
    </row>
    <row r="931" spans="1:13" ht="25.2" x14ac:dyDescent="0.45">
      <c r="A931" s="16" t="s">
        <v>2423</v>
      </c>
      <c r="B931" s="8" t="s">
        <v>185</v>
      </c>
      <c r="C931" s="11">
        <v>4793.59</v>
      </c>
      <c r="D931" s="11">
        <v>291</v>
      </c>
      <c r="E931" s="9">
        <v>45739</v>
      </c>
      <c r="F931" s="8" t="s">
        <v>2868</v>
      </c>
      <c r="G931" s="8" t="s">
        <v>2869</v>
      </c>
      <c r="H931" s="8" t="s">
        <v>249</v>
      </c>
      <c r="I931" s="8" t="s">
        <v>50</v>
      </c>
      <c r="J931" s="8" t="s">
        <v>49</v>
      </c>
      <c r="K931" s="8" t="s">
        <v>32</v>
      </c>
      <c r="L931" s="10">
        <f>SUM('sales data'!$C931*'sales data'!$D931)</f>
        <v>1394934.69</v>
      </c>
      <c r="M931" s="23">
        <f>YEAR('sales data'!$E931)</f>
        <v>2025</v>
      </c>
    </row>
    <row r="932" spans="1:13" ht="25.2" x14ac:dyDescent="0.45">
      <c r="A932" s="15" t="s">
        <v>2870</v>
      </c>
      <c r="B932" s="5" t="s">
        <v>172</v>
      </c>
      <c r="C932" s="12">
        <v>3455.01</v>
      </c>
      <c r="D932" s="12">
        <v>781</v>
      </c>
      <c r="E932" s="6">
        <v>45436</v>
      </c>
      <c r="F932" s="5" t="s">
        <v>2871</v>
      </c>
      <c r="G932" s="5" t="s">
        <v>2872</v>
      </c>
      <c r="H932" s="5" t="s">
        <v>412</v>
      </c>
      <c r="I932" s="5" t="s">
        <v>38</v>
      </c>
      <c r="J932" s="5" t="s">
        <v>37</v>
      </c>
      <c r="K932" s="5" t="s">
        <v>18</v>
      </c>
      <c r="L932" s="7">
        <f>SUM('sales data'!$C932*'sales data'!$D932)</f>
        <v>2698362.81</v>
      </c>
      <c r="M932" s="22">
        <f>YEAR('sales data'!$E932)</f>
        <v>2024</v>
      </c>
    </row>
    <row r="933" spans="1:13" ht="25.2" x14ac:dyDescent="0.45">
      <c r="A933" s="16" t="s">
        <v>2873</v>
      </c>
      <c r="B933" s="8" t="s">
        <v>259</v>
      </c>
      <c r="C933" s="11">
        <v>4324.58</v>
      </c>
      <c r="D933" s="11">
        <v>753</v>
      </c>
      <c r="E933" s="9">
        <v>45362</v>
      </c>
      <c r="F933" s="8" t="s">
        <v>2874</v>
      </c>
      <c r="G933" s="8" t="s">
        <v>2875</v>
      </c>
      <c r="H933" s="8" t="s">
        <v>37</v>
      </c>
      <c r="I933" s="8" t="s">
        <v>50</v>
      </c>
      <c r="J933" s="8" t="s">
        <v>350</v>
      </c>
      <c r="K933" s="8" t="s">
        <v>18</v>
      </c>
      <c r="L933" s="10">
        <f>SUM('sales data'!$C933*'sales data'!$D933)</f>
        <v>3256408.7399999998</v>
      </c>
      <c r="M933" s="23">
        <f>YEAR('sales data'!$E933)</f>
        <v>2024</v>
      </c>
    </row>
    <row r="934" spans="1:13" ht="25.2" x14ac:dyDescent="0.45">
      <c r="A934" s="15" t="s">
        <v>2611</v>
      </c>
      <c r="B934" s="5" t="s">
        <v>2612</v>
      </c>
      <c r="C934" s="12">
        <v>4169.84</v>
      </c>
      <c r="D934" s="12">
        <v>327</v>
      </c>
      <c r="E934" s="6">
        <v>45865</v>
      </c>
      <c r="F934" s="5" t="s">
        <v>2876</v>
      </c>
      <c r="G934" s="5" t="s">
        <v>2877</v>
      </c>
      <c r="H934" s="5" t="s">
        <v>85</v>
      </c>
      <c r="I934" s="5" t="s">
        <v>16</v>
      </c>
      <c r="J934" s="5" t="s">
        <v>17</v>
      </c>
      <c r="K934" s="5" t="s">
        <v>32</v>
      </c>
      <c r="L934" s="7">
        <f>SUM('sales data'!$C934*'sales data'!$D934)</f>
        <v>1363537.68</v>
      </c>
      <c r="M934" s="22">
        <f>YEAR('sales data'!$E934)</f>
        <v>2025</v>
      </c>
    </row>
    <row r="935" spans="1:13" ht="25.2" x14ac:dyDescent="0.45">
      <c r="A935" s="16" t="s">
        <v>2878</v>
      </c>
      <c r="B935" s="8" t="s">
        <v>176</v>
      </c>
      <c r="C935" s="11">
        <v>3894.96</v>
      </c>
      <c r="D935" s="11">
        <v>579</v>
      </c>
      <c r="E935" s="9">
        <v>45131</v>
      </c>
      <c r="F935" s="8" t="s">
        <v>2879</v>
      </c>
      <c r="G935" s="8" t="s">
        <v>2880</v>
      </c>
      <c r="H935" s="8" t="s">
        <v>253</v>
      </c>
      <c r="I935" s="8" t="s">
        <v>38</v>
      </c>
      <c r="J935" s="8" t="s">
        <v>37</v>
      </c>
      <c r="K935" s="8" t="s">
        <v>25</v>
      </c>
      <c r="L935" s="10">
        <f>SUM('sales data'!$C935*'sales data'!$D935)</f>
        <v>2255181.84</v>
      </c>
      <c r="M935" s="23">
        <f>YEAR('sales data'!$E935)</f>
        <v>2023</v>
      </c>
    </row>
    <row r="936" spans="1:13" ht="25.2" x14ac:dyDescent="0.45">
      <c r="A936" s="15" t="s">
        <v>2881</v>
      </c>
      <c r="B936" s="5" t="s">
        <v>185</v>
      </c>
      <c r="C936" s="12">
        <v>128.44999999999999</v>
      </c>
      <c r="D936" s="12">
        <v>476</v>
      </c>
      <c r="E936" s="6">
        <v>45818</v>
      </c>
      <c r="F936" s="5" t="s">
        <v>2882</v>
      </c>
      <c r="G936" s="5" t="s">
        <v>2883</v>
      </c>
      <c r="H936" s="5" t="s">
        <v>37</v>
      </c>
      <c r="I936" s="5" t="s">
        <v>50</v>
      </c>
      <c r="J936" s="5" t="s">
        <v>197</v>
      </c>
      <c r="K936" s="5" t="s">
        <v>32</v>
      </c>
      <c r="L936" s="7">
        <f>SUM('sales data'!$C936*'sales data'!$D936)</f>
        <v>61142.2</v>
      </c>
      <c r="M936" s="22">
        <f>YEAR('sales data'!$E936)</f>
        <v>2025</v>
      </c>
    </row>
    <row r="937" spans="1:13" ht="25.2" x14ac:dyDescent="0.45">
      <c r="A937" s="16" t="s">
        <v>2828</v>
      </c>
      <c r="B937" s="8" t="s">
        <v>34</v>
      </c>
      <c r="C937" s="11">
        <v>4521.6499999999996</v>
      </c>
      <c r="D937" s="11">
        <v>526</v>
      </c>
      <c r="E937" s="9">
        <v>45181</v>
      </c>
      <c r="F937" s="8" t="s">
        <v>2884</v>
      </c>
      <c r="G937" s="8" t="s">
        <v>2885</v>
      </c>
      <c r="H937" s="8" t="s">
        <v>315</v>
      </c>
      <c r="I937" s="8" t="s">
        <v>16</v>
      </c>
      <c r="J937" s="8" t="s">
        <v>61</v>
      </c>
      <c r="K937" s="8" t="s">
        <v>32</v>
      </c>
      <c r="L937" s="10">
        <f>SUM('sales data'!$C937*'sales data'!$D937)</f>
        <v>2378387.9</v>
      </c>
      <c r="M937" s="23">
        <f>YEAR('sales data'!$E937)</f>
        <v>2023</v>
      </c>
    </row>
    <row r="938" spans="1:13" ht="25.2" x14ac:dyDescent="0.45">
      <c r="A938" s="15" t="s">
        <v>2886</v>
      </c>
      <c r="B938" s="5" t="s">
        <v>206</v>
      </c>
      <c r="C938" s="12">
        <v>2664.14</v>
      </c>
      <c r="D938" s="12">
        <v>475</v>
      </c>
      <c r="E938" s="6">
        <v>45888</v>
      </c>
      <c r="F938" s="5" t="s">
        <v>2887</v>
      </c>
      <c r="G938" s="5" t="s">
        <v>2888</v>
      </c>
      <c r="H938" s="5" t="s">
        <v>37</v>
      </c>
      <c r="I938" s="5" t="s">
        <v>38</v>
      </c>
      <c r="J938" s="5" t="s">
        <v>39</v>
      </c>
      <c r="K938" s="5" t="s">
        <v>18</v>
      </c>
      <c r="L938" s="7">
        <f>SUM('sales data'!$C938*'sales data'!$D938)</f>
        <v>1265466.5</v>
      </c>
      <c r="M938" s="22">
        <f>YEAR('sales data'!$E938)</f>
        <v>2025</v>
      </c>
    </row>
    <row r="939" spans="1:13" ht="25.2" x14ac:dyDescent="0.45">
      <c r="A939" s="16" t="s">
        <v>2889</v>
      </c>
      <c r="B939" s="8" t="s">
        <v>259</v>
      </c>
      <c r="C939" s="11">
        <v>763.21</v>
      </c>
      <c r="D939" s="11">
        <v>737</v>
      </c>
      <c r="E939" s="9">
        <v>45781</v>
      </c>
      <c r="F939" s="8" t="s">
        <v>2890</v>
      </c>
      <c r="G939" s="8" t="s">
        <v>2891</v>
      </c>
      <c r="H939" s="8" t="s">
        <v>37</v>
      </c>
      <c r="I939" s="8" t="s">
        <v>16</v>
      </c>
      <c r="J939" s="8" t="s">
        <v>315</v>
      </c>
      <c r="K939" s="8" t="s">
        <v>32</v>
      </c>
      <c r="L939" s="10">
        <f>SUM('sales data'!$C939*'sales data'!$D939)</f>
        <v>562485.77</v>
      </c>
      <c r="M939" s="23">
        <f>YEAR('sales data'!$E939)</f>
        <v>2025</v>
      </c>
    </row>
    <row r="940" spans="1:13" ht="25.2" x14ac:dyDescent="0.45">
      <c r="A940" s="15" t="s">
        <v>2217</v>
      </c>
      <c r="B940" s="5" t="s">
        <v>110</v>
      </c>
      <c r="C940" s="12">
        <v>357.08</v>
      </c>
      <c r="D940" s="12">
        <v>560</v>
      </c>
      <c r="E940" s="6">
        <v>45990</v>
      </c>
      <c r="F940" s="5" t="s">
        <v>2892</v>
      </c>
      <c r="G940" s="5" t="s">
        <v>2893</v>
      </c>
      <c r="H940" s="5" t="s">
        <v>180</v>
      </c>
      <c r="I940" s="5" t="s">
        <v>38</v>
      </c>
      <c r="J940" s="5" t="s">
        <v>180</v>
      </c>
      <c r="K940" s="5" t="s">
        <v>18</v>
      </c>
      <c r="L940" s="7">
        <f>SUM('sales data'!$C940*'sales data'!$D940)</f>
        <v>199964.79999999999</v>
      </c>
      <c r="M940" s="22">
        <f>YEAR('sales data'!$E940)</f>
        <v>2025</v>
      </c>
    </row>
    <row r="941" spans="1:13" ht="25.2" x14ac:dyDescent="0.45">
      <c r="A941" s="16" t="s">
        <v>2894</v>
      </c>
      <c r="B941" s="8" t="s">
        <v>664</v>
      </c>
      <c r="C941" s="11">
        <v>3088.89</v>
      </c>
      <c r="D941" s="11">
        <v>45</v>
      </c>
      <c r="E941" s="9">
        <v>44977</v>
      </c>
      <c r="F941" s="8" t="s">
        <v>2895</v>
      </c>
      <c r="G941" s="8" t="s">
        <v>2896</v>
      </c>
      <c r="H941" s="8" t="s">
        <v>238</v>
      </c>
      <c r="I941" s="8" t="s">
        <v>38</v>
      </c>
      <c r="J941" s="8" t="s">
        <v>180</v>
      </c>
      <c r="K941" s="8" t="s">
        <v>32</v>
      </c>
      <c r="L941" s="10">
        <f>SUM('sales data'!$C941*'sales data'!$D941)</f>
        <v>139000.04999999999</v>
      </c>
      <c r="M941" s="23">
        <f>YEAR('sales data'!$E941)</f>
        <v>2023</v>
      </c>
    </row>
    <row r="942" spans="1:13" ht="25.2" x14ac:dyDescent="0.45">
      <c r="A942" s="15" t="s">
        <v>2897</v>
      </c>
      <c r="B942" s="5" t="s">
        <v>185</v>
      </c>
      <c r="C942" s="12">
        <v>3540.41</v>
      </c>
      <c r="D942" s="12">
        <v>690</v>
      </c>
      <c r="E942" s="6">
        <v>45605</v>
      </c>
      <c r="F942" s="5" t="s">
        <v>2898</v>
      </c>
      <c r="G942" s="5" t="s">
        <v>2899</v>
      </c>
      <c r="H942" s="5" t="s">
        <v>144</v>
      </c>
      <c r="I942" s="5" t="s">
        <v>38</v>
      </c>
      <c r="J942" s="5" t="s">
        <v>44</v>
      </c>
      <c r="K942" s="5" t="s">
        <v>25</v>
      </c>
      <c r="L942" s="7">
        <f>SUM('sales data'!$C942*'sales data'!$D942)</f>
        <v>2442882.9</v>
      </c>
      <c r="M942" s="22">
        <f>YEAR('sales data'!$E942)</f>
        <v>2024</v>
      </c>
    </row>
    <row r="943" spans="1:13" ht="25.2" x14ac:dyDescent="0.45">
      <c r="A943" s="16" t="s">
        <v>2900</v>
      </c>
      <c r="B943" s="8" t="s">
        <v>133</v>
      </c>
      <c r="C943" s="11">
        <v>4299.03</v>
      </c>
      <c r="D943" s="11">
        <v>803</v>
      </c>
      <c r="E943" s="9">
        <v>45676</v>
      </c>
      <c r="F943" s="8" t="s">
        <v>2901</v>
      </c>
      <c r="G943" s="8" t="s">
        <v>2902</v>
      </c>
      <c r="H943" s="8" t="s">
        <v>51</v>
      </c>
      <c r="I943" s="8" t="s">
        <v>38</v>
      </c>
      <c r="J943" s="8" t="s">
        <v>37</v>
      </c>
      <c r="K943" s="8" t="s">
        <v>32</v>
      </c>
      <c r="L943" s="10">
        <f>SUM('sales data'!$C943*'sales data'!$D943)</f>
        <v>3452121.09</v>
      </c>
      <c r="M943" s="23">
        <f>YEAR('sales data'!$E943)</f>
        <v>2025</v>
      </c>
    </row>
    <row r="944" spans="1:13" ht="25.2" x14ac:dyDescent="0.45">
      <c r="A944" s="15" t="s">
        <v>1874</v>
      </c>
      <c r="B944" s="5" t="s">
        <v>110</v>
      </c>
      <c r="C944" s="12">
        <v>3508.55</v>
      </c>
      <c r="D944" s="12">
        <v>522</v>
      </c>
      <c r="E944" s="6">
        <v>45539</v>
      </c>
      <c r="F944" s="5" t="s">
        <v>2903</v>
      </c>
      <c r="G944" s="5" t="s">
        <v>2904</v>
      </c>
      <c r="H944" s="5" t="s">
        <v>17</v>
      </c>
      <c r="I944" s="5" t="s">
        <v>16</v>
      </c>
      <c r="J944" s="5" t="s">
        <v>23</v>
      </c>
      <c r="K944" s="5" t="s">
        <v>32</v>
      </c>
      <c r="L944" s="7">
        <f>SUM('sales data'!$C944*'sales data'!$D944)</f>
        <v>1831463.1</v>
      </c>
      <c r="M944" s="22">
        <f>YEAR('sales data'!$E944)</f>
        <v>2024</v>
      </c>
    </row>
    <row r="945" spans="1:13" ht="25.2" x14ac:dyDescent="0.45">
      <c r="A945" s="16" t="s">
        <v>2567</v>
      </c>
      <c r="B945" s="8" t="s">
        <v>34</v>
      </c>
      <c r="C945" s="11">
        <v>3411.54</v>
      </c>
      <c r="D945" s="11">
        <v>86</v>
      </c>
      <c r="E945" s="9">
        <v>45720</v>
      </c>
      <c r="F945" s="8" t="s">
        <v>2905</v>
      </c>
      <c r="G945" s="8" t="s">
        <v>2906</v>
      </c>
      <c r="H945" s="8" t="s">
        <v>23</v>
      </c>
      <c r="I945" s="8" t="s">
        <v>38</v>
      </c>
      <c r="J945" s="8" t="s">
        <v>44</v>
      </c>
      <c r="K945" s="8" t="s">
        <v>32</v>
      </c>
      <c r="L945" s="10">
        <f>SUM('sales data'!$C945*'sales data'!$D945)</f>
        <v>293392.44</v>
      </c>
      <c r="M945" s="23">
        <f>YEAR('sales data'!$E945)</f>
        <v>2025</v>
      </c>
    </row>
    <row r="946" spans="1:13" ht="25.2" x14ac:dyDescent="0.45">
      <c r="A946" s="15" t="s">
        <v>2078</v>
      </c>
      <c r="B946" s="5" t="s">
        <v>110</v>
      </c>
      <c r="C946" s="12">
        <v>1411.7</v>
      </c>
      <c r="D946" s="12">
        <v>992</v>
      </c>
      <c r="E946" s="6">
        <v>45556</v>
      </c>
      <c r="F946" s="5" t="s">
        <v>2907</v>
      </c>
      <c r="G946" s="5" t="s">
        <v>2908</v>
      </c>
      <c r="H946" s="5" t="s">
        <v>51</v>
      </c>
      <c r="I946" s="5" t="s">
        <v>38</v>
      </c>
      <c r="J946" s="5" t="s">
        <v>2909</v>
      </c>
      <c r="K946" s="5" t="s">
        <v>32</v>
      </c>
      <c r="L946" s="7">
        <f>SUM('sales data'!$C946*'sales data'!$D946)</f>
        <v>1400406.4000000001</v>
      </c>
      <c r="M946" s="22">
        <f>YEAR('sales data'!$E946)</f>
        <v>2024</v>
      </c>
    </row>
    <row r="947" spans="1:13" ht="25.2" x14ac:dyDescent="0.45">
      <c r="A947" s="16" t="s">
        <v>804</v>
      </c>
      <c r="B947" s="8" t="s">
        <v>805</v>
      </c>
      <c r="C947" s="11">
        <v>3022.79</v>
      </c>
      <c r="D947" s="11">
        <v>82</v>
      </c>
      <c r="E947" s="9">
        <v>45065</v>
      </c>
      <c r="F947" s="8" t="s">
        <v>2910</v>
      </c>
      <c r="G947" s="8" t="s">
        <v>2911</v>
      </c>
      <c r="H947" s="8" t="s">
        <v>44</v>
      </c>
      <c r="I947" s="8" t="s">
        <v>38</v>
      </c>
      <c r="J947" s="8" t="s">
        <v>66</v>
      </c>
      <c r="K947" s="8" t="s">
        <v>25</v>
      </c>
      <c r="L947" s="10">
        <f>SUM('sales data'!$C947*'sales data'!$D947)</f>
        <v>247868.78</v>
      </c>
      <c r="M947" s="23">
        <f>YEAR('sales data'!$E947)</f>
        <v>2023</v>
      </c>
    </row>
    <row r="948" spans="1:13" ht="25.2" x14ac:dyDescent="0.45">
      <c r="A948" s="15" t="s">
        <v>2912</v>
      </c>
      <c r="B948" s="5" t="s">
        <v>41</v>
      </c>
      <c r="C948" s="12">
        <v>3814.61</v>
      </c>
      <c r="D948" s="12">
        <v>6</v>
      </c>
      <c r="E948" s="6">
        <v>45940</v>
      </c>
      <c r="F948" s="5" t="s">
        <v>2913</v>
      </c>
      <c r="G948" s="5" t="s">
        <v>2914</v>
      </c>
      <c r="H948" s="5" t="s">
        <v>180</v>
      </c>
      <c r="I948" s="5" t="s">
        <v>50</v>
      </c>
      <c r="J948" s="5" t="s">
        <v>1187</v>
      </c>
      <c r="K948" s="5" t="s">
        <v>32</v>
      </c>
      <c r="L948" s="7">
        <f>SUM('sales data'!$C948*'sales data'!$D948)</f>
        <v>22887.66</v>
      </c>
      <c r="M948" s="22">
        <f>YEAR('sales data'!$E948)</f>
        <v>2025</v>
      </c>
    </row>
    <row r="949" spans="1:13" ht="25.2" x14ac:dyDescent="0.45">
      <c r="A949" s="16" t="s">
        <v>2915</v>
      </c>
      <c r="B949" s="8" t="s">
        <v>137</v>
      </c>
      <c r="C949" s="11">
        <v>310.79000000000002</v>
      </c>
      <c r="D949" s="11">
        <v>795</v>
      </c>
      <c r="E949" s="9">
        <v>45000</v>
      </c>
      <c r="F949" s="8" t="s">
        <v>2916</v>
      </c>
      <c r="G949" s="8" t="s">
        <v>2917</v>
      </c>
      <c r="H949" s="8" t="s">
        <v>61</v>
      </c>
      <c r="I949" s="8" t="s">
        <v>16</v>
      </c>
      <c r="J949" s="8" t="s">
        <v>44</v>
      </c>
      <c r="K949" s="8" t="s">
        <v>18</v>
      </c>
      <c r="L949" s="10">
        <f>SUM('sales data'!$C949*'sales data'!$D949)</f>
        <v>247078.05000000002</v>
      </c>
      <c r="M949" s="23">
        <f>YEAR('sales data'!$E949)</f>
        <v>2023</v>
      </c>
    </row>
    <row r="950" spans="1:13" ht="25.2" x14ac:dyDescent="0.45">
      <c r="A950" s="15" t="s">
        <v>2918</v>
      </c>
      <c r="B950" s="5" t="s">
        <v>87</v>
      </c>
      <c r="C950" s="12">
        <v>513.94000000000005</v>
      </c>
      <c r="D950" s="12">
        <v>222</v>
      </c>
      <c r="E950" s="6">
        <v>45066</v>
      </c>
      <c r="F950" s="5" t="s">
        <v>2919</v>
      </c>
      <c r="G950" s="5" t="s">
        <v>2920</v>
      </c>
      <c r="H950" s="5" t="s">
        <v>489</v>
      </c>
      <c r="I950" s="5" t="s">
        <v>38</v>
      </c>
      <c r="J950" s="5" t="s">
        <v>61</v>
      </c>
      <c r="K950" s="5" t="s">
        <v>18</v>
      </c>
      <c r="L950" s="7">
        <f>SUM('sales data'!$C950*'sales data'!$D950)</f>
        <v>114094.68000000001</v>
      </c>
      <c r="M950" s="22">
        <f>YEAR('sales data'!$E950)</f>
        <v>2023</v>
      </c>
    </row>
    <row r="951" spans="1:13" ht="25.2" x14ac:dyDescent="0.45">
      <c r="A951" s="16" t="s">
        <v>2921</v>
      </c>
      <c r="B951" s="8" t="s">
        <v>356</v>
      </c>
      <c r="C951" s="11">
        <v>2625.68</v>
      </c>
      <c r="D951" s="11">
        <v>433</v>
      </c>
      <c r="E951" s="9">
        <v>45654</v>
      </c>
      <c r="F951" s="8" t="s">
        <v>2922</v>
      </c>
      <c r="G951" s="8" t="s">
        <v>2923</v>
      </c>
      <c r="H951" s="8" t="s">
        <v>107</v>
      </c>
      <c r="I951" s="8" t="s">
        <v>16</v>
      </c>
      <c r="J951" s="8" t="s">
        <v>604</v>
      </c>
      <c r="K951" s="8" t="s">
        <v>25</v>
      </c>
      <c r="L951" s="10">
        <f>SUM('sales data'!$C951*'sales data'!$D951)</f>
        <v>1136919.44</v>
      </c>
      <c r="M951" s="23">
        <f>YEAR('sales data'!$E951)</f>
        <v>2024</v>
      </c>
    </row>
    <row r="952" spans="1:13" ht="25.2" x14ac:dyDescent="0.45">
      <c r="A952" s="15" t="s">
        <v>2924</v>
      </c>
      <c r="B952" s="5" t="s">
        <v>402</v>
      </c>
      <c r="C952" s="12">
        <v>2735.16</v>
      </c>
      <c r="D952" s="12">
        <v>651</v>
      </c>
      <c r="E952" s="6">
        <v>45547</v>
      </c>
      <c r="F952" s="5" t="s">
        <v>2925</v>
      </c>
      <c r="G952" s="5" t="s">
        <v>2926</v>
      </c>
      <c r="H952" s="5" t="s">
        <v>37</v>
      </c>
      <c r="I952" s="5" t="s">
        <v>38</v>
      </c>
      <c r="J952" s="5" t="s">
        <v>238</v>
      </c>
      <c r="K952" s="5" t="s">
        <v>25</v>
      </c>
      <c r="L952" s="7">
        <f>SUM('sales data'!$C952*'sales data'!$D952)</f>
        <v>1780589.16</v>
      </c>
      <c r="M952" s="22">
        <f>YEAR('sales data'!$E952)</f>
        <v>2024</v>
      </c>
    </row>
    <row r="953" spans="1:13" ht="25.2" x14ac:dyDescent="0.45">
      <c r="A953" s="16" t="s">
        <v>2927</v>
      </c>
      <c r="B953" s="8" t="s">
        <v>2928</v>
      </c>
      <c r="C953" s="11">
        <v>3022.79</v>
      </c>
      <c r="D953" s="11">
        <v>866</v>
      </c>
      <c r="E953" s="9">
        <v>45787</v>
      </c>
      <c r="F953" s="8" t="s">
        <v>2929</v>
      </c>
      <c r="G953" s="8" t="s">
        <v>2930</v>
      </c>
      <c r="H953" s="8" t="s">
        <v>412</v>
      </c>
      <c r="I953" s="8" t="s">
        <v>38</v>
      </c>
      <c r="J953" s="8" t="s">
        <v>288</v>
      </c>
      <c r="K953" s="8" t="s">
        <v>25</v>
      </c>
      <c r="L953" s="10">
        <f>SUM('sales data'!$C953*'sales data'!$D953)</f>
        <v>2617736.14</v>
      </c>
      <c r="M953" s="23">
        <f>YEAR('sales data'!$E953)</f>
        <v>2025</v>
      </c>
    </row>
    <row r="954" spans="1:13" ht="25.2" x14ac:dyDescent="0.45">
      <c r="A954" s="15" t="s">
        <v>2931</v>
      </c>
      <c r="B954" s="5" t="s">
        <v>41</v>
      </c>
      <c r="C954" s="12">
        <v>3074.99</v>
      </c>
      <c r="D954" s="12">
        <v>246</v>
      </c>
      <c r="E954" s="6">
        <v>45319</v>
      </c>
      <c r="F954" s="5" t="s">
        <v>2932</v>
      </c>
      <c r="G954" s="5" t="s">
        <v>2933</v>
      </c>
      <c r="H954" s="5" t="s">
        <v>1187</v>
      </c>
      <c r="I954" s="5" t="s">
        <v>50</v>
      </c>
      <c r="J954" s="5" t="s">
        <v>288</v>
      </c>
      <c r="K954" s="5" t="s">
        <v>18</v>
      </c>
      <c r="L954" s="7">
        <f>SUM('sales data'!$C954*'sales data'!$D954)</f>
        <v>756447.53999999992</v>
      </c>
      <c r="M954" s="22">
        <f>YEAR('sales data'!$E954)</f>
        <v>2024</v>
      </c>
    </row>
    <row r="955" spans="1:13" ht="25.2" x14ac:dyDescent="0.45">
      <c r="A955" s="16" t="s">
        <v>1933</v>
      </c>
      <c r="B955" s="8" t="s">
        <v>1934</v>
      </c>
      <c r="C955" s="11">
        <v>269.66000000000003</v>
      </c>
      <c r="D955" s="11">
        <v>711</v>
      </c>
      <c r="E955" s="9">
        <v>45237</v>
      </c>
      <c r="F955" s="8" t="s">
        <v>2934</v>
      </c>
      <c r="G955" s="8" t="s">
        <v>2935</v>
      </c>
      <c r="H955" s="8" t="s">
        <v>61</v>
      </c>
      <c r="I955" s="8" t="s">
        <v>50</v>
      </c>
      <c r="J955" s="8" t="s">
        <v>179</v>
      </c>
      <c r="K955" s="8" t="s">
        <v>32</v>
      </c>
      <c r="L955" s="10">
        <f>SUM('sales data'!$C955*'sales data'!$D955)</f>
        <v>191728.26</v>
      </c>
      <c r="M955" s="23">
        <f>YEAR('sales data'!$E955)</f>
        <v>2023</v>
      </c>
    </row>
    <row r="956" spans="1:13" ht="25.2" x14ac:dyDescent="0.45">
      <c r="A956" s="15" t="s">
        <v>2057</v>
      </c>
      <c r="B956" s="5" t="s">
        <v>219</v>
      </c>
      <c r="C956" s="12">
        <v>2308.7199999999998</v>
      </c>
      <c r="D956" s="12">
        <v>964</v>
      </c>
      <c r="E956" s="6">
        <v>45859</v>
      </c>
      <c r="F956" s="5" t="s">
        <v>2936</v>
      </c>
      <c r="G956" s="5" t="s">
        <v>2937</v>
      </c>
      <c r="H956" s="5" t="s">
        <v>2938</v>
      </c>
      <c r="I956" s="5" t="s">
        <v>38</v>
      </c>
      <c r="J956" s="5" t="s">
        <v>15</v>
      </c>
      <c r="K956" s="5" t="s">
        <v>18</v>
      </c>
      <c r="L956" s="7">
        <f>SUM('sales data'!$C956*'sales data'!$D956)</f>
        <v>2225606.0799999996</v>
      </c>
      <c r="M956" s="22">
        <f>YEAR('sales data'!$E956)</f>
        <v>2025</v>
      </c>
    </row>
    <row r="957" spans="1:13" ht="25.2" x14ac:dyDescent="0.45">
      <c r="A957" s="16" t="s">
        <v>2600</v>
      </c>
      <c r="B957" s="8" t="s">
        <v>1575</v>
      </c>
      <c r="C957" s="11">
        <v>1180.76</v>
      </c>
      <c r="D957" s="11">
        <v>917</v>
      </c>
      <c r="E957" s="9">
        <v>45551</v>
      </c>
      <c r="F957" s="8" t="s">
        <v>2939</v>
      </c>
      <c r="G957" s="8" t="s">
        <v>2940</v>
      </c>
      <c r="H957" s="8" t="s">
        <v>44</v>
      </c>
      <c r="I957" s="8" t="s">
        <v>16</v>
      </c>
      <c r="J957" s="8" t="s">
        <v>197</v>
      </c>
      <c r="K957" s="8" t="s">
        <v>18</v>
      </c>
      <c r="L957" s="10">
        <f>SUM('sales data'!$C957*'sales data'!$D957)</f>
        <v>1082756.92</v>
      </c>
      <c r="M957" s="23">
        <f>YEAR('sales data'!$E957)</f>
        <v>2024</v>
      </c>
    </row>
    <row r="958" spans="1:13" ht="25.2" x14ac:dyDescent="0.45">
      <c r="A958" s="15" t="s">
        <v>309</v>
      </c>
      <c r="B958" s="5" t="s">
        <v>72</v>
      </c>
      <c r="C958" s="12">
        <v>2347.65</v>
      </c>
      <c r="D958" s="12">
        <v>916</v>
      </c>
      <c r="E958" s="6">
        <v>45879</v>
      </c>
      <c r="F958" s="5" t="s">
        <v>2941</v>
      </c>
      <c r="G958" s="5" t="s">
        <v>2942</v>
      </c>
      <c r="H958" s="5" t="s">
        <v>180</v>
      </c>
      <c r="I958" s="5" t="s">
        <v>38</v>
      </c>
      <c r="J958" s="5" t="s">
        <v>15</v>
      </c>
      <c r="K958" s="5" t="s">
        <v>32</v>
      </c>
      <c r="L958" s="7">
        <f>SUM('sales data'!$C958*'sales data'!$D958)</f>
        <v>2150447.4</v>
      </c>
      <c r="M958" s="22">
        <f>YEAR('sales data'!$E958)</f>
        <v>2025</v>
      </c>
    </row>
    <row r="959" spans="1:13" ht="25.2" x14ac:dyDescent="0.45">
      <c r="A959" s="16" t="s">
        <v>2943</v>
      </c>
      <c r="B959" s="8" t="s">
        <v>41</v>
      </c>
      <c r="C959" s="11">
        <v>2234.94</v>
      </c>
      <c r="D959" s="11">
        <v>316</v>
      </c>
      <c r="E959" s="9">
        <v>45522</v>
      </c>
      <c r="F959" s="8" t="s">
        <v>2944</v>
      </c>
      <c r="G959" s="8" t="s">
        <v>2945</v>
      </c>
      <c r="H959" s="8" t="s">
        <v>489</v>
      </c>
      <c r="I959" s="8" t="s">
        <v>50</v>
      </c>
      <c r="J959" s="8" t="s">
        <v>56</v>
      </c>
      <c r="K959" s="8" t="s">
        <v>25</v>
      </c>
      <c r="L959" s="13">
        <f>SUM('sales data'!$C959*'sales data'!$D959)</f>
        <v>706241.04</v>
      </c>
      <c r="M959" s="8">
        <f>YEAR('sales data'!$E959)</f>
        <v>2024</v>
      </c>
    </row>
    <row r="960" spans="1:13" ht="25.2" x14ac:dyDescent="0.45">
      <c r="A960" s="15" t="s">
        <v>672</v>
      </c>
      <c r="B960" s="5" t="s">
        <v>46</v>
      </c>
      <c r="C960" s="12">
        <v>1523.46</v>
      </c>
      <c r="D960" s="12">
        <v>39</v>
      </c>
      <c r="E960" s="6">
        <v>45616</v>
      </c>
      <c r="F960" s="5" t="s">
        <v>2946</v>
      </c>
      <c r="G960" s="5" t="s">
        <v>2947</v>
      </c>
      <c r="H960" s="5" t="s">
        <v>204</v>
      </c>
      <c r="I960" s="5" t="s">
        <v>16</v>
      </c>
      <c r="J960" s="5" t="s">
        <v>37</v>
      </c>
      <c r="K960" s="5" t="s">
        <v>32</v>
      </c>
      <c r="L960" s="14">
        <f>SUM('sales data'!$C960*'sales data'!$D960)</f>
        <v>59414.94</v>
      </c>
      <c r="M960" s="5">
        <f>YEAR('sales data'!$E960)</f>
        <v>2024</v>
      </c>
    </row>
    <row r="961" spans="1:13" ht="25.2" x14ac:dyDescent="0.45">
      <c r="A961" s="16" t="s">
        <v>1218</v>
      </c>
      <c r="B961" s="8" t="s">
        <v>41</v>
      </c>
      <c r="C961" s="11">
        <v>4131.8599999999997</v>
      </c>
      <c r="D961" s="11">
        <v>844</v>
      </c>
      <c r="E961" s="9">
        <v>44954</v>
      </c>
      <c r="F961" s="8" t="s">
        <v>2948</v>
      </c>
      <c r="G961" s="8" t="s">
        <v>2949</v>
      </c>
      <c r="H961" s="8" t="s">
        <v>37</v>
      </c>
      <c r="I961" s="8" t="s">
        <v>16</v>
      </c>
      <c r="J961" s="8" t="s">
        <v>49</v>
      </c>
      <c r="K961" s="8" t="s">
        <v>25</v>
      </c>
      <c r="L961" s="13">
        <f>SUM('sales data'!$C961*'sales data'!$D961)</f>
        <v>3487289.84</v>
      </c>
      <c r="M961" s="8">
        <f>YEAR('sales data'!$E961)</f>
        <v>2023</v>
      </c>
    </row>
    <row r="962" spans="1:13" ht="25.2" x14ac:dyDescent="0.45">
      <c r="A962" s="15" t="s">
        <v>1316</v>
      </c>
      <c r="B962" s="5" t="s">
        <v>20</v>
      </c>
      <c r="C962" s="12">
        <v>1252.28</v>
      </c>
      <c r="D962" s="12">
        <v>966</v>
      </c>
      <c r="E962" s="6">
        <v>45182</v>
      </c>
      <c r="F962" s="5" t="s">
        <v>2950</v>
      </c>
      <c r="G962" s="5" t="s">
        <v>2951</v>
      </c>
      <c r="H962" s="5" t="s">
        <v>985</v>
      </c>
      <c r="I962" s="5" t="s">
        <v>16</v>
      </c>
      <c r="J962" s="5" t="s">
        <v>284</v>
      </c>
      <c r="K962" s="5" t="s">
        <v>25</v>
      </c>
      <c r="L962" s="14">
        <f>SUM('sales data'!$C962*'sales data'!$D962)</f>
        <v>1209702.48</v>
      </c>
      <c r="M962" s="5">
        <f>YEAR('sales data'!$E962)</f>
        <v>2023</v>
      </c>
    </row>
    <row r="963" spans="1:13" ht="25.2" x14ac:dyDescent="0.45">
      <c r="A963" s="16" t="s">
        <v>285</v>
      </c>
      <c r="B963" s="8" t="s">
        <v>87</v>
      </c>
      <c r="C963" s="11">
        <v>2563.14</v>
      </c>
      <c r="D963" s="11">
        <v>679</v>
      </c>
      <c r="E963" s="9">
        <v>45293</v>
      </c>
      <c r="F963" s="8" t="s">
        <v>2952</v>
      </c>
      <c r="G963" s="8" t="s">
        <v>2953</v>
      </c>
      <c r="H963" s="8" t="s">
        <v>23</v>
      </c>
      <c r="I963" s="8" t="s">
        <v>38</v>
      </c>
      <c r="J963" s="8" t="s">
        <v>144</v>
      </c>
      <c r="K963" s="8" t="s">
        <v>32</v>
      </c>
      <c r="L963" s="13">
        <f>SUM('sales data'!$C963*'sales data'!$D963)</f>
        <v>1740372.0599999998</v>
      </c>
      <c r="M963" s="8">
        <f>YEAR('sales data'!$E963)</f>
        <v>2024</v>
      </c>
    </row>
    <row r="964" spans="1:13" ht="25.2" x14ac:dyDescent="0.45">
      <c r="A964" s="15" t="s">
        <v>1338</v>
      </c>
      <c r="B964" s="5" t="s">
        <v>660</v>
      </c>
      <c r="C964" s="12">
        <v>1464.39</v>
      </c>
      <c r="D964" s="12">
        <v>939</v>
      </c>
      <c r="E964" s="6">
        <v>45608</v>
      </c>
      <c r="F964" s="5" t="s">
        <v>2954</v>
      </c>
      <c r="G964" s="5" t="s">
        <v>2955</v>
      </c>
      <c r="H964" s="5" t="s">
        <v>79</v>
      </c>
      <c r="I964" s="5" t="s">
        <v>50</v>
      </c>
      <c r="J964" s="5" t="s">
        <v>56</v>
      </c>
      <c r="K964" s="5" t="s">
        <v>32</v>
      </c>
      <c r="L964" s="14">
        <f>SUM('sales data'!$C964*'sales data'!$D964)</f>
        <v>1375062.2100000002</v>
      </c>
      <c r="M964" s="5">
        <f>YEAR('sales data'!$E964)</f>
        <v>2024</v>
      </c>
    </row>
    <row r="965" spans="1:13" ht="25.2" x14ac:dyDescent="0.45">
      <c r="A965" s="16" t="s">
        <v>2291</v>
      </c>
      <c r="B965" s="8" t="s">
        <v>34</v>
      </c>
      <c r="C965" s="11">
        <v>4330.3500000000004</v>
      </c>
      <c r="D965" s="11">
        <v>288</v>
      </c>
      <c r="E965" s="9">
        <v>45844</v>
      </c>
      <c r="F965" s="8" t="s">
        <v>2956</v>
      </c>
      <c r="G965" s="8" t="s">
        <v>2957</v>
      </c>
      <c r="H965" s="8" t="s">
        <v>44</v>
      </c>
      <c r="I965" s="8" t="s">
        <v>50</v>
      </c>
      <c r="J965" s="8" t="s">
        <v>37</v>
      </c>
      <c r="K965" s="8" t="s">
        <v>32</v>
      </c>
      <c r="L965" s="13">
        <f>SUM('sales data'!$C965*'sales data'!$D965)</f>
        <v>1247140.8</v>
      </c>
      <c r="M965" s="8">
        <f>YEAR('sales data'!$E965)</f>
        <v>2025</v>
      </c>
    </row>
    <row r="966" spans="1:13" ht="25.2" x14ac:dyDescent="0.45">
      <c r="A966" s="15" t="s">
        <v>1740</v>
      </c>
      <c r="B966" s="5" t="s">
        <v>20</v>
      </c>
      <c r="C966" s="12">
        <v>2174.23</v>
      </c>
      <c r="D966" s="12">
        <v>516</v>
      </c>
      <c r="E966" s="6">
        <v>45112</v>
      </c>
      <c r="F966" s="5" t="s">
        <v>2958</v>
      </c>
      <c r="G966" s="5" t="s">
        <v>2959</v>
      </c>
      <c r="H966" s="5" t="s">
        <v>37</v>
      </c>
      <c r="I966" s="5" t="s">
        <v>50</v>
      </c>
      <c r="J966" s="5" t="s">
        <v>188</v>
      </c>
      <c r="K966" s="5" t="s">
        <v>18</v>
      </c>
      <c r="L966" s="14">
        <f>SUM('sales data'!$C966*'sales data'!$D966)</f>
        <v>1121902.68</v>
      </c>
      <c r="M966" s="5">
        <f>YEAR('sales data'!$E966)</f>
        <v>2023</v>
      </c>
    </row>
    <row r="967" spans="1:13" ht="25.2" x14ac:dyDescent="0.45">
      <c r="A967" s="16" t="s">
        <v>2371</v>
      </c>
      <c r="B967" s="8" t="s">
        <v>347</v>
      </c>
      <c r="C967" s="11">
        <v>950.73</v>
      </c>
      <c r="D967" s="11">
        <v>976</v>
      </c>
      <c r="E967" s="9">
        <v>45473</v>
      </c>
      <c r="F967" s="8" t="s">
        <v>2960</v>
      </c>
      <c r="G967" s="8" t="s">
        <v>2961</v>
      </c>
      <c r="H967" s="8" t="s">
        <v>17</v>
      </c>
      <c r="I967" s="8" t="s">
        <v>38</v>
      </c>
      <c r="J967" s="8" t="s">
        <v>238</v>
      </c>
      <c r="K967" s="8" t="s">
        <v>25</v>
      </c>
      <c r="L967" s="13">
        <f>SUM('sales data'!$C967*'sales data'!$D967)</f>
        <v>927912.48</v>
      </c>
      <c r="M967" s="8">
        <f>YEAR('sales data'!$E967)</f>
        <v>2024</v>
      </c>
    </row>
    <row r="968" spans="1:13" ht="25.2" x14ac:dyDescent="0.45">
      <c r="A968" s="15" t="s">
        <v>2962</v>
      </c>
      <c r="B968" s="5" t="s">
        <v>660</v>
      </c>
      <c r="C968" s="12">
        <v>4000.6</v>
      </c>
      <c r="D968" s="12">
        <v>81</v>
      </c>
      <c r="E968" s="6">
        <v>45355</v>
      </c>
      <c r="F968" s="5" t="s">
        <v>2963</v>
      </c>
      <c r="G968" s="5" t="s">
        <v>2964</v>
      </c>
      <c r="H968" s="5" t="s">
        <v>209</v>
      </c>
      <c r="I968" s="5" t="s">
        <v>38</v>
      </c>
      <c r="J968" s="5" t="s">
        <v>79</v>
      </c>
      <c r="K968" s="5" t="s">
        <v>32</v>
      </c>
      <c r="L968" s="14">
        <f>SUM('sales data'!$C968*'sales data'!$D968)</f>
        <v>324048.59999999998</v>
      </c>
      <c r="M968" s="5">
        <f>YEAR('sales data'!$E968)</f>
        <v>2024</v>
      </c>
    </row>
    <row r="969" spans="1:13" ht="25.2" x14ac:dyDescent="0.45">
      <c r="A969" s="16" t="s">
        <v>2965</v>
      </c>
      <c r="B969" s="8" t="s">
        <v>259</v>
      </c>
      <c r="C969" s="11">
        <v>3068.12</v>
      </c>
      <c r="D969" s="11">
        <v>192</v>
      </c>
      <c r="E969" s="9">
        <v>45091</v>
      </c>
      <c r="F969" s="8" t="s">
        <v>2966</v>
      </c>
      <c r="G969" s="8" t="s">
        <v>2967</v>
      </c>
      <c r="H969" s="8" t="s">
        <v>44</v>
      </c>
      <c r="I969" s="8" t="s">
        <v>38</v>
      </c>
      <c r="J969" s="8" t="s">
        <v>2968</v>
      </c>
      <c r="K969" s="8" t="s">
        <v>25</v>
      </c>
      <c r="L969" s="13">
        <f>SUM('sales data'!$C969*'sales data'!$D969)</f>
        <v>589079.04000000004</v>
      </c>
      <c r="M969" s="8">
        <f>YEAR('sales data'!$E969)</f>
        <v>2023</v>
      </c>
    </row>
    <row r="970" spans="1:13" ht="25.2" x14ac:dyDescent="0.45">
      <c r="A970" s="15" t="s">
        <v>2969</v>
      </c>
      <c r="B970" s="5" t="s">
        <v>46</v>
      </c>
      <c r="C970" s="12">
        <v>1990.21</v>
      </c>
      <c r="D970" s="12">
        <v>333</v>
      </c>
      <c r="E970" s="6">
        <v>45460</v>
      </c>
      <c r="F970" s="5" t="s">
        <v>2970</v>
      </c>
      <c r="G970" s="5" t="s">
        <v>2971</v>
      </c>
      <c r="H970" s="5" t="s">
        <v>37</v>
      </c>
      <c r="I970" s="5" t="s">
        <v>16</v>
      </c>
      <c r="J970" s="5" t="s">
        <v>493</v>
      </c>
      <c r="K970" s="5" t="s">
        <v>18</v>
      </c>
      <c r="L970" s="14">
        <f>SUM('sales data'!$C970*'sales data'!$D970)</f>
        <v>662739.93000000005</v>
      </c>
      <c r="M970" s="5">
        <f>YEAR('sales data'!$E970)</f>
        <v>2024</v>
      </c>
    </row>
    <row r="971" spans="1:13" ht="25.2" x14ac:dyDescent="0.45">
      <c r="A971" s="16" t="s">
        <v>2972</v>
      </c>
      <c r="B971" s="8" t="s">
        <v>185</v>
      </c>
      <c r="C971" s="11">
        <v>4667.16</v>
      </c>
      <c r="D971" s="11">
        <v>390</v>
      </c>
      <c r="E971" s="9">
        <v>45735</v>
      </c>
      <c r="F971" s="8" t="s">
        <v>2973</v>
      </c>
      <c r="G971" s="8" t="s">
        <v>2974</v>
      </c>
      <c r="H971" s="8" t="s">
        <v>15</v>
      </c>
      <c r="I971" s="8" t="s">
        <v>16</v>
      </c>
      <c r="J971" s="8" t="s">
        <v>37</v>
      </c>
      <c r="K971" s="8" t="s">
        <v>32</v>
      </c>
      <c r="L971" s="13">
        <f>SUM('sales data'!$C971*'sales data'!$D971)</f>
        <v>1820192.4</v>
      </c>
      <c r="M971" s="8">
        <f>YEAR('sales data'!$E971)</f>
        <v>2025</v>
      </c>
    </row>
    <row r="972" spans="1:13" ht="25.2" x14ac:dyDescent="0.45">
      <c r="A972" s="15" t="s">
        <v>1319</v>
      </c>
      <c r="B972" s="5" t="s">
        <v>185</v>
      </c>
      <c r="C972" s="12">
        <v>2756.49</v>
      </c>
      <c r="D972" s="12">
        <v>288</v>
      </c>
      <c r="E972" s="6">
        <v>45102</v>
      </c>
      <c r="F972" s="5" t="s">
        <v>2975</v>
      </c>
      <c r="G972" s="5" t="s">
        <v>2976</v>
      </c>
      <c r="H972" s="5" t="s">
        <v>15</v>
      </c>
      <c r="I972" s="5" t="s">
        <v>16</v>
      </c>
      <c r="J972" s="5" t="s">
        <v>2977</v>
      </c>
      <c r="K972" s="5" t="s">
        <v>32</v>
      </c>
      <c r="L972" s="14">
        <f>SUM('sales data'!$C972*'sales data'!$D972)</f>
        <v>793869.11999999988</v>
      </c>
      <c r="M972" s="5">
        <f>YEAR('sales data'!$E972)</f>
        <v>2023</v>
      </c>
    </row>
    <row r="973" spans="1:13" ht="25.2" x14ac:dyDescent="0.45">
      <c r="A973" s="16" t="s">
        <v>2978</v>
      </c>
      <c r="B973" s="8" t="s">
        <v>68</v>
      </c>
      <c r="C973" s="11">
        <v>524.88</v>
      </c>
      <c r="D973" s="11">
        <v>399</v>
      </c>
      <c r="E973" s="9">
        <v>45909</v>
      </c>
      <c r="F973" s="8" t="s">
        <v>2979</v>
      </c>
      <c r="G973" s="8" t="s">
        <v>2980</v>
      </c>
      <c r="H973" s="8" t="s">
        <v>37</v>
      </c>
      <c r="I973" s="8" t="s">
        <v>38</v>
      </c>
      <c r="J973" s="8" t="s">
        <v>15</v>
      </c>
      <c r="K973" s="8" t="s">
        <v>25</v>
      </c>
      <c r="L973" s="13">
        <f>SUM('sales data'!$C973*'sales data'!$D973)</f>
        <v>209427.12</v>
      </c>
      <c r="M973" s="8">
        <f>YEAR('sales data'!$E973)</f>
        <v>2025</v>
      </c>
    </row>
    <row r="974" spans="1:13" ht="25.2" x14ac:dyDescent="0.45">
      <c r="A974" s="15" t="s">
        <v>2981</v>
      </c>
      <c r="B974" s="5" t="s">
        <v>137</v>
      </c>
      <c r="C974" s="12">
        <v>2283.35</v>
      </c>
      <c r="D974" s="12">
        <v>40</v>
      </c>
      <c r="E974" s="6">
        <v>45072</v>
      </c>
      <c r="F974" s="5" t="s">
        <v>2982</v>
      </c>
      <c r="G974" s="5" t="s">
        <v>2983</v>
      </c>
      <c r="H974" s="5" t="s">
        <v>270</v>
      </c>
      <c r="I974" s="5" t="s">
        <v>50</v>
      </c>
      <c r="J974" s="5" t="s">
        <v>23</v>
      </c>
      <c r="K974" s="5" t="s">
        <v>25</v>
      </c>
      <c r="L974" s="14">
        <f>SUM('sales data'!$C974*'sales data'!$D974)</f>
        <v>91334</v>
      </c>
      <c r="M974" s="5">
        <f>YEAR('sales data'!$E974)</f>
        <v>2023</v>
      </c>
    </row>
    <row r="975" spans="1:13" ht="25.2" x14ac:dyDescent="0.45">
      <c r="A975" s="16" t="s">
        <v>2297</v>
      </c>
      <c r="B975" s="8" t="s">
        <v>872</v>
      </c>
      <c r="C975" s="11">
        <v>13.31</v>
      </c>
      <c r="D975" s="11">
        <v>659</v>
      </c>
      <c r="E975" s="9">
        <v>45687</v>
      </c>
      <c r="F975" s="8" t="s">
        <v>2984</v>
      </c>
      <c r="G975" s="8" t="s">
        <v>2985</v>
      </c>
      <c r="H975" s="8" t="s">
        <v>44</v>
      </c>
      <c r="I975" s="8" t="s">
        <v>16</v>
      </c>
      <c r="J975" s="8" t="s">
        <v>37</v>
      </c>
      <c r="K975" s="8" t="s">
        <v>25</v>
      </c>
      <c r="L975" s="13">
        <f>SUM('sales data'!$C975*'sales data'!$D975)</f>
        <v>8771.2900000000009</v>
      </c>
      <c r="M975" s="8">
        <f>YEAR('sales data'!$E975)</f>
        <v>2025</v>
      </c>
    </row>
    <row r="976" spans="1:13" ht="25.2" x14ac:dyDescent="0.45">
      <c r="A976" s="15" t="s">
        <v>2986</v>
      </c>
      <c r="B976" s="5" t="s">
        <v>2987</v>
      </c>
      <c r="C976" s="12">
        <v>2386.67</v>
      </c>
      <c r="D976" s="12">
        <v>780</v>
      </c>
      <c r="E976" s="6">
        <v>45160</v>
      </c>
      <c r="F976" s="5" t="s">
        <v>2988</v>
      </c>
      <c r="G976" s="5" t="s">
        <v>2989</v>
      </c>
      <c r="H976" s="5" t="s">
        <v>15</v>
      </c>
      <c r="I976" s="5" t="s">
        <v>16</v>
      </c>
      <c r="J976" s="5" t="s">
        <v>1512</v>
      </c>
      <c r="K976" s="5" t="s">
        <v>18</v>
      </c>
      <c r="L976" s="14">
        <f>SUM('sales data'!$C976*'sales data'!$D976)</f>
        <v>1861602.6</v>
      </c>
      <c r="M976" s="5">
        <f>YEAR('sales data'!$E976)</f>
        <v>2023</v>
      </c>
    </row>
    <row r="977" spans="1:13" ht="25.2" x14ac:dyDescent="0.45">
      <c r="A977" s="16" t="s">
        <v>2990</v>
      </c>
      <c r="B977" s="8" t="s">
        <v>133</v>
      </c>
      <c r="C977" s="11">
        <v>3877.53</v>
      </c>
      <c r="D977" s="11">
        <v>353</v>
      </c>
      <c r="E977" s="9">
        <v>45760</v>
      </c>
      <c r="F977" s="8" t="s">
        <v>2991</v>
      </c>
      <c r="G977" s="8" t="s">
        <v>2992</v>
      </c>
      <c r="H977" s="8" t="s">
        <v>17</v>
      </c>
      <c r="I977" s="8" t="s">
        <v>50</v>
      </c>
      <c r="J977" s="8" t="s">
        <v>462</v>
      </c>
      <c r="K977" s="8" t="s">
        <v>32</v>
      </c>
      <c r="L977" s="13">
        <f>SUM('sales data'!$C977*'sales data'!$D977)</f>
        <v>1368768.09</v>
      </c>
      <c r="M977" s="8">
        <f>YEAR('sales data'!$E977)</f>
        <v>2025</v>
      </c>
    </row>
    <row r="978" spans="1:13" ht="25.2" x14ac:dyDescent="0.45">
      <c r="A978" s="15" t="s">
        <v>1761</v>
      </c>
      <c r="B978" s="5" t="s">
        <v>34</v>
      </c>
      <c r="C978" s="12">
        <v>3144.09</v>
      </c>
      <c r="D978" s="12">
        <v>834</v>
      </c>
      <c r="E978" s="6">
        <v>45483</v>
      </c>
      <c r="F978" s="5" t="s">
        <v>2993</v>
      </c>
      <c r="G978" s="5" t="s">
        <v>2994</v>
      </c>
      <c r="H978" s="5" t="s">
        <v>61</v>
      </c>
      <c r="I978" s="5" t="s">
        <v>16</v>
      </c>
      <c r="J978" s="5" t="s">
        <v>37</v>
      </c>
      <c r="K978" s="5" t="s">
        <v>18</v>
      </c>
      <c r="L978" s="14">
        <f>SUM('sales data'!$C978*'sales data'!$D978)</f>
        <v>2622171.06</v>
      </c>
      <c r="M978" s="5">
        <f>YEAR('sales data'!$E978)</f>
        <v>2024</v>
      </c>
    </row>
    <row r="979" spans="1:13" ht="25.2" x14ac:dyDescent="0.45">
      <c r="A979" s="16" t="s">
        <v>2995</v>
      </c>
      <c r="B979" s="8" t="s">
        <v>259</v>
      </c>
      <c r="C979" s="11">
        <v>993.77</v>
      </c>
      <c r="D979" s="11">
        <v>146</v>
      </c>
      <c r="E979" s="9">
        <v>45983</v>
      </c>
      <c r="F979" s="8" t="s">
        <v>2996</v>
      </c>
      <c r="G979" s="8" t="s">
        <v>2997</v>
      </c>
      <c r="H979" s="8" t="s">
        <v>1187</v>
      </c>
      <c r="I979" s="8" t="s">
        <v>16</v>
      </c>
      <c r="J979" s="8" t="s">
        <v>37</v>
      </c>
      <c r="K979" s="8" t="s">
        <v>25</v>
      </c>
      <c r="L979" s="13">
        <f>SUM('sales data'!$C979*'sales data'!$D979)</f>
        <v>145090.41999999998</v>
      </c>
      <c r="M979" s="8">
        <f>YEAR('sales data'!$E979)</f>
        <v>2025</v>
      </c>
    </row>
    <row r="980" spans="1:13" ht="25.2" x14ac:dyDescent="0.45">
      <c r="A980" s="15" t="s">
        <v>2998</v>
      </c>
      <c r="B980" s="5" t="s">
        <v>41</v>
      </c>
      <c r="C980" s="12">
        <v>4052.31</v>
      </c>
      <c r="D980" s="12">
        <v>898</v>
      </c>
      <c r="E980" s="6">
        <v>45781</v>
      </c>
      <c r="F980" s="5" t="s">
        <v>2999</v>
      </c>
      <c r="G980" s="5" t="s">
        <v>3000</v>
      </c>
      <c r="H980" s="5" t="s">
        <v>37</v>
      </c>
      <c r="I980" s="5" t="s">
        <v>38</v>
      </c>
      <c r="J980" s="5" t="s">
        <v>39</v>
      </c>
      <c r="K980" s="5" t="s">
        <v>32</v>
      </c>
      <c r="L980" s="14">
        <f>SUM('sales data'!$C980*'sales data'!$D980)</f>
        <v>3638974.38</v>
      </c>
      <c r="M980" s="5">
        <f>YEAR('sales data'!$E980)</f>
        <v>2025</v>
      </c>
    </row>
    <row r="981" spans="1:13" ht="25.2" x14ac:dyDescent="0.45">
      <c r="A981" s="16" t="s">
        <v>2858</v>
      </c>
      <c r="B981" s="8" t="s">
        <v>619</v>
      </c>
      <c r="C981" s="11">
        <v>3086.22</v>
      </c>
      <c r="D981" s="11">
        <v>788</v>
      </c>
      <c r="E981" s="9">
        <v>45840</v>
      </c>
      <c r="F981" s="8" t="s">
        <v>3001</v>
      </c>
      <c r="G981" s="8" t="s">
        <v>3002</v>
      </c>
      <c r="H981" s="8" t="s">
        <v>37</v>
      </c>
      <c r="I981" s="8" t="s">
        <v>38</v>
      </c>
      <c r="J981" s="8" t="s">
        <v>66</v>
      </c>
      <c r="K981" s="8" t="s">
        <v>18</v>
      </c>
      <c r="L981" s="13">
        <f>SUM('sales data'!$C981*'sales data'!$D981)</f>
        <v>2431941.36</v>
      </c>
      <c r="M981" s="8">
        <f>YEAR('sales data'!$E981)</f>
        <v>2025</v>
      </c>
    </row>
    <row r="982" spans="1:13" ht="25.2" x14ac:dyDescent="0.45">
      <c r="A982" s="15" t="s">
        <v>2362</v>
      </c>
      <c r="B982" s="5" t="s">
        <v>137</v>
      </c>
      <c r="C982" s="12">
        <v>1463.63</v>
      </c>
      <c r="D982" s="12">
        <v>505</v>
      </c>
      <c r="E982" s="6">
        <v>45365</v>
      </c>
      <c r="F982" s="5" t="s">
        <v>3003</v>
      </c>
      <c r="G982" s="5" t="s">
        <v>3004</v>
      </c>
      <c r="H982" s="5" t="s">
        <v>152</v>
      </c>
      <c r="I982" s="5" t="s">
        <v>16</v>
      </c>
      <c r="J982" s="5" t="s">
        <v>61</v>
      </c>
      <c r="K982" s="5" t="s">
        <v>32</v>
      </c>
      <c r="L982" s="14">
        <f>SUM('sales data'!$C982*'sales data'!$D982)</f>
        <v>739133.15</v>
      </c>
      <c r="M982" s="5">
        <f>YEAR('sales data'!$E982)</f>
        <v>2024</v>
      </c>
    </row>
    <row r="983" spans="1:13" ht="25.2" x14ac:dyDescent="0.45">
      <c r="A983" s="16" t="s">
        <v>1668</v>
      </c>
      <c r="B983" s="8" t="s">
        <v>123</v>
      </c>
      <c r="C983" s="11">
        <v>2788.65</v>
      </c>
      <c r="D983" s="11">
        <v>557</v>
      </c>
      <c r="E983" s="9">
        <v>45780</v>
      </c>
      <c r="F983" s="8" t="s">
        <v>3005</v>
      </c>
      <c r="G983" s="8" t="s">
        <v>3006</v>
      </c>
      <c r="H983" s="8" t="s">
        <v>477</v>
      </c>
      <c r="I983" s="8" t="s">
        <v>16</v>
      </c>
      <c r="J983" s="8" t="s">
        <v>179</v>
      </c>
      <c r="K983" s="8" t="s">
        <v>32</v>
      </c>
      <c r="L983" s="13">
        <f>SUM('sales data'!$C983*'sales data'!$D983)</f>
        <v>1553278.05</v>
      </c>
      <c r="M983" s="8">
        <f>YEAR('sales data'!$E983)</f>
        <v>2025</v>
      </c>
    </row>
    <row r="984" spans="1:13" ht="25.2" x14ac:dyDescent="0.45">
      <c r="A984" s="15" t="s">
        <v>2995</v>
      </c>
      <c r="B984" s="5" t="s">
        <v>259</v>
      </c>
      <c r="C984" s="12">
        <v>1065.8599999999999</v>
      </c>
      <c r="D984" s="12">
        <v>829</v>
      </c>
      <c r="E984" s="6">
        <v>45543</v>
      </c>
      <c r="F984" s="5" t="s">
        <v>3007</v>
      </c>
      <c r="G984" s="5" t="s">
        <v>3008</v>
      </c>
      <c r="H984" s="5" t="s">
        <v>49</v>
      </c>
      <c r="I984" s="5" t="s">
        <v>16</v>
      </c>
      <c r="J984" s="5" t="s">
        <v>217</v>
      </c>
      <c r="K984" s="5" t="s">
        <v>18</v>
      </c>
      <c r="L984" s="14">
        <f>SUM('sales data'!$C984*'sales data'!$D984)</f>
        <v>883597.94</v>
      </c>
      <c r="M984" s="5">
        <f>YEAR('sales data'!$E984)</f>
        <v>2024</v>
      </c>
    </row>
    <row r="985" spans="1:13" ht="25.2" x14ac:dyDescent="0.45">
      <c r="A985" s="16" t="s">
        <v>3009</v>
      </c>
      <c r="B985" s="8" t="s">
        <v>46</v>
      </c>
      <c r="C985" s="11">
        <v>4274.0600000000004</v>
      </c>
      <c r="D985" s="11">
        <v>28</v>
      </c>
      <c r="E985" s="9">
        <v>45573</v>
      </c>
      <c r="F985" s="8" t="s">
        <v>3010</v>
      </c>
      <c r="G985" s="8" t="s">
        <v>3011</v>
      </c>
      <c r="H985" s="8" t="s">
        <v>61</v>
      </c>
      <c r="I985" s="8" t="s">
        <v>16</v>
      </c>
      <c r="J985" s="8" t="s">
        <v>37</v>
      </c>
      <c r="K985" s="8" t="s">
        <v>25</v>
      </c>
      <c r="L985" s="13">
        <f>SUM('sales data'!$C985*'sales data'!$D985)</f>
        <v>119673.68000000001</v>
      </c>
      <c r="M985" s="8">
        <f>YEAR('sales data'!$E985)</f>
        <v>2024</v>
      </c>
    </row>
    <row r="986" spans="1:13" ht="25.2" x14ac:dyDescent="0.45">
      <c r="A986" s="15" t="s">
        <v>3012</v>
      </c>
      <c r="B986" s="5" t="s">
        <v>1068</v>
      </c>
      <c r="C986" s="12">
        <v>3987.26</v>
      </c>
      <c r="D986" s="12">
        <v>861</v>
      </c>
      <c r="E986" s="6">
        <v>45586</v>
      </c>
      <c r="F986" s="5" t="s">
        <v>3013</v>
      </c>
      <c r="G986" s="5" t="s">
        <v>3014</v>
      </c>
      <c r="H986" s="5" t="s">
        <v>140</v>
      </c>
      <c r="I986" s="5" t="s">
        <v>50</v>
      </c>
      <c r="J986" s="5" t="s">
        <v>51</v>
      </c>
      <c r="K986" s="5" t="s">
        <v>25</v>
      </c>
      <c r="L986" s="14">
        <f>SUM('sales data'!$C986*'sales data'!$D986)</f>
        <v>3433030.8600000003</v>
      </c>
      <c r="M986" s="5">
        <f>YEAR('sales data'!$E986)</f>
        <v>2024</v>
      </c>
    </row>
    <row r="987" spans="1:13" ht="25.2" x14ac:dyDescent="0.45">
      <c r="A987" s="16" t="s">
        <v>3015</v>
      </c>
      <c r="B987" s="8" t="s">
        <v>185</v>
      </c>
      <c r="C987" s="11">
        <v>1332.7</v>
      </c>
      <c r="D987" s="11">
        <v>426</v>
      </c>
      <c r="E987" s="9">
        <v>45277</v>
      </c>
      <c r="F987" s="8" t="s">
        <v>3016</v>
      </c>
      <c r="G987" s="8" t="s">
        <v>3017</v>
      </c>
      <c r="H987" s="8" t="s">
        <v>56</v>
      </c>
      <c r="I987" s="8" t="s">
        <v>50</v>
      </c>
      <c r="J987" s="8" t="s">
        <v>144</v>
      </c>
      <c r="K987" s="8" t="s">
        <v>18</v>
      </c>
      <c r="L987" s="13">
        <f>SUM('sales data'!$C987*'sales data'!$D987)</f>
        <v>567730.20000000007</v>
      </c>
      <c r="M987" s="8">
        <f>YEAR('sales data'!$E987)</f>
        <v>2023</v>
      </c>
    </row>
    <row r="988" spans="1:13" ht="25.2" x14ac:dyDescent="0.45">
      <c r="A988" s="15" t="s">
        <v>3018</v>
      </c>
      <c r="B988" s="5" t="s">
        <v>58</v>
      </c>
      <c r="C988" s="12">
        <v>2056.2800000000002</v>
      </c>
      <c r="D988" s="12">
        <v>134</v>
      </c>
      <c r="E988" s="6">
        <v>45411</v>
      </c>
      <c r="F988" s="5" t="s">
        <v>3019</v>
      </c>
      <c r="G988" s="5" t="s">
        <v>3020</v>
      </c>
      <c r="H988" s="5" t="s">
        <v>90</v>
      </c>
      <c r="I988" s="5" t="s">
        <v>16</v>
      </c>
      <c r="J988" s="5" t="s">
        <v>79</v>
      </c>
      <c r="K988" s="5" t="s">
        <v>18</v>
      </c>
      <c r="L988" s="14">
        <f>SUM('sales data'!$C988*'sales data'!$D988)</f>
        <v>275541.52</v>
      </c>
      <c r="M988" s="5">
        <f>YEAR('sales data'!$E988)</f>
        <v>2024</v>
      </c>
    </row>
    <row r="989" spans="1:13" ht="25.2" x14ac:dyDescent="0.45">
      <c r="A989" s="16" t="s">
        <v>3021</v>
      </c>
      <c r="B989" s="8" t="s">
        <v>259</v>
      </c>
      <c r="C989" s="11">
        <v>1479.83</v>
      </c>
      <c r="D989" s="11">
        <v>109</v>
      </c>
      <c r="E989" s="9">
        <v>45783</v>
      </c>
      <c r="F989" s="8" t="s">
        <v>3022</v>
      </c>
      <c r="G989" s="8" t="s">
        <v>3023</v>
      </c>
      <c r="H989" s="8" t="s">
        <v>61</v>
      </c>
      <c r="I989" s="8" t="s">
        <v>38</v>
      </c>
      <c r="J989" s="8" t="s">
        <v>17</v>
      </c>
      <c r="K989" s="8" t="s">
        <v>25</v>
      </c>
      <c r="L989" s="13">
        <f>SUM('sales data'!$C989*'sales data'!$D989)</f>
        <v>161301.47</v>
      </c>
      <c r="M989" s="8">
        <f>YEAR('sales data'!$E989)</f>
        <v>2025</v>
      </c>
    </row>
    <row r="990" spans="1:13" ht="25.2" x14ac:dyDescent="0.45">
      <c r="A990" s="15" t="s">
        <v>3024</v>
      </c>
      <c r="B990" s="5" t="s">
        <v>219</v>
      </c>
      <c r="C990" s="12">
        <v>1051.57</v>
      </c>
      <c r="D990" s="12">
        <v>711</v>
      </c>
      <c r="E990" s="6">
        <v>45478</v>
      </c>
      <c r="F990" s="5" t="s">
        <v>3025</v>
      </c>
      <c r="G990" s="5" t="s">
        <v>3026</v>
      </c>
      <c r="H990" s="5" t="s">
        <v>37</v>
      </c>
      <c r="I990" s="5" t="s">
        <v>16</v>
      </c>
      <c r="J990" s="5" t="s">
        <v>81</v>
      </c>
      <c r="K990" s="5" t="s">
        <v>25</v>
      </c>
      <c r="L990" s="14">
        <f>SUM('sales data'!$C990*'sales data'!$D990)</f>
        <v>747666.2699999999</v>
      </c>
      <c r="M990" s="5">
        <f>YEAR('sales data'!$E990)</f>
        <v>2024</v>
      </c>
    </row>
    <row r="991" spans="1:13" ht="25.2" x14ac:dyDescent="0.45">
      <c r="A991" s="16" t="s">
        <v>1698</v>
      </c>
      <c r="B991" s="8" t="s">
        <v>41</v>
      </c>
      <c r="C991" s="11">
        <v>1781.71</v>
      </c>
      <c r="D991" s="11">
        <v>651</v>
      </c>
      <c r="E991" s="9">
        <v>45797</v>
      </c>
      <c r="F991" s="8" t="s">
        <v>3027</v>
      </c>
      <c r="G991" s="8" t="s">
        <v>3028</v>
      </c>
      <c r="H991" s="8" t="s">
        <v>209</v>
      </c>
      <c r="I991" s="8" t="s">
        <v>16</v>
      </c>
      <c r="J991" s="8" t="s">
        <v>44</v>
      </c>
      <c r="K991" s="8" t="s">
        <v>25</v>
      </c>
      <c r="L991" s="13">
        <f>SUM('sales data'!$C991*'sales data'!$D991)</f>
        <v>1159893.21</v>
      </c>
      <c r="M991" s="8">
        <f>YEAR('sales data'!$E991)</f>
        <v>2025</v>
      </c>
    </row>
    <row r="992" spans="1:13" ht="25.2" x14ac:dyDescent="0.45">
      <c r="A992" s="15" t="s">
        <v>1958</v>
      </c>
      <c r="B992" s="5" t="s">
        <v>34</v>
      </c>
      <c r="C992" s="12">
        <v>398.94</v>
      </c>
      <c r="D992" s="12">
        <v>962</v>
      </c>
      <c r="E992" s="6">
        <v>45934</v>
      </c>
      <c r="F992" s="5" t="s">
        <v>3029</v>
      </c>
      <c r="G992" s="5" t="s">
        <v>3030</v>
      </c>
      <c r="H992" s="5" t="s">
        <v>604</v>
      </c>
      <c r="I992" s="5" t="s">
        <v>16</v>
      </c>
      <c r="J992" s="5" t="s">
        <v>37</v>
      </c>
      <c r="K992" s="5" t="s">
        <v>25</v>
      </c>
      <c r="L992" s="14">
        <f>SUM('sales data'!$C992*'sales data'!$D992)</f>
        <v>383780.27999999997</v>
      </c>
      <c r="M992" s="5">
        <f>YEAR('sales data'!$E992)</f>
        <v>2025</v>
      </c>
    </row>
    <row r="993" spans="1:13" ht="25.2" x14ac:dyDescent="0.45">
      <c r="A993" s="16" t="s">
        <v>3031</v>
      </c>
      <c r="B993" s="8" t="s">
        <v>3032</v>
      </c>
      <c r="C993" s="11">
        <v>4471.1499999999996</v>
      </c>
      <c r="D993" s="11">
        <v>850</v>
      </c>
      <c r="E993" s="9">
        <v>45828</v>
      </c>
      <c r="F993" s="8" t="s">
        <v>3033</v>
      </c>
      <c r="G993" s="8" t="s">
        <v>3034</v>
      </c>
      <c r="H993" s="8" t="s">
        <v>288</v>
      </c>
      <c r="I993" s="8" t="s">
        <v>50</v>
      </c>
      <c r="J993" s="8" t="s">
        <v>49</v>
      </c>
      <c r="K993" s="8" t="s">
        <v>25</v>
      </c>
      <c r="L993" s="13">
        <f>SUM('sales data'!$C993*'sales data'!$D993)</f>
        <v>3800477.4999999995</v>
      </c>
      <c r="M993" s="8">
        <f>YEAR('sales data'!$E993)</f>
        <v>2025</v>
      </c>
    </row>
    <row r="994" spans="1:13" ht="25.2" x14ac:dyDescent="0.45">
      <c r="A994" s="15" t="s">
        <v>2631</v>
      </c>
      <c r="B994" s="5" t="s">
        <v>133</v>
      </c>
      <c r="C994" s="12">
        <v>1343.13</v>
      </c>
      <c r="D994" s="12">
        <v>990</v>
      </c>
      <c r="E994" s="6">
        <v>45015</v>
      </c>
      <c r="F994" s="5" t="s">
        <v>3035</v>
      </c>
      <c r="G994" s="5" t="s">
        <v>3036</v>
      </c>
      <c r="H994" s="5" t="s">
        <v>15</v>
      </c>
      <c r="I994" s="5" t="s">
        <v>16</v>
      </c>
      <c r="J994" s="5" t="s">
        <v>85</v>
      </c>
      <c r="K994" s="5" t="s">
        <v>32</v>
      </c>
      <c r="L994" s="14">
        <f>SUM('sales data'!$C994*'sales data'!$D994)</f>
        <v>1329698.7000000002</v>
      </c>
      <c r="M994" s="5">
        <f>YEAR('sales data'!$E994)</f>
        <v>2023</v>
      </c>
    </row>
    <row r="995" spans="1:13" ht="25.2" x14ac:dyDescent="0.45">
      <c r="A995" s="16" t="s">
        <v>3037</v>
      </c>
      <c r="B995" s="8" t="s">
        <v>3038</v>
      </c>
      <c r="C995" s="11">
        <v>1774.16</v>
      </c>
      <c r="D995" s="11">
        <v>587</v>
      </c>
      <c r="E995" s="9">
        <v>45983</v>
      </c>
      <c r="F995" s="8" t="s">
        <v>3039</v>
      </c>
      <c r="G995" s="8" t="s">
        <v>3040</v>
      </c>
      <c r="H995" s="8" t="s">
        <v>315</v>
      </c>
      <c r="I995" s="8" t="s">
        <v>38</v>
      </c>
      <c r="J995" s="8" t="s">
        <v>44</v>
      </c>
      <c r="K995" s="8" t="s">
        <v>18</v>
      </c>
      <c r="L995" s="13">
        <f>SUM('sales data'!$C995*'sales data'!$D995)</f>
        <v>1041431.92</v>
      </c>
      <c r="M995" s="8">
        <f>YEAR('sales data'!$E995)</f>
        <v>2025</v>
      </c>
    </row>
    <row r="996" spans="1:13" ht="25.2" x14ac:dyDescent="0.45">
      <c r="A996" s="15" t="s">
        <v>1192</v>
      </c>
      <c r="B996" s="5" t="s">
        <v>41</v>
      </c>
      <c r="C996" s="12">
        <v>3101.15</v>
      </c>
      <c r="D996" s="12">
        <v>771</v>
      </c>
      <c r="E996" s="6">
        <v>45298</v>
      </c>
      <c r="F996" s="5" t="s">
        <v>3041</v>
      </c>
      <c r="G996" s="5" t="s">
        <v>3042</v>
      </c>
      <c r="H996" s="5" t="s">
        <v>56</v>
      </c>
      <c r="I996" s="5" t="s">
        <v>38</v>
      </c>
      <c r="J996" s="5" t="s">
        <v>56</v>
      </c>
      <c r="K996" s="5" t="s">
        <v>32</v>
      </c>
      <c r="L996" s="14">
        <f>SUM('sales data'!$C996*'sales data'!$D996)</f>
        <v>2390986.65</v>
      </c>
      <c r="M996" s="5">
        <f>YEAR('sales data'!$E996)</f>
        <v>2024</v>
      </c>
    </row>
    <row r="997" spans="1:13" ht="25.2" x14ac:dyDescent="0.45">
      <c r="A997" s="16" t="s">
        <v>3043</v>
      </c>
      <c r="B997" s="8" t="s">
        <v>1465</v>
      </c>
      <c r="C997" s="11">
        <v>2086.92</v>
      </c>
      <c r="D997" s="11">
        <v>685</v>
      </c>
      <c r="E997" s="9">
        <v>45346</v>
      </c>
      <c r="F997" s="8" t="s">
        <v>3044</v>
      </c>
      <c r="G997" s="8" t="s">
        <v>3045</v>
      </c>
      <c r="H997" s="8" t="s">
        <v>15</v>
      </c>
      <c r="I997" s="8" t="s">
        <v>16</v>
      </c>
      <c r="J997" s="8" t="s">
        <v>66</v>
      </c>
      <c r="K997" s="8" t="s">
        <v>18</v>
      </c>
      <c r="L997" s="13">
        <f>SUM('sales data'!$C997*'sales data'!$D997)</f>
        <v>1429540.2</v>
      </c>
      <c r="M997" s="8">
        <f>YEAR('sales data'!$E997)</f>
        <v>2024</v>
      </c>
    </row>
    <row r="998" spans="1:13" ht="25.2" x14ac:dyDescent="0.45">
      <c r="A998" s="15" t="s">
        <v>1108</v>
      </c>
      <c r="B998" s="5" t="s">
        <v>1109</v>
      </c>
      <c r="C998" s="12">
        <v>4800.4399999999996</v>
      </c>
      <c r="D998" s="12">
        <v>899</v>
      </c>
      <c r="E998" s="6">
        <v>45233</v>
      </c>
      <c r="F998" s="5" t="s">
        <v>3046</v>
      </c>
      <c r="G998" s="5" t="s">
        <v>3047</v>
      </c>
      <c r="H998" s="5" t="s">
        <v>423</v>
      </c>
      <c r="I998" s="5" t="s">
        <v>50</v>
      </c>
      <c r="J998" s="5" t="s">
        <v>81</v>
      </c>
      <c r="K998" s="5" t="s">
        <v>18</v>
      </c>
      <c r="L998" s="14">
        <f>SUM('sales data'!$C998*'sales data'!$D998)</f>
        <v>4315595.5599999996</v>
      </c>
      <c r="M998" s="5">
        <f>YEAR('sales data'!$E998)</f>
        <v>2023</v>
      </c>
    </row>
    <row r="999" spans="1:13" ht="25.2" x14ac:dyDescent="0.45">
      <c r="A999" s="16" t="s">
        <v>1940</v>
      </c>
      <c r="B999" s="8" t="s">
        <v>133</v>
      </c>
      <c r="C999" s="11">
        <v>4153.0600000000004</v>
      </c>
      <c r="D999" s="11">
        <v>696</v>
      </c>
      <c r="E999" s="9">
        <v>45809</v>
      </c>
      <c r="F999" s="8" t="s">
        <v>3048</v>
      </c>
      <c r="G999" s="8" t="s">
        <v>3049</v>
      </c>
      <c r="H999" s="8" t="s">
        <v>37</v>
      </c>
      <c r="I999" s="8" t="s">
        <v>16</v>
      </c>
      <c r="J999" s="8" t="s">
        <v>23</v>
      </c>
      <c r="K999" s="8" t="s">
        <v>32</v>
      </c>
      <c r="L999" s="13">
        <f>SUM('sales data'!$C999*'sales data'!$D999)</f>
        <v>2890529.7600000002</v>
      </c>
      <c r="M999" s="8">
        <f>YEAR('sales data'!$E999)</f>
        <v>2025</v>
      </c>
    </row>
    <row r="1000" spans="1:13" ht="25.2" x14ac:dyDescent="0.45">
      <c r="A1000" s="15" t="s">
        <v>3050</v>
      </c>
      <c r="B1000" s="5" t="s">
        <v>133</v>
      </c>
      <c r="C1000" s="12">
        <v>1649.14</v>
      </c>
      <c r="D1000" s="12">
        <v>896</v>
      </c>
      <c r="E1000" s="6">
        <v>45852</v>
      </c>
      <c r="F1000" s="5" t="s">
        <v>3051</v>
      </c>
      <c r="G1000" s="5" t="s">
        <v>3052</v>
      </c>
      <c r="H1000" s="5" t="s">
        <v>985</v>
      </c>
      <c r="I1000" s="5" t="s">
        <v>50</v>
      </c>
      <c r="J1000" s="5" t="s">
        <v>37</v>
      </c>
      <c r="K1000" s="5" t="s">
        <v>18</v>
      </c>
      <c r="L1000" s="14">
        <f>SUM('sales data'!$C1000*'sales data'!$D1000)</f>
        <v>1477629.4400000002</v>
      </c>
      <c r="M1000" s="5">
        <f>YEAR('sales data'!$E1000)</f>
        <v>2025</v>
      </c>
    </row>
    <row r="1001" spans="1:13" ht="25.2" x14ac:dyDescent="0.45">
      <c r="A1001" s="16" t="s">
        <v>857</v>
      </c>
      <c r="B1001" s="8" t="s">
        <v>41</v>
      </c>
      <c r="C1001" s="11">
        <v>3792.05</v>
      </c>
      <c r="D1001" s="11">
        <v>247</v>
      </c>
      <c r="E1001" s="9">
        <v>45952</v>
      </c>
      <c r="F1001" s="8" t="s">
        <v>3053</v>
      </c>
      <c r="G1001" s="8" t="s">
        <v>3054</v>
      </c>
      <c r="H1001" s="8" t="s">
        <v>31</v>
      </c>
      <c r="I1001" s="8" t="s">
        <v>38</v>
      </c>
      <c r="J1001" s="8" t="s">
        <v>56</v>
      </c>
      <c r="K1001" s="8" t="s">
        <v>25</v>
      </c>
      <c r="L1001" s="32">
        <f>SUM('sales data'!$C1001*'sales data'!$D1001)</f>
        <v>936636.35000000009</v>
      </c>
      <c r="M1001" s="8">
        <f>YEAR('sales data'!$E1001)</f>
        <v>2025</v>
      </c>
    </row>
    <row r="1002" spans="1:13" ht="25.2" x14ac:dyDescent="0.45">
      <c r="A1002" s="18"/>
      <c r="B1002" s="18"/>
      <c r="C1002" s="19"/>
      <c r="D1002" s="19"/>
      <c r="E1002" s="20"/>
      <c r="F1002" s="18"/>
      <c r="G1002" s="18"/>
      <c r="H1002" s="18"/>
      <c r="I1002" s="18"/>
      <c r="J1002" s="18"/>
      <c r="K1002" s="18"/>
      <c r="L1002" s="21"/>
      <c r="M1002" s="18"/>
    </row>
    <row r="1003" spans="1:13" ht="25.2" x14ac:dyDescent="0.45">
      <c r="A1003" s="18"/>
      <c r="B1003" s="18"/>
      <c r="C1003" s="19"/>
      <c r="D1003" s="19"/>
      <c r="E1003" s="20"/>
      <c r="F1003" s="18"/>
      <c r="G1003" s="18"/>
      <c r="H1003" s="18"/>
      <c r="I1003" s="18"/>
      <c r="J1003" s="18"/>
      <c r="K1003" s="18"/>
      <c r="L1003" s="21"/>
      <c r="M1003" s="18"/>
    </row>
    <row r="1004" spans="1:13" ht="25.2" x14ac:dyDescent="0.45">
      <c r="A1004" s="18"/>
      <c r="B1004" s="18"/>
      <c r="C1004" s="19"/>
      <c r="D1004" s="19"/>
      <c r="E1004" s="20"/>
      <c r="F1004" s="18"/>
      <c r="G1004" s="18"/>
      <c r="H1004" s="18"/>
      <c r="I1004" s="18"/>
      <c r="J1004" s="18"/>
      <c r="K1004" s="18"/>
      <c r="L1004" s="21"/>
      <c r="M1004" s="18"/>
    </row>
    <row r="1005" spans="1:13" ht="25.2" x14ac:dyDescent="0.45">
      <c r="A1005" s="18"/>
      <c r="B1005" s="18"/>
      <c r="C1005" s="19"/>
      <c r="D1005" s="19"/>
      <c r="E1005" s="20"/>
      <c r="F1005" s="18"/>
      <c r="G1005" s="18"/>
      <c r="H1005" s="18"/>
      <c r="I1005" s="18"/>
      <c r="J1005" s="18"/>
      <c r="K1005" s="18"/>
      <c r="L1005" s="21"/>
      <c r="M1005" s="18"/>
    </row>
    <row r="1006" spans="1:13" ht="25.2" x14ac:dyDescent="0.45">
      <c r="C1006">
        <f>SUM('sales data'!$C$1:$C$1001)</f>
        <v>2531367.3700000024</v>
      </c>
      <c r="D1006">
        <f>SUM('sales data'!$D$1:$D$1001)</f>
        <v>496344</v>
      </c>
      <c r="E1006"/>
      <c r="F1006">
        <f>COUNTA('sales data'!$F$2:$F$1001)</f>
        <v>1000</v>
      </c>
      <c r="H1006">
        <f>COUNTA('sales data'!$H$2:$H$1001)</f>
        <v>1000</v>
      </c>
      <c r="I1006">
        <f>COUNTA('sales data'!$I$2:$I$1001)</f>
        <v>1000</v>
      </c>
      <c r="L1006">
        <f>SUM('sales data'!$L$1:$L$1001)</f>
        <v>1256104956.2899995</v>
      </c>
      <c r="M1006" s="17"/>
    </row>
    <row r="1008" spans="1:13" x14ac:dyDescent="0.25">
      <c r="D1008">
        <f>MAX('sales data'!$D$2:$D$1001)</f>
        <v>999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099B0-6E23-4DCA-B100-6A6E108F33AE}">
  <dimension ref="A3:B123"/>
  <sheetViews>
    <sheetView workbookViewId="0">
      <selection activeCell="BR85" sqref="BR85"/>
    </sheetView>
  </sheetViews>
  <sheetFormatPr defaultRowHeight="13.8" x14ac:dyDescent="0.25"/>
  <cols>
    <col min="1" max="1" width="29.21875" bestFit="1" customWidth="1"/>
    <col min="2" max="2" width="18.21875" bestFit="1" customWidth="1"/>
  </cols>
  <sheetData>
    <row r="3" spans="1:2" x14ac:dyDescent="0.25">
      <c r="A3" s="2" t="s">
        <v>3055</v>
      </c>
      <c r="B3" t="s">
        <v>3064</v>
      </c>
    </row>
    <row r="4" spans="1:2" x14ac:dyDescent="0.25">
      <c r="A4" s="3" t="s">
        <v>412</v>
      </c>
      <c r="B4" s="4">
        <v>7910052.3600000013</v>
      </c>
    </row>
    <row r="5" spans="1:2" x14ac:dyDescent="0.25">
      <c r="A5" s="3" t="s">
        <v>1008</v>
      </c>
      <c r="B5" s="4">
        <v>3542603.82</v>
      </c>
    </row>
    <row r="6" spans="1:2" x14ac:dyDescent="0.25">
      <c r="A6" s="3" t="s">
        <v>179</v>
      </c>
      <c r="B6" s="4">
        <v>16463660.559999999</v>
      </c>
    </row>
    <row r="7" spans="1:2" x14ac:dyDescent="0.25">
      <c r="A7" s="3" t="s">
        <v>117</v>
      </c>
      <c r="B7" s="4">
        <v>8142907.9500000002</v>
      </c>
    </row>
    <row r="8" spans="1:2" x14ac:dyDescent="0.25">
      <c r="A8" s="3" t="s">
        <v>2938</v>
      </c>
      <c r="B8" s="4">
        <v>2225606.0799999996</v>
      </c>
    </row>
    <row r="9" spans="1:2" x14ac:dyDescent="0.25">
      <c r="A9" s="3" t="s">
        <v>1540</v>
      </c>
      <c r="B9" s="4">
        <v>2199147.98</v>
      </c>
    </row>
    <row r="10" spans="1:2" x14ac:dyDescent="0.25">
      <c r="A10" s="3" t="s">
        <v>461</v>
      </c>
      <c r="B10" s="4">
        <v>4727573.7300000004</v>
      </c>
    </row>
    <row r="11" spans="1:2" x14ac:dyDescent="0.25">
      <c r="A11" s="3" t="s">
        <v>814</v>
      </c>
      <c r="B11" s="4">
        <v>1298356.5</v>
      </c>
    </row>
    <row r="12" spans="1:2" x14ac:dyDescent="0.25">
      <c r="A12" s="3" t="s">
        <v>31</v>
      </c>
      <c r="B12" s="4">
        <v>3740276.5100000002</v>
      </c>
    </row>
    <row r="13" spans="1:2" x14ac:dyDescent="0.25">
      <c r="A13" s="3" t="s">
        <v>456</v>
      </c>
      <c r="B13" s="4">
        <v>10067948.460000001</v>
      </c>
    </row>
    <row r="14" spans="1:2" x14ac:dyDescent="0.25">
      <c r="A14" s="3" t="s">
        <v>1140</v>
      </c>
      <c r="B14" s="4">
        <v>3927465.1</v>
      </c>
    </row>
    <row r="15" spans="1:2" x14ac:dyDescent="0.25">
      <c r="A15" s="3" t="s">
        <v>604</v>
      </c>
      <c r="B15" s="4">
        <v>555067.48</v>
      </c>
    </row>
    <row r="16" spans="1:2" x14ac:dyDescent="0.25">
      <c r="A16" s="3" t="s">
        <v>1200</v>
      </c>
      <c r="B16" s="4">
        <v>7911699.0899999999</v>
      </c>
    </row>
    <row r="17" spans="1:2" x14ac:dyDescent="0.25">
      <c r="A17" s="3" t="s">
        <v>189</v>
      </c>
      <c r="B17" s="4">
        <v>286860.59999999998</v>
      </c>
    </row>
    <row r="18" spans="1:2" x14ac:dyDescent="0.25">
      <c r="A18" s="3" t="s">
        <v>17</v>
      </c>
      <c r="B18" s="4">
        <v>48407660.259999998</v>
      </c>
    </row>
    <row r="19" spans="1:2" x14ac:dyDescent="0.25">
      <c r="A19" s="3" t="s">
        <v>94</v>
      </c>
      <c r="B19" s="4">
        <v>5957268.5299999993</v>
      </c>
    </row>
    <row r="20" spans="1:2" x14ac:dyDescent="0.25">
      <c r="A20" s="3" t="s">
        <v>209</v>
      </c>
      <c r="B20" s="4">
        <v>1812346.21</v>
      </c>
    </row>
    <row r="21" spans="1:2" x14ac:dyDescent="0.25">
      <c r="A21" s="3" t="s">
        <v>140</v>
      </c>
      <c r="B21" s="4">
        <v>9881479.9100000001</v>
      </c>
    </row>
    <row r="22" spans="1:2" x14ac:dyDescent="0.25">
      <c r="A22" s="3" t="s">
        <v>1054</v>
      </c>
      <c r="B22" s="4">
        <v>2987060.88</v>
      </c>
    </row>
    <row r="23" spans="1:2" x14ac:dyDescent="0.25">
      <c r="A23" s="3" t="s">
        <v>462</v>
      </c>
      <c r="B23" s="4">
        <v>2456400.5599999996</v>
      </c>
    </row>
    <row r="24" spans="1:2" x14ac:dyDescent="0.25">
      <c r="A24" s="3" t="s">
        <v>37</v>
      </c>
      <c r="B24" s="4">
        <v>214300266.51999998</v>
      </c>
    </row>
    <row r="25" spans="1:2" x14ac:dyDescent="0.25">
      <c r="A25" s="3" t="s">
        <v>249</v>
      </c>
      <c r="B25" s="4">
        <v>11220863.399999999</v>
      </c>
    </row>
    <row r="26" spans="1:2" x14ac:dyDescent="0.25">
      <c r="A26" s="3" t="s">
        <v>270</v>
      </c>
      <c r="B26" s="4">
        <v>91334</v>
      </c>
    </row>
    <row r="27" spans="1:2" x14ac:dyDescent="0.25">
      <c r="A27" s="3" t="s">
        <v>2280</v>
      </c>
      <c r="B27" s="4">
        <v>40907.519999999997</v>
      </c>
    </row>
    <row r="28" spans="1:2" x14ac:dyDescent="0.25">
      <c r="A28" s="3" t="s">
        <v>2864</v>
      </c>
      <c r="B28" s="4">
        <v>92087.82</v>
      </c>
    </row>
    <row r="29" spans="1:2" x14ac:dyDescent="0.25">
      <c r="A29" s="3" t="s">
        <v>66</v>
      </c>
      <c r="B29" s="4">
        <v>5457846.1899999995</v>
      </c>
    </row>
    <row r="30" spans="1:2" x14ac:dyDescent="0.25">
      <c r="A30" s="3" t="s">
        <v>524</v>
      </c>
      <c r="B30" s="4">
        <v>8907567.1999999993</v>
      </c>
    </row>
    <row r="31" spans="1:2" x14ac:dyDescent="0.25">
      <c r="A31" s="3" t="s">
        <v>761</v>
      </c>
      <c r="B31" s="4">
        <v>301341.03999999998</v>
      </c>
    </row>
    <row r="32" spans="1:2" x14ac:dyDescent="0.25">
      <c r="A32" s="3" t="s">
        <v>79</v>
      </c>
      <c r="B32" s="4">
        <v>16620273.340000004</v>
      </c>
    </row>
    <row r="33" spans="1:2" x14ac:dyDescent="0.25">
      <c r="A33" s="3" t="s">
        <v>1071</v>
      </c>
      <c r="B33" s="4">
        <v>1041138.89</v>
      </c>
    </row>
    <row r="34" spans="1:2" x14ac:dyDescent="0.25">
      <c r="A34" s="3" t="s">
        <v>507</v>
      </c>
      <c r="B34" s="4">
        <v>3414938.81</v>
      </c>
    </row>
    <row r="35" spans="1:2" x14ac:dyDescent="0.25">
      <c r="A35" s="3" t="s">
        <v>284</v>
      </c>
      <c r="B35" s="4">
        <v>2578458.3600000003</v>
      </c>
    </row>
    <row r="36" spans="1:2" x14ac:dyDescent="0.25">
      <c r="A36" s="3" t="s">
        <v>2573</v>
      </c>
      <c r="B36" s="4">
        <v>1464577.6700000002</v>
      </c>
    </row>
    <row r="37" spans="1:2" x14ac:dyDescent="0.25">
      <c r="A37" s="3" t="s">
        <v>1187</v>
      </c>
      <c r="B37" s="4">
        <v>901537.96</v>
      </c>
    </row>
    <row r="38" spans="1:2" x14ac:dyDescent="0.25">
      <c r="A38" s="3" t="s">
        <v>30</v>
      </c>
      <c r="B38" s="4">
        <v>2963361.1100000003</v>
      </c>
    </row>
    <row r="39" spans="1:2" x14ac:dyDescent="0.25">
      <c r="A39" s="3" t="s">
        <v>1757</v>
      </c>
      <c r="B39" s="4">
        <v>5239650.5200000005</v>
      </c>
    </row>
    <row r="40" spans="1:2" x14ac:dyDescent="0.25">
      <c r="A40" s="3" t="s">
        <v>1344</v>
      </c>
      <c r="B40" s="4">
        <v>4320510.4800000004</v>
      </c>
    </row>
    <row r="41" spans="1:2" x14ac:dyDescent="0.25">
      <c r="A41" s="3" t="s">
        <v>423</v>
      </c>
      <c r="B41" s="4">
        <v>13849968.16</v>
      </c>
    </row>
    <row r="42" spans="1:2" x14ac:dyDescent="0.25">
      <c r="A42" s="3" t="s">
        <v>49</v>
      </c>
      <c r="B42" s="4">
        <v>51113478.479999989</v>
      </c>
    </row>
    <row r="43" spans="1:2" x14ac:dyDescent="0.25">
      <c r="A43" s="3" t="s">
        <v>430</v>
      </c>
      <c r="B43" s="4">
        <v>629366.4</v>
      </c>
    </row>
    <row r="44" spans="1:2" x14ac:dyDescent="0.25">
      <c r="A44" s="3" t="s">
        <v>768</v>
      </c>
      <c r="B44" s="4">
        <v>3016028.3000000003</v>
      </c>
    </row>
    <row r="45" spans="1:2" x14ac:dyDescent="0.25">
      <c r="A45" s="3" t="s">
        <v>2640</v>
      </c>
      <c r="B45" s="4">
        <v>163469.04</v>
      </c>
    </row>
    <row r="46" spans="1:2" x14ac:dyDescent="0.25">
      <c r="A46" s="3" t="s">
        <v>144</v>
      </c>
      <c r="B46" s="4">
        <v>19380487.07</v>
      </c>
    </row>
    <row r="47" spans="1:2" x14ac:dyDescent="0.25">
      <c r="A47" s="3" t="s">
        <v>477</v>
      </c>
      <c r="B47" s="4">
        <v>3559974.9299999997</v>
      </c>
    </row>
    <row r="48" spans="1:2" x14ac:dyDescent="0.25">
      <c r="A48" s="3" t="s">
        <v>164</v>
      </c>
      <c r="B48" s="4">
        <v>1892707.25</v>
      </c>
    </row>
    <row r="49" spans="1:2" x14ac:dyDescent="0.25">
      <c r="A49" s="3" t="s">
        <v>320</v>
      </c>
      <c r="B49" s="4">
        <v>1846951.98</v>
      </c>
    </row>
    <row r="50" spans="1:2" x14ac:dyDescent="0.25">
      <c r="A50" s="3" t="s">
        <v>1086</v>
      </c>
      <c r="B50" s="4">
        <v>2222228.4</v>
      </c>
    </row>
    <row r="51" spans="1:2" x14ac:dyDescent="0.25">
      <c r="A51" s="3" t="s">
        <v>15</v>
      </c>
      <c r="B51" s="4">
        <v>137257512.29999995</v>
      </c>
    </row>
    <row r="52" spans="1:2" x14ac:dyDescent="0.25">
      <c r="A52" s="3" t="s">
        <v>152</v>
      </c>
      <c r="B52" s="4">
        <v>7829988.8400000008</v>
      </c>
    </row>
    <row r="53" spans="1:2" x14ac:dyDescent="0.25">
      <c r="A53" s="3" t="s">
        <v>985</v>
      </c>
      <c r="B53" s="4">
        <v>4810569.2300000004</v>
      </c>
    </row>
    <row r="54" spans="1:2" x14ac:dyDescent="0.25">
      <c r="A54" s="3" t="s">
        <v>1281</v>
      </c>
      <c r="B54" s="4">
        <v>225029.04</v>
      </c>
    </row>
    <row r="55" spans="1:2" x14ac:dyDescent="0.25">
      <c r="A55" s="3" t="s">
        <v>85</v>
      </c>
      <c r="B55" s="4">
        <v>1363537.68</v>
      </c>
    </row>
    <row r="56" spans="1:2" x14ac:dyDescent="0.25">
      <c r="A56" s="3" t="s">
        <v>1825</v>
      </c>
      <c r="B56" s="4">
        <v>124428.15</v>
      </c>
    </row>
    <row r="57" spans="1:2" x14ac:dyDescent="0.25">
      <c r="A57" s="3" t="s">
        <v>315</v>
      </c>
      <c r="B57" s="4">
        <v>24544744.550000001</v>
      </c>
    </row>
    <row r="58" spans="1:2" x14ac:dyDescent="0.25">
      <c r="A58" s="3" t="s">
        <v>75</v>
      </c>
      <c r="B58" s="4">
        <v>551350.80000000005</v>
      </c>
    </row>
    <row r="59" spans="1:2" x14ac:dyDescent="0.25">
      <c r="A59" s="3" t="s">
        <v>244</v>
      </c>
      <c r="B59" s="4">
        <v>1072756.6599999999</v>
      </c>
    </row>
    <row r="60" spans="1:2" x14ac:dyDescent="0.25">
      <c r="A60" s="3" t="s">
        <v>585</v>
      </c>
      <c r="B60" s="4">
        <v>1729519.34</v>
      </c>
    </row>
    <row r="61" spans="1:2" x14ac:dyDescent="0.25">
      <c r="A61" s="3" t="s">
        <v>568</v>
      </c>
      <c r="B61" s="4">
        <v>3813170.06</v>
      </c>
    </row>
    <row r="62" spans="1:2" x14ac:dyDescent="0.25">
      <c r="A62" s="3" t="s">
        <v>384</v>
      </c>
      <c r="B62" s="4">
        <v>1099226.1000000001</v>
      </c>
    </row>
    <row r="63" spans="1:2" x14ac:dyDescent="0.25">
      <c r="A63" s="3" t="s">
        <v>1880</v>
      </c>
      <c r="B63" s="4">
        <v>3072574.56</v>
      </c>
    </row>
    <row r="64" spans="1:2" x14ac:dyDescent="0.25">
      <c r="A64" s="3" t="s">
        <v>1488</v>
      </c>
      <c r="B64" s="4">
        <v>1292040.6600000001</v>
      </c>
    </row>
    <row r="65" spans="1:2" x14ac:dyDescent="0.25">
      <c r="A65" s="3" t="s">
        <v>24</v>
      </c>
      <c r="B65" s="4">
        <v>1311035.8</v>
      </c>
    </row>
    <row r="66" spans="1:2" x14ac:dyDescent="0.25">
      <c r="A66" s="3" t="s">
        <v>700</v>
      </c>
      <c r="B66" s="4">
        <v>2643188.37</v>
      </c>
    </row>
    <row r="67" spans="1:2" x14ac:dyDescent="0.25">
      <c r="A67" s="3" t="s">
        <v>288</v>
      </c>
      <c r="B67" s="4">
        <v>9001578.6099999994</v>
      </c>
    </row>
    <row r="68" spans="1:2" x14ac:dyDescent="0.25">
      <c r="A68" s="3" t="s">
        <v>1044</v>
      </c>
      <c r="B68" s="4">
        <v>6410274.9900000002</v>
      </c>
    </row>
    <row r="69" spans="1:2" x14ac:dyDescent="0.25">
      <c r="A69" s="3" t="s">
        <v>473</v>
      </c>
      <c r="B69" s="4">
        <v>688172.28</v>
      </c>
    </row>
    <row r="70" spans="1:2" x14ac:dyDescent="0.25">
      <c r="A70" s="3" t="s">
        <v>1621</v>
      </c>
      <c r="B70" s="4">
        <v>999612.9</v>
      </c>
    </row>
    <row r="71" spans="1:2" x14ac:dyDescent="0.25">
      <c r="A71" s="3" t="s">
        <v>39</v>
      </c>
      <c r="B71" s="4">
        <v>10343846.41</v>
      </c>
    </row>
    <row r="72" spans="1:2" x14ac:dyDescent="0.25">
      <c r="A72" s="3" t="s">
        <v>1582</v>
      </c>
      <c r="B72" s="4">
        <v>1021329.48</v>
      </c>
    </row>
    <row r="73" spans="1:2" x14ac:dyDescent="0.25">
      <c r="A73" s="3" t="s">
        <v>308</v>
      </c>
      <c r="B73" s="4">
        <v>1456934.72</v>
      </c>
    </row>
    <row r="74" spans="1:2" x14ac:dyDescent="0.25">
      <c r="A74" s="3" t="s">
        <v>188</v>
      </c>
      <c r="B74" s="4">
        <v>6200691.5899999999</v>
      </c>
    </row>
    <row r="75" spans="1:2" x14ac:dyDescent="0.25">
      <c r="A75" s="3" t="s">
        <v>489</v>
      </c>
      <c r="B75" s="4">
        <v>6135482.9500000002</v>
      </c>
    </row>
    <row r="76" spans="1:2" x14ac:dyDescent="0.25">
      <c r="A76" s="3" t="s">
        <v>338</v>
      </c>
      <c r="B76" s="4">
        <v>2675446.3200000003</v>
      </c>
    </row>
    <row r="77" spans="1:2" x14ac:dyDescent="0.25">
      <c r="A77" s="3" t="s">
        <v>2599</v>
      </c>
      <c r="B77" s="4">
        <v>2334864.75</v>
      </c>
    </row>
    <row r="78" spans="1:2" x14ac:dyDescent="0.25">
      <c r="A78" s="3" t="s">
        <v>545</v>
      </c>
      <c r="B78" s="4">
        <v>13622997.43</v>
      </c>
    </row>
    <row r="79" spans="1:2" x14ac:dyDescent="0.25">
      <c r="A79" s="3" t="s">
        <v>1884</v>
      </c>
      <c r="B79" s="4">
        <v>3560788.97</v>
      </c>
    </row>
    <row r="80" spans="1:2" x14ac:dyDescent="0.25">
      <c r="A80" s="3" t="s">
        <v>400</v>
      </c>
      <c r="B80" s="4">
        <v>2238805.9899999998</v>
      </c>
    </row>
    <row r="81" spans="1:2" x14ac:dyDescent="0.25">
      <c r="A81" s="3" t="s">
        <v>197</v>
      </c>
      <c r="B81" s="4">
        <v>17091208.720000003</v>
      </c>
    </row>
    <row r="82" spans="1:2" x14ac:dyDescent="0.25">
      <c r="A82" s="3" t="s">
        <v>1176</v>
      </c>
      <c r="B82" s="4">
        <v>636626</v>
      </c>
    </row>
    <row r="83" spans="1:2" x14ac:dyDescent="0.25">
      <c r="A83" s="3" t="s">
        <v>163</v>
      </c>
      <c r="B83" s="4">
        <v>3766778.75</v>
      </c>
    </row>
    <row r="84" spans="1:2" x14ac:dyDescent="0.25">
      <c r="A84" s="3" t="s">
        <v>350</v>
      </c>
      <c r="B84" s="4">
        <v>1568241.97</v>
      </c>
    </row>
    <row r="85" spans="1:2" x14ac:dyDescent="0.25">
      <c r="A85" s="3" t="s">
        <v>107</v>
      </c>
      <c r="B85" s="4">
        <v>9635462.5899999999</v>
      </c>
    </row>
    <row r="86" spans="1:2" x14ac:dyDescent="0.25">
      <c r="A86" s="3" t="s">
        <v>217</v>
      </c>
      <c r="B86" s="4">
        <v>4090171.22</v>
      </c>
    </row>
    <row r="87" spans="1:2" x14ac:dyDescent="0.25">
      <c r="A87" s="3" t="s">
        <v>229</v>
      </c>
      <c r="B87" s="4">
        <v>2504031.0299999998</v>
      </c>
    </row>
    <row r="88" spans="1:2" x14ac:dyDescent="0.25">
      <c r="A88" s="3" t="s">
        <v>919</v>
      </c>
      <c r="B88" s="4">
        <v>3022399.2299999995</v>
      </c>
    </row>
    <row r="89" spans="1:2" x14ac:dyDescent="0.25">
      <c r="A89" s="3" t="s">
        <v>1191</v>
      </c>
      <c r="B89" s="4">
        <v>3866995.4400000004</v>
      </c>
    </row>
    <row r="90" spans="1:2" x14ac:dyDescent="0.25">
      <c r="A90" s="3" t="s">
        <v>416</v>
      </c>
      <c r="B90" s="4">
        <v>9037682.3699999992</v>
      </c>
    </row>
    <row r="91" spans="1:2" x14ac:dyDescent="0.25">
      <c r="A91" s="3" t="s">
        <v>56</v>
      </c>
      <c r="B91" s="4">
        <v>78856709.209999993</v>
      </c>
    </row>
    <row r="92" spans="1:2" x14ac:dyDescent="0.25">
      <c r="A92" s="3" t="s">
        <v>23</v>
      </c>
      <c r="B92" s="4">
        <v>46645859.299999997</v>
      </c>
    </row>
    <row r="93" spans="1:2" x14ac:dyDescent="0.25">
      <c r="A93" s="3" t="s">
        <v>61</v>
      </c>
      <c r="B93" s="4">
        <v>43580393.079999991</v>
      </c>
    </row>
    <row r="94" spans="1:2" x14ac:dyDescent="0.25">
      <c r="A94" s="3" t="s">
        <v>1457</v>
      </c>
      <c r="B94" s="4">
        <v>850749.76</v>
      </c>
    </row>
    <row r="95" spans="1:2" x14ac:dyDescent="0.25">
      <c r="A95" s="3" t="s">
        <v>44</v>
      </c>
      <c r="B95" s="4">
        <v>68804110.580000013</v>
      </c>
    </row>
    <row r="96" spans="1:2" x14ac:dyDescent="0.25">
      <c r="A96" s="3" t="s">
        <v>354</v>
      </c>
      <c r="B96" s="4">
        <v>3569894.04</v>
      </c>
    </row>
    <row r="97" spans="1:2" x14ac:dyDescent="0.25">
      <c r="A97" s="3" t="s">
        <v>749</v>
      </c>
      <c r="B97" s="4">
        <v>3022621.9400000004</v>
      </c>
    </row>
    <row r="98" spans="1:2" x14ac:dyDescent="0.25">
      <c r="A98" s="3" t="s">
        <v>2778</v>
      </c>
      <c r="B98" s="4">
        <v>1519077.7200000002</v>
      </c>
    </row>
    <row r="99" spans="1:2" x14ac:dyDescent="0.25">
      <c r="A99" s="3" t="s">
        <v>108</v>
      </c>
      <c r="B99" s="4">
        <v>250113.46</v>
      </c>
    </row>
    <row r="100" spans="1:2" x14ac:dyDescent="0.25">
      <c r="A100" s="3" t="s">
        <v>90</v>
      </c>
      <c r="B100" s="4">
        <v>3204657.19</v>
      </c>
    </row>
    <row r="101" spans="1:2" x14ac:dyDescent="0.25">
      <c r="A101" s="3" t="s">
        <v>118</v>
      </c>
      <c r="B101" s="4">
        <v>8544344.5199999996</v>
      </c>
    </row>
    <row r="102" spans="1:2" x14ac:dyDescent="0.25">
      <c r="A102" s="3" t="s">
        <v>304</v>
      </c>
      <c r="B102" s="4">
        <v>4954437.51</v>
      </c>
    </row>
    <row r="103" spans="1:2" x14ac:dyDescent="0.25">
      <c r="A103" s="3" t="s">
        <v>556</v>
      </c>
      <c r="B103" s="4">
        <v>2442601.38</v>
      </c>
    </row>
    <row r="104" spans="1:2" x14ac:dyDescent="0.25">
      <c r="A104" s="3" t="s">
        <v>2137</v>
      </c>
      <c r="B104" s="4">
        <v>270430.15999999997</v>
      </c>
    </row>
    <row r="105" spans="1:2" x14ac:dyDescent="0.25">
      <c r="A105" s="3" t="s">
        <v>180</v>
      </c>
      <c r="B105" s="4">
        <v>40803058.429999992</v>
      </c>
    </row>
    <row r="106" spans="1:2" x14ac:dyDescent="0.25">
      <c r="A106" s="3" t="s">
        <v>686</v>
      </c>
      <c r="B106" s="4">
        <v>3095837.94</v>
      </c>
    </row>
    <row r="107" spans="1:2" x14ac:dyDescent="0.25">
      <c r="A107" s="3" t="s">
        <v>2419</v>
      </c>
      <c r="B107" s="4">
        <v>2348626.6399999997</v>
      </c>
    </row>
    <row r="108" spans="1:2" x14ac:dyDescent="0.25">
      <c r="A108" s="3" t="s">
        <v>493</v>
      </c>
      <c r="B108" s="4">
        <v>4986703.76</v>
      </c>
    </row>
    <row r="109" spans="1:2" x14ac:dyDescent="0.25">
      <c r="A109" s="3" t="s">
        <v>51</v>
      </c>
      <c r="B109" s="4">
        <v>21184198.479999997</v>
      </c>
    </row>
    <row r="110" spans="1:2" x14ac:dyDescent="0.25">
      <c r="A110" s="3" t="s">
        <v>739</v>
      </c>
      <c r="B110" s="4">
        <v>289187.62000000005</v>
      </c>
    </row>
    <row r="111" spans="1:2" x14ac:dyDescent="0.25">
      <c r="A111" s="3" t="s">
        <v>233</v>
      </c>
      <c r="B111" s="4">
        <v>1318343.05</v>
      </c>
    </row>
    <row r="112" spans="1:2" x14ac:dyDescent="0.25">
      <c r="A112" s="3" t="s">
        <v>103</v>
      </c>
      <c r="B112" s="4">
        <v>3528763.7199999997</v>
      </c>
    </row>
    <row r="113" spans="1:2" x14ac:dyDescent="0.25">
      <c r="A113" s="3" t="s">
        <v>715</v>
      </c>
      <c r="B113" s="4">
        <v>1011844.6799999999</v>
      </c>
    </row>
    <row r="114" spans="1:2" x14ac:dyDescent="0.25">
      <c r="A114" s="3" t="s">
        <v>253</v>
      </c>
      <c r="B114" s="4">
        <v>17564958.850000001</v>
      </c>
    </row>
    <row r="115" spans="1:2" x14ac:dyDescent="0.25">
      <c r="A115" s="3" t="s">
        <v>884</v>
      </c>
      <c r="B115" s="4">
        <v>2712508.84</v>
      </c>
    </row>
    <row r="116" spans="1:2" x14ac:dyDescent="0.25">
      <c r="A116" s="3" t="s">
        <v>238</v>
      </c>
      <c r="B116" s="4">
        <v>30530145.960000005</v>
      </c>
    </row>
    <row r="117" spans="1:2" x14ac:dyDescent="0.25">
      <c r="A117" s="3" t="s">
        <v>1767</v>
      </c>
      <c r="B117" s="4">
        <v>2397944.0099999998</v>
      </c>
    </row>
    <row r="118" spans="1:2" x14ac:dyDescent="0.25">
      <c r="A118" s="3" t="s">
        <v>2655</v>
      </c>
      <c r="B118" s="4">
        <v>837609.15</v>
      </c>
    </row>
    <row r="119" spans="1:2" x14ac:dyDescent="0.25">
      <c r="A119" s="3" t="s">
        <v>837</v>
      </c>
      <c r="B119" s="4">
        <v>2941771.77</v>
      </c>
    </row>
    <row r="120" spans="1:2" x14ac:dyDescent="0.25">
      <c r="A120" s="3" t="s">
        <v>204</v>
      </c>
      <c r="B120" s="4">
        <v>11756196.779999999</v>
      </c>
    </row>
    <row r="121" spans="1:2" x14ac:dyDescent="0.25">
      <c r="A121" s="3" t="s">
        <v>81</v>
      </c>
      <c r="B121" s="4">
        <v>4230263.5</v>
      </c>
    </row>
    <row r="122" spans="1:2" x14ac:dyDescent="0.25">
      <c r="A122" s="3" t="s">
        <v>1101</v>
      </c>
      <c r="B122" s="4">
        <v>2267133</v>
      </c>
    </row>
    <row r="123" spans="1:2" x14ac:dyDescent="0.25">
      <c r="A123" s="3" t="s">
        <v>3056</v>
      </c>
      <c r="B123" s="4">
        <v>1256104956.2900002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00F56-BDEB-4681-8224-987F85BDF4E8}">
  <dimension ref="A3:B7"/>
  <sheetViews>
    <sheetView workbookViewId="0">
      <selection activeCell="J28" sqref="J28"/>
    </sheetView>
  </sheetViews>
  <sheetFormatPr defaultRowHeight="13.8" x14ac:dyDescent="0.25"/>
  <cols>
    <col min="1" max="1" width="13.33203125" bestFit="1" customWidth="1"/>
    <col min="2" max="2" width="19.77734375" bestFit="1" customWidth="1"/>
  </cols>
  <sheetData>
    <row r="3" spans="1:2" x14ac:dyDescent="0.25">
      <c r="A3" s="2" t="s">
        <v>3055</v>
      </c>
      <c r="B3" t="s">
        <v>3057</v>
      </c>
    </row>
    <row r="4" spans="1:2" x14ac:dyDescent="0.25">
      <c r="A4" s="3" t="s">
        <v>25</v>
      </c>
      <c r="B4">
        <v>180438</v>
      </c>
    </row>
    <row r="5" spans="1:2" x14ac:dyDescent="0.25">
      <c r="A5" s="3" t="s">
        <v>32</v>
      </c>
      <c r="B5">
        <v>157436</v>
      </c>
    </row>
    <row r="6" spans="1:2" x14ac:dyDescent="0.25">
      <c r="A6" s="3" t="s">
        <v>18</v>
      </c>
      <c r="B6">
        <v>158470</v>
      </c>
    </row>
    <row r="7" spans="1:2" x14ac:dyDescent="0.25">
      <c r="A7" s="3" t="s">
        <v>3056</v>
      </c>
      <c r="B7">
        <v>496344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1A0E2-8344-4D3E-93A3-9A79AFF4C53D}">
  <dimension ref="A3:B115"/>
  <sheetViews>
    <sheetView zoomScale="85" workbookViewId="0">
      <selection activeCell="L24" sqref="L24"/>
    </sheetView>
  </sheetViews>
  <sheetFormatPr defaultRowHeight="13.8" x14ac:dyDescent="0.25"/>
  <cols>
    <col min="1" max="1" width="22.33203125" bestFit="1" customWidth="1"/>
    <col min="2" max="2" width="19.77734375" bestFit="1" customWidth="1"/>
  </cols>
  <sheetData>
    <row r="3" spans="1:2" x14ac:dyDescent="0.25">
      <c r="A3" s="2" t="s">
        <v>3055</v>
      </c>
      <c r="B3" t="s">
        <v>3057</v>
      </c>
    </row>
    <row r="4" spans="1:2" x14ac:dyDescent="0.25">
      <c r="A4" s="3" t="s">
        <v>402</v>
      </c>
      <c r="B4">
        <v>5338</v>
      </c>
    </row>
    <row r="5" spans="1:2" x14ac:dyDescent="0.25">
      <c r="A5" s="3" t="s">
        <v>1465</v>
      </c>
      <c r="B5">
        <v>3693</v>
      </c>
    </row>
    <row r="6" spans="1:2" x14ac:dyDescent="0.25">
      <c r="A6" s="3" t="s">
        <v>579</v>
      </c>
      <c r="B6">
        <v>5478</v>
      </c>
    </row>
    <row r="7" spans="1:2" x14ac:dyDescent="0.25">
      <c r="A7" s="3" t="s">
        <v>72</v>
      </c>
      <c r="B7">
        <v>3868</v>
      </c>
    </row>
    <row r="8" spans="1:2" x14ac:dyDescent="0.25">
      <c r="A8" s="3" t="s">
        <v>100</v>
      </c>
      <c r="B8">
        <v>652</v>
      </c>
    </row>
    <row r="9" spans="1:2" x14ac:dyDescent="0.25">
      <c r="A9" s="3" t="s">
        <v>2040</v>
      </c>
      <c r="B9">
        <v>389</v>
      </c>
    </row>
    <row r="10" spans="1:2" x14ac:dyDescent="0.25">
      <c r="A10" s="3" t="s">
        <v>438</v>
      </c>
      <c r="B10">
        <v>3669</v>
      </c>
    </row>
    <row r="11" spans="1:2" x14ac:dyDescent="0.25">
      <c r="A11" s="3" t="s">
        <v>246</v>
      </c>
      <c r="B11">
        <v>1407</v>
      </c>
    </row>
    <row r="12" spans="1:2" x14ac:dyDescent="0.25">
      <c r="A12" s="3" t="s">
        <v>501</v>
      </c>
      <c r="B12">
        <v>1180</v>
      </c>
    </row>
    <row r="13" spans="1:2" x14ac:dyDescent="0.25">
      <c r="A13" s="3" t="s">
        <v>235</v>
      </c>
      <c r="B13">
        <v>2296</v>
      </c>
    </row>
    <row r="14" spans="1:2" x14ac:dyDescent="0.25">
      <c r="A14" s="3" t="s">
        <v>664</v>
      </c>
      <c r="B14">
        <v>4886</v>
      </c>
    </row>
    <row r="15" spans="1:2" x14ac:dyDescent="0.25">
      <c r="A15" s="3" t="s">
        <v>406</v>
      </c>
      <c r="B15">
        <v>1427</v>
      </c>
    </row>
    <row r="16" spans="1:2" x14ac:dyDescent="0.25">
      <c r="A16" s="3" t="s">
        <v>1522</v>
      </c>
      <c r="B16">
        <v>211</v>
      </c>
    </row>
    <row r="17" spans="1:2" x14ac:dyDescent="0.25">
      <c r="A17" s="3" t="s">
        <v>1575</v>
      </c>
      <c r="B17">
        <v>2844</v>
      </c>
    </row>
    <row r="18" spans="1:2" x14ac:dyDescent="0.25">
      <c r="A18" s="3" t="s">
        <v>375</v>
      </c>
      <c r="B18">
        <v>1751</v>
      </c>
    </row>
    <row r="19" spans="1:2" x14ac:dyDescent="0.25">
      <c r="A19" s="3" t="s">
        <v>705</v>
      </c>
      <c r="B19">
        <v>1135</v>
      </c>
    </row>
    <row r="20" spans="1:2" x14ac:dyDescent="0.25">
      <c r="A20" s="3" t="s">
        <v>223</v>
      </c>
      <c r="B20">
        <v>1096</v>
      </c>
    </row>
    <row r="21" spans="1:2" x14ac:dyDescent="0.25">
      <c r="A21" s="3" t="s">
        <v>1272</v>
      </c>
      <c r="B21">
        <v>1863</v>
      </c>
    </row>
    <row r="22" spans="1:2" x14ac:dyDescent="0.25">
      <c r="A22" s="3" t="s">
        <v>255</v>
      </c>
      <c r="B22">
        <v>7015</v>
      </c>
    </row>
    <row r="23" spans="1:2" x14ac:dyDescent="0.25">
      <c r="A23" s="3" t="s">
        <v>976</v>
      </c>
      <c r="B23">
        <v>41</v>
      </c>
    </row>
    <row r="24" spans="1:2" x14ac:dyDescent="0.25">
      <c r="A24" s="3" t="s">
        <v>612</v>
      </c>
      <c r="B24">
        <v>604</v>
      </c>
    </row>
    <row r="25" spans="1:2" x14ac:dyDescent="0.25">
      <c r="A25" s="3" t="s">
        <v>1137</v>
      </c>
      <c r="B25">
        <v>1356</v>
      </c>
    </row>
    <row r="26" spans="1:2" x14ac:dyDescent="0.25">
      <c r="A26" s="3" t="s">
        <v>1534</v>
      </c>
      <c r="B26">
        <v>2565</v>
      </c>
    </row>
    <row r="27" spans="1:2" x14ac:dyDescent="0.25">
      <c r="A27" s="3" t="s">
        <v>694</v>
      </c>
      <c r="B27">
        <v>849</v>
      </c>
    </row>
    <row r="28" spans="1:2" x14ac:dyDescent="0.25">
      <c r="A28" s="3" t="s">
        <v>848</v>
      </c>
      <c r="B28">
        <v>1416</v>
      </c>
    </row>
    <row r="29" spans="1:2" x14ac:dyDescent="0.25">
      <c r="A29" s="3" t="s">
        <v>12</v>
      </c>
      <c r="B29">
        <v>13414</v>
      </c>
    </row>
    <row r="30" spans="1:2" x14ac:dyDescent="0.25">
      <c r="A30" s="3" t="s">
        <v>53</v>
      </c>
      <c r="B30">
        <v>17022</v>
      </c>
    </row>
    <row r="31" spans="1:2" x14ac:dyDescent="0.25">
      <c r="A31" s="3" t="s">
        <v>2094</v>
      </c>
      <c r="B31">
        <v>786</v>
      </c>
    </row>
    <row r="32" spans="1:2" x14ac:dyDescent="0.25">
      <c r="A32" s="3" t="s">
        <v>1899</v>
      </c>
      <c r="B32">
        <v>1216</v>
      </c>
    </row>
    <row r="33" spans="1:2" x14ac:dyDescent="0.25">
      <c r="A33" s="3" t="s">
        <v>219</v>
      </c>
      <c r="B33">
        <v>14565</v>
      </c>
    </row>
    <row r="34" spans="1:2" x14ac:dyDescent="0.25">
      <c r="A34" s="3" t="s">
        <v>172</v>
      </c>
      <c r="B34">
        <v>5803</v>
      </c>
    </row>
    <row r="35" spans="1:2" x14ac:dyDescent="0.25">
      <c r="A35" s="3" t="s">
        <v>325</v>
      </c>
      <c r="B35">
        <v>1372</v>
      </c>
    </row>
    <row r="36" spans="1:2" x14ac:dyDescent="0.25">
      <c r="A36" s="3" t="s">
        <v>1079</v>
      </c>
      <c r="B36">
        <v>430</v>
      </c>
    </row>
    <row r="37" spans="1:2" x14ac:dyDescent="0.25">
      <c r="A37" s="3" t="s">
        <v>27</v>
      </c>
      <c r="B37">
        <v>9594</v>
      </c>
    </row>
    <row r="38" spans="1:2" x14ac:dyDescent="0.25">
      <c r="A38" s="3" t="s">
        <v>46</v>
      </c>
      <c r="B38">
        <v>9981</v>
      </c>
    </row>
    <row r="39" spans="1:2" x14ac:dyDescent="0.25">
      <c r="A39" s="3" t="s">
        <v>20</v>
      </c>
      <c r="B39">
        <v>16119</v>
      </c>
    </row>
    <row r="40" spans="1:2" x14ac:dyDescent="0.25">
      <c r="A40" s="3" t="s">
        <v>2221</v>
      </c>
      <c r="B40">
        <v>944</v>
      </c>
    </row>
    <row r="41" spans="1:2" x14ac:dyDescent="0.25">
      <c r="A41" s="3" t="s">
        <v>1364</v>
      </c>
      <c r="B41">
        <v>988</v>
      </c>
    </row>
    <row r="42" spans="1:2" x14ac:dyDescent="0.25">
      <c r="A42" s="3" t="s">
        <v>3032</v>
      </c>
      <c r="B42">
        <v>850</v>
      </c>
    </row>
    <row r="43" spans="1:2" x14ac:dyDescent="0.25">
      <c r="A43" s="3" t="s">
        <v>1374</v>
      </c>
      <c r="B43">
        <v>1089</v>
      </c>
    </row>
    <row r="44" spans="1:2" x14ac:dyDescent="0.25">
      <c r="A44" s="3" t="s">
        <v>259</v>
      </c>
      <c r="B44">
        <v>20580</v>
      </c>
    </row>
    <row r="45" spans="1:2" x14ac:dyDescent="0.25">
      <c r="A45" s="3" t="s">
        <v>467</v>
      </c>
      <c r="B45">
        <v>1708</v>
      </c>
    </row>
    <row r="46" spans="1:2" x14ac:dyDescent="0.25">
      <c r="A46" s="3" t="s">
        <v>709</v>
      </c>
      <c r="B46">
        <v>941</v>
      </c>
    </row>
    <row r="47" spans="1:2" x14ac:dyDescent="0.25">
      <c r="A47" s="3" t="s">
        <v>453</v>
      </c>
      <c r="B47">
        <v>2455</v>
      </c>
    </row>
    <row r="48" spans="1:2" x14ac:dyDescent="0.25">
      <c r="A48" s="3" t="s">
        <v>68</v>
      </c>
      <c r="B48">
        <v>6571</v>
      </c>
    </row>
    <row r="49" spans="1:2" x14ac:dyDescent="0.25">
      <c r="A49" s="3" t="s">
        <v>114</v>
      </c>
      <c r="B49">
        <v>734</v>
      </c>
    </row>
    <row r="50" spans="1:2" x14ac:dyDescent="0.25">
      <c r="A50" s="3" t="s">
        <v>1662</v>
      </c>
      <c r="B50">
        <v>592</v>
      </c>
    </row>
    <row r="51" spans="1:2" x14ac:dyDescent="0.25">
      <c r="A51" s="3" t="s">
        <v>2084</v>
      </c>
      <c r="B51">
        <v>733</v>
      </c>
    </row>
    <row r="52" spans="1:2" x14ac:dyDescent="0.25">
      <c r="A52" s="3" t="s">
        <v>367</v>
      </c>
      <c r="B52">
        <v>1655</v>
      </c>
    </row>
    <row r="53" spans="1:2" x14ac:dyDescent="0.25">
      <c r="A53" s="3" t="s">
        <v>290</v>
      </c>
      <c r="B53">
        <v>850</v>
      </c>
    </row>
    <row r="54" spans="1:2" x14ac:dyDescent="0.25">
      <c r="A54" s="3" t="s">
        <v>744</v>
      </c>
      <c r="B54">
        <v>772</v>
      </c>
    </row>
    <row r="55" spans="1:2" x14ac:dyDescent="0.25">
      <c r="A55" s="3" t="s">
        <v>542</v>
      </c>
      <c r="B55">
        <v>938</v>
      </c>
    </row>
    <row r="56" spans="1:2" x14ac:dyDescent="0.25">
      <c r="A56" s="3" t="s">
        <v>63</v>
      </c>
      <c r="B56">
        <v>928</v>
      </c>
    </row>
    <row r="57" spans="1:2" x14ac:dyDescent="0.25">
      <c r="A57" s="3" t="s">
        <v>1109</v>
      </c>
      <c r="B57">
        <v>2303</v>
      </c>
    </row>
    <row r="58" spans="1:2" x14ac:dyDescent="0.25">
      <c r="A58" s="3" t="s">
        <v>363</v>
      </c>
      <c r="B58">
        <v>5531</v>
      </c>
    </row>
    <row r="59" spans="1:2" x14ac:dyDescent="0.25">
      <c r="A59" s="3" t="s">
        <v>921</v>
      </c>
      <c r="B59">
        <v>965</v>
      </c>
    </row>
    <row r="60" spans="1:2" x14ac:dyDescent="0.25">
      <c r="A60" s="3" t="s">
        <v>157</v>
      </c>
      <c r="B60">
        <v>2521</v>
      </c>
    </row>
    <row r="61" spans="1:2" x14ac:dyDescent="0.25">
      <c r="A61" s="3" t="s">
        <v>275</v>
      </c>
      <c r="B61">
        <v>12393</v>
      </c>
    </row>
    <row r="62" spans="1:2" x14ac:dyDescent="0.25">
      <c r="A62" s="3" t="s">
        <v>1424</v>
      </c>
      <c r="B62">
        <v>2522</v>
      </c>
    </row>
    <row r="63" spans="1:2" x14ac:dyDescent="0.25">
      <c r="A63" s="3" t="s">
        <v>1394</v>
      </c>
      <c r="B63">
        <v>433</v>
      </c>
    </row>
    <row r="64" spans="1:2" x14ac:dyDescent="0.25">
      <c r="A64" s="3" t="s">
        <v>1241</v>
      </c>
      <c r="B64">
        <v>247</v>
      </c>
    </row>
    <row r="65" spans="1:2" x14ac:dyDescent="0.25">
      <c r="A65" s="3" t="s">
        <v>1934</v>
      </c>
      <c r="B65">
        <v>1167</v>
      </c>
    </row>
    <row r="66" spans="1:2" x14ac:dyDescent="0.25">
      <c r="A66" s="3" t="s">
        <v>660</v>
      </c>
      <c r="B66">
        <v>9009</v>
      </c>
    </row>
    <row r="67" spans="1:2" x14ac:dyDescent="0.25">
      <c r="A67" s="3" t="s">
        <v>2046</v>
      </c>
      <c r="B67">
        <v>738</v>
      </c>
    </row>
    <row r="68" spans="1:2" x14ac:dyDescent="0.25">
      <c r="A68" s="3" t="s">
        <v>2211</v>
      </c>
      <c r="B68">
        <v>177</v>
      </c>
    </row>
    <row r="69" spans="1:2" x14ac:dyDescent="0.25">
      <c r="A69" s="3" t="s">
        <v>872</v>
      </c>
      <c r="B69">
        <v>1554</v>
      </c>
    </row>
    <row r="70" spans="1:2" x14ac:dyDescent="0.25">
      <c r="A70" s="3" t="s">
        <v>727</v>
      </c>
      <c r="B70">
        <v>779</v>
      </c>
    </row>
    <row r="71" spans="1:2" x14ac:dyDescent="0.25">
      <c r="A71" s="3" t="s">
        <v>3038</v>
      </c>
      <c r="B71">
        <v>587</v>
      </c>
    </row>
    <row r="72" spans="1:2" x14ac:dyDescent="0.25">
      <c r="A72" s="3" t="s">
        <v>619</v>
      </c>
      <c r="B72">
        <v>10992</v>
      </c>
    </row>
    <row r="73" spans="1:2" x14ac:dyDescent="0.25">
      <c r="A73" s="3" t="s">
        <v>529</v>
      </c>
      <c r="B73">
        <v>309</v>
      </c>
    </row>
    <row r="74" spans="1:2" x14ac:dyDescent="0.25">
      <c r="A74" s="3" t="s">
        <v>565</v>
      </c>
      <c r="B74">
        <v>912</v>
      </c>
    </row>
    <row r="75" spans="1:2" x14ac:dyDescent="0.25">
      <c r="A75" s="3" t="s">
        <v>2262</v>
      </c>
      <c r="B75">
        <v>898</v>
      </c>
    </row>
    <row r="76" spans="1:2" x14ac:dyDescent="0.25">
      <c r="A76" s="3" t="s">
        <v>176</v>
      </c>
      <c r="B76">
        <v>2110</v>
      </c>
    </row>
    <row r="77" spans="1:2" x14ac:dyDescent="0.25">
      <c r="A77" s="3" t="s">
        <v>332</v>
      </c>
      <c r="B77">
        <v>2261</v>
      </c>
    </row>
    <row r="78" spans="1:2" x14ac:dyDescent="0.25">
      <c r="A78" s="3" t="s">
        <v>458</v>
      </c>
      <c r="B78">
        <v>649</v>
      </c>
    </row>
    <row r="79" spans="1:2" x14ac:dyDescent="0.25">
      <c r="A79" s="3" t="s">
        <v>2928</v>
      </c>
      <c r="B79">
        <v>866</v>
      </c>
    </row>
    <row r="80" spans="1:2" x14ac:dyDescent="0.25">
      <c r="A80" s="3" t="s">
        <v>2590</v>
      </c>
      <c r="B80">
        <v>522</v>
      </c>
    </row>
    <row r="81" spans="1:2" x14ac:dyDescent="0.25">
      <c r="A81" s="3" t="s">
        <v>886</v>
      </c>
      <c r="B81">
        <v>3015</v>
      </c>
    </row>
    <row r="82" spans="1:2" x14ac:dyDescent="0.25">
      <c r="A82" s="3" t="s">
        <v>214</v>
      </c>
      <c r="B82">
        <v>6126</v>
      </c>
    </row>
    <row r="83" spans="1:2" x14ac:dyDescent="0.25">
      <c r="A83" s="3" t="s">
        <v>1579</v>
      </c>
      <c r="B83">
        <v>1296</v>
      </c>
    </row>
    <row r="84" spans="1:2" x14ac:dyDescent="0.25">
      <c r="A84" s="3" t="s">
        <v>58</v>
      </c>
      <c r="B84">
        <v>10470</v>
      </c>
    </row>
    <row r="85" spans="1:2" x14ac:dyDescent="0.25">
      <c r="A85" s="3" t="s">
        <v>2612</v>
      </c>
      <c r="B85">
        <v>603</v>
      </c>
    </row>
    <row r="86" spans="1:2" x14ac:dyDescent="0.25">
      <c r="A86" s="3" t="s">
        <v>149</v>
      </c>
      <c r="B86">
        <v>1213</v>
      </c>
    </row>
    <row r="87" spans="1:2" x14ac:dyDescent="0.25">
      <c r="A87" s="3" t="s">
        <v>123</v>
      </c>
      <c r="B87">
        <v>4562</v>
      </c>
    </row>
    <row r="88" spans="1:2" x14ac:dyDescent="0.25">
      <c r="A88" s="3" t="s">
        <v>547</v>
      </c>
      <c r="B88">
        <v>2435</v>
      </c>
    </row>
    <row r="89" spans="1:2" x14ac:dyDescent="0.25">
      <c r="A89" s="3" t="s">
        <v>677</v>
      </c>
      <c r="B89">
        <v>3066</v>
      </c>
    </row>
    <row r="90" spans="1:2" x14ac:dyDescent="0.25">
      <c r="A90" s="3" t="s">
        <v>34</v>
      </c>
      <c r="B90">
        <v>35753</v>
      </c>
    </row>
    <row r="91" spans="1:2" x14ac:dyDescent="0.25">
      <c r="A91" s="3" t="s">
        <v>96</v>
      </c>
      <c r="B91">
        <v>2190</v>
      </c>
    </row>
    <row r="92" spans="1:2" x14ac:dyDescent="0.25">
      <c r="A92" s="3" t="s">
        <v>521</v>
      </c>
      <c r="B92">
        <v>5082</v>
      </c>
    </row>
    <row r="93" spans="1:2" x14ac:dyDescent="0.25">
      <c r="A93" s="3" t="s">
        <v>517</v>
      </c>
      <c r="B93">
        <v>3576</v>
      </c>
    </row>
    <row r="94" spans="1:2" x14ac:dyDescent="0.25">
      <c r="A94" s="3" t="s">
        <v>946</v>
      </c>
      <c r="B94">
        <v>1358</v>
      </c>
    </row>
    <row r="95" spans="1:2" x14ac:dyDescent="0.25">
      <c r="A95" s="3" t="s">
        <v>194</v>
      </c>
      <c r="B95">
        <v>1551</v>
      </c>
    </row>
    <row r="96" spans="1:2" x14ac:dyDescent="0.25">
      <c r="A96" s="3" t="s">
        <v>87</v>
      </c>
      <c r="B96">
        <v>10752</v>
      </c>
    </row>
    <row r="97" spans="1:2" x14ac:dyDescent="0.25">
      <c r="A97" s="3" t="s">
        <v>347</v>
      </c>
      <c r="B97">
        <v>9186</v>
      </c>
    </row>
    <row r="98" spans="1:2" x14ac:dyDescent="0.25">
      <c r="A98" s="3" t="s">
        <v>41</v>
      </c>
      <c r="B98">
        <v>27354</v>
      </c>
    </row>
    <row r="99" spans="1:2" x14ac:dyDescent="0.25">
      <c r="A99" s="3" t="s">
        <v>890</v>
      </c>
      <c r="B99">
        <v>2738</v>
      </c>
    </row>
    <row r="100" spans="1:2" x14ac:dyDescent="0.25">
      <c r="A100" s="3" t="s">
        <v>1002</v>
      </c>
      <c r="B100">
        <v>944</v>
      </c>
    </row>
    <row r="101" spans="1:2" x14ac:dyDescent="0.25">
      <c r="A101" s="3" t="s">
        <v>720</v>
      </c>
      <c r="B101">
        <v>358</v>
      </c>
    </row>
    <row r="102" spans="1:2" x14ac:dyDescent="0.25">
      <c r="A102" s="3" t="s">
        <v>185</v>
      </c>
      <c r="B102">
        <v>37561</v>
      </c>
    </row>
    <row r="103" spans="1:2" x14ac:dyDescent="0.25">
      <c r="A103" s="3" t="s">
        <v>343</v>
      </c>
      <c r="B103">
        <v>1842</v>
      </c>
    </row>
    <row r="104" spans="1:2" x14ac:dyDescent="0.25">
      <c r="A104" s="3" t="s">
        <v>356</v>
      </c>
      <c r="B104">
        <v>4415</v>
      </c>
    </row>
    <row r="105" spans="1:2" x14ac:dyDescent="0.25">
      <c r="A105" s="3" t="s">
        <v>133</v>
      </c>
      <c r="B105">
        <v>25661</v>
      </c>
    </row>
    <row r="106" spans="1:2" x14ac:dyDescent="0.25">
      <c r="A106" s="3" t="s">
        <v>137</v>
      </c>
      <c r="B106">
        <v>15588</v>
      </c>
    </row>
    <row r="107" spans="1:2" x14ac:dyDescent="0.25">
      <c r="A107" s="3" t="s">
        <v>206</v>
      </c>
      <c r="B107">
        <v>2798</v>
      </c>
    </row>
    <row r="108" spans="1:2" x14ac:dyDescent="0.25">
      <c r="A108" s="3" t="s">
        <v>2987</v>
      </c>
      <c r="B108">
        <v>780</v>
      </c>
    </row>
    <row r="109" spans="1:2" x14ac:dyDescent="0.25">
      <c r="A109" s="3" t="s">
        <v>317</v>
      </c>
      <c r="B109">
        <v>3414</v>
      </c>
    </row>
    <row r="110" spans="1:2" x14ac:dyDescent="0.25">
      <c r="A110" s="3" t="s">
        <v>805</v>
      </c>
      <c r="B110">
        <v>1129</v>
      </c>
    </row>
    <row r="111" spans="1:2" x14ac:dyDescent="0.25">
      <c r="A111" s="3" t="s">
        <v>1924</v>
      </c>
      <c r="B111">
        <v>1471</v>
      </c>
    </row>
    <row r="112" spans="1:2" x14ac:dyDescent="0.25">
      <c r="A112" s="3" t="s">
        <v>110</v>
      </c>
      <c r="B112">
        <v>11786</v>
      </c>
    </row>
    <row r="113" spans="1:2" x14ac:dyDescent="0.25">
      <c r="A113" s="3" t="s">
        <v>1068</v>
      </c>
      <c r="B113">
        <v>4200</v>
      </c>
    </row>
    <row r="114" spans="1:2" x14ac:dyDescent="0.25">
      <c r="A114" s="3" t="s">
        <v>2184</v>
      </c>
      <c r="B114">
        <v>967</v>
      </c>
    </row>
    <row r="115" spans="1:2" x14ac:dyDescent="0.25">
      <c r="A115" s="3" t="s">
        <v>3056</v>
      </c>
      <c r="B115">
        <v>496344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9118-E8C6-4000-86C8-4F1045B68A8F}">
  <dimension ref="A3:B8"/>
  <sheetViews>
    <sheetView workbookViewId="0">
      <selection activeCell="B4" sqref="B4"/>
    </sheetView>
  </sheetViews>
  <sheetFormatPr defaultRowHeight="13.8" x14ac:dyDescent="0.25"/>
  <cols>
    <col min="1" max="1" width="13.33203125" bestFit="1" customWidth="1"/>
    <col min="2" max="2" width="18.21875" bestFit="1" customWidth="1"/>
  </cols>
  <sheetData>
    <row r="3" spans="1:2" x14ac:dyDescent="0.25">
      <c r="A3" s="2" t="s">
        <v>3055</v>
      </c>
      <c r="B3" t="s">
        <v>3064</v>
      </c>
    </row>
    <row r="4" spans="1:2" x14ac:dyDescent="0.25">
      <c r="A4" s="3" t="s">
        <v>16</v>
      </c>
      <c r="B4" s="4">
        <v>392763462.41000038</v>
      </c>
    </row>
    <row r="5" spans="1:2" x14ac:dyDescent="0.25">
      <c r="A5" s="3" t="s">
        <v>38</v>
      </c>
      <c r="B5" s="4">
        <v>419623729.05000001</v>
      </c>
    </row>
    <row r="6" spans="1:2" x14ac:dyDescent="0.25">
      <c r="A6" s="3" t="s">
        <v>80</v>
      </c>
      <c r="B6" s="4">
        <v>503583.6</v>
      </c>
    </row>
    <row r="7" spans="1:2" x14ac:dyDescent="0.25">
      <c r="A7" s="3" t="s">
        <v>50</v>
      </c>
      <c r="B7" s="4">
        <v>443214181.23000014</v>
      </c>
    </row>
    <row r="8" spans="1:2" x14ac:dyDescent="0.25">
      <c r="A8" s="3" t="s">
        <v>3056</v>
      </c>
      <c r="B8" s="4">
        <v>1256104956.2900004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8D59-583D-4284-A43D-10F66EFA6081}">
  <dimension ref="A3:B7"/>
  <sheetViews>
    <sheetView workbookViewId="0">
      <selection activeCell="J28" sqref="J28"/>
    </sheetView>
  </sheetViews>
  <sheetFormatPr defaultRowHeight="13.8" x14ac:dyDescent="0.25"/>
  <cols>
    <col min="1" max="1" width="13.33203125" bestFit="1" customWidth="1"/>
    <col min="2" max="2" width="18.21875" bestFit="1" customWidth="1"/>
  </cols>
  <sheetData>
    <row r="3" spans="1:2" x14ac:dyDescent="0.25">
      <c r="A3" s="2" t="s">
        <v>3055</v>
      </c>
      <c r="B3" t="s">
        <v>3064</v>
      </c>
    </row>
    <row r="4" spans="1:2" x14ac:dyDescent="0.25">
      <c r="A4" s="3">
        <v>2023</v>
      </c>
      <c r="B4" s="4">
        <v>413284940.19000012</v>
      </c>
    </row>
    <row r="5" spans="1:2" x14ac:dyDescent="0.25">
      <c r="A5" s="3">
        <v>2024</v>
      </c>
      <c r="B5" s="4">
        <v>405543539.88000029</v>
      </c>
    </row>
    <row r="6" spans="1:2" x14ac:dyDescent="0.25">
      <c r="A6" s="3">
        <v>2025</v>
      </c>
      <c r="B6" s="4">
        <v>437276476.22000003</v>
      </c>
    </row>
    <row r="7" spans="1:2" x14ac:dyDescent="0.25">
      <c r="A7" s="3" t="s">
        <v>3056</v>
      </c>
      <c r="B7" s="4">
        <v>1256104956.2900004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DEA9-4A87-462F-BCB2-0435CD84262A}">
  <dimension ref="BP93"/>
  <sheetViews>
    <sheetView showGridLines="0" showRowColHeaders="0" tabSelected="1" topLeftCell="A3" zoomScale="24" zoomScaleNormal="28" workbookViewId="0">
      <selection activeCell="BQ48" sqref="BQ48"/>
    </sheetView>
  </sheetViews>
  <sheetFormatPr defaultRowHeight="13.8" x14ac:dyDescent="0.25"/>
  <sheetData>
    <row r="93" spans="68:68" x14ac:dyDescent="0.25">
      <c r="BP93" t="s">
        <v>3066</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60AE79-2EFA-4314-A2D5-9ADB93C1C1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 data</vt:lpstr>
      <vt:lpstr>total sales</vt:lpstr>
      <vt:lpstr>total quantity</vt:lpstr>
      <vt:lpstr>product name</vt:lpstr>
      <vt:lpstr>payment method</vt:lpstr>
      <vt:lpstr>year wise 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VASANTH B</cp:lastModifiedBy>
  <dcterms:created xsi:type="dcterms:W3CDTF">2025-05-18T11:00:17Z</dcterms:created>
  <dcterms:modified xsi:type="dcterms:W3CDTF">2025-06-06T13:51:54Z</dcterms:modified>
</cp:coreProperties>
</file>