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6481_tecnico_ulisboa_pt/Documents/Universidade/2ºAno/1ºSemestre/AnáliseSínteseDeAlgoritmos/Projeto3/"/>
    </mc:Choice>
  </mc:AlternateContent>
  <xr:revisionPtr revIDLastSave="645" documentId="8_{17A342A9-9D16-4957-BD66-748C818F4605}" xr6:coauthVersionLast="47" xr6:coauthVersionMax="47" xr10:uidLastSave="{61C30683-A43B-44FC-8DF8-842F6C454375}"/>
  <bookViews>
    <workbookView xWindow="2760" yWindow="1200" windowWidth="21600" windowHeight="11295" xr2:uid="{18849EB0-117D-45AB-939E-0D26B4A50A1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A13" i="1"/>
  <c r="K3" i="1"/>
  <c r="K4" i="1"/>
  <c r="K5" i="1"/>
  <c r="K6" i="1"/>
  <c r="K7" i="1"/>
  <c r="K8" i="1"/>
  <c r="K9" i="1"/>
  <c r="K10" i="1"/>
  <c r="K11" i="1"/>
  <c r="K12" i="1"/>
  <c r="K2" i="1"/>
  <c r="B4" i="1"/>
  <c r="B5" i="1" s="1"/>
  <c r="B6" i="1" s="1"/>
  <c r="B7" i="1" s="1"/>
  <c r="B8" i="1" s="1"/>
  <c r="B9" i="1" s="1"/>
  <c r="B10" i="1" s="1"/>
  <c r="B11" i="1" s="1"/>
  <c r="B12" i="1" s="1"/>
  <c r="B13" i="1" s="1"/>
  <c r="B3" i="1"/>
  <c r="A4" i="1"/>
  <c r="A5" i="1" s="1"/>
  <c r="A6" i="1" s="1"/>
  <c r="A7" i="1" s="1"/>
  <c r="A8" i="1" s="1"/>
  <c r="A9" i="1" s="1"/>
  <c r="A10" i="1" s="1"/>
  <c r="A11" i="1" s="1"/>
  <c r="A12" i="1" s="1"/>
  <c r="A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K13" i="1" l="1"/>
  <c r="E3" i="1"/>
  <c r="E4" i="1"/>
  <c r="E6" i="1"/>
  <c r="E5" i="1"/>
  <c r="E8" i="1"/>
  <c r="E7" i="1"/>
  <c r="E9" i="1" l="1"/>
  <c r="E10" i="1" l="1"/>
  <c r="E11" i="1" l="1"/>
  <c r="E12" i="1" l="1"/>
  <c r="E13" i="1" l="1"/>
</calcChain>
</file>

<file path=xl/sharedStrings.xml><?xml version="1.0" encoding="utf-8"?>
<sst xmlns="http://schemas.openxmlformats.org/spreadsheetml/2006/main" count="11" uniqueCount="11">
  <si>
    <t>Time taken (ms)</t>
  </si>
  <si>
    <t>Time taken (s)</t>
  </si>
  <si>
    <t>P</t>
  </si>
  <si>
    <t>N + P</t>
  </si>
  <si>
    <t>N = nº de brinquedos</t>
  </si>
  <si>
    <t>N</t>
  </si>
  <si>
    <t>P = nº de pacotes</t>
  </si>
  <si>
    <t>(N + P) + (N + 1)</t>
  </si>
  <si>
    <t>Tcmin</t>
  </si>
  <si>
    <t>Tcmax</t>
  </si>
  <si>
    <t>Tlmax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</si>
</sst>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Folha1!$D$1</c:f>
              <c:strCache>
                <c:ptCount val="1"/>
                <c:pt idx="0">
                  <c:v>Time taken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Folha1!$F$2:$F$21</c:f>
              <c:numCache>
                <c:formatCode>General</c:formatCode>
                <c:ptCount val="20"/>
                <c:pt idx="0">
                  <c:v>300</c:v>
                </c:pt>
                <c:pt idx="1">
                  <c:v>450</c:v>
                </c:pt>
                <c:pt idx="2">
                  <c:v>675</c:v>
                </c:pt>
                <c:pt idx="3">
                  <c:v>1013</c:v>
                </c:pt>
                <c:pt idx="4">
                  <c:v>1520</c:v>
                </c:pt>
                <c:pt idx="5">
                  <c:v>2281</c:v>
                </c:pt>
                <c:pt idx="6">
                  <c:v>3422</c:v>
                </c:pt>
                <c:pt idx="7">
                  <c:v>5133</c:v>
                </c:pt>
                <c:pt idx="8">
                  <c:v>7700</c:v>
                </c:pt>
                <c:pt idx="9">
                  <c:v>11550</c:v>
                </c:pt>
                <c:pt idx="10">
                  <c:v>17326</c:v>
                </c:pt>
                <c:pt idx="11">
                  <c:v>25990</c:v>
                </c:pt>
              </c:numCache>
            </c:numRef>
          </c:xVal>
          <c:yVal>
            <c:numRef>
              <c:f>Folha1!$D$2:$D$21</c:f>
              <c:numCache>
                <c:formatCode>General</c:formatCode>
                <c:ptCount val="20"/>
                <c:pt idx="0">
                  <c:v>4.1000000000000002E-2</c:v>
                </c:pt>
                <c:pt idx="1">
                  <c:v>4.7E-2</c:v>
                </c:pt>
                <c:pt idx="2">
                  <c:v>6.7000000000000004E-2</c:v>
                </c:pt>
                <c:pt idx="3">
                  <c:v>0.104</c:v>
                </c:pt>
                <c:pt idx="4">
                  <c:v>0.16600000000000001</c:v>
                </c:pt>
                <c:pt idx="5">
                  <c:v>0.29699999999999999</c:v>
                </c:pt>
                <c:pt idx="6">
                  <c:v>0.47599999999999998</c:v>
                </c:pt>
                <c:pt idx="7">
                  <c:v>0.96499999999999997</c:v>
                </c:pt>
                <c:pt idx="8">
                  <c:v>1.9430000000000001</c:v>
                </c:pt>
                <c:pt idx="9">
                  <c:v>4.2</c:v>
                </c:pt>
                <c:pt idx="10">
                  <c:v>9.1199999999999992</c:v>
                </c:pt>
                <c:pt idx="11">
                  <c:v>21.068000000000001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6-44FB-B6FA-EDEB54644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35776"/>
        <c:axId val="1307306624"/>
      </c:scatterChart>
      <c:valAx>
        <c:axId val="191893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brinquedos</a:t>
                </a:r>
                <a:r>
                  <a:rPr lang="pt-PT"/>
                  <a:t> + nº</a:t>
                </a:r>
                <a:r>
                  <a:rPr lang="pt-PT" baseline="0"/>
                  <a:t> pacotes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06624"/>
        <c:crosses val="autoZero"/>
        <c:crossBetween val="midCat"/>
      </c:valAx>
      <c:valAx>
        <c:axId val="13073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Folha1!$D$1</c:f>
              <c:strCache>
                <c:ptCount val="1"/>
                <c:pt idx="0">
                  <c:v>Time taken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Folha1!$E$2:$E$21</c:f>
              <c:numCache>
                <c:formatCode>General</c:formatCode>
                <c:ptCount val="20"/>
                <c:pt idx="0">
                  <c:v>501</c:v>
                </c:pt>
                <c:pt idx="1">
                  <c:v>751</c:v>
                </c:pt>
                <c:pt idx="2">
                  <c:v>1126</c:v>
                </c:pt>
                <c:pt idx="3">
                  <c:v>1689</c:v>
                </c:pt>
                <c:pt idx="4">
                  <c:v>2534</c:v>
                </c:pt>
                <c:pt idx="5">
                  <c:v>3802</c:v>
                </c:pt>
                <c:pt idx="6">
                  <c:v>5703</c:v>
                </c:pt>
                <c:pt idx="7">
                  <c:v>8554</c:v>
                </c:pt>
                <c:pt idx="8">
                  <c:v>12831</c:v>
                </c:pt>
                <c:pt idx="9">
                  <c:v>19246</c:v>
                </c:pt>
                <c:pt idx="10">
                  <c:v>28870</c:v>
                </c:pt>
                <c:pt idx="11">
                  <c:v>43306</c:v>
                </c:pt>
              </c:numCache>
            </c:numRef>
          </c:xVal>
          <c:yVal>
            <c:numRef>
              <c:f>Folha1!$D$2:$D$21</c:f>
              <c:numCache>
                <c:formatCode>General</c:formatCode>
                <c:ptCount val="20"/>
                <c:pt idx="0">
                  <c:v>4.1000000000000002E-2</c:v>
                </c:pt>
                <c:pt idx="1">
                  <c:v>4.7E-2</c:v>
                </c:pt>
                <c:pt idx="2">
                  <c:v>6.7000000000000004E-2</c:v>
                </c:pt>
                <c:pt idx="3">
                  <c:v>0.104</c:v>
                </c:pt>
                <c:pt idx="4">
                  <c:v>0.16600000000000001</c:v>
                </c:pt>
                <c:pt idx="5">
                  <c:v>0.29699999999999999</c:v>
                </c:pt>
                <c:pt idx="6">
                  <c:v>0.47599999999999998</c:v>
                </c:pt>
                <c:pt idx="7">
                  <c:v>0.96499999999999997</c:v>
                </c:pt>
                <c:pt idx="8">
                  <c:v>1.9430000000000001</c:v>
                </c:pt>
                <c:pt idx="9">
                  <c:v>4.2</c:v>
                </c:pt>
                <c:pt idx="10">
                  <c:v>9.1199999999999992</c:v>
                </c:pt>
                <c:pt idx="11">
                  <c:v>21.068000000000001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5-4F08-A185-4195DE5BC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112992"/>
        <c:axId val="375507440"/>
      </c:scatterChart>
      <c:valAx>
        <c:axId val="199911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variáveis + nº restrições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07440"/>
        <c:crosses val="autoZero"/>
        <c:crossBetween val="midCat"/>
      </c:valAx>
      <c:valAx>
        <c:axId val="3755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11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484813</xdr:colOff>
      <xdr:row>18</xdr:row>
      <xdr:rowOff>90536</xdr:rowOff>
    </xdr:from>
    <xdr:to>
      <xdr:col>14</xdr:col>
      <xdr:colOff>269298</xdr:colOff>
      <xdr:row>35</xdr:row>
      <xdr:rowOff>52050</xdr:rowOff>
    </xdr:to>
    <xdr:graphicFrame macro="">
      <xdr:nvGraphicFramePr>
        <xdr:cNvPr id="174" name="Gráfico 4">
          <a:extLst>
            <a:ext uri="{FF2B5EF4-FFF2-40B4-BE49-F238E27FC236}">
              <a16:creationId xmlns:a16="http://schemas.microsoft.com/office/drawing/2014/main" id="{CD505A35-06EE-EC72-23F7-20A3877CA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334531</xdr:colOff>
      <xdr:row>18</xdr:row>
      <xdr:rowOff>91979</xdr:rowOff>
    </xdr:from>
    <xdr:to>
      <xdr:col>7</xdr:col>
      <xdr:colOff>44971</xdr:colOff>
      <xdr:row>35</xdr:row>
      <xdr:rowOff>65943</xdr:rowOff>
    </xdr:to>
    <xdr:graphicFrame macro="">
      <xdr:nvGraphicFramePr>
        <xdr:cNvPr id="177" name="Gráfico 5">
          <a:extLst>
            <a:ext uri="{FF2B5EF4-FFF2-40B4-BE49-F238E27FC236}">
              <a16:creationId xmlns:a16="http://schemas.microsoft.com/office/drawing/2014/main" id="{93F1C657-3813-15D6-64FF-AAD847672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66D7-E69E-4D57-B9E8-84B64DF202F4}">
  <dimension ref="A1:Y13"/>
  <sheetViews>
    <sheetView tabSelected="1" zoomScaleNormal="100" workbookViewId="0">
      <selection activeCell="N11" sqref="N11"/>
    </sheetView>
  </sheetViews>
  <sheetFormatPr defaultColWidth="8.7109375" defaultRowHeight="14.25" x14ac:dyDescent="0.25"/>
  <cols>
    <col min="1" max="1" width="14.28515625" style="1" customWidth="1"/>
    <col min="2" max="2" width="13" style="1" customWidth="1"/>
    <col min="3" max="3" width="8.7109375" style="1"/>
    <col min="4" max="4" width="16.42578125" style="1" customWidth="1"/>
    <col min="5" max="5" width="17" style="1" customWidth="1"/>
    <col min="6" max="6" width="16.42578125" style="1" customWidth="1"/>
    <col min="7" max="7" width="15.140625" style="1" customWidth="1"/>
    <col min="8" max="8" width="13.5703125" style="1" customWidth="1"/>
    <col min="9" max="9" width="22.28515625" style="1" customWidth="1"/>
    <col min="10" max="10" width="8.7109375" style="1"/>
    <col min="11" max="11" width="12.85546875" style="1" customWidth="1"/>
    <col min="12" max="15" width="8.7109375" style="1"/>
    <col min="16" max="23" width="3.5703125" style="1" customWidth="1"/>
    <col min="24" max="16384" width="8.7109375" style="1"/>
  </cols>
  <sheetData>
    <row r="1" spans="1:25" x14ac:dyDescent="0.25">
      <c r="A1" s="1" t="s">
        <v>5</v>
      </c>
      <c r="B1" s="1" t="s">
        <v>2</v>
      </c>
      <c r="D1" s="1" t="s">
        <v>1</v>
      </c>
      <c r="E1" s="1" t="s">
        <v>7</v>
      </c>
      <c r="F1" s="1" t="s">
        <v>3</v>
      </c>
      <c r="G1" s="1" t="s">
        <v>0</v>
      </c>
      <c r="I1" s="1" t="s">
        <v>4</v>
      </c>
      <c r="J1" s="1" t="s">
        <v>8</v>
      </c>
      <c r="K1" s="1" t="s">
        <v>9</v>
      </c>
      <c r="L1" s="1" t="s">
        <v>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1">
        <v>200</v>
      </c>
      <c r="B2" s="1">
        <v>100</v>
      </c>
      <c r="D2" s="1">
        <f>G2/1000</f>
        <v>4.1000000000000002E-2</v>
      </c>
      <c r="E2" s="1">
        <f>(A2+B2) + (A2 +1)</f>
        <v>501</v>
      </c>
      <c r="F2" s="1">
        <f>A2+B2</f>
        <v>300</v>
      </c>
      <c r="G2" s="1">
        <v>41</v>
      </c>
      <c r="I2" s="1" t="s">
        <v>6</v>
      </c>
      <c r="J2" s="1">
        <v>0</v>
      </c>
      <c r="K2" s="1">
        <f>A2+B2</f>
        <v>300</v>
      </c>
      <c r="L2" s="1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">
        <f>ROUND(A2*1.5,0)</f>
        <v>300</v>
      </c>
      <c r="B3" s="1">
        <f>ROUND(B2*1.5,0)</f>
        <v>150</v>
      </c>
      <c r="D3" s="1">
        <f t="shared" ref="D3:D13" si="0">G3/1000</f>
        <v>4.7E-2</v>
      </c>
      <c r="E3" s="1">
        <f t="shared" ref="E3:E13" si="1">(A3+B3) + (A3 +1)</f>
        <v>751</v>
      </c>
      <c r="F3" s="1">
        <f t="shared" ref="F3:F13" si="2">A3+B3</f>
        <v>450</v>
      </c>
      <c r="G3" s="1">
        <v>47</v>
      </c>
      <c r="J3" s="1">
        <v>0</v>
      </c>
      <c r="K3" s="1">
        <f t="shared" ref="K3:K13" si="3">A3+B3</f>
        <v>450</v>
      </c>
      <c r="L3" s="1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">
        <f t="shared" ref="A4:A13" si="4">ROUND(A3*1.5,0)</f>
        <v>450</v>
      </c>
      <c r="B4" s="1">
        <f t="shared" ref="B4:B13" si="5">ROUND(B3*1.5,0)</f>
        <v>225</v>
      </c>
      <c r="D4" s="1">
        <f t="shared" si="0"/>
        <v>6.7000000000000004E-2</v>
      </c>
      <c r="E4" s="1">
        <f t="shared" si="1"/>
        <v>1126</v>
      </c>
      <c r="F4" s="1">
        <f t="shared" si="2"/>
        <v>675</v>
      </c>
      <c r="G4" s="1">
        <v>67</v>
      </c>
      <c r="J4" s="1">
        <v>0</v>
      </c>
      <c r="K4" s="1">
        <f t="shared" si="3"/>
        <v>675</v>
      </c>
      <c r="L4" s="1">
        <v>2</v>
      </c>
      <c r="N4" s="3"/>
      <c r="O4" s="3"/>
      <c r="P4" s="2"/>
      <c r="Q4" s="2"/>
      <c r="R4" s="2"/>
      <c r="S4" s="2"/>
      <c r="T4" s="2"/>
      <c r="U4" s="2"/>
      <c r="V4" s="2"/>
      <c r="W4" s="2"/>
      <c r="X4" s="3"/>
      <c r="Y4" s="3"/>
    </row>
    <row r="5" spans="1:25" x14ac:dyDescent="0.25">
      <c r="A5" s="1">
        <f t="shared" si="4"/>
        <v>675</v>
      </c>
      <c r="B5" s="1">
        <f t="shared" si="5"/>
        <v>338</v>
      </c>
      <c r="D5" s="1">
        <f t="shared" si="0"/>
        <v>0.104</v>
      </c>
      <c r="E5" s="1">
        <f t="shared" si="1"/>
        <v>1689</v>
      </c>
      <c r="F5" s="1">
        <f t="shared" si="2"/>
        <v>1013</v>
      </c>
      <c r="G5" s="1">
        <v>104</v>
      </c>
      <c r="J5" s="1">
        <v>0</v>
      </c>
      <c r="K5" s="1">
        <f t="shared" si="3"/>
        <v>1013</v>
      </c>
      <c r="L5" s="1">
        <v>23</v>
      </c>
      <c r="N5" s="3"/>
      <c r="O5" s="3"/>
      <c r="P5" s="2"/>
      <c r="Q5" s="2"/>
      <c r="R5" s="2"/>
      <c r="S5" s="2"/>
      <c r="T5" s="2"/>
      <c r="U5" s="2"/>
      <c r="V5" s="2"/>
      <c r="W5" s="2"/>
      <c r="X5" s="3"/>
      <c r="Y5" s="3"/>
    </row>
    <row r="6" spans="1:25" x14ac:dyDescent="0.25">
      <c r="A6" s="1">
        <f t="shared" si="4"/>
        <v>1013</v>
      </c>
      <c r="B6" s="1">
        <f t="shared" si="5"/>
        <v>507</v>
      </c>
      <c r="D6" s="1">
        <f t="shared" si="0"/>
        <v>0.16600000000000001</v>
      </c>
      <c r="E6" s="1">
        <f t="shared" si="1"/>
        <v>2534</v>
      </c>
      <c r="F6" s="1">
        <f t="shared" si="2"/>
        <v>1520</v>
      </c>
      <c r="G6" s="1">
        <v>166</v>
      </c>
      <c r="J6" s="1">
        <v>0</v>
      </c>
      <c r="K6" s="1">
        <f t="shared" si="3"/>
        <v>1520</v>
      </c>
      <c r="L6" s="1">
        <v>400</v>
      </c>
      <c r="N6" s="3"/>
      <c r="O6" s="3"/>
      <c r="P6" s="2"/>
      <c r="Q6" s="2"/>
      <c r="R6" s="2"/>
      <c r="S6" s="2"/>
      <c r="T6" s="2"/>
      <c r="U6" s="2"/>
      <c r="V6" s="2"/>
      <c r="W6" s="2"/>
      <c r="X6" s="3"/>
      <c r="Y6" s="3"/>
    </row>
    <row r="7" spans="1:25" x14ac:dyDescent="0.25">
      <c r="A7" s="1">
        <f t="shared" si="4"/>
        <v>1520</v>
      </c>
      <c r="B7" s="1">
        <f t="shared" si="5"/>
        <v>761</v>
      </c>
      <c r="D7" s="1">
        <f t="shared" si="0"/>
        <v>0.29699999999999999</v>
      </c>
      <c r="E7" s="1">
        <f t="shared" si="1"/>
        <v>3802</v>
      </c>
      <c r="F7" s="1">
        <f t="shared" si="2"/>
        <v>2281</v>
      </c>
      <c r="G7" s="1">
        <v>297</v>
      </c>
      <c r="J7" s="1">
        <v>0</v>
      </c>
      <c r="K7" s="1">
        <f t="shared" si="3"/>
        <v>2281</v>
      </c>
      <c r="L7" s="1">
        <v>12</v>
      </c>
      <c r="N7" s="3"/>
      <c r="O7" s="3"/>
      <c r="P7" s="2"/>
      <c r="Q7" s="2"/>
      <c r="R7" s="2"/>
      <c r="S7" s="2"/>
      <c r="T7" s="2"/>
      <c r="U7" s="2"/>
      <c r="V7" s="2"/>
      <c r="W7" s="2"/>
      <c r="X7" s="3"/>
      <c r="Y7" s="3"/>
    </row>
    <row r="8" spans="1:25" x14ac:dyDescent="0.25">
      <c r="A8" s="1">
        <f t="shared" si="4"/>
        <v>2280</v>
      </c>
      <c r="B8" s="1">
        <f t="shared" si="5"/>
        <v>1142</v>
      </c>
      <c r="D8" s="1">
        <f t="shared" si="0"/>
        <v>0.47599999999999998</v>
      </c>
      <c r="E8" s="1">
        <f t="shared" si="1"/>
        <v>5703</v>
      </c>
      <c r="F8" s="1">
        <f t="shared" si="2"/>
        <v>3422</v>
      </c>
      <c r="G8" s="1">
        <v>476</v>
      </c>
      <c r="J8" s="1">
        <v>0</v>
      </c>
      <c r="K8" s="1">
        <f t="shared" si="3"/>
        <v>3422</v>
      </c>
      <c r="L8" s="1">
        <v>33</v>
      </c>
      <c r="N8" s="3"/>
      <c r="O8" s="3"/>
      <c r="P8" s="2"/>
      <c r="Q8" s="2"/>
      <c r="R8" s="2"/>
      <c r="S8" s="2"/>
      <c r="T8" s="2"/>
      <c r="U8" s="2"/>
      <c r="V8" s="2"/>
      <c r="W8" s="2"/>
      <c r="X8" s="3"/>
      <c r="Y8" s="3"/>
    </row>
    <row r="9" spans="1:25" x14ac:dyDescent="0.25">
      <c r="A9" s="1">
        <f t="shared" si="4"/>
        <v>3420</v>
      </c>
      <c r="B9" s="1">
        <f t="shared" si="5"/>
        <v>1713</v>
      </c>
      <c r="D9" s="1">
        <f t="shared" si="0"/>
        <v>0.96499999999999997</v>
      </c>
      <c r="E9" s="1">
        <f t="shared" si="1"/>
        <v>8554</v>
      </c>
      <c r="F9" s="1">
        <f t="shared" si="2"/>
        <v>5133</v>
      </c>
      <c r="G9" s="1">
        <v>965</v>
      </c>
      <c r="J9" s="1">
        <v>0</v>
      </c>
      <c r="K9" s="1">
        <f t="shared" si="3"/>
        <v>5133</v>
      </c>
      <c r="L9" s="1">
        <v>122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1">
        <f t="shared" si="4"/>
        <v>5130</v>
      </c>
      <c r="B10" s="1">
        <f t="shared" si="5"/>
        <v>2570</v>
      </c>
      <c r="D10" s="1">
        <f t="shared" si="0"/>
        <v>1.9430000000000001</v>
      </c>
      <c r="E10" s="1">
        <f t="shared" si="1"/>
        <v>12831</v>
      </c>
      <c r="F10" s="1">
        <f t="shared" si="2"/>
        <v>7700</v>
      </c>
      <c r="G10" s="1">
        <v>1943</v>
      </c>
      <c r="J10" s="1">
        <v>0</v>
      </c>
      <c r="K10" s="1">
        <f t="shared" si="3"/>
        <v>7700</v>
      </c>
      <c r="L10" s="1">
        <v>38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">
        <f t="shared" si="4"/>
        <v>7695</v>
      </c>
      <c r="B11" s="1">
        <f t="shared" si="5"/>
        <v>3855</v>
      </c>
      <c r="D11" s="1">
        <f t="shared" si="0"/>
        <v>4.2</v>
      </c>
      <c r="E11" s="1">
        <f t="shared" si="1"/>
        <v>19246</v>
      </c>
      <c r="F11" s="1">
        <f t="shared" si="2"/>
        <v>11550</v>
      </c>
      <c r="G11" s="1">
        <v>4200</v>
      </c>
      <c r="J11" s="1">
        <v>0</v>
      </c>
      <c r="K11" s="1">
        <f t="shared" si="3"/>
        <v>11550</v>
      </c>
      <c r="L11" s="1">
        <v>48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">
        <f t="shared" si="4"/>
        <v>11543</v>
      </c>
      <c r="B12" s="1">
        <f t="shared" si="5"/>
        <v>5783</v>
      </c>
      <c r="D12" s="1">
        <f t="shared" si="0"/>
        <v>9.1199999999999992</v>
      </c>
      <c r="E12" s="1">
        <f t="shared" si="1"/>
        <v>28870</v>
      </c>
      <c r="F12" s="1">
        <f t="shared" si="2"/>
        <v>17326</v>
      </c>
      <c r="G12" s="1">
        <v>9120</v>
      </c>
      <c r="J12" s="1">
        <v>0</v>
      </c>
      <c r="K12" s="1">
        <f t="shared" si="3"/>
        <v>17326</v>
      </c>
      <c r="L12" s="1">
        <v>666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">
        <f t="shared" si="4"/>
        <v>17315</v>
      </c>
      <c r="B13" s="1">
        <f t="shared" si="5"/>
        <v>8675</v>
      </c>
      <c r="D13" s="1">
        <f t="shared" si="0"/>
        <v>21.068000000000001</v>
      </c>
      <c r="E13" s="1">
        <f t="shared" si="1"/>
        <v>43306</v>
      </c>
      <c r="F13" s="1">
        <f t="shared" si="2"/>
        <v>25990</v>
      </c>
      <c r="G13" s="1">
        <v>21068</v>
      </c>
      <c r="J13" s="1">
        <v>0</v>
      </c>
      <c r="K13" s="1">
        <f t="shared" si="3"/>
        <v>25990</v>
      </c>
      <c r="L13" s="1">
        <v>1234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Luz</dc:creator>
  <cp:lastModifiedBy>Vasco Alexandre Vieira Bentes da Conceição</cp:lastModifiedBy>
  <dcterms:created xsi:type="dcterms:W3CDTF">2023-12-04T12:20:21Z</dcterms:created>
  <dcterms:modified xsi:type="dcterms:W3CDTF">2024-01-08T01:08:46Z</dcterms:modified>
</cp:coreProperties>
</file>