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Conceicao\Desktop\Python\AI CANSAT\"/>
    </mc:Choice>
  </mc:AlternateContent>
  <xr:revisionPtr revIDLastSave="0" documentId="13_ncr:1_{6FAE7815-B8CA-4E56-8E8A-AFF40AA8F0B7}" xr6:coauthVersionLast="47" xr6:coauthVersionMax="47" xr10:uidLastSave="{00000000-0000-0000-0000-000000000000}"/>
  <bookViews>
    <workbookView xWindow="-108" yWindow="-108" windowWidth="23256" windowHeight="12456" xr2:uid="{DD3C4486-73E3-42E2-B9D5-424A25919E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1" l="1"/>
  <c r="AF6" i="1"/>
  <c r="M6" i="1"/>
  <c r="N6" i="1"/>
  <c r="T6" i="1"/>
  <c r="M7" i="1"/>
  <c r="O75" i="1"/>
  <c r="O83" i="1"/>
  <c r="O99" i="1"/>
  <c r="O165" i="1"/>
  <c r="O223" i="1"/>
  <c r="O258" i="1"/>
  <c r="O259" i="1"/>
  <c r="O316" i="1"/>
  <c r="O326" i="1"/>
  <c r="O328" i="1"/>
  <c r="O342" i="1"/>
  <c r="O343" i="1"/>
  <c r="O409" i="1"/>
  <c r="N48" i="1"/>
  <c r="N120" i="1"/>
  <c r="N122" i="1"/>
  <c r="N218" i="1"/>
  <c r="N241" i="1"/>
  <c r="N290" i="1"/>
  <c r="N300" i="1"/>
  <c r="N410" i="1"/>
  <c r="M363" i="1"/>
  <c r="P2" i="1"/>
  <c r="P3" i="1"/>
  <c r="P4" i="1"/>
  <c r="P5" i="1"/>
  <c r="P6" i="1"/>
  <c r="O6" i="1" s="1"/>
  <c r="P7" i="1"/>
  <c r="O7" i="1" s="1"/>
  <c r="P8" i="1"/>
  <c r="O8" i="1" s="1"/>
  <c r="P9" i="1"/>
  <c r="O9" i="1" s="1"/>
  <c r="P10" i="1"/>
  <c r="O10" i="1" s="1"/>
  <c r="P11" i="1"/>
  <c r="O11" i="1" s="1"/>
  <c r="T12" i="1"/>
  <c r="AB12" i="1" s="1"/>
  <c r="P12" i="1"/>
  <c r="O12" i="1" s="1"/>
  <c r="P13" i="1"/>
  <c r="O13" i="1" s="1"/>
  <c r="P14" i="1"/>
  <c r="O14" i="1" s="1"/>
  <c r="P15" i="1"/>
  <c r="O15" i="1" s="1"/>
  <c r="P16" i="1"/>
  <c r="O16" i="1" s="1"/>
  <c r="P17" i="1"/>
  <c r="O17" i="1" s="1"/>
  <c r="P18" i="1"/>
  <c r="O18" i="1" s="1"/>
  <c r="P19" i="1"/>
  <c r="O19" i="1" s="1"/>
  <c r="P20" i="1"/>
  <c r="O20" i="1" s="1"/>
  <c r="P21" i="1"/>
  <c r="O21" i="1" s="1"/>
  <c r="P22" i="1"/>
  <c r="O22" i="1" s="1"/>
  <c r="P23" i="1"/>
  <c r="O23" i="1" s="1"/>
  <c r="P24" i="1"/>
  <c r="O24" i="1" s="1"/>
  <c r="P25" i="1"/>
  <c r="O25" i="1" s="1"/>
  <c r="P26" i="1"/>
  <c r="O26" i="1" s="1"/>
  <c r="P27" i="1"/>
  <c r="O27" i="1" s="1"/>
  <c r="P28" i="1"/>
  <c r="O28" i="1" s="1"/>
  <c r="P29" i="1"/>
  <c r="O29" i="1" s="1"/>
  <c r="P30" i="1"/>
  <c r="O30" i="1" s="1"/>
  <c r="P31" i="1"/>
  <c r="O31" i="1" s="1"/>
  <c r="P32" i="1"/>
  <c r="O32" i="1" s="1"/>
  <c r="P33" i="1"/>
  <c r="O33" i="1" s="1"/>
  <c r="P34" i="1"/>
  <c r="O34" i="1" s="1"/>
  <c r="P35" i="1"/>
  <c r="O35" i="1" s="1"/>
  <c r="P36" i="1"/>
  <c r="O36" i="1" s="1"/>
  <c r="P37" i="1"/>
  <c r="O37" i="1" s="1"/>
  <c r="P38" i="1"/>
  <c r="O38" i="1" s="1"/>
  <c r="P39" i="1"/>
  <c r="O39" i="1" s="1"/>
  <c r="P40" i="1"/>
  <c r="O40" i="1" s="1"/>
  <c r="P41" i="1"/>
  <c r="O41" i="1" s="1"/>
  <c r="P42" i="1"/>
  <c r="O42" i="1" s="1"/>
  <c r="P43" i="1"/>
  <c r="O43" i="1" s="1"/>
  <c r="P44" i="1"/>
  <c r="O44" i="1" s="1"/>
  <c r="P45" i="1"/>
  <c r="O45" i="1" s="1"/>
  <c r="P46" i="1"/>
  <c r="O46" i="1" s="1"/>
  <c r="P47" i="1"/>
  <c r="O47" i="1" s="1"/>
  <c r="P48" i="1"/>
  <c r="O48" i="1" s="1"/>
  <c r="P49" i="1"/>
  <c r="O49" i="1" s="1"/>
  <c r="P50" i="1"/>
  <c r="O50" i="1" s="1"/>
  <c r="P51" i="1"/>
  <c r="O51" i="1" s="1"/>
  <c r="P52" i="1"/>
  <c r="O52" i="1" s="1"/>
  <c r="P53" i="1"/>
  <c r="O53" i="1" s="1"/>
  <c r="P54" i="1"/>
  <c r="O54" i="1" s="1"/>
  <c r="P55" i="1"/>
  <c r="O55" i="1" s="1"/>
  <c r="P56" i="1"/>
  <c r="O56" i="1" s="1"/>
  <c r="P57" i="1"/>
  <c r="O57" i="1" s="1"/>
  <c r="P58" i="1"/>
  <c r="O58" i="1" s="1"/>
  <c r="P59" i="1"/>
  <c r="O59" i="1" s="1"/>
  <c r="P60" i="1"/>
  <c r="O60" i="1" s="1"/>
  <c r="P61" i="1"/>
  <c r="O61" i="1" s="1"/>
  <c r="P62" i="1"/>
  <c r="O62" i="1" s="1"/>
  <c r="P63" i="1"/>
  <c r="O63" i="1" s="1"/>
  <c r="P64" i="1"/>
  <c r="O64" i="1" s="1"/>
  <c r="P65" i="1"/>
  <c r="O65" i="1" s="1"/>
  <c r="P66" i="1"/>
  <c r="O66" i="1" s="1"/>
  <c r="T66" i="1"/>
  <c r="AB66" i="1" s="1"/>
  <c r="P67" i="1"/>
  <c r="O67" i="1" s="1"/>
  <c r="P68" i="1"/>
  <c r="O68" i="1" s="1"/>
  <c r="P69" i="1"/>
  <c r="O69" i="1" s="1"/>
  <c r="P70" i="1"/>
  <c r="O70" i="1" s="1"/>
  <c r="P71" i="1"/>
  <c r="O71" i="1" s="1"/>
  <c r="P72" i="1"/>
  <c r="O72" i="1" s="1"/>
  <c r="P73" i="1"/>
  <c r="O73" i="1" s="1"/>
  <c r="P74" i="1"/>
  <c r="O74" i="1" s="1"/>
  <c r="V75" i="1"/>
  <c r="AD75" i="1" s="1"/>
  <c r="P75" i="1"/>
  <c r="P76" i="1"/>
  <c r="O76" i="1" s="1"/>
  <c r="P77" i="1"/>
  <c r="O77" i="1" s="1"/>
  <c r="P78" i="1"/>
  <c r="O78" i="1" s="1"/>
  <c r="P79" i="1"/>
  <c r="O79" i="1" s="1"/>
  <c r="P80" i="1"/>
  <c r="O80" i="1" s="1"/>
  <c r="P81" i="1"/>
  <c r="O81" i="1" s="1"/>
  <c r="P82" i="1"/>
  <c r="O82" i="1" s="1"/>
  <c r="P83" i="1"/>
  <c r="P84" i="1"/>
  <c r="O84" i="1" s="1"/>
  <c r="P85" i="1"/>
  <c r="O85" i="1" s="1"/>
  <c r="P86" i="1"/>
  <c r="O86" i="1" s="1"/>
  <c r="P87" i="1"/>
  <c r="O87" i="1" s="1"/>
  <c r="P88" i="1"/>
  <c r="O88" i="1" s="1"/>
  <c r="P89" i="1"/>
  <c r="O89" i="1" s="1"/>
  <c r="P90" i="1"/>
  <c r="O90" i="1" s="1"/>
  <c r="P91" i="1"/>
  <c r="O91" i="1" s="1"/>
  <c r="P92" i="1"/>
  <c r="O92" i="1" s="1"/>
  <c r="P93" i="1"/>
  <c r="O93" i="1" s="1"/>
  <c r="P94" i="1"/>
  <c r="O94" i="1" s="1"/>
  <c r="P95" i="1"/>
  <c r="O95" i="1" s="1"/>
  <c r="T96" i="1"/>
  <c r="AB96" i="1" s="1"/>
  <c r="P96" i="1"/>
  <c r="O96" i="1" s="1"/>
  <c r="P97" i="1"/>
  <c r="O97" i="1" s="1"/>
  <c r="P98" i="1"/>
  <c r="O98" i="1" s="1"/>
  <c r="P99" i="1"/>
  <c r="P100" i="1"/>
  <c r="O100" i="1" s="1"/>
  <c r="P101" i="1"/>
  <c r="O101" i="1" s="1"/>
  <c r="P102" i="1"/>
  <c r="O102" i="1" s="1"/>
  <c r="P103" i="1"/>
  <c r="O103" i="1" s="1"/>
  <c r="P104" i="1"/>
  <c r="O104" i="1" s="1"/>
  <c r="P105" i="1"/>
  <c r="O105" i="1" s="1"/>
  <c r="P106" i="1"/>
  <c r="O106" i="1" s="1"/>
  <c r="P107" i="1"/>
  <c r="O107" i="1" s="1"/>
  <c r="P108" i="1"/>
  <c r="O108" i="1" s="1"/>
  <c r="P109" i="1"/>
  <c r="O109" i="1" s="1"/>
  <c r="P110" i="1"/>
  <c r="O110" i="1" s="1"/>
  <c r="P111" i="1"/>
  <c r="O111" i="1" s="1"/>
  <c r="P112" i="1"/>
  <c r="O112" i="1" s="1"/>
  <c r="P113" i="1"/>
  <c r="O113" i="1" s="1"/>
  <c r="P114" i="1"/>
  <c r="O114" i="1" s="1"/>
  <c r="P115" i="1"/>
  <c r="O115" i="1" s="1"/>
  <c r="P116" i="1"/>
  <c r="O116" i="1" s="1"/>
  <c r="P117" i="1"/>
  <c r="O117" i="1" s="1"/>
  <c r="P118" i="1"/>
  <c r="O118" i="1" s="1"/>
  <c r="P119" i="1"/>
  <c r="O119" i="1" s="1"/>
  <c r="P120" i="1"/>
  <c r="O120" i="1" s="1"/>
  <c r="P121" i="1"/>
  <c r="O121" i="1" s="1"/>
  <c r="P122" i="1"/>
  <c r="O122" i="1" s="1"/>
  <c r="P123" i="1"/>
  <c r="O123" i="1" s="1"/>
  <c r="T123" i="1"/>
  <c r="AB123" i="1" s="1"/>
  <c r="P124" i="1"/>
  <c r="O124" i="1" s="1"/>
  <c r="P125" i="1"/>
  <c r="O125" i="1" s="1"/>
  <c r="P126" i="1"/>
  <c r="O126" i="1" s="1"/>
  <c r="P127" i="1"/>
  <c r="O127" i="1" s="1"/>
  <c r="P128" i="1"/>
  <c r="O128" i="1" s="1"/>
  <c r="P129" i="1"/>
  <c r="O129" i="1" s="1"/>
  <c r="P130" i="1"/>
  <c r="O130" i="1" s="1"/>
  <c r="P131" i="1"/>
  <c r="O131" i="1" s="1"/>
  <c r="P132" i="1"/>
  <c r="O132" i="1" s="1"/>
  <c r="W133" i="1"/>
  <c r="AE133" i="1" s="1"/>
  <c r="P133" i="1"/>
  <c r="O133" i="1" s="1"/>
  <c r="P134" i="1"/>
  <c r="O134" i="1" s="1"/>
  <c r="P135" i="1"/>
  <c r="O135" i="1" s="1"/>
  <c r="P136" i="1"/>
  <c r="O136" i="1" s="1"/>
  <c r="P137" i="1"/>
  <c r="O137" i="1" s="1"/>
  <c r="P138" i="1"/>
  <c r="O138" i="1" s="1"/>
  <c r="P139" i="1"/>
  <c r="O139" i="1" s="1"/>
  <c r="P140" i="1"/>
  <c r="O140" i="1" s="1"/>
  <c r="P141" i="1"/>
  <c r="O141" i="1" s="1"/>
  <c r="P142" i="1"/>
  <c r="O142" i="1" s="1"/>
  <c r="P143" i="1"/>
  <c r="O143" i="1" s="1"/>
  <c r="P144" i="1"/>
  <c r="O144" i="1" s="1"/>
  <c r="P145" i="1"/>
  <c r="O145" i="1" s="1"/>
  <c r="P146" i="1"/>
  <c r="O146" i="1" s="1"/>
  <c r="P147" i="1"/>
  <c r="O147" i="1" s="1"/>
  <c r="P148" i="1"/>
  <c r="O148" i="1" s="1"/>
  <c r="P149" i="1"/>
  <c r="O149" i="1" s="1"/>
  <c r="P150" i="1"/>
  <c r="O150" i="1" s="1"/>
  <c r="P151" i="1"/>
  <c r="O151" i="1" s="1"/>
  <c r="P152" i="1"/>
  <c r="O152" i="1" s="1"/>
  <c r="P153" i="1"/>
  <c r="O153" i="1" s="1"/>
  <c r="P154" i="1"/>
  <c r="O154" i="1" s="1"/>
  <c r="P155" i="1"/>
  <c r="O155" i="1" s="1"/>
  <c r="P156" i="1"/>
  <c r="O156" i="1" s="1"/>
  <c r="P157" i="1"/>
  <c r="O157" i="1" s="1"/>
  <c r="P158" i="1"/>
  <c r="O158" i="1" s="1"/>
  <c r="P159" i="1"/>
  <c r="O159" i="1" s="1"/>
  <c r="P160" i="1"/>
  <c r="O160" i="1" s="1"/>
  <c r="P161" i="1"/>
  <c r="O161" i="1" s="1"/>
  <c r="P162" i="1"/>
  <c r="O162" i="1" s="1"/>
  <c r="P163" i="1"/>
  <c r="O163" i="1" s="1"/>
  <c r="P164" i="1"/>
  <c r="O164" i="1" s="1"/>
  <c r="P165" i="1"/>
  <c r="P166" i="1"/>
  <c r="O166" i="1" s="1"/>
  <c r="P167" i="1"/>
  <c r="O167" i="1" s="1"/>
  <c r="P168" i="1"/>
  <c r="O168" i="1" s="1"/>
  <c r="P169" i="1"/>
  <c r="O169" i="1" s="1"/>
  <c r="P170" i="1"/>
  <c r="O170" i="1" s="1"/>
  <c r="P171" i="1"/>
  <c r="O171" i="1" s="1"/>
  <c r="P172" i="1"/>
  <c r="O172" i="1" s="1"/>
  <c r="P173" i="1"/>
  <c r="O173" i="1" s="1"/>
  <c r="P174" i="1"/>
  <c r="O174" i="1" s="1"/>
  <c r="P175" i="1"/>
  <c r="O175" i="1" s="1"/>
  <c r="P176" i="1"/>
  <c r="O176" i="1" s="1"/>
  <c r="P177" i="1"/>
  <c r="O177" i="1" s="1"/>
  <c r="P178" i="1"/>
  <c r="O178" i="1" s="1"/>
  <c r="P179" i="1"/>
  <c r="O179" i="1" s="1"/>
  <c r="P180" i="1"/>
  <c r="O180" i="1" s="1"/>
  <c r="P181" i="1"/>
  <c r="O181" i="1" s="1"/>
  <c r="P182" i="1"/>
  <c r="O182" i="1" s="1"/>
  <c r="P183" i="1"/>
  <c r="O183" i="1" s="1"/>
  <c r="P184" i="1"/>
  <c r="O184" i="1" s="1"/>
  <c r="P185" i="1"/>
  <c r="O185" i="1" s="1"/>
  <c r="P186" i="1"/>
  <c r="O186" i="1" s="1"/>
  <c r="P187" i="1"/>
  <c r="O187" i="1" s="1"/>
  <c r="P188" i="1"/>
  <c r="O188" i="1" s="1"/>
  <c r="P189" i="1"/>
  <c r="O189" i="1" s="1"/>
  <c r="P190" i="1"/>
  <c r="O190" i="1" s="1"/>
  <c r="P191" i="1"/>
  <c r="O191" i="1" s="1"/>
  <c r="P192" i="1"/>
  <c r="O192" i="1" s="1"/>
  <c r="P193" i="1"/>
  <c r="O193" i="1" s="1"/>
  <c r="P194" i="1"/>
  <c r="O194" i="1" s="1"/>
  <c r="P195" i="1"/>
  <c r="O195" i="1" s="1"/>
  <c r="P196" i="1"/>
  <c r="O196" i="1" s="1"/>
  <c r="P197" i="1"/>
  <c r="O197" i="1" s="1"/>
  <c r="P198" i="1"/>
  <c r="O198" i="1" s="1"/>
  <c r="P199" i="1"/>
  <c r="O199" i="1" s="1"/>
  <c r="P200" i="1"/>
  <c r="O200" i="1" s="1"/>
  <c r="P201" i="1"/>
  <c r="O201" i="1" s="1"/>
  <c r="P202" i="1"/>
  <c r="O202" i="1" s="1"/>
  <c r="P203" i="1"/>
  <c r="O203" i="1" s="1"/>
  <c r="P204" i="1"/>
  <c r="O204" i="1" s="1"/>
  <c r="P205" i="1"/>
  <c r="O205" i="1" s="1"/>
  <c r="T205" i="1"/>
  <c r="AB205" i="1" s="1"/>
  <c r="P206" i="1"/>
  <c r="O206" i="1" s="1"/>
  <c r="P207" i="1"/>
  <c r="O207" i="1" s="1"/>
  <c r="P208" i="1"/>
  <c r="O208" i="1" s="1"/>
  <c r="P209" i="1"/>
  <c r="O209" i="1" s="1"/>
  <c r="P210" i="1"/>
  <c r="O210" i="1" s="1"/>
  <c r="P211" i="1"/>
  <c r="O211" i="1" s="1"/>
  <c r="P212" i="1"/>
  <c r="O212" i="1" s="1"/>
  <c r="P213" i="1"/>
  <c r="O213" i="1" s="1"/>
  <c r="P214" i="1"/>
  <c r="O214" i="1" s="1"/>
  <c r="P215" i="1"/>
  <c r="O215" i="1" s="1"/>
  <c r="P216" i="1"/>
  <c r="O216" i="1" s="1"/>
  <c r="P217" i="1"/>
  <c r="O217" i="1" s="1"/>
  <c r="P218" i="1"/>
  <c r="O218" i="1" s="1"/>
  <c r="P219" i="1"/>
  <c r="O219" i="1" s="1"/>
  <c r="P220" i="1"/>
  <c r="O220" i="1" s="1"/>
  <c r="P221" i="1"/>
  <c r="O221" i="1" s="1"/>
  <c r="P222" i="1"/>
  <c r="O222" i="1" s="1"/>
  <c r="P223" i="1"/>
  <c r="P224" i="1"/>
  <c r="O224" i="1" s="1"/>
  <c r="P225" i="1"/>
  <c r="O225" i="1" s="1"/>
  <c r="P226" i="1"/>
  <c r="O226" i="1" s="1"/>
  <c r="P227" i="1"/>
  <c r="O227" i="1" s="1"/>
  <c r="P228" i="1"/>
  <c r="O228" i="1" s="1"/>
  <c r="P229" i="1"/>
  <c r="O229" i="1" s="1"/>
  <c r="P230" i="1"/>
  <c r="O230" i="1" s="1"/>
  <c r="P231" i="1"/>
  <c r="O231" i="1" s="1"/>
  <c r="P232" i="1"/>
  <c r="O232" i="1" s="1"/>
  <c r="P233" i="1"/>
  <c r="O233" i="1" s="1"/>
  <c r="P234" i="1"/>
  <c r="O234" i="1" s="1"/>
  <c r="P235" i="1"/>
  <c r="O235" i="1" s="1"/>
  <c r="P236" i="1"/>
  <c r="O236" i="1" s="1"/>
  <c r="P237" i="1"/>
  <c r="O237" i="1" s="1"/>
  <c r="P238" i="1"/>
  <c r="O238" i="1" s="1"/>
  <c r="P239" i="1"/>
  <c r="O239" i="1" s="1"/>
  <c r="P240" i="1"/>
  <c r="O240" i="1" s="1"/>
  <c r="P241" i="1"/>
  <c r="O241" i="1" s="1"/>
  <c r="P242" i="1"/>
  <c r="O242" i="1" s="1"/>
  <c r="P243" i="1"/>
  <c r="O243" i="1" s="1"/>
  <c r="P244" i="1"/>
  <c r="O244" i="1" s="1"/>
  <c r="P245" i="1"/>
  <c r="O245" i="1" s="1"/>
  <c r="P246" i="1"/>
  <c r="O246" i="1" s="1"/>
  <c r="V246" i="1"/>
  <c r="AD246" i="1" s="1"/>
  <c r="P247" i="1"/>
  <c r="O247" i="1" s="1"/>
  <c r="P248" i="1"/>
  <c r="O248" i="1" s="1"/>
  <c r="P249" i="1"/>
  <c r="O249" i="1" s="1"/>
  <c r="P250" i="1"/>
  <c r="O250" i="1" s="1"/>
  <c r="P251" i="1"/>
  <c r="O251" i="1" s="1"/>
  <c r="P252" i="1"/>
  <c r="O252" i="1" s="1"/>
  <c r="P253" i="1"/>
  <c r="O253" i="1" s="1"/>
  <c r="P254" i="1"/>
  <c r="O254" i="1" s="1"/>
  <c r="P255" i="1"/>
  <c r="O255" i="1" s="1"/>
  <c r="P256" i="1"/>
  <c r="O256" i="1" s="1"/>
  <c r="P257" i="1"/>
  <c r="O257" i="1" s="1"/>
  <c r="P258" i="1"/>
  <c r="P259" i="1"/>
  <c r="P260" i="1"/>
  <c r="O260" i="1" s="1"/>
  <c r="P261" i="1"/>
  <c r="O261" i="1" s="1"/>
  <c r="P262" i="1"/>
  <c r="O262" i="1" s="1"/>
  <c r="P263" i="1"/>
  <c r="O263" i="1" s="1"/>
  <c r="P264" i="1"/>
  <c r="O264" i="1" s="1"/>
  <c r="P265" i="1"/>
  <c r="O265" i="1" s="1"/>
  <c r="P266" i="1"/>
  <c r="O266" i="1" s="1"/>
  <c r="P267" i="1"/>
  <c r="O267" i="1" s="1"/>
  <c r="P268" i="1"/>
  <c r="O268" i="1" s="1"/>
  <c r="P269" i="1"/>
  <c r="O269" i="1" s="1"/>
  <c r="P270" i="1"/>
  <c r="O270" i="1" s="1"/>
  <c r="P271" i="1"/>
  <c r="O271" i="1" s="1"/>
  <c r="P272" i="1"/>
  <c r="O272" i="1" s="1"/>
  <c r="P273" i="1"/>
  <c r="O273" i="1" s="1"/>
  <c r="P274" i="1"/>
  <c r="O274" i="1" s="1"/>
  <c r="P275" i="1"/>
  <c r="O275" i="1" s="1"/>
  <c r="P276" i="1"/>
  <c r="O276" i="1" s="1"/>
  <c r="P277" i="1"/>
  <c r="O277" i="1" s="1"/>
  <c r="P278" i="1"/>
  <c r="O278" i="1" s="1"/>
  <c r="P279" i="1"/>
  <c r="O279" i="1" s="1"/>
  <c r="P280" i="1"/>
  <c r="O280" i="1" s="1"/>
  <c r="P281" i="1"/>
  <c r="O281" i="1" s="1"/>
  <c r="P282" i="1"/>
  <c r="O282" i="1" s="1"/>
  <c r="P283" i="1"/>
  <c r="O283" i="1" s="1"/>
  <c r="P284" i="1"/>
  <c r="O284" i="1" s="1"/>
  <c r="P285" i="1"/>
  <c r="O285" i="1" s="1"/>
  <c r="P286" i="1"/>
  <c r="O286" i="1" s="1"/>
  <c r="P287" i="1"/>
  <c r="O287" i="1" s="1"/>
  <c r="P288" i="1"/>
  <c r="O288" i="1" s="1"/>
  <c r="P289" i="1"/>
  <c r="O289" i="1" s="1"/>
  <c r="P290" i="1"/>
  <c r="O290" i="1" s="1"/>
  <c r="P291" i="1"/>
  <c r="O291" i="1" s="1"/>
  <c r="P292" i="1"/>
  <c r="O292" i="1" s="1"/>
  <c r="P293" i="1"/>
  <c r="O293" i="1" s="1"/>
  <c r="P294" i="1"/>
  <c r="O294" i="1" s="1"/>
  <c r="P295" i="1"/>
  <c r="O295" i="1" s="1"/>
  <c r="P296" i="1"/>
  <c r="O296" i="1" s="1"/>
  <c r="P297" i="1"/>
  <c r="O297" i="1" s="1"/>
  <c r="P298" i="1"/>
  <c r="O298" i="1" s="1"/>
  <c r="P299" i="1"/>
  <c r="O299" i="1" s="1"/>
  <c r="P300" i="1"/>
  <c r="O300" i="1" s="1"/>
  <c r="P301" i="1"/>
  <c r="O301" i="1" s="1"/>
  <c r="P302" i="1"/>
  <c r="O302" i="1" s="1"/>
  <c r="P303" i="1"/>
  <c r="O303" i="1" s="1"/>
  <c r="P304" i="1"/>
  <c r="O304" i="1" s="1"/>
  <c r="P305" i="1"/>
  <c r="O305" i="1" s="1"/>
  <c r="P306" i="1"/>
  <c r="O306" i="1" s="1"/>
  <c r="P307" i="1"/>
  <c r="O307" i="1" s="1"/>
  <c r="P308" i="1"/>
  <c r="O308" i="1" s="1"/>
  <c r="P309" i="1"/>
  <c r="O309" i="1" s="1"/>
  <c r="P310" i="1"/>
  <c r="O310" i="1" s="1"/>
  <c r="P311" i="1"/>
  <c r="O311" i="1" s="1"/>
  <c r="P312" i="1"/>
  <c r="O312" i="1" s="1"/>
  <c r="P313" i="1"/>
  <c r="O313" i="1" s="1"/>
  <c r="P314" i="1"/>
  <c r="O314" i="1" s="1"/>
  <c r="P315" i="1"/>
  <c r="O315" i="1" s="1"/>
  <c r="P316" i="1"/>
  <c r="P317" i="1"/>
  <c r="O317" i="1" s="1"/>
  <c r="P318" i="1"/>
  <c r="O318" i="1" s="1"/>
  <c r="T318" i="1"/>
  <c r="AB318" i="1" s="1"/>
  <c r="P319" i="1"/>
  <c r="O319" i="1" s="1"/>
  <c r="P320" i="1"/>
  <c r="O320" i="1" s="1"/>
  <c r="P321" i="1"/>
  <c r="O321" i="1" s="1"/>
  <c r="P322" i="1"/>
  <c r="O322" i="1" s="1"/>
  <c r="P323" i="1"/>
  <c r="O323" i="1" s="1"/>
  <c r="P324" i="1"/>
  <c r="O324" i="1" s="1"/>
  <c r="P325" i="1"/>
  <c r="O325" i="1" s="1"/>
  <c r="P326" i="1"/>
  <c r="P327" i="1"/>
  <c r="O327" i="1" s="1"/>
  <c r="P328" i="1"/>
  <c r="P329" i="1"/>
  <c r="O329" i="1" s="1"/>
  <c r="P330" i="1"/>
  <c r="O330" i="1" s="1"/>
  <c r="P331" i="1"/>
  <c r="O331" i="1" s="1"/>
  <c r="P332" i="1"/>
  <c r="O332" i="1" s="1"/>
  <c r="P333" i="1"/>
  <c r="O333" i="1" s="1"/>
  <c r="P334" i="1"/>
  <c r="O334" i="1" s="1"/>
  <c r="P335" i="1"/>
  <c r="O335" i="1" s="1"/>
  <c r="P336" i="1"/>
  <c r="O336" i="1" s="1"/>
  <c r="P337" i="1"/>
  <c r="O337" i="1" s="1"/>
  <c r="P338" i="1"/>
  <c r="O338" i="1" s="1"/>
  <c r="P339" i="1"/>
  <c r="O339" i="1" s="1"/>
  <c r="P340" i="1"/>
  <c r="O340" i="1" s="1"/>
  <c r="P341" i="1"/>
  <c r="O341" i="1" s="1"/>
  <c r="P342" i="1"/>
  <c r="P343" i="1"/>
  <c r="P344" i="1"/>
  <c r="O344" i="1" s="1"/>
  <c r="P345" i="1"/>
  <c r="O345" i="1" s="1"/>
  <c r="P346" i="1"/>
  <c r="O346" i="1" s="1"/>
  <c r="P347" i="1"/>
  <c r="O347" i="1" s="1"/>
  <c r="P348" i="1"/>
  <c r="O348" i="1" s="1"/>
  <c r="P349" i="1"/>
  <c r="O349" i="1" s="1"/>
  <c r="P350" i="1"/>
  <c r="O350" i="1" s="1"/>
  <c r="P351" i="1"/>
  <c r="O351" i="1" s="1"/>
  <c r="P352" i="1"/>
  <c r="O352" i="1" s="1"/>
  <c r="P353" i="1"/>
  <c r="O353" i="1" s="1"/>
  <c r="P354" i="1"/>
  <c r="O354" i="1" s="1"/>
  <c r="U354" i="1"/>
  <c r="AC354" i="1" s="1"/>
  <c r="V354" i="1"/>
  <c r="AD354" i="1" s="1"/>
  <c r="P355" i="1"/>
  <c r="O355" i="1" s="1"/>
  <c r="P356" i="1"/>
  <c r="O356" i="1" s="1"/>
  <c r="P357" i="1"/>
  <c r="O357" i="1" s="1"/>
  <c r="P358" i="1"/>
  <c r="O358" i="1" s="1"/>
  <c r="P359" i="1"/>
  <c r="O359" i="1" s="1"/>
  <c r="T360" i="1"/>
  <c r="AB360" i="1" s="1"/>
  <c r="P360" i="1"/>
  <c r="O360" i="1" s="1"/>
  <c r="P361" i="1"/>
  <c r="O361" i="1" s="1"/>
  <c r="P362" i="1"/>
  <c r="O362" i="1" s="1"/>
  <c r="P363" i="1"/>
  <c r="O363" i="1" s="1"/>
  <c r="V363" i="1"/>
  <c r="AD363" i="1" s="1"/>
  <c r="P364" i="1"/>
  <c r="O364" i="1" s="1"/>
  <c r="P365" i="1"/>
  <c r="O365" i="1" s="1"/>
  <c r="P366" i="1"/>
  <c r="O366" i="1" s="1"/>
  <c r="P367" i="1"/>
  <c r="O367" i="1" s="1"/>
  <c r="P368" i="1"/>
  <c r="O368" i="1" s="1"/>
  <c r="P369" i="1"/>
  <c r="O369" i="1" s="1"/>
  <c r="P370" i="1"/>
  <c r="O370" i="1" s="1"/>
  <c r="P371" i="1"/>
  <c r="O371" i="1" s="1"/>
  <c r="P372" i="1"/>
  <c r="O372" i="1" s="1"/>
  <c r="P373" i="1"/>
  <c r="O373" i="1" s="1"/>
  <c r="P374" i="1"/>
  <c r="O374" i="1" s="1"/>
  <c r="P375" i="1"/>
  <c r="O375" i="1" s="1"/>
  <c r="P376" i="1"/>
  <c r="O376" i="1" s="1"/>
  <c r="P377" i="1"/>
  <c r="O377" i="1" s="1"/>
  <c r="P378" i="1"/>
  <c r="O378" i="1" s="1"/>
  <c r="P379" i="1"/>
  <c r="O379" i="1" s="1"/>
  <c r="P380" i="1"/>
  <c r="O380" i="1" s="1"/>
  <c r="P381" i="1"/>
  <c r="O381" i="1" s="1"/>
  <c r="P382" i="1"/>
  <c r="O382" i="1" s="1"/>
  <c r="P383" i="1"/>
  <c r="O383" i="1" s="1"/>
  <c r="P384" i="1"/>
  <c r="O384" i="1" s="1"/>
  <c r="P385" i="1"/>
  <c r="O385" i="1" s="1"/>
  <c r="P386" i="1"/>
  <c r="O386" i="1" s="1"/>
  <c r="P387" i="1"/>
  <c r="O387" i="1" s="1"/>
  <c r="P388" i="1"/>
  <c r="O388" i="1" s="1"/>
  <c r="P389" i="1"/>
  <c r="O389" i="1" s="1"/>
  <c r="P390" i="1"/>
  <c r="O390" i="1" s="1"/>
  <c r="P391" i="1"/>
  <c r="O391" i="1" s="1"/>
  <c r="P392" i="1"/>
  <c r="O392" i="1" s="1"/>
  <c r="P393" i="1"/>
  <c r="O393" i="1" s="1"/>
  <c r="P394" i="1"/>
  <c r="O394" i="1" s="1"/>
  <c r="P395" i="1"/>
  <c r="O395" i="1" s="1"/>
  <c r="P396" i="1"/>
  <c r="O396" i="1" s="1"/>
  <c r="P397" i="1"/>
  <c r="O397" i="1" s="1"/>
  <c r="P398" i="1"/>
  <c r="O398" i="1" s="1"/>
  <c r="P399" i="1"/>
  <c r="O399" i="1" s="1"/>
  <c r="P400" i="1"/>
  <c r="O400" i="1" s="1"/>
  <c r="P401" i="1"/>
  <c r="O401" i="1" s="1"/>
  <c r="P402" i="1"/>
  <c r="O402" i="1" s="1"/>
  <c r="P403" i="1"/>
  <c r="O403" i="1" s="1"/>
  <c r="P404" i="1"/>
  <c r="O404" i="1" s="1"/>
  <c r="P405" i="1"/>
  <c r="O405" i="1" s="1"/>
  <c r="P406" i="1"/>
  <c r="O406" i="1" s="1"/>
  <c r="P407" i="1"/>
  <c r="O407" i="1" s="1"/>
  <c r="P408" i="1"/>
  <c r="O408" i="1" s="1"/>
  <c r="P409" i="1"/>
  <c r="P410" i="1"/>
  <c r="O410" i="1" s="1"/>
  <c r="P411" i="1"/>
  <c r="O411" i="1" s="1"/>
  <c r="P412" i="1"/>
  <c r="O412" i="1" s="1"/>
  <c r="P413" i="1"/>
  <c r="O413" i="1" s="1"/>
  <c r="P414" i="1"/>
  <c r="O414" i="1" s="1"/>
  <c r="P415" i="1"/>
  <c r="O415" i="1" s="1"/>
  <c r="P416" i="1"/>
  <c r="O416" i="1" s="1"/>
  <c r="P417" i="1"/>
  <c r="O417" i="1" s="1"/>
  <c r="P418" i="1"/>
  <c r="O418" i="1" s="1"/>
  <c r="P419" i="1"/>
  <c r="O419" i="1" s="1"/>
  <c r="P420" i="1"/>
  <c r="O420" i="1" s="1"/>
  <c r="P421" i="1"/>
  <c r="O421" i="1" s="1"/>
  <c r="P422" i="1"/>
  <c r="O422" i="1" s="1"/>
  <c r="P423" i="1"/>
  <c r="O423" i="1" s="1"/>
  <c r="P424" i="1"/>
  <c r="O424" i="1" s="1"/>
  <c r="P425" i="1"/>
  <c r="O425" i="1" s="1"/>
  <c r="P426" i="1"/>
  <c r="O426" i="1" s="1"/>
  <c r="P427" i="1"/>
  <c r="O427" i="1" s="1"/>
  <c r="P428" i="1"/>
  <c r="O428" i="1" s="1"/>
  <c r="P429" i="1"/>
  <c r="O429" i="1" s="1"/>
  <c r="P430" i="1"/>
  <c r="O430" i="1" s="1"/>
  <c r="L25" i="1"/>
  <c r="M25" i="1" s="1"/>
  <c r="L29" i="1"/>
  <c r="M29" i="1" s="1"/>
  <c r="L39" i="1"/>
  <c r="M39" i="1" s="1"/>
  <c r="L44" i="1"/>
  <c r="M44" i="1" s="1"/>
  <c r="L66" i="1"/>
  <c r="M66" i="1" s="1"/>
  <c r="L78" i="1"/>
  <c r="M78" i="1" s="1"/>
  <c r="L81" i="1"/>
  <c r="M81" i="1" s="1"/>
  <c r="L102" i="1"/>
  <c r="M102" i="1" s="1"/>
  <c r="L114" i="1"/>
  <c r="M114" i="1" s="1"/>
  <c r="L117" i="1"/>
  <c r="M117" i="1" s="1"/>
  <c r="L138" i="1"/>
  <c r="M138" i="1" s="1"/>
  <c r="L150" i="1"/>
  <c r="M150" i="1" s="1"/>
  <c r="L153" i="1"/>
  <c r="M153" i="1" s="1"/>
  <c r="L174" i="1"/>
  <c r="M174" i="1" s="1"/>
  <c r="L186" i="1"/>
  <c r="M186" i="1" s="1"/>
  <c r="L189" i="1"/>
  <c r="M189" i="1" s="1"/>
  <c r="L210" i="1"/>
  <c r="M210" i="1" s="1"/>
  <c r="L222" i="1"/>
  <c r="M222" i="1" s="1"/>
  <c r="L225" i="1"/>
  <c r="M225" i="1" s="1"/>
  <c r="V225" i="1" s="1"/>
  <c r="AD225" i="1" s="1"/>
  <c r="L246" i="1"/>
  <c r="M246" i="1" s="1"/>
  <c r="L258" i="1"/>
  <c r="M258" i="1" s="1"/>
  <c r="L261" i="1"/>
  <c r="M261" i="1" s="1"/>
  <c r="L282" i="1"/>
  <c r="M282" i="1" s="1"/>
  <c r="L294" i="1"/>
  <c r="M294" i="1" s="1"/>
  <c r="L297" i="1"/>
  <c r="M297" i="1" s="1"/>
  <c r="L318" i="1"/>
  <c r="M318" i="1" s="1"/>
  <c r="L330" i="1"/>
  <c r="M330" i="1" s="1"/>
  <c r="L333" i="1"/>
  <c r="M333" i="1" s="1"/>
  <c r="L354" i="1"/>
  <c r="M354" i="1" s="1"/>
  <c r="T354" i="1" s="1"/>
  <c r="AB354" i="1" s="1"/>
  <c r="L366" i="1"/>
  <c r="M366" i="1" s="1"/>
  <c r="L369" i="1"/>
  <c r="M369" i="1" s="1"/>
  <c r="L390" i="1"/>
  <c r="M390" i="1" s="1"/>
  <c r="L402" i="1"/>
  <c r="M402" i="1" s="1"/>
  <c r="L405" i="1"/>
  <c r="M405" i="1" s="1"/>
  <c r="L426" i="1"/>
  <c r="M426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J3" i="1"/>
  <c r="J4" i="1"/>
  <c r="J5" i="1"/>
  <c r="J6" i="1"/>
  <c r="L6" i="1" s="1"/>
  <c r="J7" i="1"/>
  <c r="L7" i="1" s="1"/>
  <c r="J8" i="1"/>
  <c r="J9" i="1"/>
  <c r="J10" i="1"/>
  <c r="J11" i="1"/>
  <c r="J12" i="1"/>
  <c r="L12" i="1" s="1"/>
  <c r="M12" i="1" s="1"/>
  <c r="J13" i="1"/>
  <c r="L13" i="1" s="1"/>
  <c r="M13" i="1" s="1"/>
  <c r="J14" i="1"/>
  <c r="L14" i="1" s="1"/>
  <c r="M14" i="1" s="1"/>
  <c r="J15" i="1"/>
  <c r="J16" i="1"/>
  <c r="J17" i="1"/>
  <c r="J18" i="1"/>
  <c r="J19" i="1"/>
  <c r="J20" i="1"/>
  <c r="L20" i="1" s="1"/>
  <c r="M20" i="1" s="1"/>
  <c r="J21" i="1"/>
  <c r="J22" i="1"/>
  <c r="J23" i="1"/>
  <c r="J24" i="1"/>
  <c r="L24" i="1" s="1"/>
  <c r="M24" i="1" s="1"/>
  <c r="J25" i="1"/>
  <c r="J26" i="1"/>
  <c r="L26" i="1" s="1"/>
  <c r="M26" i="1" s="1"/>
  <c r="J27" i="1"/>
  <c r="J28" i="1"/>
  <c r="J29" i="1"/>
  <c r="J30" i="1"/>
  <c r="J31" i="1"/>
  <c r="L31" i="1" s="1"/>
  <c r="M31" i="1" s="1"/>
  <c r="J32" i="1"/>
  <c r="L32" i="1" s="1"/>
  <c r="M32" i="1" s="1"/>
  <c r="J33" i="1"/>
  <c r="J34" i="1"/>
  <c r="J35" i="1"/>
  <c r="J36" i="1"/>
  <c r="L36" i="1" s="1"/>
  <c r="M36" i="1" s="1"/>
  <c r="J37" i="1"/>
  <c r="L37" i="1" s="1"/>
  <c r="M37" i="1" s="1"/>
  <c r="J38" i="1"/>
  <c r="L38" i="1" s="1"/>
  <c r="M38" i="1" s="1"/>
  <c r="V38" i="1" s="1"/>
  <c r="AD38" i="1" s="1"/>
  <c r="J39" i="1"/>
  <c r="J40" i="1"/>
  <c r="J41" i="1"/>
  <c r="J42" i="1"/>
  <c r="J43" i="1"/>
  <c r="L43" i="1" s="1"/>
  <c r="M43" i="1" s="1"/>
  <c r="J44" i="1"/>
  <c r="J45" i="1"/>
  <c r="J46" i="1"/>
  <c r="J47" i="1"/>
  <c r="J48" i="1"/>
  <c r="L48" i="1" s="1"/>
  <c r="M48" i="1" s="1"/>
  <c r="J49" i="1"/>
  <c r="L49" i="1" s="1"/>
  <c r="M49" i="1" s="1"/>
  <c r="J50" i="1"/>
  <c r="J51" i="1"/>
  <c r="L51" i="1" s="1"/>
  <c r="M51" i="1" s="1"/>
  <c r="J52" i="1"/>
  <c r="J53" i="1"/>
  <c r="J54" i="1"/>
  <c r="L54" i="1" s="1"/>
  <c r="M54" i="1" s="1"/>
  <c r="J55" i="1"/>
  <c r="J56" i="1"/>
  <c r="J57" i="1"/>
  <c r="J58" i="1"/>
  <c r="J59" i="1"/>
  <c r="J60" i="1"/>
  <c r="L60" i="1" s="1"/>
  <c r="M60" i="1" s="1"/>
  <c r="J61" i="1"/>
  <c r="L61" i="1" s="1"/>
  <c r="M61" i="1" s="1"/>
  <c r="J62" i="1"/>
  <c r="J63" i="1"/>
  <c r="L63" i="1" s="1"/>
  <c r="M63" i="1" s="1"/>
  <c r="J64" i="1"/>
  <c r="J65" i="1"/>
  <c r="J66" i="1"/>
  <c r="J67" i="1"/>
  <c r="J68" i="1"/>
  <c r="J69" i="1"/>
  <c r="J70" i="1"/>
  <c r="J71" i="1"/>
  <c r="J72" i="1"/>
  <c r="L72" i="1" s="1"/>
  <c r="M72" i="1" s="1"/>
  <c r="J73" i="1"/>
  <c r="L73" i="1" s="1"/>
  <c r="M73" i="1" s="1"/>
  <c r="J74" i="1"/>
  <c r="J75" i="1"/>
  <c r="L75" i="1" s="1"/>
  <c r="M75" i="1" s="1"/>
  <c r="J76" i="1"/>
  <c r="J77" i="1"/>
  <c r="J78" i="1"/>
  <c r="J79" i="1"/>
  <c r="J80" i="1"/>
  <c r="J81" i="1"/>
  <c r="J82" i="1"/>
  <c r="J83" i="1"/>
  <c r="J84" i="1"/>
  <c r="L84" i="1" s="1"/>
  <c r="M84" i="1" s="1"/>
  <c r="J85" i="1"/>
  <c r="L85" i="1" s="1"/>
  <c r="M85" i="1" s="1"/>
  <c r="J86" i="1"/>
  <c r="J87" i="1"/>
  <c r="L87" i="1" s="1"/>
  <c r="M87" i="1" s="1"/>
  <c r="J88" i="1"/>
  <c r="J89" i="1"/>
  <c r="J90" i="1"/>
  <c r="L90" i="1" s="1"/>
  <c r="M90" i="1" s="1"/>
  <c r="J91" i="1"/>
  <c r="J92" i="1"/>
  <c r="J93" i="1"/>
  <c r="J94" i="1"/>
  <c r="J95" i="1"/>
  <c r="J96" i="1"/>
  <c r="L96" i="1" s="1"/>
  <c r="M96" i="1" s="1"/>
  <c r="J97" i="1"/>
  <c r="L97" i="1" s="1"/>
  <c r="M97" i="1" s="1"/>
  <c r="J98" i="1"/>
  <c r="J99" i="1"/>
  <c r="L99" i="1" s="1"/>
  <c r="M99" i="1" s="1"/>
  <c r="J100" i="1"/>
  <c r="J101" i="1"/>
  <c r="J102" i="1"/>
  <c r="J103" i="1"/>
  <c r="J104" i="1"/>
  <c r="J105" i="1"/>
  <c r="J106" i="1"/>
  <c r="J107" i="1"/>
  <c r="J108" i="1"/>
  <c r="L108" i="1" s="1"/>
  <c r="M108" i="1" s="1"/>
  <c r="T108" i="1" s="1"/>
  <c r="AB108" i="1" s="1"/>
  <c r="J109" i="1"/>
  <c r="L109" i="1" s="1"/>
  <c r="M109" i="1" s="1"/>
  <c r="J110" i="1"/>
  <c r="J111" i="1"/>
  <c r="L111" i="1" s="1"/>
  <c r="M111" i="1" s="1"/>
  <c r="J112" i="1"/>
  <c r="J113" i="1"/>
  <c r="J114" i="1"/>
  <c r="J115" i="1"/>
  <c r="J116" i="1"/>
  <c r="J117" i="1"/>
  <c r="J118" i="1"/>
  <c r="J119" i="1"/>
  <c r="J120" i="1"/>
  <c r="L120" i="1" s="1"/>
  <c r="M120" i="1" s="1"/>
  <c r="J121" i="1"/>
  <c r="L121" i="1" s="1"/>
  <c r="M121" i="1" s="1"/>
  <c r="J122" i="1"/>
  <c r="J123" i="1"/>
  <c r="L123" i="1" s="1"/>
  <c r="M123" i="1" s="1"/>
  <c r="U123" i="1" s="1"/>
  <c r="AC123" i="1" s="1"/>
  <c r="J124" i="1"/>
  <c r="J125" i="1"/>
  <c r="J126" i="1"/>
  <c r="L126" i="1" s="1"/>
  <c r="M126" i="1" s="1"/>
  <c r="J127" i="1"/>
  <c r="J128" i="1"/>
  <c r="J129" i="1"/>
  <c r="J130" i="1"/>
  <c r="J131" i="1"/>
  <c r="J132" i="1"/>
  <c r="L132" i="1" s="1"/>
  <c r="M132" i="1" s="1"/>
  <c r="W132" i="1" s="1"/>
  <c r="AE132" i="1" s="1"/>
  <c r="J133" i="1"/>
  <c r="L133" i="1" s="1"/>
  <c r="M133" i="1" s="1"/>
  <c r="J134" i="1"/>
  <c r="J135" i="1"/>
  <c r="L135" i="1" s="1"/>
  <c r="M135" i="1" s="1"/>
  <c r="J136" i="1"/>
  <c r="J137" i="1"/>
  <c r="J138" i="1"/>
  <c r="J139" i="1"/>
  <c r="J140" i="1"/>
  <c r="J141" i="1"/>
  <c r="J142" i="1"/>
  <c r="J143" i="1"/>
  <c r="J144" i="1"/>
  <c r="L144" i="1" s="1"/>
  <c r="M144" i="1" s="1"/>
  <c r="T144" i="1" s="1"/>
  <c r="AB144" i="1" s="1"/>
  <c r="J145" i="1"/>
  <c r="L145" i="1" s="1"/>
  <c r="M145" i="1" s="1"/>
  <c r="W145" i="1" s="1"/>
  <c r="AE145" i="1" s="1"/>
  <c r="J146" i="1"/>
  <c r="J147" i="1"/>
  <c r="L147" i="1" s="1"/>
  <c r="M147" i="1" s="1"/>
  <c r="J148" i="1"/>
  <c r="J149" i="1"/>
  <c r="J150" i="1"/>
  <c r="J151" i="1"/>
  <c r="J152" i="1"/>
  <c r="J153" i="1"/>
  <c r="J154" i="1"/>
  <c r="J155" i="1"/>
  <c r="J156" i="1"/>
  <c r="L156" i="1" s="1"/>
  <c r="M156" i="1" s="1"/>
  <c r="J157" i="1"/>
  <c r="L157" i="1" s="1"/>
  <c r="M157" i="1" s="1"/>
  <c r="J158" i="1"/>
  <c r="J159" i="1"/>
  <c r="L159" i="1" s="1"/>
  <c r="M159" i="1" s="1"/>
  <c r="J160" i="1"/>
  <c r="J161" i="1"/>
  <c r="J162" i="1"/>
  <c r="L162" i="1" s="1"/>
  <c r="M162" i="1" s="1"/>
  <c r="J163" i="1"/>
  <c r="L167" i="1" s="1"/>
  <c r="M167" i="1" s="1"/>
  <c r="J164" i="1"/>
  <c r="J165" i="1"/>
  <c r="J166" i="1"/>
  <c r="J167" i="1"/>
  <c r="J168" i="1"/>
  <c r="L168" i="1" s="1"/>
  <c r="M168" i="1" s="1"/>
  <c r="U168" i="1" s="1"/>
  <c r="AC168" i="1" s="1"/>
  <c r="J169" i="1"/>
  <c r="L169" i="1" s="1"/>
  <c r="M169" i="1" s="1"/>
  <c r="W169" i="1" s="1"/>
  <c r="AE169" i="1" s="1"/>
  <c r="J170" i="1"/>
  <c r="J171" i="1"/>
  <c r="L171" i="1" s="1"/>
  <c r="M171" i="1" s="1"/>
  <c r="J172" i="1"/>
  <c r="J173" i="1"/>
  <c r="J174" i="1"/>
  <c r="J175" i="1"/>
  <c r="L178" i="1" s="1"/>
  <c r="M178" i="1" s="1"/>
  <c r="J176" i="1"/>
  <c r="J177" i="1"/>
  <c r="J178" i="1"/>
  <c r="J179" i="1"/>
  <c r="J180" i="1"/>
  <c r="L180" i="1" s="1"/>
  <c r="M180" i="1" s="1"/>
  <c r="J181" i="1"/>
  <c r="L181" i="1" s="1"/>
  <c r="M181" i="1" s="1"/>
  <c r="J182" i="1"/>
  <c r="J183" i="1"/>
  <c r="L183" i="1" s="1"/>
  <c r="M183" i="1" s="1"/>
  <c r="J184" i="1"/>
  <c r="J185" i="1"/>
  <c r="J186" i="1"/>
  <c r="J187" i="1"/>
  <c r="J188" i="1"/>
  <c r="J189" i="1"/>
  <c r="J190" i="1"/>
  <c r="J191" i="1"/>
  <c r="J192" i="1"/>
  <c r="L192" i="1" s="1"/>
  <c r="M192" i="1" s="1"/>
  <c r="J193" i="1"/>
  <c r="L193" i="1" s="1"/>
  <c r="M193" i="1" s="1"/>
  <c r="T193" i="1" s="1"/>
  <c r="AB193" i="1" s="1"/>
  <c r="J194" i="1"/>
  <c r="J195" i="1"/>
  <c r="L195" i="1" s="1"/>
  <c r="M195" i="1" s="1"/>
  <c r="J196" i="1"/>
  <c r="J197" i="1"/>
  <c r="J198" i="1"/>
  <c r="L198" i="1" s="1"/>
  <c r="M198" i="1" s="1"/>
  <c r="V198" i="1" s="1"/>
  <c r="AD198" i="1" s="1"/>
  <c r="J199" i="1"/>
  <c r="L201" i="1" s="1"/>
  <c r="M201" i="1" s="1"/>
  <c r="J200" i="1"/>
  <c r="J201" i="1"/>
  <c r="J202" i="1"/>
  <c r="J203" i="1"/>
  <c r="J204" i="1"/>
  <c r="L204" i="1" s="1"/>
  <c r="M204" i="1" s="1"/>
  <c r="J205" i="1"/>
  <c r="L205" i="1" s="1"/>
  <c r="M205" i="1" s="1"/>
  <c r="U205" i="1" s="1"/>
  <c r="AC205" i="1" s="1"/>
  <c r="J206" i="1"/>
  <c r="J207" i="1"/>
  <c r="L207" i="1" s="1"/>
  <c r="M207" i="1" s="1"/>
  <c r="J208" i="1"/>
  <c r="J209" i="1"/>
  <c r="J210" i="1"/>
  <c r="J211" i="1"/>
  <c r="L213" i="1" s="1"/>
  <c r="M213" i="1" s="1"/>
  <c r="J212" i="1"/>
  <c r="J213" i="1"/>
  <c r="J214" i="1"/>
  <c r="J215" i="1"/>
  <c r="J216" i="1"/>
  <c r="L216" i="1" s="1"/>
  <c r="M216" i="1" s="1"/>
  <c r="J217" i="1"/>
  <c r="L217" i="1" s="1"/>
  <c r="M217" i="1" s="1"/>
  <c r="J218" i="1"/>
  <c r="J219" i="1"/>
  <c r="L219" i="1" s="1"/>
  <c r="M219" i="1" s="1"/>
  <c r="U219" i="1" s="1"/>
  <c r="AC219" i="1" s="1"/>
  <c r="J220" i="1"/>
  <c r="J221" i="1"/>
  <c r="J222" i="1"/>
  <c r="J223" i="1"/>
  <c r="J224" i="1"/>
  <c r="J225" i="1"/>
  <c r="J226" i="1"/>
  <c r="J227" i="1"/>
  <c r="J228" i="1"/>
  <c r="L228" i="1" s="1"/>
  <c r="M228" i="1" s="1"/>
  <c r="J229" i="1"/>
  <c r="L229" i="1" s="1"/>
  <c r="M229" i="1" s="1"/>
  <c r="J230" i="1"/>
  <c r="J231" i="1"/>
  <c r="L231" i="1" s="1"/>
  <c r="M231" i="1" s="1"/>
  <c r="J232" i="1"/>
  <c r="J233" i="1"/>
  <c r="J234" i="1"/>
  <c r="L234" i="1" s="1"/>
  <c r="M234" i="1" s="1"/>
  <c r="J235" i="1"/>
  <c r="J236" i="1"/>
  <c r="J237" i="1"/>
  <c r="J238" i="1"/>
  <c r="J239" i="1"/>
  <c r="J240" i="1"/>
  <c r="L240" i="1" s="1"/>
  <c r="M240" i="1" s="1"/>
  <c r="J241" i="1"/>
  <c r="L241" i="1" s="1"/>
  <c r="M241" i="1" s="1"/>
  <c r="J242" i="1"/>
  <c r="J243" i="1"/>
  <c r="L243" i="1" s="1"/>
  <c r="M243" i="1" s="1"/>
  <c r="J244" i="1"/>
  <c r="J245" i="1"/>
  <c r="J246" i="1"/>
  <c r="J247" i="1"/>
  <c r="L249" i="1" s="1"/>
  <c r="M249" i="1" s="1"/>
  <c r="J248" i="1"/>
  <c r="J249" i="1"/>
  <c r="J250" i="1"/>
  <c r="J251" i="1"/>
  <c r="J252" i="1"/>
  <c r="L252" i="1" s="1"/>
  <c r="M252" i="1" s="1"/>
  <c r="J253" i="1"/>
  <c r="L253" i="1" s="1"/>
  <c r="M253" i="1" s="1"/>
  <c r="J254" i="1"/>
  <c r="J255" i="1"/>
  <c r="L255" i="1" s="1"/>
  <c r="M255" i="1" s="1"/>
  <c r="J256" i="1"/>
  <c r="J257" i="1"/>
  <c r="J258" i="1"/>
  <c r="J259" i="1"/>
  <c r="L263" i="1" s="1"/>
  <c r="M263" i="1" s="1"/>
  <c r="J260" i="1"/>
  <c r="J261" i="1"/>
  <c r="J262" i="1"/>
  <c r="J263" i="1"/>
  <c r="J264" i="1"/>
  <c r="L264" i="1" s="1"/>
  <c r="M264" i="1" s="1"/>
  <c r="V264" i="1" s="1"/>
  <c r="AD264" i="1" s="1"/>
  <c r="J265" i="1"/>
  <c r="L265" i="1" s="1"/>
  <c r="M265" i="1" s="1"/>
  <c r="J266" i="1"/>
  <c r="J267" i="1"/>
  <c r="L267" i="1" s="1"/>
  <c r="M267" i="1" s="1"/>
  <c r="U267" i="1" s="1"/>
  <c r="AC267" i="1" s="1"/>
  <c r="J268" i="1"/>
  <c r="J269" i="1"/>
  <c r="J270" i="1"/>
  <c r="L270" i="1" s="1"/>
  <c r="M270" i="1" s="1"/>
  <c r="J271" i="1"/>
  <c r="J272" i="1"/>
  <c r="J273" i="1"/>
  <c r="J274" i="1"/>
  <c r="J275" i="1"/>
  <c r="J276" i="1"/>
  <c r="L276" i="1" s="1"/>
  <c r="M276" i="1" s="1"/>
  <c r="J277" i="1"/>
  <c r="L277" i="1" s="1"/>
  <c r="M277" i="1" s="1"/>
  <c r="J278" i="1"/>
  <c r="J279" i="1"/>
  <c r="L279" i="1" s="1"/>
  <c r="M279" i="1" s="1"/>
  <c r="J280" i="1"/>
  <c r="J281" i="1"/>
  <c r="J282" i="1"/>
  <c r="J283" i="1"/>
  <c r="J284" i="1"/>
  <c r="J285" i="1"/>
  <c r="J286" i="1"/>
  <c r="J287" i="1"/>
  <c r="J288" i="1"/>
  <c r="L288" i="1" s="1"/>
  <c r="M288" i="1" s="1"/>
  <c r="J289" i="1"/>
  <c r="L289" i="1" s="1"/>
  <c r="M289" i="1" s="1"/>
  <c r="J290" i="1"/>
  <c r="J291" i="1"/>
  <c r="L291" i="1" s="1"/>
  <c r="M291" i="1" s="1"/>
  <c r="J292" i="1"/>
  <c r="J293" i="1"/>
  <c r="J294" i="1"/>
  <c r="J295" i="1"/>
  <c r="J296" i="1"/>
  <c r="J297" i="1"/>
  <c r="J298" i="1"/>
  <c r="J299" i="1"/>
  <c r="J300" i="1"/>
  <c r="L300" i="1" s="1"/>
  <c r="M300" i="1" s="1"/>
  <c r="J301" i="1"/>
  <c r="L301" i="1" s="1"/>
  <c r="M301" i="1" s="1"/>
  <c r="J302" i="1"/>
  <c r="J303" i="1"/>
  <c r="L303" i="1" s="1"/>
  <c r="M303" i="1" s="1"/>
  <c r="J304" i="1"/>
  <c r="J305" i="1"/>
  <c r="J306" i="1"/>
  <c r="L306" i="1" s="1"/>
  <c r="M306" i="1" s="1"/>
  <c r="J307" i="1"/>
  <c r="J308" i="1"/>
  <c r="J309" i="1"/>
  <c r="J310" i="1"/>
  <c r="J311" i="1"/>
  <c r="J312" i="1"/>
  <c r="L312" i="1" s="1"/>
  <c r="M312" i="1" s="1"/>
  <c r="J313" i="1"/>
  <c r="L313" i="1" s="1"/>
  <c r="M313" i="1" s="1"/>
  <c r="J314" i="1"/>
  <c r="J315" i="1"/>
  <c r="L315" i="1" s="1"/>
  <c r="M315" i="1" s="1"/>
  <c r="J316" i="1"/>
  <c r="J317" i="1"/>
  <c r="J318" i="1"/>
  <c r="J319" i="1"/>
  <c r="J320" i="1"/>
  <c r="J321" i="1"/>
  <c r="J322" i="1"/>
  <c r="J323" i="1"/>
  <c r="J324" i="1"/>
  <c r="L324" i="1" s="1"/>
  <c r="M324" i="1" s="1"/>
  <c r="J325" i="1"/>
  <c r="L325" i="1" s="1"/>
  <c r="M325" i="1" s="1"/>
  <c r="W325" i="1" s="1"/>
  <c r="AE325" i="1" s="1"/>
  <c r="J326" i="1"/>
  <c r="J327" i="1"/>
  <c r="L327" i="1" s="1"/>
  <c r="M327" i="1" s="1"/>
  <c r="J328" i="1"/>
  <c r="J329" i="1"/>
  <c r="J330" i="1"/>
  <c r="J331" i="1"/>
  <c r="J332" i="1"/>
  <c r="J333" i="1"/>
  <c r="J334" i="1"/>
  <c r="J335" i="1"/>
  <c r="J336" i="1"/>
  <c r="L336" i="1" s="1"/>
  <c r="M336" i="1" s="1"/>
  <c r="J337" i="1"/>
  <c r="L337" i="1" s="1"/>
  <c r="M337" i="1" s="1"/>
  <c r="J338" i="1"/>
  <c r="J339" i="1"/>
  <c r="L339" i="1" s="1"/>
  <c r="M339" i="1" s="1"/>
  <c r="J340" i="1"/>
  <c r="J341" i="1"/>
  <c r="J342" i="1"/>
  <c r="L342" i="1" s="1"/>
  <c r="M342" i="1" s="1"/>
  <c r="J343" i="1"/>
  <c r="J344" i="1"/>
  <c r="J345" i="1"/>
  <c r="J346" i="1"/>
  <c r="J347" i="1"/>
  <c r="J348" i="1"/>
  <c r="L348" i="1" s="1"/>
  <c r="M348" i="1" s="1"/>
  <c r="J349" i="1"/>
  <c r="L349" i="1" s="1"/>
  <c r="M349" i="1" s="1"/>
  <c r="J350" i="1"/>
  <c r="J351" i="1"/>
  <c r="L351" i="1" s="1"/>
  <c r="M351" i="1" s="1"/>
  <c r="J352" i="1"/>
  <c r="J353" i="1"/>
  <c r="J354" i="1"/>
  <c r="J355" i="1"/>
  <c r="J356" i="1"/>
  <c r="J357" i="1"/>
  <c r="J358" i="1"/>
  <c r="J359" i="1"/>
  <c r="J360" i="1"/>
  <c r="L360" i="1" s="1"/>
  <c r="M360" i="1" s="1"/>
  <c r="J361" i="1"/>
  <c r="L361" i="1" s="1"/>
  <c r="M361" i="1" s="1"/>
  <c r="J362" i="1"/>
  <c r="J363" i="1"/>
  <c r="L363" i="1" s="1"/>
  <c r="J364" i="1"/>
  <c r="J365" i="1"/>
  <c r="J366" i="1"/>
  <c r="J367" i="1"/>
  <c r="J368" i="1"/>
  <c r="J369" i="1"/>
  <c r="J370" i="1"/>
  <c r="J371" i="1"/>
  <c r="J372" i="1"/>
  <c r="L372" i="1" s="1"/>
  <c r="M372" i="1" s="1"/>
  <c r="T372" i="1" s="1"/>
  <c r="AB372" i="1" s="1"/>
  <c r="J373" i="1"/>
  <c r="L373" i="1" s="1"/>
  <c r="M373" i="1" s="1"/>
  <c r="J374" i="1"/>
  <c r="J375" i="1"/>
  <c r="L375" i="1" s="1"/>
  <c r="M375" i="1" s="1"/>
  <c r="J376" i="1"/>
  <c r="J377" i="1"/>
  <c r="J378" i="1"/>
  <c r="L378" i="1" s="1"/>
  <c r="M378" i="1" s="1"/>
  <c r="J379" i="1"/>
  <c r="J380" i="1"/>
  <c r="J381" i="1"/>
  <c r="J382" i="1"/>
  <c r="J383" i="1"/>
  <c r="J384" i="1"/>
  <c r="L384" i="1" s="1"/>
  <c r="M384" i="1" s="1"/>
  <c r="J385" i="1"/>
  <c r="L385" i="1" s="1"/>
  <c r="M385" i="1" s="1"/>
  <c r="J386" i="1"/>
  <c r="J387" i="1"/>
  <c r="L387" i="1" s="1"/>
  <c r="M387" i="1" s="1"/>
  <c r="J388" i="1"/>
  <c r="J389" i="1"/>
  <c r="J390" i="1"/>
  <c r="J391" i="1"/>
  <c r="L395" i="1" s="1"/>
  <c r="M395" i="1" s="1"/>
  <c r="J392" i="1"/>
  <c r="J393" i="1"/>
  <c r="J394" i="1"/>
  <c r="J395" i="1"/>
  <c r="J396" i="1"/>
  <c r="L396" i="1" s="1"/>
  <c r="M396" i="1" s="1"/>
  <c r="T396" i="1" s="1"/>
  <c r="AB396" i="1" s="1"/>
  <c r="J397" i="1"/>
  <c r="L397" i="1" s="1"/>
  <c r="M397" i="1" s="1"/>
  <c r="J398" i="1"/>
  <c r="J399" i="1"/>
  <c r="L399" i="1" s="1"/>
  <c r="M399" i="1" s="1"/>
  <c r="V399" i="1" s="1"/>
  <c r="AD399" i="1" s="1"/>
  <c r="J400" i="1"/>
  <c r="J401" i="1"/>
  <c r="J402" i="1"/>
  <c r="J403" i="1"/>
  <c r="J404" i="1"/>
  <c r="J405" i="1"/>
  <c r="J406" i="1"/>
  <c r="J407" i="1"/>
  <c r="J408" i="1"/>
  <c r="L408" i="1" s="1"/>
  <c r="M408" i="1" s="1"/>
  <c r="T408" i="1" s="1"/>
  <c r="AB408" i="1" s="1"/>
  <c r="J409" i="1"/>
  <c r="L409" i="1" s="1"/>
  <c r="M409" i="1" s="1"/>
  <c r="J410" i="1"/>
  <c r="J411" i="1"/>
  <c r="L411" i="1" s="1"/>
  <c r="M411" i="1" s="1"/>
  <c r="J412" i="1"/>
  <c r="J413" i="1"/>
  <c r="J414" i="1"/>
  <c r="L414" i="1" s="1"/>
  <c r="M414" i="1" s="1"/>
  <c r="J415" i="1"/>
  <c r="L417" i="1" s="1"/>
  <c r="M417" i="1" s="1"/>
  <c r="J416" i="1"/>
  <c r="J417" i="1"/>
  <c r="J418" i="1"/>
  <c r="J419" i="1"/>
  <c r="J420" i="1"/>
  <c r="L420" i="1" s="1"/>
  <c r="M420" i="1" s="1"/>
  <c r="U420" i="1" s="1"/>
  <c r="AC420" i="1" s="1"/>
  <c r="J421" i="1"/>
  <c r="L421" i="1" s="1"/>
  <c r="M421" i="1" s="1"/>
  <c r="J422" i="1"/>
  <c r="J423" i="1"/>
  <c r="L423" i="1" s="1"/>
  <c r="M423" i="1" s="1"/>
  <c r="J424" i="1"/>
  <c r="J425" i="1"/>
  <c r="J426" i="1"/>
  <c r="J427" i="1"/>
  <c r="L429" i="1" s="1"/>
  <c r="M429" i="1" s="1"/>
  <c r="J428" i="1"/>
  <c r="J429" i="1"/>
  <c r="J430" i="1"/>
  <c r="I3" i="1"/>
  <c r="I4" i="1"/>
  <c r="I5" i="1"/>
  <c r="I6" i="1"/>
  <c r="I7" i="1"/>
  <c r="N7" i="1" s="1"/>
  <c r="I8" i="1"/>
  <c r="N8" i="1" s="1"/>
  <c r="I9" i="1"/>
  <c r="N9" i="1" s="1"/>
  <c r="I10" i="1"/>
  <c r="N10" i="1" s="1"/>
  <c r="I11" i="1"/>
  <c r="N11" i="1" s="1"/>
  <c r="I12" i="1"/>
  <c r="N12" i="1" s="1"/>
  <c r="I13" i="1"/>
  <c r="N13" i="1" s="1"/>
  <c r="I14" i="1"/>
  <c r="N14" i="1" s="1"/>
  <c r="I15" i="1"/>
  <c r="N15" i="1" s="1"/>
  <c r="I16" i="1"/>
  <c r="N16" i="1" s="1"/>
  <c r="I17" i="1"/>
  <c r="N17" i="1" s="1"/>
  <c r="I18" i="1"/>
  <c r="N18" i="1" s="1"/>
  <c r="I19" i="1"/>
  <c r="N19" i="1" s="1"/>
  <c r="I20" i="1"/>
  <c r="N20" i="1" s="1"/>
  <c r="I21" i="1"/>
  <c r="N21" i="1" s="1"/>
  <c r="I22" i="1"/>
  <c r="N22" i="1" s="1"/>
  <c r="I23" i="1"/>
  <c r="N23" i="1" s="1"/>
  <c r="I24" i="1"/>
  <c r="N24" i="1" s="1"/>
  <c r="I25" i="1"/>
  <c r="N25" i="1" s="1"/>
  <c r="V25" i="1" s="1"/>
  <c r="AD25" i="1" s="1"/>
  <c r="I26" i="1"/>
  <c r="N26" i="1" s="1"/>
  <c r="I27" i="1"/>
  <c r="N27" i="1" s="1"/>
  <c r="I28" i="1"/>
  <c r="N28" i="1" s="1"/>
  <c r="I29" i="1"/>
  <c r="N29" i="1" s="1"/>
  <c r="I30" i="1"/>
  <c r="N30" i="1" s="1"/>
  <c r="I31" i="1"/>
  <c r="N31" i="1" s="1"/>
  <c r="I32" i="1"/>
  <c r="N32" i="1" s="1"/>
  <c r="I33" i="1"/>
  <c r="N33" i="1" s="1"/>
  <c r="I34" i="1"/>
  <c r="N34" i="1" s="1"/>
  <c r="I35" i="1"/>
  <c r="N35" i="1" s="1"/>
  <c r="I36" i="1"/>
  <c r="N36" i="1" s="1"/>
  <c r="I37" i="1"/>
  <c r="N37" i="1" s="1"/>
  <c r="I38" i="1"/>
  <c r="N38" i="1" s="1"/>
  <c r="I39" i="1"/>
  <c r="N39" i="1" s="1"/>
  <c r="I40" i="1"/>
  <c r="N40" i="1" s="1"/>
  <c r="I41" i="1"/>
  <c r="N41" i="1" s="1"/>
  <c r="I42" i="1"/>
  <c r="N42" i="1" s="1"/>
  <c r="I43" i="1"/>
  <c r="N43" i="1" s="1"/>
  <c r="I44" i="1"/>
  <c r="N44" i="1" s="1"/>
  <c r="I45" i="1"/>
  <c r="N45" i="1" s="1"/>
  <c r="I46" i="1"/>
  <c r="N46" i="1" s="1"/>
  <c r="I47" i="1"/>
  <c r="N47" i="1" s="1"/>
  <c r="I48" i="1"/>
  <c r="I49" i="1"/>
  <c r="N49" i="1" s="1"/>
  <c r="I50" i="1"/>
  <c r="N50" i="1" s="1"/>
  <c r="I51" i="1"/>
  <c r="N51" i="1" s="1"/>
  <c r="I52" i="1"/>
  <c r="N52" i="1" s="1"/>
  <c r="I53" i="1"/>
  <c r="N53" i="1" s="1"/>
  <c r="I54" i="1"/>
  <c r="N54" i="1" s="1"/>
  <c r="I55" i="1"/>
  <c r="N55" i="1" s="1"/>
  <c r="I56" i="1"/>
  <c r="N56" i="1" s="1"/>
  <c r="I57" i="1"/>
  <c r="N57" i="1" s="1"/>
  <c r="I58" i="1"/>
  <c r="N58" i="1" s="1"/>
  <c r="I59" i="1"/>
  <c r="N59" i="1" s="1"/>
  <c r="I60" i="1"/>
  <c r="N60" i="1" s="1"/>
  <c r="I61" i="1"/>
  <c r="N61" i="1" s="1"/>
  <c r="U61" i="1" s="1"/>
  <c r="AC61" i="1" s="1"/>
  <c r="I62" i="1"/>
  <c r="N62" i="1" s="1"/>
  <c r="I63" i="1"/>
  <c r="N63" i="1" s="1"/>
  <c r="I64" i="1"/>
  <c r="N64" i="1" s="1"/>
  <c r="I65" i="1"/>
  <c r="N65" i="1" s="1"/>
  <c r="I66" i="1"/>
  <c r="N66" i="1" s="1"/>
  <c r="I67" i="1"/>
  <c r="N67" i="1" s="1"/>
  <c r="I68" i="1"/>
  <c r="N68" i="1" s="1"/>
  <c r="I69" i="1"/>
  <c r="N69" i="1" s="1"/>
  <c r="I70" i="1"/>
  <c r="N70" i="1" s="1"/>
  <c r="I71" i="1"/>
  <c r="N71" i="1" s="1"/>
  <c r="I72" i="1"/>
  <c r="N72" i="1" s="1"/>
  <c r="I73" i="1"/>
  <c r="N73" i="1" s="1"/>
  <c r="I74" i="1"/>
  <c r="N74" i="1" s="1"/>
  <c r="I75" i="1"/>
  <c r="N75" i="1" s="1"/>
  <c r="I76" i="1"/>
  <c r="N76" i="1" s="1"/>
  <c r="I77" i="1"/>
  <c r="N77" i="1" s="1"/>
  <c r="I78" i="1"/>
  <c r="N78" i="1" s="1"/>
  <c r="I79" i="1"/>
  <c r="N79" i="1" s="1"/>
  <c r="I80" i="1"/>
  <c r="N80" i="1" s="1"/>
  <c r="I81" i="1"/>
  <c r="N81" i="1" s="1"/>
  <c r="I82" i="1"/>
  <c r="N82" i="1" s="1"/>
  <c r="I83" i="1"/>
  <c r="N83" i="1" s="1"/>
  <c r="I84" i="1"/>
  <c r="N84" i="1" s="1"/>
  <c r="U84" i="1" s="1"/>
  <c r="AC84" i="1" s="1"/>
  <c r="I85" i="1"/>
  <c r="N85" i="1" s="1"/>
  <c r="W85" i="1" s="1"/>
  <c r="AE85" i="1" s="1"/>
  <c r="I86" i="1"/>
  <c r="N86" i="1" s="1"/>
  <c r="I87" i="1"/>
  <c r="N87" i="1" s="1"/>
  <c r="I88" i="1"/>
  <c r="N88" i="1" s="1"/>
  <c r="I89" i="1"/>
  <c r="N89" i="1" s="1"/>
  <c r="I90" i="1"/>
  <c r="N90" i="1" s="1"/>
  <c r="I91" i="1"/>
  <c r="N91" i="1" s="1"/>
  <c r="I92" i="1"/>
  <c r="N92" i="1" s="1"/>
  <c r="I93" i="1"/>
  <c r="N93" i="1" s="1"/>
  <c r="I94" i="1"/>
  <c r="N94" i="1" s="1"/>
  <c r="I95" i="1"/>
  <c r="N95" i="1" s="1"/>
  <c r="I96" i="1"/>
  <c r="N96" i="1" s="1"/>
  <c r="I97" i="1"/>
  <c r="N97" i="1" s="1"/>
  <c r="W97" i="1" s="1"/>
  <c r="AE97" i="1" s="1"/>
  <c r="I98" i="1"/>
  <c r="N98" i="1" s="1"/>
  <c r="I99" i="1"/>
  <c r="N99" i="1" s="1"/>
  <c r="I100" i="1"/>
  <c r="N100" i="1" s="1"/>
  <c r="I101" i="1"/>
  <c r="N101" i="1" s="1"/>
  <c r="I102" i="1"/>
  <c r="N102" i="1" s="1"/>
  <c r="U102" i="1" s="1"/>
  <c r="AC102" i="1" s="1"/>
  <c r="I103" i="1"/>
  <c r="N103" i="1" s="1"/>
  <c r="I104" i="1"/>
  <c r="N104" i="1" s="1"/>
  <c r="I105" i="1"/>
  <c r="N105" i="1" s="1"/>
  <c r="I106" i="1"/>
  <c r="N106" i="1" s="1"/>
  <c r="I107" i="1"/>
  <c r="N107" i="1" s="1"/>
  <c r="I108" i="1"/>
  <c r="N108" i="1" s="1"/>
  <c r="U108" i="1" s="1"/>
  <c r="AC108" i="1" s="1"/>
  <c r="I109" i="1"/>
  <c r="N109" i="1" s="1"/>
  <c r="I110" i="1"/>
  <c r="N110" i="1" s="1"/>
  <c r="I111" i="1"/>
  <c r="N111" i="1" s="1"/>
  <c r="I112" i="1"/>
  <c r="N112" i="1" s="1"/>
  <c r="I113" i="1"/>
  <c r="N113" i="1" s="1"/>
  <c r="I114" i="1"/>
  <c r="N114" i="1" s="1"/>
  <c r="I115" i="1"/>
  <c r="N115" i="1" s="1"/>
  <c r="I116" i="1"/>
  <c r="N116" i="1" s="1"/>
  <c r="I117" i="1"/>
  <c r="N117" i="1" s="1"/>
  <c r="I118" i="1"/>
  <c r="N118" i="1" s="1"/>
  <c r="I119" i="1"/>
  <c r="N119" i="1" s="1"/>
  <c r="I120" i="1"/>
  <c r="I121" i="1"/>
  <c r="N121" i="1" s="1"/>
  <c r="I122" i="1"/>
  <c r="I123" i="1"/>
  <c r="N123" i="1" s="1"/>
  <c r="I124" i="1"/>
  <c r="N124" i="1" s="1"/>
  <c r="I125" i="1"/>
  <c r="N125" i="1" s="1"/>
  <c r="I126" i="1"/>
  <c r="N126" i="1" s="1"/>
  <c r="I127" i="1"/>
  <c r="N127" i="1" s="1"/>
  <c r="I128" i="1"/>
  <c r="N128" i="1" s="1"/>
  <c r="I129" i="1"/>
  <c r="N129" i="1" s="1"/>
  <c r="I130" i="1"/>
  <c r="N130" i="1" s="1"/>
  <c r="I131" i="1"/>
  <c r="N131" i="1" s="1"/>
  <c r="I132" i="1"/>
  <c r="N132" i="1" s="1"/>
  <c r="T132" i="1" s="1"/>
  <c r="AB132" i="1" s="1"/>
  <c r="I133" i="1"/>
  <c r="N133" i="1" s="1"/>
  <c r="V133" i="1" s="1"/>
  <c r="AD133" i="1" s="1"/>
  <c r="I134" i="1"/>
  <c r="N134" i="1" s="1"/>
  <c r="I135" i="1"/>
  <c r="N135" i="1" s="1"/>
  <c r="I136" i="1"/>
  <c r="N136" i="1" s="1"/>
  <c r="I137" i="1"/>
  <c r="N137" i="1" s="1"/>
  <c r="I138" i="1"/>
  <c r="N138" i="1" s="1"/>
  <c r="I139" i="1"/>
  <c r="N139" i="1" s="1"/>
  <c r="I140" i="1"/>
  <c r="N140" i="1" s="1"/>
  <c r="I141" i="1"/>
  <c r="N141" i="1" s="1"/>
  <c r="I142" i="1"/>
  <c r="N142" i="1" s="1"/>
  <c r="I143" i="1"/>
  <c r="N143" i="1" s="1"/>
  <c r="I144" i="1"/>
  <c r="N144" i="1" s="1"/>
  <c r="V144" i="1" s="1"/>
  <c r="AD144" i="1" s="1"/>
  <c r="I145" i="1"/>
  <c r="N145" i="1" s="1"/>
  <c r="I146" i="1"/>
  <c r="N146" i="1" s="1"/>
  <c r="I147" i="1"/>
  <c r="N147" i="1" s="1"/>
  <c r="I148" i="1"/>
  <c r="N148" i="1" s="1"/>
  <c r="I149" i="1"/>
  <c r="N149" i="1" s="1"/>
  <c r="I150" i="1"/>
  <c r="N150" i="1" s="1"/>
  <c r="I151" i="1"/>
  <c r="N151" i="1" s="1"/>
  <c r="I152" i="1"/>
  <c r="N152" i="1" s="1"/>
  <c r="I153" i="1"/>
  <c r="N153" i="1" s="1"/>
  <c r="I154" i="1"/>
  <c r="N154" i="1" s="1"/>
  <c r="I155" i="1"/>
  <c r="N155" i="1" s="1"/>
  <c r="I156" i="1"/>
  <c r="N156" i="1" s="1"/>
  <c r="I157" i="1"/>
  <c r="N157" i="1" s="1"/>
  <c r="T157" i="1" s="1"/>
  <c r="AB157" i="1" s="1"/>
  <c r="I158" i="1"/>
  <c r="N158" i="1" s="1"/>
  <c r="I159" i="1"/>
  <c r="N159" i="1" s="1"/>
  <c r="I160" i="1"/>
  <c r="N160" i="1" s="1"/>
  <c r="I161" i="1"/>
  <c r="N161" i="1" s="1"/>
  <c r="I162" i="1"/>
  <c r="N162" i="1" s="1"/>
  <c r="I163" i="1"/>
  <c r="N163" i="1" s="1"/>
  <c r="I164" i="1"/>
  <c r="N164" i="1" s="1"/>
  <c r="I165" i="1"/>
  <c r="N165" i="1" s="1"/>
  <c r="I166" i="1"/>
  <c r="N166" i="1" s="1"/>
  <c r="I167" i="1"/>
  <c r="N167" i="1" s="1"/>
  <c r="I168" i="1"/>
  <c r="N168" i="1" s="1"/>
  <c r="T168" i="1" s="1"/>
  <c r="AB168" i="1" s="1"/>
  <c r="I169" i="1"/>
  <c r="N169" i="1" s="1"/>
  <c r="I170" i="1"/>
  <c r="N170" i="1" s="1"/>
  <c r="I171" i="1"/>
  <c r="N171" i="1" s="1"/>
  <c r="I172" i="1"/>
  <c r="N172" i="1" s="1"/>
  <c r="I173" i="1"/>
  <c r="N173" i="1" s="1"/>
  <c r="I174" i="1"/>
  <c r="N174" i="1" s="1"/>
  <c r="I175" i="1"/>
  <c r="N175" i="1" s="1"/>
  <c r="I176" i="1"/>
  <c r="N176" i="1" s="1"/>
  <c r="I177" i="1"/>
  <c r="N177" i="1" s="1"/>
  <c r="I178" i="1"/>
  <c r="N178" i="1" s="1"/>
  <c r="I179" i="1"/>
  <c r="N179" i="1" s="1"/>
  <c r="I180" i="1"/>
  <c r="N180" i="1" s="1"/>
  <c r="I181" i="1"/>
  <c r="N181" i="1" s="1"/>
  <c r="W181" i="1" s="1"/>
  <c r="AE181" i="1" s="1"/>
  <c r="I182" i="1"/>
  <c r="N182" i="1" s="1"/>
  <c r="I183" i="1"/>
  <c r="N183" i="1" s="1"/>
  <c r="I184" i="1"/>
  <c r="N184" i="1" s="1"/>
  <c r="I185" i="1"/>
  <c r="N185" i="1" s="1"/>
  <c r="I186" i="1"/>
  <c r="N186" i="1" s="1"/>
  <c r="V186" i="1" s="1"/>
  <c r="AD186" i="1" s="1"/>
  <c r="I187" i="1"/>
  <c r="N187" i="1" s="1"/>
  <c r="I188" i="1"/>
  <c r="N188" i="1" s="1"/>
  <c r="I189" i="1"/>
  <c r="N189" i="1" s="1"/>
  <c r="I190" i="1"/>
  <c r="N190" i="1" s="1"/>
  <c r="I191" i="1"/>
  <c r="N191" i="1" s="1"/>
  <c r="I192" i="1"/>
  <c r="N192" i="1" s="1"/>
  <c r="I193" i="1"/>
  <c r="N193" i="1" s="1"/>
  <c r="I194" i="1"/>
  <c r="N194" i="1" s="1"/>
  <c r="I195" i="1"/>
  <c r="N195" i="1" s="1"/>
  <c r="I196" i="1"/>
  <c r="N196" i="1" s="1"/>
  <c r="I197" i="1"/>
  <c r="N197" i="1" s="1"/>
  <c r="I198" i="1"/>
  <c r="N198" i="1" s="1"/>
  <c r="I199" i="1"/>
  <c r="N199" i="1" s="1"/>
  <c r="I200" i="1"/>
  <c r="N200" i="1" s="1"/>
  <c r="I201" i="1"/>
  <c r="N201" i="1" s="1"/>
  <c r="I202" i="1"/>
  <c r="N202" i="1" s="1"/>
  <c r="I203" i="1"/>
  <c r="N203" i="1" s="1"/>
  <c r="I204" i="1"/>
  <c r="N204" i="1" s="1"/>
  <c r="I205" i="1"/>
  <c r="N205" i="1" s="1"/>
  <c r="I206" i="1"/>
  <c r="N206" i="1" s="1"/>
  <c r="I207" i="1"/>
  <c r="N207" i="1" s="1"/>
  <c r="I208" i="1"/>
  <c r="N208" i="1" s="1"/>
  <c r="I209" i="1"/>
  <c r="N209" i="1" s="1"/>
  <c r="I210" i="1"/>
  <c r="N210" i="1" s="1"/>
  <c r="T210" i="1" s="1"/>
  <c r="AB210" i="1" s="1"/>
  <c r="I211" i="1"/>
  <c r="N211" i="1" s="1"/>
  <c r="I212" i="1"/>
  <c r="N212" i="1" s="1"/>
  <c r="I213" i="1"/>
  <c r="N213" i="1" s="1"/>
  <c r="I214" i="1"/>
  <c r="N214" i="1" s="1"/>
  <c r="I215" i="1"/>
  <c r="N215" i="1" s="1"/>
  <c r="I216" i="1"/>
  <c r="N216" i="1" s="1"/>
  <c r="T216" i="1" s="1"/>
  <c r="AB216" i="1" s="1"/>
  <c r="I217" i="1"/>
  <c r="N217" i="1" s="1"/>
  <c r="U217" i="1" s="1"/>
  <c r="AC217" i="1" s="1"/>
  <c r="I218" i="1"/>
  <c r="I219" i="1"/>
  <c r="N219" i="1" s="1"/>
  <c r="I220" i="1"/>
  <c r="N220" i="1" s="1"/>
  <c r="I221" i="1"/>
  <c r="N221" i="1" s="1"/>
  <c r="I222" i="1"/>
  <c r="N222" i="1" s="1"/>
  <c r="I223" i="1"/>
  <c r="N223" i="1" s="1"/>
  <c r="I224" i="1"/>
  <c r="N224" i="1" s="1"/>
  <c r="I225" i="1"/>
  <c r="N225" i="1" s="1"/>
  <c r="I226" i="1"/>
  <c r="N226" i="1" s="1"/>
  <c r="I227" i="1"/>
  <c r="N227" i="1" s="1"/>
  <c r="I228" i="1"/>
  <c r="N228" i="1" s="1"/>
  <c r="I229" i="1"/>
  <c r="N229" i="1" s="1"/>
  <c r="I230" i="1"/>
  <c r="N230" i="1" s="1"/>
  <c r="I231" i="1"/>
  <c r="N231" i="1" s="1"/>
  <c r="I232" i="1"/>
  <c r="N232" i="1" s="1"/>
  <c r="I233" i="1"/>
  <c r="N233" i="1" s="1"/>
  <c r="I234" i="1"/>
  <c r="N234" i="1" s="1"/>
  <c r="I235" i="1"/>
  <c r="N235" i="1" s="1"/>
  <c r="I236" i="1"/>
  <c r="N236" i="1" s="1"/>
  <c r="I237" i="1"/>
  <c r="N237" i="1" s="1"/>
  <c r="I238" i="1"/>
  <c r="N238" i="1" s="1"/>
  <c r="I239" i="1"/>
  <c r="N239" i="1" s="1"/>
  <c r="I240" i="1"/>
  <c r="N240" i="1" s="1"/>
  <c r="I241" i="1"/>
  <c r="I242" i="1"/>
  <c r="N242" i="1" s="1"/>
  <c r="I243" i="1"/>
  <c r="N243" i="1" s="1"/>
  <c r="I244" i="1"/>
  <c r="N244" i="1" s="1"/>
  <c r="I245" i="1"/>
  <c r="N245" i="1" s="1"/>
  <c r="I246" i="1"/>
  <c r="N246" i="1" s="1"/>
  <c r="I247" i="1"/>
  <c r="N247" i="1" s="1"/>
  <c r="I248" i="1"/>
  <c r="N248" i="1" s="1"/>
  <c r="I249" i="1"/>
  <c r="N249" i="1" s="1"/>
  <c r="I250" i="1"/>
  <c r="N250" i="1" s="1"/>
  <c r="I251" i="1"/>
  <c r="N251" i="1" s="1"/>
  <c r="I252" i="1"/>
  <c r="N252" i="1" s="1"/>
  <c r="I253" i="1"/>
  <c r="N253" i="1" s="1"/>
  <c r="U253" i="1" s="1"/>
  <c r="AC253" i="1" s="1"/>
  <c r="I254" i="1"/>
  <c r="N254" i="1" s="1"/>
  <c r="I255" i="1"/>
  <c r="N255" i="1" s="1"/>
  <c r="I256" i="1"/>
  <c r="N256" i="1" s="1"/>
  <c r="I257" i="1"/>
  <c r="N257" i="1" s="1"/>
  <c r="I258" i="1"/>
  <c r="N258" i="1" s="1"/>
  <c r="I259" i="1"/>
  <c r="N259" i="1" s="1"/>
  <c r="I260" i="1"/>
  <c r="N260" i="1" s="1"/>
  <c r="I261" i="1"/>
  <c r="N261" i="1" s="1"/>
  <c r="I262" i="1"/>
  <c r="N262" i="1" s="1"/>
  <c r="I263" i="1"/>
  <c r="N263" i="1" s="1"/>
  <c r="I264" i="1"/>
  <c r="N264" i="1" s="1"/>
  <c r="T264" i="1" s="1"/>
  <c r="AB264" i="1" s="1"/>
  <c r="I265" i="1"/>
  <c r="N265" i="1" s="1"/>
  <c r="I266" i="1"/>
  <c r="N266" i="1" s="1"/>
  <c r="I267" i="1"/>
  <c r="N267" i="1" s="1"/>
  <c r="I268" i="1"/>
  <c r="N268" i="1" s="1"/>
  <c r="I269" i="1"/>
  <c r="N269" i="1" s="1"/>
  <c r="I270" i="1"/>
  <c r="N270" i="1" s="1"/>
  <c r="I271" i="1"/>
  <c r="N271" i="1" s="1"/>
  <c r="I272" i="1"/>
  <c r="N272" i="1" s="1"/>
  <c r="I273" i="1"/>
  <c r="N273" i="1" s="1"/>
  <c r="I274" i="1"/>
  <c r="N274" i="1" s="1"/>
  <c r="I275" i="1"/>
  <c r="N275" i="1" s="1"/>
  <c r="I276" i="1"/>
  <c r="N276" i="1" s="1"/>
  <c r="V276" i="1" s="1"/>
  <c r="AD276" i="1" s="1"/>
  <c r="I277" i="1"/>
  <c r="N277" i="1" s="1"/>
  <c r="I278" i="1"/>
  <c r="N278" i="1" s="1"/>
  <c r="I279" i="1"/>
  <c r="N279" i="1" s="1"/>
  <c r="I280" i="1"/>
  <c r="N280" i="1" s="1"/>
  <c r="I281" i="1"/>
  <c r="N281" i="1" s="1"/>
  <c r="I282" i="1"/>
  <c r="N282" i="1" s="1"/>
  <c r="T282" i="1" s="1"/>
  <c r="AB282" i="1" s="1"/>
  <c r="I283" i="1"/>
  <c r="N283" i="1" s="1"/>
  <c r="I284" i="1"/>
  <c r="N284" i="1" s="1"/>
  <c r="I285" i="1"/>
  <c r="N285" i="1" s="1"/>
  <c r="I286" i="1"/>
  <c r="N286" i="1" s="1"/>
  <c r="I287" i="1"/>
  <c r="N287" i="1" s="1"/>
  <c r="I288" i="1"/>
  <c r="N288" i="1" s="1"/>
  <c r="V288" i="1" s="1"/>
  <c r="AD288" i="1" s="1"/>
  <c r="I289" i="1"/>
  <c r="N289" i="1" s="1"/>
  <c r="I290" i="1"/>
  <c r="I291" i="1"/>
  <c r="N291" i="1" s="1"/>
  <c r="I292" i="1"/>
  <c r="N292" i="1" s="1"/>
  <c r="I293" i="1"/>
  <c r="N293" i="1" s="1"/>
  <c r="I294" i="1"/>
  <c r="N294" i="1" s="1"/>
  <c r="I295" i="1"/>
  <c r="N295" i="1" s="1"/>
  <c r="I296" i="1"/>
  <c r="N296" i="1" s="1"/>
  <c r="I297" i="1"/>
  <c r="N297" i="1" s="1"/>
  <c r="T297" i="1" s="1"/>
  <c r="AB297" i="1" s="1"/>
  <c r="I298" i="1"/>
  <c r="N298" i="1" s="1"/>
  <c r="I299" i="1"/>
  <c r="N299" i="1" s="1"/>
  <c r="I300" i="1"/>
  <c r="I301" i="1"/>
  <c r="N301" i="1" s="1"/>
  <c r="I302" i="1"/>
  <c r="N302" i="1" s="1"/>
  <c r="I303" i="1"/>
  <c r="N303" i="1" s="1"/>
  <c r="I304" i="1"/>
  <c r="N304" i="1" s="1"/>
  <c r="I305" i="1"/>
  <c r="N305" i="1" s="1"/>
  <c r="I306" i="1"/>
  <c r="N306" i="1" s="1"/>
  <c r="I307" i="1"/>
  <c r="N307" i="1" s="1"/>
  <c r="I308" i="1"/>
  <c r="N308" i="1" s="1"/>
  <c r="I309" i="1"/>
  <c r="N309" i="1" s="1"/>
  <c r="I310" i="1"/>
  <c r="N310" i="1" s="1"/>
  <c r="I311" i="1"/>
  <c r="N311" i="1" s="1"/>
  <c r="I312" i="1"/>
  <c r="N312" i="1" s="1"/>
  <c r="I313" i="1"/>
  <c r="N313" i="1" s="1"/>
  <c r="W313" i="1" s="1"/>
  <c r="AE313" i="1" s="1"/>
  <c r="I314" i="1"/>
  <c r="N314" i="1" s="1"/>
  <c r="I315" i="1"/>
  <c r="N315" i="1" s="1"/>
  <c r="I316" i="1"/>
  <c r="N316" i="1" s="1"/>
  <c r="I317" i="1"/>
  <c r="N317" i="1" s="1"/>
  <c r="I318" i="1"/>
  <c r="N318" i="1" s="1"/>
  <c r="I319" i="1"/>
  <c r="N319" i="1" s="1"/>
  <c r="I320" i="1"/>
  <c r="N320" i="1" s="1"/>
  <c r="I321" i="1"/>
  <c r="N321" i="1" s="1"/>
  <c r="I322" i="1"/>
  <c r="N322" i="1" s="1"/>
  <c r="I323" i="1"/>
  <c r="N323" i="1" s="1"/>
  <c r="I324" i="1"/>
  <c r="N324" i="1" s="1"/>
  <c r="I325" i="1"/>
  <c r="N325" i="1" s="1"/>
  <c r="T325" i="1" s="1"/>
  <c r="AB325" i="1" s="1"/>
  <c r="I326" i="1"/>
  <c r="N326" i="1" s="1"/>
  <c r="I327" i="1"/>
  <c r="N327" i="1" s="1"/>
  <c r="I328" i="1"/>
  <c r="N328" i="1" s="1"/>
  <c r="I329" i="1"/>
  <c r="N329" i="1" s="1"/>
  <c r="I330" i="1"/>
  <c r="N330" i="1" s="1"/>
  <c r="T330" i="1" s="1"/>
  <c r="AB330" i="1" s="1"/>
  <c r="I331" i="1"/>
  <c r="N331" i="1" s="1"/>
  <c r="I332" i="1"/>
  <c r="N332" i="1" s="1"/>
  <c r="I333" i="1"/>
  <c r="N333" i="1" s="1"/>
  <c r="I334" i="1"/>
  <c r="N334" i="1" s="1"/>
  <c r="I335" i="1"/>
  <c r="N335" i="1" s="1"/>
  <c r="I336" i="1"/>
  <c r="N336" i="1" s="1"/>
  <c r="V336" i="1" s="1"/>
  <c r="AD336" i="1" s="1"/>
  <c r="I337" i="1"/>
  <c r="N337" i="1" s="1"/>
  <c r="I338" i="1"/>
  <c r="N338" i="1" s="1"/>
  <c r="I339" i="1"/>
  <c r="N339" i="1" s="1"/>
  <c r="I340" i="1"/>
  <c r="N340" i="1" s="1"/>
  <c r="I341" i="1"/>
  <c r="N341" i="1" s="1"/>
  <c r="I342" i="1"/>
  <c r="N342" i="1" s="1"/>
  <c r="I343" i="1"/>
  <c r="N343" i="1" s="1"/>
  <c r="I344" i="1"/>
  <c r="N344" i="1" s="1"/>
  <c r="I345" i="1"/>
  <c r="N345" i="1" s="1"/>
  <c r="I346" i="1"/>
  <c r="N346" i="1" s="1"/>
  <c r="I347" i="1"/>
  <c r="N347" i="1" s="1"/>
  <c r="I348" i="1"/>
  <c r="N348" i="1" s="1"/>
  <c r="I349" i="1"/>
  <c r="N349" i="1" s="1"/>
  <c r="T349" i="1" s="1"/>
  <c r="AB349" i="1" s="1"/>
  <c r="I350" i="1"/>
  <c r="N350" i="1" s="1"/>
  <c r="I351" i="1"/>
  <c r="N351" i="1" s="1"/>
  <c r="I352" i="1"/>
  <c r="N352" i="1" s="1"/>
  <c r="I353" i="1"/>
  <c r="N353" i="1" s="1"/>
  <c r="I354" i="1"/>
  <c r="N354" i="1" s="1"/>
  <c r="I355" i="1"/>
  <c r="N355" i="1" s="1"/>
  <c r="I356" i="1"/>
  <c r="N356" i="1" s="1"/>
  <c r="I357" i="1"/>
  <c r="N357" i="1" s="1"/>
  <c r="I358" i="1"/>
  <c r="N358" i="1" s="1"/>
  <c r="I359" i="1"/>
  <c r="N359" i="1" s="1"/>
  <c r="I360" i="1"/>
  <c r="N360" i="1" s="1"/>
  <c r="I361" i="1"/>
  <c r="N361" i="1" s="1"/>
  <c r="I362" i="1"/>
  <c r="N362" i="1" s="1"/>
  <c r="I363" i="1"/>
  <c r="N363" i="1" s="1"/>
  <c r="I364" i="1"/>
  <c r="N364" i="1" s="1"/>
  <c r="I365" i="1"/>
  <c r="N365" i="1" s="1"/>
  <c r="I366" i="1"/>
  <c r="N366" i="1" s="1"/>
  <c r="I367" i="1"/>
  <c r="N367" i="1" s="1"/>
  <c r="I368" i="1"/>
  <c r="N368" i="1" s="1"/>
  <c r="I369" i="1"/>
  <c r="N369" i="1" s="1"/>
  <c r="I370" i="1"/>
  <c r="N370" i="1" s="1"/>
  <c r="I371" i="1"/>
  <c r="N371" i="1" s="1"/>
  <c r="I372" i="1"/>
  <c r="N372" i="1" s="1"/>
  <c r="I373" i="1"/>
  <c r="N373" i="1" s="1"/>
  <c r="I374" i="1"/>
  <c r="N374" i="1" s="1"/>
  <c r="I375" i="1"/>
  <c r="N375" i="1" s="1"/>
  <c r="I376" i="1"/>
  <c r="N376" i="1" s="1"/>
  <c r="I377" i="1"/>
  <c r="N377" i="1" s="1"/>
  <c r="I378" i="1"/>
  <c r="N378" i="1" s="1"/>
  <c r="I379" i="1"/>
  <c r="N379" i="1" s="1"/>
  <c r="I380" i="1"/>
  <c r="N380" i="1" s="1"/>
  <c r="I381" i="1"/>
  <c r="N381" i="1" s="1"/>
  <c r="I382" i="1"/>
  <c r="N382" i="1" s="1"/>
  <c r="I383" i="1"/>
  <c r="N383" i="1" s="1"/>
  <c r="I384" i="1"/>
  <c r="N384" i="1" s="1"/>
  <c r="I385" i="1"/>
  <c r="N385" i="1" s="1"/>
  <c r="T385" i="1" s="1"/>
  <c r="AB385" i="1" s="1"/>
  <c r="I386" i="1"/>
  <c r="N386" i="1" s="1"/>
  <c r="I387" i="1"/>
  <c r="N387" i="1" s="1"/>
  <c r="I388" i="1"/>
  <c r="N388" i="1" s="1"/>
  <c r="I389" i="1"/>
  <c r="N389" i="1" s="1"/>
  <c r="I390" i="1"/>
  <c r="N390" i="1" s="1"/>
  <c r="T390" i="1" s="1"/>
  <c r="AB390" i="1" s="1"/>
  <c r="I391" i="1"/>
  <c r="N391" i="1" s="1"/>
  <c r="I392" i="1"/>
  <c r="N392" i="1" s="1"/>
  <c r="I393" i="1"/>
  <c r="N393" i="1" s="1"/>
  <c r="I394" i="1"/>
  <c r="N394" i="1" s="1"/>
  <c r="I395" i="1"/>
  <c r="N395" i="1" s="1"/>
  <c r="I396" i="1"/>
  <c r="N396" i="1" s="1"/>
  <c r="U396" i="1" s="1"/>
  <c r="AC396" i="1" s="1"/>
  <c r="I397" i="1"/>
  <c r="N397" i="1" s="1"/>
  <c r="I398" i="1"/>
  <c r="N398" i="1" s="1"/>
  <c r="I399" i="1"/>
  <c r="N399" i="1" s="1"/>
  <c r="I400" i="1"/>
  <c r="N400" i="1" s="1"/>
  <c r="I401" i="1"/>
  <c r="N401" i="1" s="1"/>
  <c r="I402" i="1"/>
  <c r="N402" i="1" s="1"/>
  <c r="I403" i="1"/>
  <c r="N403" i="1" s="1"/>
  <c r="I404" i="1"/>
  <c r="N404" i="1" s="1"/>
  <c r="I405" i="1"/>
  <c r="N405" i="1" s="1"/>
  <c r="I406" i="1"/>
  <c r="N406" i="1" s="1"/>
  <c r="I407" i="1"/>
  <c r="N407" i="1" s="1"/>
  <c r="I408" i="1"/>
  <c r="N408" i="1" s="1"/>
  <c r="I409" i="1"/>
  <c r="N409" i="1" s="1"/>
  <c r="I410" i="1"/>
  <c r="I411" i="1"/>
  <c r="N411" i="1" s="1"/>
  <c r="I412" i="1"/>
  <c r="N412" i="1" s="1"/>
  <c r="I413" i="1"/>
  <c r="N413" i="1" s="1"/>
  <c r="I414" i="1"/>
  <c r="N414" i="1" s="1"/>
  <c r="I415" i="1"/>
  <c r="N415" i="1" s="1"/>
  <c r="I416" i="1"/>
  <c r="N416" i="1" s="1"/>
  <c r="I417" i="1"/>
  <c r="N417" i="1" s="1"/>
  <c r="I418" i="1"/>
  <c r="N418" i="1" s="1"/>
  <c r="I419" i="1"/>
  <c r="N419" i="1" s="1"/>
  <c r="I420" i="1"/>
  <c r="N420" i="1" s="1"/>
  <c r="T420" i="1" s="1"/>
  <c r="AB420" i="1" s="1"/>
  <c r="I421" i="1"/>
  <c r="N421" i="1" s="1"/>
  <c r="I422" i="1"/>
  <c r="N422" i="1" s="1"/>
  <c r="I423" i="1"/>
  <c r="N423" i="1" s="1"/>
  <c r="I424" i="1"/>
  <c r="N424" i="1" s="1"/>
  <c r="I425" i="1"/>
  <c r="N425" i="1" s="1"/>
  <c r="I426" i="1"/>
  <c r="N426" i="1" s="1"/>
  <c r="I427" i="1"/>
  <c r="N427" i="1" s="1"/>
  <c r="I428" i="1"/>
  <c r="N428" i="1" s="1"/>
  <c r="I429" i="1"/>
  <c r="N429" i="1" s="1"/>
  <c r="I430" i="1"/>
  <c r="N430" i="1" s="1"/>
  <c r="K2" i="1"/>
  <c r="J2" i="1"/>
  <c r="I2" i="1"/>
  <c r="W234" i="1" l="1"/>
  <c r="AE234" i="1" s="1"/>
  <c r="V90" i="1"/>
  <c r="AD90" i="1" s="1"/>
  <c r="V13" i="1"/>
  <c r="AD13" i="1" s="1"/>
  <c r="W13" i="1"/>
  <c r="AE13" i="1" s="1"/>
  <c r="T13" i="1"/>
  <c r="AB13" i="1" s="1"/>
  <c r="AF13" i="1" s="1"/>
  <c r="AG13" i="1" s="1"/>
  <c r="Q13" i="1" s="1"/>
  <c r="R13" i="1" s="1"/>
  <c r="W342" i="1"/>
  <c r="AE342" i="1" s="1"/>
  <c r="V337" i="1"/>
  <c r="AD337" i="1" s="1"/>
  <c r="W337" i="1"/>
  <c r="AE337" i="1" s="1"/>
  <c r="T337" i="1"/>
  <c r="AB337" i="1" s="1"/>
  <c r="U337" i="1"/>
  <c r="AC337" i="1" s="1"/>
  <c r="V323" i="1"/>
  <c r="AD323" i="1" s="1"/>
  <c r="T323" i="1"/>
  <c r="AB323" i="1" s="1"/>
  <c r="L379" i="1"/>
  <c r="M379" i="1" s="1"/>
  <c r="L380" i="1"/>
  <c r="M380" i="1" s="1"/>
  <c r="T380" i="1" s="1"/>
  <c r="AB380" i="1" s="1"/>
  <c r="L343" i="1"/>
  <c r="M343" i="1" s="1"/>
  <c r="W343" i="1" s="1"/>
  <c r="AE343" i="1" s="1"/>
  <c r="L344" i="1"/>
  <c r="M344" i="1" s="1"/>
  <c r="L319" i="1"/>
  <c r="M319" i="1" s="1"/>
  <c r="L320" i="1"/>
  <c r="M320" i="1" s="1"/>
  <c r="L283" i="1"/>
  <c r="M283" i="1" s="1"/>
  <c r="T283" i="1" s="1"/>
  <c r="AB283" i="1" s="1"/>
  <c r="L284" i="1"/>
  <c r="M284" i="1" s="1"/>
  <c r="L235" i="1"/>
  <c r="M235" i="1" s="1"/>
  <c r="L236" i="1"/>
  <c r="M236" i="1" s="1"/>
  <c r="T236" i="1" s="1"/>
  <c r="AB236" i="1" s="1"/>
  <c r="L151" i="1"/>
  <c r="M151" i="1" s="1"/>
  <c r="L152" i="1"/>
  <c r="M152" i="1" s="1"/>
  <c r="L127" i="1"/>
  <c r="M127" i="1" s="1"/>
  <c r="L128" i="1"/>
  <c r="M128" i="1" s="1"/>
  <c r="T128" i="1" s="1"/>
  <c r="AB128" i="1" s="1"/>
  <c r="L103" i="1"/>
  <c r="M103" i="1" s="1"/>
  <c r="V103" i="1" s="1"/>
  <c r="AD103" i="1" s="1"/>
  <c r="L104" i="1"/>
  <c r="M104" i="1" s="1"/>
  <c r="L79" i="1"/>
  <c r="M79" i="1" s="1"/>
  <c r="L80" i="1"/>
  <c r="M80" i="1" s="1"/>
  <c r="L19" i="1"/>
  <c r="M19" i="1" s="1"/>
  <c r="L23" i="1"/>
  <c r="M23" i="1" s="1"/>
  <c r="L323" i="1"/>
  <c r="M323" i="1" s="1"/>
  <c r="L251" i="1"/>
  <c r="M251" i="1" s="1"/>
  <c r="L179" i="1"/>
  <c r="M179" i="1" s="1"/>
  <c r="L107" i="1"/>
  <c r="M107" i="1" s="1"/>
  <c r="U181" i="1"/>
  <c r="AC181" i="1" s="1"/>
  <c r="V361" i="1"/>
  <c r="AD361" i="1" s="1"/>
  <c r="W361" i="1"/>
  <c r="AE361" i="1" s="1"/>
  <c r="T361" i="1"/>
  <c r="AB361" i="1" s="1"/>
  <c r="L391" i="1"/>
  <c r="M391" i="1" s="1"/>
  <c r="L392" i="1"/>
  <c r="M392" i="1" s="1"/>
  <c r="L355" i="1"/>
  <c r="M355" i="1" s="1"/>
  <c r="L356" i="1"/>
  <c r="M356" i="1" s="1"/>
  <c r="T356" i="1" s="1"/>
  <c r="AB356" i="1" s="1"/>
  <c r="L331" i="1"/>
  <c r="M331" i="1" s="1"/>
  <c r="U331" i="1" s="1"/>
  <c r="AC331" i="1" s="1"/>
  <c r="L332" i="1"/>
  <c r="M332" i="1" s="1"/>
  <c r="L295" i="1"/>
  <c r="M295" i="1" s="1"/>
  <c r="L296" i="1"/>
  <c r="M296" i="1" s="1"/>
  <c r="L271" i="1"/>
  <c r="M271" i="1" s="1"/>
  <c r="L272" i="1"/>
  <c r="M272" i="1" s="1"/>
  <c r="L187" i="1"/>
  <c r="M187" i="1" s="1"/>
  <c r="T187" i="1" s="1"/>
  <c r="AB187" i="1" s="1"/>
  <c r="L188" i="1"/>
  <c r="M188" i="1" s="1"/>
  <c r="L139" i="1"/>
  <c r="M139" i="1" s="1"/>
  <c r="L140" i="1"/>
  <c r="M140" i="1" s="1"/>
  <c r="L115" i="1"/>
  <c r="M115" i="1" s="1"/>
  <c r="L116" i="1"/>
  <c r="M116" i="1" s="1"/>
  <c r="U116" i="1" s="1"/>
  <c r="AC116" i="1" s="1"/>
  <c r="L91" i="1"/>
  <c r="M91" i="1" s="1"/>
  <c r="T91" i="1" s="1"/>
  <c r="AB91" i="1" s="1"/>
  <c r="L92" i="1"/>
  <c r="M92" i="1" s="1"/>
  <c r="U92" i="1" s="1"/>
  <c r="AC92" i="1" s="1"/>
  <c r="L67" i="1"/>
  <c r="M67" i="1" s="1"/>
  <c r="L68" i="1"/>
  <c r="M68" i="1" s="1"/>
  <c r="L55" i="1"/>
  <c r="M55" i="1" s="1"/>
  <c r="L56" i="1"/>
  <c r="M56" i="1" s="1"/>
  <c r="L359" i="1"/>
  <c r="M359" i="1" s="1"/>
  <c r="L287" i="1"/>
  <c r="M287" i="1" s="1"/>
  <c r="U287" i="1" s="1"/>
  <c r="AC287" i="1" s="1"/>
  <c r="L215" i="1"/>
  <c r="M215" i="1" s="1"/>
  <c r="T215" i="1" s="1"/>
  <c r="AB215" i="1" s="1"/>
  <c r="L143" i="1"/>
  <c r="M143" i="1" s="1"/>
  <c r="W143" i="1" s="1"/>
  <c r="AE143" i="1" s="1"/>
  <c r="L71" i="1"/>
  <c r="M71" i="1" s="1"/>
  <c r="V430" i="1"/>
  <c r="AD430" i="1" s="1"/>
  <c r="T394" i="1"/>
  <c r="AB394" i="1" s="1"/>
  <c r="V334" i="1"/>
  <c r="AD334" i="1" s="1"/>
  <c r="V322" i="1"/>
  <c r="AD322" i="1" s="1"/>
  <c r="W322" i="1"/>
  <c r="AE322" i="1" s="1"/>
  <c r="T322" i="1"/>
  <c r="AB322" i="1" s="1"/>
  <c r="AF322" i="1" s="1"/>
  <c r="AG322" i="1" s="1"/>
  <c r="Q322" i="1" s="1"/>
  <c r="R322" i="1" s="1"/>
  <c r="V310" i="1"/>
  <c r="AD310" i="1" s="1"/>
  <c r="U262" i="1"/>
  <c r="AC262" i="1" s="1"/>
  <c r="T226" i="1"/>
  <c r="AB226" i="1" s="1"/>
  <c r="W226" i="1"/>
  <c r="AE226" i="1" s="1"/>
  <c r="U202" i="1"/>
  <c r="AC202" i="1" s="1"/>
  <c r="W202" i="1"/>
  <c r="AE202" i="1" s="1"/>
  <c r="T202" i="1"/>
  <c r="AB202" i="1" s="1"/>
  <c r="V190" i="1"/>
  <c r="AD190" i="1" s="1"/>
  <c r="W190" i="1"/>
  <c r="AE190" i="1" s="1"/>
  <c r="V178" i="1"/>
  <c r="AD178" i="1" s="1"/>
  <c r="W178" i="1"/>
  <c r="AE178" i="1" s="1"/>
  <c r="T178" i="1"/>
  <c r="AB178" i="1" s="1"/>
  <c r="U178" i="1"/>
  <c r="AC178" i="1" s="1"/>
  <c r="W166" i="1"/>
  <c r="AE166" i="1" s="1"/>
  <c r="T130" i="1"/>
  <c r="AB130" i="1" s="1"/>
  <c r="W94" i="1"/>
  <c r="AE94" i="1" s="1"/>
  <c r="U94" i="1"/>
  <c r="AC94" i="1" s="1"/>
  <c r="U82" i="1"/>
  <c r="AC82" i="1" s="1"/>
  <c r="W34" i="1"/>
  <c r="AE34" i="1" s="1"/>
  <c r="T34" i="1"/>
  <c r="AB34" i="1" s="1"/>
  <c r="L42" i="1"/>
  <c r="M42" i="1" s="1"/>
  <c r="T42" i="1" s="1"/>
  <c r="AB42" i="1" s="1"/>
  <c r="L30" i="1"/>
  <c r="M30" i="1" s="1"/>
  <c r="T30" i="1" s="1"/>
  <c r="AB30" i="1" s="1"/>
  <c r="L18" i="1"/>
  <c r="M18" i="1" s="1"/>
  <c r="L430" i="1"/>
  <c r="M430" i="1" s="1"/>
  <c r="L394" i="1"/>
  <c r="M394" i="1" s="1"/>
  <c r="L358" i="1"/>
  <c r="M358" i="1" s="1"/>
  <c r="W358" i="1" s="1"/>
  <c r="AE358" i="1" s="1"/>
  <c r="L322" i="1"/>
  <c r="M322" i="1" s="1"/>
  <c r="U322" i="1" s="1"/>
  <c r="AC322" i="1" s="1"/>
  <c r="L286" i="1"/>
  <c r="M286" i="1" s="1"/>
  <c r="T286" i="1" s="1"/>
  <c r="AB286" i="1" s="1"/>
  <c r="L250" i="1"/>
  <c r="M250" i="1" s="1"/>
  <c r="W250" i="1" s="1"/>
  <c r="AE250" i="1" s="1"/>
  <c r="L214" i="1"/>
  <c r="M214" i="1" s="1"/>
  <c r="T214" i="1" s="1"/>
  <c r="AB214" i="1" s="1"/>
  <c r="L142" i="1"/>
  <c r="M142" i="1" s="1"/>
  <c r="L106" i="1"/>
  <c r="M106" i="1" s="1"/>
  <c r="L70" i="1"/>
  <c r="M70" i="1" s="1"/>
  <c r="U70" i="1" s="1"/>
  <c r="AC70" i="1" s="1"/>
  <c r="L27" i="1"/>
  <c r="M27" i="1" s="1"/>
  <c r="T27" i="1" s="1"/>
  <c r="AB27" i="1" s="1"/>
  <c r="U143" i="1"/>
  <c r="AC143" i="1" s="1"/>
  <c r="T23" i="1"/>
  <c r="AB23" i="1" s="1"/>
  <c r="L367" i="1"/>
  <c r="M367" i="1" s="1"/>
  <c r="L368" i="1"/>
  <c r="M368" i="1" s="1"/>
  <c r="U368" i="1" s="1"/>
  <c r="AC368" i="1" s="1"/>
  <c r="L307" i="1"/>
  <c r="M307" i="1" s="1"/>
  <c r="T307" i="1" s="1"/>
  <c r="AB307" i="1" s="1"/>
  <c r="L308" i="1"/>
  <c r="M308" i="1" s="1"/>
  <c r="L175" i="1"/>
  <c r="M175" i="1" s="1"/>
  <c r="T175" i="1" s="1"/>
  <c r="AB175" i="1" s="1"/>
  <c r="L176" i="1"/>
  <c r="M176" i="1" s="1"/>
  <c r="T369" i="1"/>
  <c r="AB369" i="1" s="1"/>
  <c r="W357" i="1"/>
  <c r="AE357" i="1" s="1"/>
  <c r="W345" i="1"/>
  <c r="AE345" i="1" s="1"/>
  <c r="T345" i="1"/>
  <c r="AB345" i="1" s="1"/>
  <c r="T333" i="1"/>
  <c r="AB333" i="1" s="1"/>
  <c r="V333" i="1"/>
  <c r="AD333" i="1" s="1"/>
  <c r="W333" i="1"/>
  <c r="AE333" i="1" s="1"/>
  <c r="U249" i="1"/>
  <c r="AC249" i="1" s="1"/>
  <c r="T249" i="1"/>
  <c r="AB249" i="1" s="1"/>
  <c r="W225" i="1"/>
  <c r="AE225" i="1" s="1"/>
  <c r="T213" i="1"/>
  <c r="AB213" i="1" s="1"/>
  <c r="V201" i="1"/>
  <c r="AD201" i="1" s="1"/>
  <c r="U201" i="1"/>
  <c r="AC201" i="1" s="1"/>
  <c r="T201" i="1"/>
  <c r="AB201" i="1" s="1"/>
  <c r="T189" i="1"/>
  <c r="AB189" i="1" s="1"/>
  <c r="U189" i="1"/>
  <c r="AC189" i="1" s="1"/>
  <c r="AF189" i="1" s="1"/>
  <c r="AG189" i="1" s="1"/>
  <c r="Q189" i="1" s="1"/>
  <c r="R189" i="1" s="1"/>
  <c r="V189" i="1"/>
  <c r="AD189" i="1" s="1"/>
  <c r="W189" i="1"/>
  <c r="AE189" i="1" s="1"/>
  <c r="T165" i="1"/>
  <c r="AB165" i="1" s="1"/>
  <c r="T153" i="1"/>
  <c r="AB153" i="1" s="1"/>
  <c r="W153" i="1"/>
  <c r="AE153" i="1" s="1"/>
  <c r="W141" i="1"/>
  <c r="AE141" i="1" s="1"/>
  <c r="V141" i="1"/>
  <c r="AD141" i="1" s="1"/>
  <c r="U57" i="1"/>
  <c r="AC57" i="1" s="1"/>
  <c r="U45" i="1"/>
  <c r="AC45" i="1" s="1"/>
  <c r="T33" i="1"/>
  <c r="AB33" i="1" s="1"/>
  <c r="T9" i="1"/>
  <c r="AB9" i="1" s="1"/>
  <c r="L425" i="1"/>
  <c r="M425" i="1" s="1"/>
  <c r="L413" i="1"/>
  <c r="M413" i="1" s="1"/>
  <c r="T413" i="1" s="1"/>
  <c r="AB413" i="1" s="1"/>
  <c r="L401" i="1"/>
  <c r="M401" i="1" s="1"/>
  <c r="T401" i="1" s="1"/>
  <c r="AB401" i="1" s="1"/>
  <c r="L389" i="1"/>
  <c r="M389" i="1" s="1"/>
  <c r="L377" i="1"/>
  <c r="M377" i="1" s="1"/>
  <c r="L365" i="1"/>
  <c r="M365" i="1" s="1"/>
  <c r="L353" i="1"/>
  <c r="M353" i="1" s="1"/>
  <c r="L341" i="1"/>
  <c r="M341" i="1" s="1"/>
  <c r="L329" i="1"/>
  <c r="M329" i="1" s="1"/>
  <c r="L317" i="1"/>
  <c r="M317" i="1" s="1"/>
  <c r="V317" i="1" s="1"/>
  <c r="AD317" i="1" s="1"/>
  <c r="L305" i="1"/>
  <c r="M305" i="1" s="1"/>
  <c r="L293" i="1"/>
  <c r="M293" i="1" s="1"/>
  <c r="L281" i="1"/>
  <c r="M281" i="1" s="1"/>
  <c r="L269" i="1"/>
  <c r="M269" i="1" s="1"/>
  <c r="W269" i="1" s="1"/>
  <c r="AE269" i="1" s="1"/>
  <c r="L257" i="1"/>
  <c r="M257" i="1" s="1"/>
  <c r="V257" i="1" s="1"/>
  <c r="AD257" i="1" s="1"/>
  <c r="L245" i="1"/>
  <c r="M245" i="1" s="1"/>
  <c r="L233" i="1"/>
  <c r="M233" i="1" s="1"/>
  <c r="L221" i="1"/>
  <c r="M221" i="1" s="1"/>
  <c r="L209" i="1"/>
  <c r="M209" i="1" s="1"/>
  <c r="L197" i="1"/>
  <c r="M197" i="1" s="1"/>
  <c r="L185" i="1"/>
  <c r="M185" i="1" s="1"/>
  <c r="L173" i="1"/>
  <c r="M173" i="1" s="1"/>
  <c r="U173" i="1" s="1"/>
  <c r="AC173" i="1" s="1"/>
  <c r="L161" i="1"/>
  <c r="M161" i="1" s="1"/>
  <c r="L149" i="1"/>
  <c r="M149" i="1" s="1"/>
  <c r="L137" i="1"/>
  <c r="M137" i="1" s="1"/>
  <c r="L125" i="1"/>
  <c r="M125" i="1" s="1"/>
  <c r="T125" i="1" s="1"/>
  <c r="AB125" i="1" s="1"/>
  <c r="L113" i="1"/>
  <c r="M113" i="1" s="1"/>
  <c r="U113" i="1" s="1"/>
  <c r="AC113" i="1" s="1"/>
  <c r="L101" i="1"/>
  <c r="M101" i="1" s="1"/>
  <c r="L89" i="1"/>
  <c r="M89" i="1" s="1"/>
  <c r="L77" i="1"/>
  <c r="M77" i="1" s="1"/>
  <c r="L65" i="1"/>
  <c r="M65" i="1" s="1"/>
  <c r="L53" i="1"/>
  <c r="M53" i="1" s="1"/>
  <c r="L41" i="1"/>
  <c r="M41" i="1" s="1"/>
  <c r="L17" i="1"/>
  <c r="M17" i="1" s="1"/>
  <c r="T17" i="1" s="1"/>
  <c r="AB17" i="1" s="1"/>
  <c r="L393" i="1"/>
  <c r="M393" i="1" s="1"/>
  <c r="T393" i="1" s="1"/>
  <c r="AB393" i="1" s="1"/>
  <c r="L357" i="1"/>
  <c r="M357" i="1" s="1"/>
  <c r="V357" i="1" s="1"/>
  <c r="AD357" i="1" s="1"/>
  <c r="L321" i="1"/>
  <c r="M321" i="1" s="1"/>
  <c r="T321" i="1" s="1"/>
  <c r="AB321" i="1" s="1"/>
  <c r="L285" i="1"/>
  <c r="M285" i="1" s="1"/>
  <c r="U285" i="1" s="1"/>
  <c r="AC285" i="1" s="1"/>
  <c r="L177" i="1"/>
  <c r="M177" i="1" s="1"/>
  <c r="T177" i="1" s="1"/>
  <c r="AB177" i="1" s="1"/>
  <c r="L141" i="1"/>
  <c r="M141" i="1" s="1"/>
  <c r="L105" i="1"/>
  <c r="M105" i="1" s="1"/>
  <c r="L69" i="1"/>
  <c r="M69" i="1" s="1"/>
  <c r="U69" i="1" s="1"/>
  <c r="AC69" i="1" s="1"/>
  <c r="U333" i="1"/>
  <c r="AC333" i="1" s="1"/>
  <c r="W241" i="1"/>
  <c r="AE241" i="1" s="1"/>
  <c r="T241" i="1"/>
  <c r="AB241" i="1" s="1"/>
  <c r="U241" i="1"/>
  <c r="AC241" i="1" s="1"/>
  <c r="V241" i="1"/>
  <c r="AD241" i="1" s="1"/>
  <c r="W395" i="1"/>
  <c r="AE395" i="1" s="1"/>
  <c r="T179" i="1"/>
  <c r="AB179" i="1" s="1"/>
  <c r="V95" i="1"/>
  <c r="AD95" i="1" s="1"/>
  <c r="U95" i="1"/>
  <c r="AC95" i="1" s="1"/>
  <c r="L427" i="1"/>
  <c r="M427" i="1" s="1"/>
  <c r="L428" i="1"/>
  <c r="M428" i="1" s="1"/>
  <c r="T428" i="1" s="1"/>
  <c r="AB428" i="1" s="1"/>
  <c r="L223" i="1"/>
  <c r="M223" i="1" s="1"/>
  <c r="L224" i="1"/>
  <c r="M224" i="1" s="1"/>
  <c r="T224" i="1" s="1"/>
  <c r="AB224" i="1" s="1"/>
  <c r="W427" i="1"/>
  <c r="AE427" i="1" s="1"/>
  <c r="V427" i="1"/>
  <c r="AD427" i="1" s="1"/>
  <c r="L419" i="1"/>
  <c r="M419" i="1" s="1"/>
  <c r="W419" i="1" s="1"/>
  <c r="AE419" i="1" s="1"/>
  <c r="L383" i="1"/>
  <c r="M383" i="1" s="1"/>
  <c r="L347" i="1"/>
  <c r="M347" i="1" s="1"/>
  <c r="V347" i="1" s="1"/>
  <c r="AD347" i="1" s="1"/>
  <c r="L311" i="1"/>
  <c r="M311" i="1" s="1"/>
  <c r="T311" i="1" s="1"/>
  <c r="AB311" i="1" s="1"/>
  <c r="L275" i="1"/>
  <c r="M275" i="1" s="1"/>
  <c r="L239" i="1"/>
  <c r="M239" i="1" s="1"/>
  <c r="L203" i="1"/>
  <c r="M203" i="1" s="1"/>
  <c r="T203" i="1" s="1"/>
  <c r="AB203" i="1" s="1"/>
  <c r="L131" i="1"/>
  <c r="M131" i="1" s="1"/>
  <c r="L95" i="1"/>
  <c r="M95" i="1" s="1"/>
  <c r="T95" i="1" s="1"/>
  <c r="AB95" i="1" s="1"/>
  <c r="L59" i="1"/>
  <c r="M59" i="1" s="1"/>
  <c r="L10" i="1"/>
  <c r="M10" i="1" s="1"/>
  <c r="T10" i="1" s="1"/>
  <c r="AB10" i="1" s="1"/>
  <c r="V282" i="1"/>
  <c r="AD282" i="1" s="1"/>
  <c r="U213" i="1"/>
  <c r="AC213" i="1" s="1"/>
  <c r="T300" i="1"/>
  <c r="AB300" i="1" s="1"/>
  <c r="W300" i="1"/>
  <c r="AE300" i="1" s="1"/>
  <c r="U203" i="1"/>
  <c r="AC203" i="1" s="1"/>
  <c r="L163" i="1"/>
  <c r="M163" i="1" s="1"/>
  <c r="W163" i="1" s="1"/>
  <c r="AE163" i="1" s="1"/>
  <c r="L164" i="1"/>
  <c r="M164" i="1" s="1"/>
  <c r="T342" i="1"/>
  <c r="AB342" i="1" s="1"/>
  <c r="V342" i="1"/>
  <c r="AD342" i="1" s="1"/>
  <c r="U270" i="1"/>
  <c r="AC270" i="1" s="1"/>
  <c r="T270" i="1"/>
  <c r="AB270" i="1" s="1"/>
  <c r="W186" i="1"/>
  <c r="AE186" i="1" s="1"/>
  <c r="T186" i="1"/>
  <c r="AB186" i="1" s="1"/>
  <c r="AF186" i="1" s="1"/>
  <c r="AG186" i="1" s="1"/>
  <c r="Q186" i="1" s="1"/>
  <c r="R186" i="1" s="1"/>
  <c r="U186" i="1"/>
  <c r="AC186" i="1" s="1"/>
  <c r="T102" i="1"/>
  <c r="AB102" i="1" s="1"/>
  <c r="U18" i="1"/>
  <c r="AC18" i="1" s="1"/>
  <c r="V18" i="1"/>
  <c r="AD18" i="1" s="1"/>
  <c r="W18" i="1"/>
  <c r="AE18" i="1" s="1"/>
  <c r="T18" i="1"/>
  <c r="AB18" i="1" s="1"/>
  <c r="L350" i="1"/>
  <c r="M350" i="1" s="1"/>
  <c r="L352" i="1"/>
  <c r="M352" i="1" s="1"/>
  <c r="T352" i="1" s="1"/>
  <c r="AB352" i="1" s="1"/>
  <c r="L304" i="1"/>
  <c r="M304" i="1" s="1"/>
  <c r="L302" i="1"/>
  <c r="M302" i="1" s="1"/>
  <c r="V302" i="1" s="1"/>
  <c r="AD302" i="1" s="1"/>
  <c r="L242" i="1"/>
  <c r="M242" i="1" s="1"/>
  <c r="T242" i="1" s="1"/>
  <c r="AB242" i="1" s="1"/>
  <c r="L244" i="1"/>
  <c r="M244" i="1" s="1"/>
  <c r="T244" i="1" s="1"/>
  <c r="AB244" i="1" s="1"/>
  <c r="L220" i="1"/>
  <c r="M220" i="1" s="1"/>
  <c r="W220" i="1" s="1"/>
  <c r="AE220" i="1" s="1"/>
  <c r="L218" i="1"/>
  <c r="M218" i="1" s="1"/>
  <c r="L194" i="1"/>
  <c r="M194" i="1" s="1"/>
  <c r="L196" i="1"/>
  <c r="M196" i="1" s="1"/>
  <c r="L172" i="1"/>
  <c r="M172" i="1" s="1"/>
  <c r="L170" i="1"/>
  <c r="M170" i="1" s="1"/>
  <c r="L158" i="1"/>
  <c r="M158" i="1" s="1"/>
  <c r="L160" i="1"/>
  <c r="M160" i="1" s="1"/>
  <c r="T160" i="1" s="1"/>
  <c r="AB160" i="1" s="1"/>
  <c r="L148" i="1"/>
  <c r="M148" i="1" s="1"/>
  <c r="L146" i="1"/>
  <c r="M146" i="1" s="1"/>
  <c r="L136" i="1"/>
  <c r="M136" i="1" s="1"/>
  <c r="L134" i="1"/>
  <c r="M134" i="1" s="1"/>
  <c r="V134" i="1" s="1"/>
  <c r="AD134" i="1" s="1"/>
  <c r="L122" i="1"/>
  <c r="M122" i="1" s="1"/>
  <c r="T122" i="1" s="1"/>
  <c r="AB122" i="1" s="1"/>
  <c r="L124" i="1"/>
  <c r="M124" i="1" s="1"/>
  <c r="L110" i="1"/>
  <c r="M110" i="1" s="1"/>
  <c r="U110" i="1" s="1"/>
  <c r="AC110" i="1" s="1"/>
  <c r="L112" i="1"/>
  <c r="M112" i="1" s="1"/>
  <c r="L100" i="1"/>
  <c r="M100" i="1" s="1"/>
  <c r="L98" i="1"/>
  <c r="M98" i="1" s="1"/>
  <c r="L76" i="1"/>
  <c r="M76" i="1" s="1"/>
  <c r="L74" i="1"/>
  <c r="M74" i="1" s="1"/>
  <c r="T74" i="1" s="1"/>
  <c r="AB74" i="1" s="1"/>
  <c r="L418" i="1"/>
  <c r="M418" i="1" s="1"/>
  <c r="L382" i="1"/>
  <c r="M382" i="1" s="1"/>
  <c r="T382" i="1" s="1"/>
  <c r="AB382" i="1" s="1"/>
  <c r="L346" i="1"/>
  <c r="M346" i="1" s="1"/>
  <c r="T346" i="1" s="1"/>
  <c r="AB346" i="1" s="1"/>
  <c r="L310" i="1"/>
  <c r="M310" i="1" s="1"/>
  <c r="W310" i="1" s="1"/>
  <c r="AE310" i="1" s="1"/>
  <c r="L274" i="1"/>
  <c r="M274" i="1" s="1"/>
  <c r="U274" i="1" s="1"/>
  <c r="AC274" i="1" s="1"/>
  <c r="L238" i="1"/>
  <c r="M238" i="1" s="1"/>
  <c r="L202" i="1"/>
  <c r="M202" i="1" s="1"/>
  <c r="V202" i="1" s="1"/>
  <c r="AD202" i="1" s="1"/>
  <c r="AF202" i="1" s="1"/>
  <c r="AG202" i="1" s="1"/>
  <c r="Q202" i="1" s="1"/>
  <c r="R202" i="1" s="1"/>
  <c r="L166" i="1"/>
  <c r="M166" i="1" s="1"/>
  <c r="V166" i="1" s="1"/>
  <c r="AD166" i="1" s="1"/>
  <c r="L130" i="1"/>
  <c r="M130" i="1" s="1"/>
  <c r="L94" i="1"/>
  <c r="M94" i="1" s="1"/>
  <c r="L58" i="1"/>
  <c r="M58" i="1" s="1"/>
  <c r="W58" i="1" s="1"/>
  <c r="AE58" i="1" s="1"/>
  <c r="L8" i="1"/>
  <c r="M8" i="1" s="1"/>
  <c r="V193" i="1"/>
  <c r="AD193" i="1" s="1"/>
  <c r="W383" i="1"/>
  <c r="AE383" i="1" s="1"/>
  <c r="T383" i="1"/>
  <c r="AB383" i="1" s="1"/>
  <c r="V383" i="1"/>
  <c r="AD383" i="1" s="1"/>
  <c r="U275" i="1"/>
  <c r="AC275" i="1" s="1"/>
  <c r="V167" i="1"/>
  <c r="AD167" i="1" s="1"/>
  <c r="T167" i="1"/>
  <c r="AB167" i="1" s="1"/>
  <c r="U167" i="1"/>
  <c r="AC167" i="1" s="1"/>
  <c r="T83" i="1"/>
  <c r="AB83" i="1" s="1"/>
  <c r="L403" i="1"/>
  <c r="M403" i="1" s="1"/>
  <c r="W403" i="1" s="1"/>
  <c r="AE403" i="1" s="1"/>
  <c r="L404" i="1"/>
  <c r="M404" i="1" s="1"/>
  <c r="U404" i="1" s="1"/>
  <c r="AC404" i="1" s="1"/>
  <c r="L247" i="1"/>
  <c r="M247" i="1" s="1"/>
  <c r="U247" i="1" s="1"/>
  <c r="AC247" i="1" s="1"/>
  <c r="L248" i="1"/>
  <c r="M248" i="1" s="1"/>
  <c r="T248" i="1" s="1"/>
  <c r="AB248" i="1" s="1"/>
  <c r="V68" i="1"/>
  <c r="AD68" i="1" s="1"/>
  <c r="U306" i="1"/>
  <c r="AC306" i="1" s="1"/>
  <c r="T246" i="1"/>
  <c r="AB246" i="1" s="1"/>
  <c r="U246" i="1"/>
  <c r="AC246" i="1" s="1"/>
  <c r="W198" i="1"/>
  <c r="AE198" i="1" s="1"/>
  <c r="T198" i="1"/>
  <c r="AB198" i="1" s="1"/>
  <c r="AF198" i="1" s="1"/>
  <c r="AG198" i="1" s="1"/>
  <c r="Q198" i="1" s="1"/>
  <c r="R198" i="1" s="1"/>
  <c r="U198" i="1"/>
  <c r="AC198" i="1" s="1"/>
  <c r="T138" i="1"/>
  <c r="AB138" i="1" s="1"/>
  <c r="W66" i="1"/>
  <c r="AE66" i="1" s="1"/>
  <c r="V66" i="1"/>
  <c r="AD66" i="1" s="1"/>
  <c r="U66" i="1"/>
  <c r="AC66" i="1" s="1"/>
  <c r="AF66" i="1" s="1"/>
  <c r="AG66" i="1" s="1"/>
  <c r="Q66" i="1" s="1"/>
  <c r="R66" i="1" s="1"/>
  <c r="AB6" i="1"/>
  <c r="U6" i="1"/>
  <c r="AC6" i="1" s="1"/>
  <c r="L376" i="1"/>
  <c r="M376" i="1" s="1"/>
  <c r="L374" i="1"/>
  <c r="M374" i="1" s="1"/>
  <c r="L290" i="1"/>
  <c r="M290" i="1" s="1"/>
  <c r="V290" i="1" s="1"/>
  <c r="AD290" i="1" s="1"/>
  <c r="L292" i="1"/>
  <c r="M292" i="1" s="1"/>
  <c r="L88" i="1"/>
  <c r="M88" i="1" s="1"/>
  <c r="V88" i="1" s="1"/>
  <c r="AD88" i="1" s="1"/>
  <c r="L86" i="1"/>
  <c r="M86" i="1" s="1"/>
  <c r="L381" i="1"/>
  <c r="M381" i="1" s="1"/>
  <c r="T381" i="1" s="1"/>
  <c r="AB381" i="1" s="1"/>
  <c r="L345" i="1"/>
  <c r="M345" i="1" s="1"/>
  <c r="U345" i="1" s="1"/>
  <c r="AC345" i="1" s="1"/>
  <c r="L309" i="1"/>
  <c r="M309" i="1" s="1"/>
  <c r="T309" i="1" s="1"/>
  <c r="AB309" i="1" s="1"/>
  <c r="L273" i="1"/>
  <c r="M273" i="1" s="1"/>
  <c r="W273" i="1" s="1"/>
  <c r="AE273" i="1" s="1"/>
  <c r="L237" i="1"/>
  <c r="M237" i="1" s="1"/>
  <c r="T237" i="1" s="1"/>
  <c r="AB237" i="1" s="1"/>
  <c r="L165" i="1"/>
  <c r="M165" i="1" s="1"/>
  <c r="U165" i="1" s="1"/>
  <c r="AC165" i="1" s="1"/>
  <c r="L129" i="1"/>
  <c r="M129" i="1" s="1"/>
  <c r="V129" i="1" s="1"/>
  <c r="AD129" i="1" s="1"/>
  <c r="L93" i="1"/>
  <c r="M93" i="1" s="1"/>
  <c r="W93" i="1" s="1"/>
  <c r="AE93" i="1" s="1"/>
  <c r="L57" i="1"/>
  <c r="M57" i="1" s="1"/>
  <c r="T57" i="1" s="1"/>
  <c r="AB57" i="1" s="1"/>
  <c r="U277" i="1"/>
  <c r="AC277" i="1" s="1"/>
  <c r="W73" i="1"/>
  <c r="AE73" i="1" s="1"/>
  <c r="V335" i="1"/>
  <c r="AD335" i="1" s="1"/>
  <c r="T335" i="1"/>
  <c r="AB335" i="1" s="1"/>
  <c r="U239" i="1"/>
  <c r="AC239" i="1" s="1"/>
  <c r="W239" i="1"/>
  <c r="AE239" i="1" s="1"/>
  <c r="V239" i="1"/>
  <c r="AD239" i="1" s="1"/>
  <c r="T107" i="1"/>
  <c r="AB107" i="1" s="1"/>
  <c r="L415" i="1"/>
  <c r="M415" i="1" s="1"/>
  <c r="W415" i="1" s="1"/>
  <c r="AE415" i="1" s="1"/>
  <c r="L416" i="1"/>
  <c r="M416" i="1" s="1"/>
  <c r="L199" i="1"/>
  <c r="M199" i="1" s="1"/>
  <c r="L200" i="1"/>
  <c r="M200" i="1" s="1"/>
  <c r="U140" i="1"/>
  <c r="AC140" i="1" s="1"/>
  <c r="W379" i="1"/>
  <c r="AE379" i="1" s="1"/>
  <c r="T379" i="1"/>
  <c r="AB379" i="1" s="1"/>
  <c r="V379" i="1"/>
  <c r="AD379" i="1" s="1"/>
  <c r="W354" i="1"/>
  <c r="AE354" i="1" s="1"/>
  <c r="AF354" i="1" s="1"/>
  <c r="AG354" i="1" s="1"/>
  <c r="Q354" i="1" s="1"/>
  <c r="R354" i="1" s="1"/>
  <c r="T294" i="1"/>
  <c r="AB294" i="1" s="1"/>
  <c r="V234" i="1"/>
  <c r="AD234" i="1" s="1"/>
  <c r="T234" i="1"/>
  <c r="AB234" i="1" s="1"/>
  <c r="U234" i="1"/>
  <c r="AC234" i="1" s="1"/>
  <c r="W174" i="1"/>
  <c r="AE174" i="1" s="1"/>
  <c r="U174" i="1"/>
  <c r="AC174" i="1" s="1"/>
  <c r="V174" i="1"/>
  <c r="AD174" i="1" s="1"/>
  <c r="T126" i="1"/>
  <c r="AB126" i="1" s="1"/>
  <c r="V126" i="1"/>
  <c r="AD126" i="1" s="1"/>
  <c r="W126" i="1"/>
  <c r="AE126" i="1" s="1"/>
  <c r="W78" i="1"/>
  <c r="AE78" i="1" s="1"/>
  <c r="U78" i="1"/>
  <c r="AC78" i="1" s="1"/>
  <c r="AF78" i="1" s="1"/>
  <c r="AG78" i="1" s="1"/>
  <c r="Q78" i="1" s="1"/>
  <c r="R78" i="1" s="1"/>
  <c r="V78" i="1"/>
  <c r="AD78" i="1" s="1"/>
  <c r="T78" i="1"/>
  <c r="AB78" i="1" s="1"/>
  <c r="L422" i="1"/>
  <c r="M422" i="1" s="1"/>
  <c r="V422" i="1" s="1"/>
  <c r="AD422" i="1" s="1"/>
  <c r="L424" i="1"/>
  <c r="M424" i="1" s="1"/>
  <c r="L386" i="1"/>
  <c r="M386" i="1" s="1"/>
  <c r="L388" i="1"/>
  <c r="M388" i="1" s="1"/>
  <c r="T388" i="1" s="1"/>
  <c r="AB388" i="1" s="1"/>
  <c r="L340" i="1"/>
  <c r="M340" i="1" s="1"/>
  <c r="T340" i="1" s="1"/>
  <c r="AB340" i="1" s="1"/>
  <c r="L338" i="1"/>
  <c r="M338" i="1" s="1"/>
  <c r="W338" i="1" s="1"/>
  <c r="AE338" i="1" s="1"/>
  <c r="L314" i="1"/>
  <c r="M314" i="1" s="1"/>
  <c r="T314" i="1" s="1"/>
  <c r="AB314" i="1" s="1"/>
  <c r="L316" i="1"/>
  <c r="M316" i="1" s="1"/>
  <c r="L254" i="1"/>
  <c r="M254" i="1" s="1"/>
  <c r="L256" i="1"/>
  <c r="M256" i="1" s="1"/>
  <c r="L232" i="1"/>
  <c r="M232" i="1" s="1"/>
  <c r="L230" i="1"/>
  <c r="M230" i="1" s="1"/>
  <c r="U230" i="1" s="1"/>
  <c r="AC230" i="1" s="1"/>
  <c r="L184" i="1"/>
  <c r="M184" i="1" s="1"/>
  <c r="W184" i="1" s="1"/>
  <c r="AE184" i="1" s="1"/>
  <c r="L182" i="1"/>
  <c r="M182" i="1" s="1"/>
  <c r="W182" i="1" s="1"/>
  <c r="AE182" i="1" s="1"/>
  <c r="L52" i="1"/>
  <c r="M52" i="1" s="1"/>
  <c r="L50" i="1"/>
  <c r="M50" i="1" s="1"/>
  <c r="U50" i="1" s="1"/>
  <c r="AC50" i="1" s="1"/>
  <c r="T376" i="1"/>
  <c r="AB376" i="1" s="1"/>
  <c r="V311" i="1"/>
  <c r="AD311" i="1" s="1"/>
  <c r="W167" i="1"/>
  <c r="AE167" i="1" s="1"/>
  <c r="U349" i="1"/>
  <c r="AC349" i="1" s="1"/>
  <c r="V349" i="1"/>
  <c r="AD349" i="1" s="1"/>
  <c r="W349" i="1"/>
  <c r="AE349" i="1" s="1"/>
  <c r="U71" i="1"/>
  <c r="AC71" i="1" s="1"/>
  <c r="V71" i="1"/>
  <c r="AD71" i="1" s="1"/>
  <c r="L211" i="1"/>
  <c r="M211" i="1" s="1"/>
  <c r="L212" i="1"/>
  <c r="M212" i="1" s="1"/>
  <c r="T212" i="1" s="1"/>
  <c r="AB212" i="1" s="1"/>
  <c r="T272" i="1"/>
  <c r="AB272" i="1" s="1"/>
  <c r="L22" i="1"/>
  <c r="M22" i="1" s="1"/>
  <c r="T22" i="1" s="1"/>
  <c r="AB22" i="1" s="1"/>
  <c r="W391" i="1"/>
  <c r="AE391" i="1" s="1"/>
  <c r="V391" i="1"/>
  <c r="AD391" i="1" s="1"/>
  <c r="U151" i="1"/>
  <c r="AC151" i="1" s="1"/>
  <c r="T378" i="1"/>
  <c r="AB378" i="1" s="1"/>
  <c r="V318" i="1"/>
  <c r="AD318" i="1" s="1"/>
  <c r="W318" i="1"/>
  <c r="AE318" i="1" s="1"/>
  <c r="U258" i="1"/>
  <c r="AC258" i="1" s="1"/>
  <c r="T258" i="1"/>
  <c r="AB258" i="1" s="1"/>
  <c r="U210" i="1"/>
  <c r="AC210" i="1" s="1"/>
  <c r="V210" i="1"/>
  <c r="AD210" i="1" s="1"/>
  <c r="W210" i="1"/>
  <c r="AE210" i="1" s="1"/>
  <c r="AF210" i="1" s="1"/>
  <c r="AG210" i="1" s="1"/>
  <c r="Q210" i="1" s="1"/>
  <c r="R210" i="1" s="1"/>
  <c r="U150" i="1"/>
  <c r="AC150" i="1" s="1"/>
  <c r="V150" i="1"/>
  <c r="AD150" i="1" s="1"/>
  <c r="U90" i="1"/>
  <c r="AC90" i="1" s="1"/>
  <c r="W90" i="1"/>
  <c r="AE90" i="1" s="1"/>
  <c r="L412" i="1"/>
  <c r="M412" i="1" s="1"/>
  <c r="L410" i="1"/>
  <c r="M410" i="1" s="1"/>
  <c r="L364" i="1"/>
  <c r="M364" i="1" s="1"/>
  <c r="T364" i="1" s="1"/>
  <c r="AB364" i="1" s="1"/>
  <c r="L362" i="1"/>
  <c r="M362" i="1" s="1"/>
  <c r="T362" i="1" s="1"/>
  <c r="AB362" i="1" s="1"/>
  <c r="L328" i="1"/>
  <c r="M328" i="1" s="1"/>
  <c r="W328" i="1" s="1"/>
  <c r="AE328" i="1" s="1"/>
  <c r="L326" i="1"/>
  <c r="M326" i="1" s="1"/>
  <c r="L280" i="1"/>
  <c r="M280" i="1" s="1"/>
  <c r="L278" i="1"/>
  <c r="M278" i="1" s="1"/>
  <c r="L206" i="1"/>
  <c r="M206" i="1" s="1"/>
  <c r="W206" i="1" s="1"/>
  <c r="AE206" i="1" s="1"/>
  <c r="L208" i="1"/>
  <c r="M208" i="1" s="1"/>
  <c r="L62" i="1"/>
  <c r="M62" i="1" s="1"/>
  <c r="L64" i="1"/>
  <c r="M64" i="1" s="1"/>
  <c r="V64" i="1" s="1"/>
  <c r="AD64" i="1" s="1"/>
  <c r="T304" i="1"/>
  <c r="AB304" i="1" s="1"/>
  <c r="L11" i="1"/>
  <c r="M11" i="1" s="1"/>
  <c r="T11" i="1" s="1"/>
  <c r="AB11" i="1" s="1"/>
  <c r="L119" i="1"/>
  <c r="M119" i="1" s="1"/>
  <c r="V119" i="1" s="1"/>
  <c r="AD119" i="1" s="1"/>
  <c r="L47" i="1"/>
  <c r="M47" i="1" s="1"/>
  <c r="T47" i="1" s="1"/>
  <c r="AB47" i="1" s="1"/>
  <c r="U300" i="1"/>
  <c r="AC300" i="1" s="1"/>
  <c r="W157" i="1"/>
  <c r="AE157" i="1" s="1"/>
  <c r="T181" i="1"/>
  <c r="AB181" i="1" s="1"/>
  <c r="V181" i="1"/>
  <c r="AD181" i="1" s="1"/>
  <c r="T359" i="1"/>
  <c r="AB359" i="1" s="1"/>
  <c r="U263" i="1"/>
  <c r="AC263" i="1" s="1"/>
  <c r="L259" i="1"/>
  <c r="M259" i="1" s="1"/>
  <c r="T259" i="1" s="1"/>
  <c r="AB259" i="1" s="1"/>
  <c r="L260" i="1"/>
  <c r="M260" i="1" s="1"/>
  <c r="T260" i="1" s="1"/>
  <c r="AB260" i="1" s="1"/>
  <c r="T402" i="1"/>
  <c r="AB402" i="1" s="1"/>
  <c r="T366" i="1"/>
  <c r="AB366" i="1" s="1"/>
  <c r="AF366" i="1" s="1"/>
  <c r="AG366" i="1" s="1"/>
  <c r="Q366" i="1" s="1"/>
  <c r="R366" i="1" s="1"/>
  <c r="U366" i="1"/>
  <c r="AC366" i="1" s="1"/>
  <c r="V366" i="1"/>
  <c r="AD366" i="1" s="1"/>
  <c r="W366" i="1"/>
  <c r="AE366" i="1" s="1"/>
  <c r="V330" i="1"/>
  <c r="AD330" i="1" s="1"/>
  <c r="W330" i="1"/>
  <c r="AE330" i="1" s="1"/>
  <c r="U330" i="1"/>
  <c r="AC330" i="1" s="1"/>
  <c r="W222" i="1"/>
  <c r="AE222" i="1" s="1"/>
  <c r="U222" i="1"/>
  <c r="AC222" i="1" s="1"/>
  <c r="V222" i="1"/>
  <c r="AD222" i="1" s="1"/>
  <c r="T222" i="1"/>
  <c r="AB222" i="1" s="1"/>
  <c r="U162" i="1"/>
  <c r="AC162" i="1" s="1"/>
  <c r="V162" i="1"/>
  <c r="AD162" i="1" s="1"/>
  <c r="W162" i="1"/>
  <c r="AE162" i="1" s="1"/>
  <c r="V54" i="1"/>
  <c r="AD54" i="1" s="1"/>
  <c r="W54" i="1"/>
  <c r="AE54" i="1" s="1"/>
  <c r="L400" i="1"/>
  <c r="M400" i="1" s="1"/>
  <c r="L398" i="1"/>
  <c r="M398" i="1" s="1"/>
  <c r="L268" i="1"/>
  <c r="M268" i="1" s="1"/>
  <c r="L266" i="1"/>
  <c r="M266" i="1" s="1"/>
  <c r="T266" i="1" s="1"/>
  <c r="AB266" i="1" s="1"/>
  <c r="T363" i="1"/>
  <c r="AB363" i="1" s="1"/>
  <c r="T327" i="1"/>
  <c r="AB327" i="1" s="1"/>
  <c r="T303" i="1"/>
  <c r="AB303" i="1" s="1"/>
  <c r="AF303" i="1" s="1"/>
  <c r="AG303" i="1" s="1"/>
  <c r="Q303" i="1" s="1"/>
  <c r="R303" i="1" s="1"/>
  <c r="T159" i="1"/>
  <c r="AB159" i="1" s="1"/>
  <c r="L35" i="1"/>
  <c r="M35" i="1" s="1"/>
  <c r="T35" i="1" s="1"/>
  <c r="AB35" i="1" s="1"/>
  <c r="L407" i="1"/>
  <c r="M407" i="1" s="1"/>
  <c r="W407" i="1" s="1"/>
  <c r="AE407" i="1" s="1"/>
  <c r="L371" i="1"/>
  <c r="M371" i="1" s="1"/>
  <c r="W371" i="1" s="1"/>
  <c r="AE371" i="1" s="1"/>
  <c r="L335" i="1"/>
  <c r="M335" i="1" s="1"/>
  <c r="L299" i="1"/>
  <c r="M299" i="1" s="1"/>
  <c r="T299" i="1" s="1"/>
  <c r="AB299" i="1" s="1"/>
  <c r="L227" i="1"/>
  <c r="M227" i="1" s="1"/>
  <c r="L191" i="1"/>
  <c r="M191" i="1" s="1"/>
  <c r="T191" i="1" s="1"/>
  <c r="AB191" i="1" s="1"/>
  <c r="L155" i="1"/>
  <c r="M155" i="1" s="1"/>
  <c r="L83" i="1"/>
  <c r="M83" i="1" s="1"/>
  <c r="V83" i="1" s="1"/>
  <c r="AD83" i="1" s="1"/>
  <c r="T386" i="1"/>
  <c r="AB386" i="1" s="1"/>
  <c r="W362" i="1"/>
  <c r="AE362" i="1" s="1"/>
  <c r="V350" i="1"/>
  <c r="AD350" i="1" s="1"/>
  <c r="T326" i="1"/>
  <c r="AB326" i="1" s="1"/>
  <c r="U314" i="1"/>
  <c r="AC314" i="1" s="1"/>
  <c r="W302" i="1"/>
  <c r="AE302" i="1" s="1"/>
  <c r="W230" i="1"/>
  <c r="AE230" i="1" s="1"/>
  <c r="AF230" i="1" s="1"/>
  <c r="AG230" i="1" s="1"/>
  <c r="Q230" i="1" s="1"/>
  <c r="R230" i="1" s="1"/>
  <c r="U86" i="1"/>
  <c r="AC86" i="1" s="1"/>
  <c r="T62" i="1"/>
  <c r="AB62" i="1" s="1"/>
  <c r="U62" i="1"/>
  <c r="AC62" i="1" s="1"/>
  <c r="W62" i="1"/>
  <c r="AE62" i="1" s="1"/>
  <c r="V26" i="1"/>
  <c r="AD26" i="1" s="1"/>
  <c r="AF26" i="1" s="1"/>
  <c r="AG26" i="1" s="1"/>
  <c r="Q26" i="1" s="1"/>
  <c r="R26" i="1" s="1"/>
  <c r="L34" i="1"/>
  <c r="M34" i="1" s="1"/>
  <c r="U34" i="1" s="1"/>
  <c r="AC34" i="1" s="1"/>
  <c r="L406" i="1"/>
  <c r="M406" i="1" s="1"/>
  <c r="L370" i="1"/>
  <c r="M370" i="1" s="1"/>
  <c r="T370" i="1" s="1"/>
  <c r="AB370" i="1" s="1"/>
  <c r="L334" i="1"/>
  <c r="M334" i="1" s="1"/>
  <c r="T334" i="1" s="1"/>
  <c r="AB334" i="1" s="1"/>
  <c r="L298" i="1"/>
  <c r="M298" i="1" s="1"/>
  <c r="U298" i="1" s="1"/>
  <c r="AC298" i="1" s="1"/>
  <c r="L262" i="1"/>
  <c r="M262" i="1" s="1"/>
  <c r="T262" i="1" s="1"/>
  <c r="AB262" i="1" s="1"/>
  <c r="L226" i="1"/>
  <c r="M226" i="1" s="1"/>
  <c r="U226" i="1" s="1"/>
  <c r="AC226" i="1" s="1"/>
  <c r="L190" i="1"/>
  <c r="M190" i="1" s="1"/>
  <c r="U190" i="1" s="1"/>
  <c r="AC190" i="1" s="1"/>
  <c r="L154" i="1"/>
  <c r="M154" i="1" s="1"/>
  <c r="L118" i="1"/>
  <c r="M118" i="1" s="1"/>
  <c r="L82" i="1"/>
  <c r="M82" i="1" s="1"/>
  <c r="V82" i="1" s="1"/>
  <c r="AD82" i="1" s="1"/>
  <c r="L46" i="1"/>
  <c r="M46" i="1" s="1"/>
  <c r="W46" i="1" s="1"/>
  <c r="AE46" i="1" s="1"/>
  <c r="V395" i="1"/>
  <c r="AD395" i="1" s="1"/>
  <c r="U318" i="1"/>
  <c r="AC318" i="1" s="1"/>
  <c r="U237" i="1"/>
  <c r="AC237" i="1" s="1"/>
  <c r="T174" i="1"/>
  <c r="AB174" i="1" s="1"/>
  <c r="U126" i="1"/>
  <c r="AC126" i="1" s="1"/>
  <c r="V45" i="1"/>
  <c r="AD45" i="1" s="1"/>
  <c r="W120" i="1"/>
  <c r="AE120" i="1" s="1"/>
  <c r="U428" i="1"/>
  <c r="AC428" i="1" s="1"/>
  <c r="T416" i="1"/>
  <c r="AB416" i="1" s="1"/>
  <c r="U416" i="1"/>
  <c r="AC416" i="1" s="1"/>
  <c r="T404" i="1"/>
  <c r="AB404" i="1" s="1"/>
  <c r="U392" i="1"/>
  <c r="AC392" i="1" s="1"/>
  <c r="V344" i="1"/>
  <c r="AD344" i="1" s="1"/>
  <c r="V308" i="1"/>
  <c r="AD308" i="1" s="1"/>
  <c r="W308" i="1"/>
  <c r="AE308" i="1" s="1"/>
  <c r="V260" i="1"/>
  <c r="AD260" i="1" s="1"/>
  <c r="W260" i="1"/>
  <c r="AE260" i="1" s="1"/>
  <c r="W248" i="1"/>
  <c r="AE248" i="1" s="1"/>
  <c r="W224" i="1"/>
  <c r="AE224" i="1" s="1"/>
  <c r="W200" i="1"/>
  <c r="AE200" i="1" s="1"/>
  <c r="T176" i="1"/>
  <c r="AB176" i="1" s="1"/>
  <c r="T164" i="1"/>
  <c r="AB164" i="1" s="1"/>
  <c r="U164" i="1"/>
  <c r="AC164" i="1" s="1"/>
  <c r="V164" i="1"/>
  <c r="AD164" i="1" s="1"/>
  <c r="AF164" i="1" s="1"/>
  <c r="AG164" i="1" s="1"/>
  <c r="Q164" i="1" s="1"/>
  <c r="R164" i="1" s="1"/>
  <c r="W164" i="1"/>
  <c r="AE164" i="1" s="1"/>
  <c r="U104" i="1"/>
  <c r="AC104" i="1" s="1"/>
  <c r="T104" i="1"/>
  <c r="AB104" i="1" s="1"/>
  <c r="V104" i="1"/>
  <c r="AD104" i="1" s="1"/>
  <c r="V92" i="1"/>
  <c r="AD92" i="1" s="1"/>
  <c r="T92" i="1"/>
  <c r="AB92" i="1" s="1"/>
  <c r="V80" i="1"/>
  <c r="AD80" i="1" s="1"/>
  <c r="T80" i="1"/>
  <c r="AB80" i="1" s="1"/>
  <c r="V56" i="1"/>
  <c r="AD56" i="1" s="1"/>
  <c r="T44" i="1"/>
  <c r="AB44" i="1" s="1"/>
  <c r="T32" i="1"/>
  <c r="AB32" i="1" s="1"/>
  <c r="T8" i="1"/>
  <c r="AB8" i="1" s="1"/>
  <c r="L40" i="1"/>
  <c r="M40" i="1" s="1"/>
  <c r="L28" i="1"/>
  <c r="M28" i="1" s="1"/>
  <c r="L16" i="1"/>
  <c r="M16" i="1" s="1"/>
  <c r="W367" i="1"/>
  <c r="AE367" i="1" s="1"/>
  <c r="T355" i="1"/>
  <c r="AB355" i="1" s="1"/>
  <c r="U355" i="1"/>
  <c r="AC355" i="1" s="1"/>
  <c r="T331" i="1"/>
  <c r="AB331" i="1" s="1"/>
  <c r="V319" i="1"/>
  <c r="AD319" i="1" s="1"/>
  <c r="T319" i="1"/>
  <c r="AB319" i="1" s="1"/>
  <c r="U283" i="1"/>
  <c r="AC283" i="1" s="1"/>
  <c r="T271" i="1"/>
  <c r="AB271" i="1" s="1"/>
  <c r="U271" i="1"/>
  <c r="AC271" i="1" s="1"/>
  <c r="U259" i="1"/>
  <c r="AC259" i="1" s="1"/>
  <c r="T235" i="1"/>
  <c r="AB235" i="1" s="1"/>
  <c r="U235" i="1"/>
  <c r="AC235" i="1" s="1"/>
  <c r="T211" i="1"/>
  <c r="AB211" i="1" s="1"/>
  <c r="U211" i="1"/>
  <c r="AC211" i="1" s="1"/>
  <c r="T199" i="1"/>
  <c r="AB199" i="1" s="1"/>
  <c r="V163" i="1"/>
  <c r="AD163" i="1" s="1"/>
  <c r="T127" i="1"/>
  <c r="AB127" i="1" s="1"/>
  <c r="U115" i="1"/>
  <c r="AC115" i="1" s="1"/>
  <c r="T115" i="1"/>
  <c r="AB115" i="1" s="1"/>
  <c r="T79" i="1"/>
  <c r="AB79" i="1" s="1"/>
  <c r="U79" i="1"/>
  <c r="AC79" i="1" s="1"/>
  <c r="U67" i="1"/>
  <c r="AC67" i="1" s="1"/>
  <c r="T43" i="1"/>
  <c r="AB43" i="1" s="1"/>
  <c r="T31" i="1"/>
  <c r="AB31" i="1" s="1"/>
  <c r="T19" i="1"/>
  <c r="AB19" i="1" s="1"/>
  <c r="T7" i="1"/>
  <c r="AB7" i="1" s="1"/>
  <c r="L15" i="1"/>
  <c r="M15" i="1" s="1"/>
  <c r="T163" i="1"/>
  <c r="AB163" i="1" s="1"/>
  <c r="U80" i="1"/>
  <c r="AC80" i="1" s="1"/>
  <c r="V341" i="1"/>
  <c r="AD341" i="1" s="1"/>
  <c r="W317" i="1"/>
  <c r="AE317" i="1" s="1"/>
  <c r="W293" i="1"/>
  <c r="AE293" i="1" s="1"/>
  <c r="V209" i="1"/>
  <c r="AD209" i="1" s="1"/>
  <c r="W185" i="1"/>
  <c r="AE185" i="1" s="1"/>
  <c r="U161" i="1"/>
  <c r="AC161" i="1" s="1"/>
  <c r="AF161" i="1" s="1"/>
  <c r="AG161" i="1" s="1"/>
  <c r="Q161" i="1" s="1"/>
  <c r="R161" i="1" s="1"/>
  <c r="W113" i="1"/>
  <c r="AE113" i="1" s="1"/>
  <c r="T53" i="1"/>
  <c r="AB53" i="1" s="1"/>
  <c r="U29" i="1"/>
  <c r="AC29" i="1" s="1"/>
  <c r="V272" i="1"/>
  <c r="AD272" i="1" s="1"/>
  <c r="W264" i="1"/>
  <c r="AE264" i="1" s="1"/>
  <c r="T230" i="1"/>
  <c r="AB230" i="1" s="1"/>
  <c r="W399" i="1"/>
  <c r="AE399" i="1" s="1"/>
  <c r="U351" i="1"/>
  <c r="AC351" i="1" s="1"/>
  <c r="T351" i="1"/>
  <c r="AB351" i="1" s="1"/>
  <c r="V315" i="1"/>
  <c r="AD315" i="1" s="1"/>
  <c r="T315" i="1"/>
  <c r="AB315" i="1" s="1"/>
  <c r="U291" i="1"/>
  <c r="AC291" i="1" s="1"/>
  <c r="T267" i="1"/>
  <c r="AB267" i="1" s="1"/>
  <c r="T255" i="1"/>
  <c r="AB255" i="1" s="1"/>
  <c r="T243" i="1"/>
  <c r="AB243" i="1" s="1"/>
  <c r="W243" i="1"/>
  <c r="AE243" i="1" s="1"/>
  <c r="U231" i="1"/>
  <c r="AC231" i="1" s="1"/>
  <c r="V231" i="1"/>
  <c r="AD231" i="1" s="1"/>
  <c r="W231" i="1"/>
  <c r="AE231" i="1" s="1"/>
  <c r="T219" i="1"/>
  <c r="AB219" i="1" s="1"/>
  <c r="U207" i="1"/>
  <c r="AC207" i="1" s="1"/>
  <c r="T207" i="1"/>
  <c r="AB207" i="1" s="1"/>
  <c r="T195" i="1"/>
  <c r="AB195" i="1" s="1"/>
  <c r="T183" i="1"/>
  <c r="AB183" i="1" s="1"/>
  <c r="T171" i="1"/>
  <c r="AB171" i="1" s="1"/>
  <c r="U111" i="1"/>
  <c r="AC111" i="1" s="1"/>
  <c r="V99" i="1"/>
  <c r="AD99" i="1" s="1"/>
  <c r="T99" i="1"/>
  <c r="AB99" i="1" s="1"/>
  <c r="U99" i="1"/>
  <c r="AC99" i="1" s="1"/>
  <c r="V87" i="1"/>
  <c r="AD87" i="1" s="1"/>
  <c r="T87" i="1"/>
  <c r="AB87" i="1" s="1"/>
  <c r="U87" i="1"/>
  <c r="AC87" i="1" s="1"/>
  <c r="T75" i="1"/>
  <c r="AB75" i="1" s="1"/>
  <c r="U75" i="1"/>
  <c r="AC75" i="1" s="1"/>
  <c r="T39" i="1"/>
  <c r="AB39" i="1" s="1"/>
  <c r="T15" i="1"/>
  <c r="AB15" i="1" s="1"/>
  <c r="T392" i="1"/>
  <c r="AB392" i="1" s="1"/>
  <c r="V325" i="1"/>
  <c r="AD325" i="1" s="1"/>
  <c r="W277" i="1"/>
  <c r="AE277" i="1" s="1"/>
  <c r="T111" i="1"/>
  <c r="AB111" i="1" s="1"/>
  <c r="V61" i="1"/>
  <c r="AD61" i="1" s="1"/>
  <c r="T268" i="1"/>
  <c r="AB268" i="1" s="1"/>
  <c r="U136" i="1"/>
  <c r="AC136" i="1" s="1"/>
  <c r="V79" i="1"/>
  <c r="AD79" i="1" s="1"/>
  <c r="W411" i="1"/>
  <c r="AE411" i="1" s="1"/>
  <c r="V411" i="1"/>
  <c r="AD411" i="1" s="1"/>
  <c r="W375" i="1"/>
  <c r="AE375" i="1" s="1"/>
  <c r="T375" i="1"/>
  <c r="AB375" i="1" s="1"/>
  <c r="V339" i="1"/>
  <c r="AD339" i="1" s="1"/>
  <c r="T339" i="1"/>
  <c r="AB339" i="1" s="1"/>
  <c r="U279" i="1"/>
  <c r="AC279" i="1" s="1"/>
  <c r="T398" i="1"/>
  <c r="AB398" i="1" s="1"/>
  <c r="T374" i="1"/>
  <c r="AB374" i="1" s="1"/>
  <c r="U350" i="1"/>
  <c r="AC350" i="1" s="1"/>
  <c r="U326" i="1"/>
  <c r="AC326" i="1" s="1"/>
  <c r="AF326" i="1" s="1"/>
  <c r="AG326" i="1" s="1"/>
  <c r="Q326" i="1" s="1"/>
  <c r="R326" i="1" s="1"/>
  <c r="V326" i="1"/>
  <c r="AD326" i="1" s="1"/>
  <c r="W326" i="1"/>
  <c r="AE326" i="1" s="1"/>
  <c r="V314" i="1"/>
  <c r="AD314" i="1" s="1"/>
  <c r="W314" i="1"/>
  <c r="AE314" i="1" s="1"/>
  <c r="U302" i="1"/>
  <c r="AC302" i="1" s="1"/>
  <c r="T302" i="1"/>
  <c r="AB302" i="1" s="1"/>
  <c r="T278" i="1"/>
  <c r="AB278" i="1" s="1"/>
  <c r="V278" i="1"/>
  <c r="AD278" i="1" s="1"/>
  <c r="V230" i="1"/>
  <c r="AD230" i="1" s="1"/>
  <c r="T206" i="1"/>
  <c r="AB206" i="1" s="1"/>
  <c r="U206" i="1"/>
  <c r="AC206" i="1" s="1"/>
  <c r="V206" i="1"/>
  <c r="AD206" i="1" s="1"/>
  <c r="T194" i="1"/>
  <c r="AB194" i="1" s="1"/>
  <c r="U194" i="1"/>
  <c r="AC194" i="1" s="1"/>
  <c r="V194" i="1"/>
  <c r="AD194" i="1" s="1"/>
  <c r="U182" i="1"/>
  <c r="AC182" i="1" s="1"/>
  <c r="V182" i="1"/>
  <c r="AD182" i="1" s="1"/>
  <c r="T110" i="1"/>
  <c r="AB110" i="1" s="1"/>
  <c r="V110" i="1"/>
  <c r="AD110" i="1" s="1"/>
  <c r="W50" i="1"/>
  <c r="AE50" i="1" s="1"/>
  <c r="T50" i="1"/>
  <c r="AB50" i="1" s="1"/>
  <c r="V50" i="1"/>
  <c r="AD50" i="1" s="1"/>
  <c r="W38" i="1"/>
  <c r="AE38" i="1" s="1"/>
  <c r="T38" i="1"/>
  <c r="AB38" i="1" s="1"/>
  <c r="U38" i="1"/>
  <c r="AC38" i="1" s="1"/>
  <c r="W26" i="1"/>
  <c r="AE26" i="1" s="1"/>
  <c r="T26" i="1"/>
  <c r="AB26" i="1" s="1"/>
  <c r="U26" i="1"/>
  <c r="AC26" i="1" s="1"/>
  <c r="W14" i="1"/>
  <c r="AE14" i="1" s="1"/>
  <c r="T14" i="1"/>
  <c r="AB14" i="1" s="1"/>
  <c r="U14" i="1"/>
  <c r="AC14" i="1" s="1"/>
  <c r="V14" i="1"/>
  <c r="AD14" i="1" s="1"/>
  <c r="V375" i="1"/>
  <c r="AD375" i="1" s="1"/>
  <c r="U344" i="1"/>
  <c r="AC344" i="1" s="1"/>
  <c r="U325" i="1"/>
  <c r="AC325" i="1" s="1"/>
  <c r="AF325" i="1" s="1"/>
  <c r="AG325" i="1" s="1"/>
  <c r="Q325" i="1" s="1"/>
  <c r="R325" i="1" s="1"/>
  <c r="U308" i="1"/>
  <c r="AC308" i="1" s="1"/>
  <c r="T256" i="1"/>
  <c r="AB256" i="1" s="1"/>
  <c r="V172" i="1"/>
  <c r="AD172" i="1" s="1"/>
  <c r="AF172" i="1" s="1"/>
  <c r="AG172" i="1" s="1"/>
  <c r="Q172" i="1" s="1"/>
  <c r="R172" i="1" s="1"/>
  <c r="U124" i="1"/>
  <c r="AC124" i="1" s="1"/>
  <c r="W218" i="1"/>
  <c r="AE218" i="1" s="1"/>
  <c r="T218" i="1"/>
  <c r="AB218" i="1" s="1"/>
  <c r="U218" i="1"/>
  <c r="AC218" i="1" s="1"/>
  <c r="V218" i="1"/>
  <c r="AD218" i="1" s="1"/>
  <c r="AF218" i="1" s="1"/>
  <c r="AG218" i="1" s="1"/>
  <c r="Q218" i="1" s="1"/>
  <c r="R218" i="1" s="1"/>
  <c r="W423" i="1"/>
  <c r="AE423" i="1" s="1"/>
  <c r="V423" i="1"/>
  <c r="AD423" i="1" s="1"/>
  <c r="W363" i="1"/>
  <c r="AE363" i="1" s="1"/>
  <c r="U303" i="1"/>
  <c r="AC303" i="1" s="1"/>
  <c r="V303" i="1"/>
  <c r="AD303" i="1" s="1"/>
  <c r="W303" i="1"/>
  <c r="AE303" i="1" s="1"/>
  <c r="T397" i="1"/>
  <c r="AB397" i="1" s="1"/>
  <c r="T373" i="1"/>
  <c r="AB373" i="1" s="1"/>
  <c r="T313" i="1"/>
  <c r="AB313" i="1" s="1"/>
  <c r="AF313" i="1" s="1"/>
  <c r="AG313" i="1" s="1"/>
  <c r="Q313" i="1" s="1"/>
  <c r="R313" i="1" s="1"/>
  <c r="V313" i="1"/>
  <c r="AD313" i="1" s="1"/>
  <c r="T301" i="1"/>
  <c r="AB301" i="1" s="1"/>
  <c r="U301" i="1"/>
  <c r="AC301" i="1" s="1"/>
  <c r="V301" i="1"/>
  <c r="AD301" i="1" s="1"/>
  <c r="W301" i="1"/>
  <c r="AE301" i="1" s="1"/>
  <c r="V289" i="1"/>
  <c r="AD289" i="1" s="1"/>
  <c r="V277" i="1"/>
  <c r="AD277" i="1" s="1"/>
  <c r="AF277" i="1" s="1"/>
  <c r="AG277" i="1" s="1"/>
  <c r="Q277" i="1" s="1"/>
  <c r="R277" i="1" s="1"/>
  <c r="U265" i="1"/>
  <c r="AC265" i="1" s="1"/>
  <c r="W265" i="1"/>
  <c r="AE265" i="1" s="1"/>
  <c r="T253" i="1"/>
  <c r="AB253" i="1" s="1"/>
  <c r="W253" i="1"/>
  <c r="AE253" i="1" s="1"/>
  <c r="T217" i="1"/>
  <c r="AB217" i="1" s="1"/>
  <c r="V205" i="1"/>
  <c r="AD205" i="1" s="1"/>
  <c r="U193" i="1"/>
  <c r="AC193" i="1" s="1"/>
  <c r="AF193" i="1" s="1"/>
  <c r="AG193" i="1" s="1"/>
  <c r="Q193" i="1" s="1"/>
  <c r="R193" i="1" s="1"/>
  <c r="V145" i="1"/>
  <c r="AD145" i="1" s="1"/>
  <c r="V109" i="1"/>
  <c r="AD109" i="1" s="1"/>
  <c r="W109" i="1"/>
  <c r="AE109" i="1" s="1"/>
  <c r="U73" i="1"/>
  <c r="AC73" i="1" s="1"/>
  <c r="V73" i="1"/>
  <c r="AD73" i="1" s="1"/>
  <c r="T61" i="1"/>
  <c r="AB61" i="1" s="1"/>
  <c r="W61" i="1"/>
  <c r="AE61" i="1" s="1"/>
  <c r="V49" i="1"/>
  <c r="AD49" i="1" s="1"/>
  <c r="W49" i="1"/>
  <c r="AE49" i="1" s="1"/>
  <c r="T49" i="1"/>
  <c r="AB49" i="1" s="1"/>
  <c r="AF49" i="1" s="1"/>
  <c r="AG49" i="1" s="1"/>
  <c r="Q49" i="1" s="1"/>
  <c r="R49" i="1" s="1"/>
  <c r="U49" i="1"/>
  <c r="AC49" i="1" s="1"/>
  <c r="V37" i="1"/>
  <c r="AD37" i="1" s="1"/>
  <c r="W37" i="1"/>
  <c r="AE37" i="1" s="1"/>
  <c r="T37" i="1"/>
  <c r="AB37" i="1" s="1"/>
  <c r="U37" i="1"/>
  <c r="AC37" i="1" s="1"/>
  <c r="T25" i="1"/>
  <c r="AB25" i="1" s="1"/>
  <c r="U25" i="1"/>
  <c r="AC25" i="1" s="1"/>
  <c r="AF25" i="1" s="1"/>
  <c r="AG25" i="1" s="1"/>
  <c r="Q25" i="1" s="1"/>
  <c r="R25" i="1" s="1"/>
  <c r="W25" i="1"/>
  <c r="AE25" i="1" s="1"/>
  <c r="U13" i="1"/>
  <c r="AC13" i="1" s="1"/>
  <c r="L45" i="1"/>
  <c r="M45" i="1" s="1"/>
  <c r="W45" i="1" s="1"/>
  <c r="AE45" i="1" s="1"/>
  <c r="L33" i="1"/>
  <c r="M33" i="1" s="1"/>
  <c r="U33" i="1" s="1"/>
  <c r="AC33" i="1" s="1"/>
  <c r="L21" i="1"/>
  <c r="M21" i="1" s="1"/>
  <c r="V21" i="1" s="1"/>
  <c r="AD21" i="1" s="1"/>
  <c r="L9" i="1"/>
  <c r="M9" i="1" s="1"/>
  <c r="V9" i="1" s="1"/>
  <c r="AD9" i="1" s="1"/>
  <c r="V367" i="1"/>
  <c r="AD367" i="1" s="1"/>
  <c r="U313" i="1"/>
  <c r="AC313" i="1" s="1"/>
  <c r="T308" i="1"/>
  <c r="AB308" i="1" s="1"/>
  <c r="T277" i="1"/>
  <c r="AB277" i="1" s="1"/>
  <c r="W194" i="1"/>
  <c r="AE194" i="1" s="1"/>
  <c r="T182" i="1"/>
  <c r="AB182" i="1" s="1"/>
  <c r="AF182" i="1" s="1"/>
  <c r="AG182" i="1" s="1"/>
  <c r="Q182" i="1" s="1"/>
  <c r="R182" i="1" s="1"/>
  <c r="T148" i="1"/>
  <c r="AB148" i="1" s="1"/>
  <c r="U76" i="1"/>
  <c r="AC76" i="1" s="1"/>
  <c r="W387" i="1"/>
  <c r="AE387" i="1" s="1"/>
  <c r="T387" i="1"/>
  <c r="AB387" i="1" s="1"/>
  <c r="V387" i="1"/>
  <c r="AD387" i="1" s="1"/>
  <c r="V327" i="1"/>
  <c r="AD327" i="1" s="1"/>
  <c r="U408" i="1"/>
  <c r="AC408" i="1" s="1"/>
  <c r="T384" i="1"/>
  <c r="AB384" i="1" s="1"/>
  <c r="U384" i="1"/>
  <c r="AC384" i="1" s="1"/>
  <c r="U372" i="1"/>
  <c r="AC372" i="1" s="1"/>
  <c r="T312" i="1"/>
  <c r="AB312" i="1" s="1"/>
  <c r="W288" i="1"/>
  <c r="AE288" i="1" s="1"/>
  <c r="T252" i="1"/>
  <c r="AB252" i="1" s="1"/>
  <c r="V252" i="1"/>
  <c r="AD252" i="1" s="1"/>
  <c r="W252" i="1"/>
  <c r="AE252" i="1" s="1"/>
  <c r="T240" i="1"/>
  <c r="AB240" i="1" s="1"/>
  <c r="W216" i="1"/>
  <c r="AE216" i="1" s="1"/>
  <c r="W204" i="1"/>
  <c r="AE204" i="1" s="1"/>
  <c r="W192" i="1"/>
  <c r="AE192" i="1" s="1"/>
  <c r="V168" i="1"/>
  <c r="AD168" i="1" s="1"/>
  <c r="T156" i="1"/>
  <c r="AB156" i="1" s="1"/>
  <c r="U144" i="1"/>
  <c r="AC144" i="1" s="1"/>
  <c r="U132" i="1"/>
  <c r="AC132" i="1" s="1"/>
  <c r="V132" i="1"/>
  <c r="AD132" i="1" s="1"/>
  <c r="V108" i="1"/>
  <c r="AD108" i="1" s="1"/>
  <c r="V96" i="1"/>
  <c r="AD96" i="1" s="1"/>
  <c r="V84" i="1"/>
  <c r="AD84" i="1" s="1"/>
  <c r="U72" i="1"/>
  <c r="AC72" i="1" s="1"/>
  <c r="V72" i="1"/>
  <c r="AD72" i="1" s="1"/>
  <c r="V60" i="1"/>
  <c r="AD60" i="1" s="1"/>
  <c r="T36" i="1"/>
  <c r="AB36" i="1" s="1"/>
  <c r="T24" i="1"/>
  <c r="AB24" i="1" s="1"/>
  <c r="T367" i="1"/>
  <c r="AB367" i="1" s="1"/>
  <c r="U255" i="1"/>
  <c r="AC255" i="1" s="1"/>
  <c r="W193" i="1"/>
  <c r="AE193" i="1" s="1"/>
  <c r="U127" i="1"/>
  <c r="AC127" i="1" s="1"/>
  <c r="W110" i="1"/>
  <c r="AE110" i="1" s="1"/>
  <c r="U96" i="1"/>
  <c r="AC96" i="1" s="1"/>
  <c r="T84" i="1"/>
  <c r="AB84" i="1" s="1"/>
  <c r="W172" i="1"/>
  <c r="AE172" i="1" s="1"/>
  <c r="T353" i="1"/>
  <c r="AB353" i="1" s="1"/>
  <c r="U341" i="1"/>
  <c r="AC341" i="1" s="1"/>
  <c r="T329" i="1"/>
  <c r="AB329" i="1" s="1"/>
  <c r="T305" i="1"/>
  <c r="AB305" i="1" s="1"/>
  <c r="T293" i="1"/>
  <c r="AB293" i="1" s="1"/>
  <c r="V281" i="1"/>
  <c r="AD281" i="1" s="1"/>
  <c r="T221" i="1"/>
  <c r="AB221" i="1" s="1"/>
  <c r="T209" i="1"/>
  <c r="AB209" i="1" s="1"/>
  <c r="V197" i="1"/>
  <c r="AD197" i="1" s="1"/>
  <c r="V185" i="1"/>
  <c r="AD185" i="1" s="1"/>
  <c r="T161" i="1"/>
  <c r="AB161" i="1" s="1"/>
  <c r="U149" i="1"/>
  <c r="AC149" i="1" s="1"/>
  <c r="W137" i="1"/>
  <c r="AE137" i="1" s="1"/>
  <c r="W89" i="1"/>
  <c r="AE89" i="1" s="1"/>
  <c r="W77" i="1"/>
  <c r="AE77" i="1" s="1"/>
  <c r="U65" i="1"/>
  <c r="AC65" i="1" s="1"/>
  <c r="U53" i="1"/>
  <c r="AC53" i="1" s="1"/>
  <c r="AF53" i="1" s="1"/>
  <c r="AG53" i="1" s="1"/>
  <c r="Q53" i="1" s="1"/>
  <c r="R53" i="1" s="1"/>
  <c r="U41" i="1"/>
  <c r="AC41" i="1" s="1"/>
  <c r="W29" i="1"/>
  <c r="AE29" i="1" s="1"/>
  <c r="U424" i="1"/>
  <c r="AC424" i="1" s="1"/>
  <c r="U412" i="1"/>
  <c r="AC412" i="1" s="1"/>
  <c r="U400" i="1"/>
  <c r="AC400" i="1" s="1"/>
  <c r="U388" i="1"/>
  <c r="AC388" i="1" s="1"/>
  <c r="U376" i="1"/>
  <c r="AC376" i="1" s="1"/>
  <c r="V304" i="1"/>
  <c r="AD304" i="1" s="1"/>
  <c r="V292" i="1"/>
  <c r="AD292" i="1" s="1"/>
  <c r="V268" i="1"/>
  <c r="AD268" i="1" s="1"/>
  <c r="W256" i="1"/>
  <c r="AE256" i="1" s="1"/>
  <c r="W208" i="1"/>
  <c r="AE208" i="1" s="1"/>
  <c r="W196" i="1"/>
  <c r="AE196" i="1" s="1"/>
  <c r="U172" i="1"/>
  <c r="AC172" i="1" s="1"/>
  <c r="W148" i="1"/>
  <c r="AE148" i="1" s="1"/>
  <c r="T136" i="1"/>
  <c r="AB136" i="1" s="1"/>
  <c r="W124" i="1"/>
  <c r="AE124" i="1" s="1"/>
  <c r="V112" i="1"/>
  <c r="AD112" i="1" s="1"/>
  <c r="V100" i="1"/>
  <c r="AD100" i="1" s="1"/>
  <c r="U88" i="1"/>
  <c r="AC88" i="1" s="1"/>
  <c r="V148" i="1"/>
  <c r="AD148" i="1" s="1"/>
  <c r="W341" i="1"/>
  <c r="AE341" i="1" s="1"/>
  <c r="V256" i="1"/>
  <c r="AD256" i="1" s="1"/>
  <c r="V161" i="1"/>
  <c r="AD161" i="1" s="1"/>
  <c r="T88" i="1"/>
  <c r="AB88" i="1" s="1"/>
  <c r="V29" i="1"/>
  <c r="AD29" i="1" s="1"/>
  <c r="U304" i="1"/>
  <c r="AC304" i="1" s="1"/>
  <c r="U293" i="1"/>
  <c r="AC293" i="1" s="1"/>
  <c r="U185" i="1"/>
  <c r="AC185" i="1" s="1"/>
  <c r="AF185" i="1" s="1"/>
  <c r="AG185" i="1" s="1"/>
  <c r="Q185" i="1" s="1"/>
  <c r="R185" i="1" s="1"/>
  <c r="W65" i="1"/>
  <c r="AE65" i="1" s="1"/>
  <c r="T29" i="1"/>
  <c r="AB29" i="1" s="1"/>
  <c r="T233" i="1"/>
  <c r="AB233" i="1" s="1"/>
  <c r="W353" i="1"/>
  <c r="AE353" i="1" s="1"/>
  <c r="U281" i="1"/>
  <c r="AC281" i="1" s="1"/>
  <c r="U197" i="1"/>
  <c r="AC197" i="1" s="1"/>
  <c r="T185" i="1"/>
  <c r="AB185" i="1" s="1"/>
  <c r="W161" i="1"/>
  <c r="AE161" i="1" s="1"/>
  <c r="U148" i="1"/>
  <c r="AC148" i="1" s="1"/>
  <c r="V137" i="1"/>
  <c r="AD137" i="1" s="1"/>
  <c r="W125" i="1"/>
  <c r="AE125" i="1" s="1"/>
  <c r="T124" i="1"/>
  <c r="AB124" i="1" s="1"/>
  <c r="V65" i="1"/>
  <c r="AD65" i="1" s="1"/>
  <c r="V293" i="1"/>
  <c r="AD293" i="1" s="1"/>
  <c r="V353" i="1"/>
  <c r="AD353" i="1" s="1"/>
  <c r="T341" i="1"/>
  <c r="AB341" i="1" s="1"/>
  <c r="W329" i="1"/>
  <c r="AE329" i="1" s="1"/>
  <c r="T281" i="1"/>
  <c r="AB281" i="1" s="1"/>
  <c r="V232" i="1"/>
  <c r="AD232" i="1" s="1"/>
  <c r="T197" i="1"/>
  <c r="AB197" i="1" s="1"/>
  <c r="T172" i="1"/>
  <c r="AB172" i="1" s="1"/>
  <c r="V149" i="1"/>
  <c r="AD149" i="1" s="1"/>
  <c r="AF149" i="1" s="1"/>
  <c r="AG149" i="1" s="1"/>
  <c r="Q149" i="1" s="1"/>
  <c r="R149" i="1" s="1"/>
  <c r="V125" i="1"/>
  <c r="AD125" i="1" s="1"/>
  <c r="U112" i="1"/>
  <c r="AC112" i="1" s="1"/>
  <c r="T76" i="1"/>
  <c r="AB76" i="1" s="1"/>
  <c r="W41" i="1"/>
  <c r="AE41" i="1" s="1"/>
  <c r="T28" i="1"/>
  <c r="AB28" i="1" s="1"/>
  <c r="U353" i="1"/>
  <c r="AC353" i="1" s="1"/>
  <c r="V329" i="1"/>
  <c r="AD329" i="1" s="1"/>
  <c r="T149" i="1"/>
  <c r="AB149" i="1" s="1"/>
  <c r="V41" i="1"/>
  <c r="AD41" i="1" s="1"/>
  <c r="U329" i="1"/>
  <c r="AC329" i="1" s="1"/>
  <c r="AF329" i="1" s="1"/>
  <c r="AG329" i="1" s="1"/>
  <c r="Q329" i="1" s="1"/>
  <c r="R329" i="1" s="1"/>
  <c r="U100" i="1"/>
  <c r="AC100" i="1" s="1"/>
  <c r="T65" i="1"/>
  <c r="AB65" i="1" s="1"/>
  <c r="U209" i="1"/>
  <c r="AC209" i="1" s="1"/>
  <c r="T377" i="1"/>
  <c r="AB377" i="1" s="1"/>
  <c r="T316" i="1"/>
  <c r="AB316" i="1" s="1"/>
  <c r="W292" i="1"/>
  <c r="AE292" i="1" s="1"/>
  <c r="W149" i="1"/>
  <c r="AE149" i="1" s="1"/>
  <c r="W136" i="1"/>
  <c r="AE136" i="1" s="1"/>
  <c r="AF136" i="1" s="1"/>
  <c r="AG136" i="1" s="1"/>
  <c r="Q136" i="1" s="1"/>
  <c r="R136" i="1" s="1"/>
  <c r="T100" i="1"/>
  <c r="AB100" i="1" s="1"/>
  <c r="W53" i="1"/>
  <c r="AE53" i="1" s="1"/>
  <c r="T41" i="1"/>
  <c r="AB41" i="1" s="1"/>
  <c r="T424" i="1"/>
  <c r="AB424" i="1" s="1"/>
  <c r="T412" i="1"/>
  <c r="AB412" i="1" s="1"/>
  <c r="T389" i="1"/>
  <c r="AB389" i="1" s="1"/>
  <c r="T365" i="1"/>
  <c r="AB365" i="1" s="1"/>
  <c r="V136" i="1"/>
  <c r="AD136" i="1" s="1"/>
  <c r="V53" i="1"/>
  <c r="AD53" i="1" s="1"/>
  <c r="U17" i="1"/>
  <c r="AC17" i="1" s="1"/>
  <c r="T400" i="1"/>
  <c r="AB400" i="1" s="1"/>
  <c r="V305" i="1"/>
  <c r="AD305" i="1" s="1"/>
  <c r="T40" i="1"/>
  <c r="AB40" i="1" s="1"/>
  <c r="W6" i="1"/>
  <c r="AE6" i="1" s="1"/>
  <c r="AF337" i="1"/>
  <c r="AG337" i="1" s="1"/>
  <c r="Q337" i="1" s="1"/>
  <c r="R337" i="1" s="1"/>
  <c r="AF333" i="1"/>
  <c r="AG333" i="1" s="1"/>
  <c r="Q333" i="1" s="1"/>
  <c r="R333" i="1" s="1"/>
  <c r="AF301" i="1"/>
  <c r="AG301" i="1" s="1"/>
  <c r="Q301" i="1" s="1"/>
  <c r="R301" i="1" s="1"/>
  <c r="AF181" i="1"/>
  <c r="AG181" i="1" s="1"/>
  <c r="Q181" i="1" s="1"/>
  <c r="R181" i="1" s="1"/>
  <c r="AF61" i="1"/>
  <c r="AG61" i="1" s="1"/>
  <c r="Q61" i="1" s="1"/>
  <c r="R61" i="1" s="1"/>
  <c r="AF341" i="1"/>
  <c r="AG341" i="1" s="1"/>
  <c r="Q341" i="1" s="1"/>
  <c r="R341" i="1" s="1"/>
  <c r="AF18" i="1"/>
  <c r="AG18" i="1" s="1"/>
  <c r="Q18" i="1" s="1"/>
  <c r="R18" i="1" s="1"/>
  <c r="AF302" i="1"/>
  <c r="AG302" i="1" s="1"/>
  <c r="Q302" i="1" s="1"/>
  <c r="R302" i="1" s="1"/>
  <c r="AF318" i="1"/>
  <c r="AG318" i="1" s="1"/>
  <c r="Q318" i="1" s="1"/>
  <c r="R318" i="1" s="1"/>
  <c r="AF349" i="1"/>
  <c r="AG349" i="1" s="1"/>
  <c r="Q349" i="1" s="1"/>
  <c r="R349" i="1" s="1"/>
  <c r="T418" i="1"/>
  <c r="AB418" i="1" s="1"/>
  <c r="U418" i="1"/>
  <c r="AC418" i="1" s="1"/>
  <c r="V418" i="1"/>
  <c r="AD418" i="1" s="1"/>
  <c r="W418" i="1"/>
  <c r="AE418" i="1" s="1"/>
  <c r="T422" i="1"/>
  <c r="AB422" i="1" s="1"/>
  <c r="U422" i="1"/>
  <c r="AC422" i="1" s="1"/>
  <c r="T417" i="1"/>
  <c r="AB417" i="1" s="1"/>
  <c r="U417" i="1"/>
  <c r="AC417" i="1" s="1"/>
  <c r="V417" i="1"/>
  <c r="AD417" i="1" s="1"/>
  <c r="W417" i="1"/>
  <c r="AE417" i="1" s="1"/>
  <c r="T406" i="1"/>
  <c r="AB406" i="1" s="1"/>
  <c r="U406" i="1"/>
  <c r="AC406" i="1" s="1"/>
  <c r="V406" i="1"/>
  <c r="AD406" i="1" s="1"/>
  <c r="W406" i="1"/>
  <c r="AE406" i="1" s="1"/>
  <c r="T410" i="1"/>
  <c r="AB410" i="1" s="1"/>
  <c r="U410" i="1"/>
  <c r="AC410" i="1" s="1"/>
  <c r="V410" i="1"/>
  <c r="AD410" i="1" s="1"/>
  <c r="W410" i="1"/>
  <c r="AE410" i="1" s="1"/>
  <c r="T405" i="1"/>
  <c r="AB405" i="1" s="1"/>
  <c r="U405" i="1"/>
  <c r="AC405" i="1" s="1"/>
  <c r="V405" i="1"/>
  <c r="AD405" i="1" s="1"/>
  <c r="W405" i="1"/>
  <c r="AE405" i="1" s="1"/>
  <c r="T426" i="1"/>
  <c r="AB426" i="1" s="1"/>
  <c r="U426" i="1"/>
  <c r="AC426" i="1" s="1"/>
  <c r="V426" i="1"/>
  <c r="AD426" i="1" s="1"/>
  <c r="W426" i="1"/>
  <c r="AE426" i="1" s="1"/>
  <c r="T421" i="1"/>
  <c r="AB421" i="1" s="1"/>
  <c r="U421" i="1"/>
  <c r="AC421" i="1" s="1"/>
  <c r="V421" i="1"/>
  <c r="AD421" i="1" s="1"/>
  <c r="W421" i="1"/>
  <c r="AE421" i="1" s="1"/>
  <c r="T430" i="1"/>
  <c r="AB430" i="1" s="1"/>
  <c r="U430" i="1"/>
  <c r="AC430" i="1" s="1"/>
  <c r="W430" i="1"/>
  <c r="AE430" i="1" s="1"/>
  <c r="T425" i="1"/>
  <c r="AB425" i="1" s="1"/>
  <c r="U425" i="1"/>
  <c r="AC425" i="1" s="1"/>
  <c r="V425" i="1"/>
  <c r="AD425" i="1" s="1"/>
  <c r="W425" i="1"/>
  <c r="AE425" i="1" s="1"/>
  <c r="T409" i="1"/>
  <c r="AB409" i="1" s="1"/>
  <c r="U409" i="1"/>
  <c r="AC409" i="1" s="1"/>
  <c r="V409" i="1"/>
  <c r="AD409" i="1" s="1"/>
  <c r="W409" i="1"/>
  <c r="AE409" i="1" s="1"/>
  <c r="T414" i="1"/>
  <c r="AB414" i="1" s="1"/>
  <c r="U414" i="1"/>
  <c r="AC414" i="1" s="1"/>
  <c r="V414" i="1"/>
  <c r="AD414" i="1" s="1"/>
  <c r="W414" i="1"/>
  <c r="AE414" i="1" s="1"/>
  <c r="T429" i="1"/>
  <c r="AB429" i="1" s="1"/>
  <c r="U429" i="1"/>
  <c r="AC429" i="1" s="1"/>
  <c r="V429" i="1"/>
  <c r="AD429" i="1" s="1"/>
  <c r="W429" i="1"/>
  <c r="AE429" i="1" s="1"/>
  <c r="AF353" i="1"/>
  <c r="AG353" i="1" s="1"/>
  <c r="Q353" i="1" s="1"/>
  <c r="R353" i="1" s="1"/>
  <c r="U427" i="1"/>
  <c r="AC427" i="1" s="1"/>
  <c r="U423" i="1"/>
  <c r="AC423" i="1" s="1"/>
  <c r="U419" i="1"/>
  <c r="AC419" i="1" s="1"/>
  <c r="U415" i="1"/>
  <c r="AC415" i="1" s="1"/>
  <c r="U411" i="1"/>
  <c r="AC411" i="1" s="1"/>
  <c r="U407" i="1"/>
  <c r="AC407" i="1" s="1"/>
  <c r="U403" i="1"/>
  <c r="AC403" i="1" s="1"/>
  <c r="U399" i="1"/>
  <c r="AC399" i="1" s="1"/>
  <c r="U395" i="1"/>
  <c r="AC395" i="1" s="1"/>
  <c r="U391" i="1"/>
  <c r="AC391" i="1" s="1"/>
  <c r="U387" i="1"/>
  <c r="AC387" i="1" s="1"/>
  <c r="AF387" i="1" s="1"/>
  <c r="AG387" i="1" s="1"/>
  <c r="Q387" i="1" s="1"/>
  <c r="R387" i="1" s="1"/>
  <c r="U383" i="1"/>
  <c r="AC383" i="1" s="1"/>
  <c r="U379" i="1"/>
  <c r="AC379" i="1" s="1"/>
  <c r="U375" i="1"/>
  <c r="AC375" i="1" s="1"/>
  <c r="AF375" i="1" s="1"/>
  <c r="AG375" i="1" s="1"/>
  <c r="Q375" i="1" s="1"/>
  <c r="R375" i="1" s="1"/>
  <c r="U371" i="1"/>
  <c r="AC371" i="1" s="1"/>
  <c r="U367" i="1"/>
  <c r="AC367" i="1" s="1"/>
  <c r="AF367" i="1" s="1"/>
  <c r="AG367" i="1" s="1"/>
  <c r="Q367" i="1" s="1"/>
  <c r="R367" i="1" s="1"/>
  <c r="U363" i="1"/>
  <c r="AC363" i="1" s="1"/>
  <c r="AF363" i="1" s="1"/>
  <c r="AG363" i="1" s="1"/>
  <c r="Q363" i="1" s="1"/>
  <c r="R363" i="1" s="1"/>
  <c r="U358" i="1"/>
  <c r="AC358" i="1" s="1"/>
  <c r="T350" i="1"/>
  <c r="AB350" i="1" s="1"/>
  <c r="U347" i="1"/>
  <c r="AC347" i="1" s="1"/>
  <c r="U342" i="1"/>
  <c r="AC342" i="1" s="1"/>
  <c r="AF342" i="1" s="1"/>
  <c r="AG342" i="1" s="1"/>
  <c r="Q342" i="1" s="1"/>
  <c r="R342" i="1" s="1"/>
  <c r="T427" i="1"/>
  <c r="AB427" i="1" s="1"/>
  <c r="T423" i="1"/>
  <c r="AB423" i="1" s="1"/>
  <c r="T419" i="1"/>
  <c r="AB419" i="1" s="1"/>
  <c r="T415" i="1"/>
  <c r="AB415" i="1" s="1"/>
  <c r="T411" i="1"/>
  <c r="AB411" i="1" s="1"/>
  <c r="T407" i="1"/>
  <c r="AB407" i="1" s="1"/>
  <c r="T403" i="1"/>
  <c r="AB403" i="1" s="1"/>
  <c r="W402" i="1"/>
  <c r="AE402" i="1" s="1"/>
  <c r="T399" i="1"/>
  <c r="AB399" i="1" s="1"/>
  <c r="W398" i="1"/>
  <c r="AE398" i="1" s="1"/>
  <c r="T395" i="1"/>
  <c r="AB395" i="1" s="1"/>
  <c r="W394" i="1"/>
  <c r="AE394" i="1" s="1"/>
  <c r="T391" i="1"/>
  <c r="AB391" i="1" s="1"/>
  <c r="W390" i="1"/>
  <c r="AE390" i="1" s="1"/>
  <c r="W386" i="1"/>
  <c r="AE386" i="1" s="1"/>
  <c r="W382" i="1"/>
  <c r="AE382" i="1" s="1"/>
  <c r="W378" i="1"/>
  <c r="AE378" i="1" s="1"/>
  <c r="W374" i="1"/>
  <c r="AE374" i="1" s="1"/>
  <c r="W370" i="1"/>
  <c r="AE370" i="1" s="1"/>
  <c r="T348" i="1"/>
  <c r="AB348" i="1" s="1"/>
  <c r="W348" i="1"/>
  <c r="AE348" i="1" s="1"/>
  <c r="V328" i="1"/>
  <c r="AD328" i="1" s="1"/>
  <c r="V402" i="1"/>
  <c r="AD402" i="1" s="1"/>
  <c r="V398" i="1"/>
  <c r="AD398" i="1" s="1"/>
  <c r="V394" i="1"/>
  <c r="AD394" i="1" s="1"/>
  <c r="V390" i="1"/>
  <c r="AD390" i="1" s="1"/>
  <c r="V386" i="1"/>
  <c r="AD386" i="1" s="1"/>
  <c r="V382" i="1"/>
  <c r="AD382" i="1" s="1"/>
  <c r="V378" i="1"/>
  <c r="AD378" i="1" s="1"/>
  <c r="V374" i="1"/>
  <c r="AD374" i="1" s="1"/>
  <c r="V370" i="1"/>
  <c r="AD370" i="1" s="1"/>
  <c r="T280" i="1"/>
  <c r="AB280" i="1" s="1"/>
  <c r="U280" i="1"/>
  <c r="AC280" i="1" s="1"/>
  <c r="V280" i="1"/>
  <c r="AD280" i="1" s="1"/>
  <c r="W280" i="1"/>
  <c r="AE280" i="1" s="1"/>
  <c r="U402" i="1"/>
  <c r="AC402" i="1" s="1"/>
  <c r="U398" i="1"/>
  <c r="AC398" i="1" s="1"/>
  <c r="U394" i="1"/>
  <c r="AC394" i="1" s="1"/>
  <c r="U390" i="1"/>
  <c r="AC390" i="1" s="1"/>
  <c r="U386" i="1"/>
  <c r="AC386" i="1" s="1"/>
  <c r="U382" i="1"/>
  <c r="AC382" i="1" s="1"/>
  <c r="U378" i="1"/>
  <c r="AC378" i="1" s="1"/>
  <c r="U374" i="1"/>
  <c r="AC374" i="1" s="1"/>
  <c r="U370" i="1"/>
  <c r="AC370" i="1" s="1"/>
  <c r="V359" i="1"/>
  <c r="AD359" i="1" s="1"/>
  <c r="W397" i="1"/>
  <c r="AE397" i="1" s="1"/>
  <c r="W393" i="1"/>
  <c r="AE393" i="1" s="1"/>
  <c r="W389" i="1"/>
  <c r="AE389" i="1" s="1"/>
  <c r="W385" i="1"/>
  <c r="AE385" i="1" s="1"/>
  <c r="W381" i="1"/>
  <c r="AE381" i="1" s="1"/>
  <c r="W377" i="1"/>
  <c r="AE377" i="1" s="1"/>
  <c r="W373" i="1"/>
  <c r="AE373" i="1" s="1"/>
  <c r="W369" i="1"/>
  <c r="AE369" i="1" s="1"/>
  <c r="W365" i="1"/>
  <c r="AE365" i="1" s="1"/>
  <c r="W346" i="1"/>
  <c r="AE346" i="1" s="1"/>
  <c r="T324" i="1"/>
  <c r="AB324" i="1" s="1"/>
  <c r="U324" i="1"/>
  <c r="AC324" i="1" s="1"/>
  <c r="V324" i="1"/>
  <c r="AD324" i="1" s="1"/>
  <c r="W324" i="1"/>
  <c r="AE324" i="1" s="1"/>
  <c r="V397" i="1"/>
  <c r="AD397" i="1" s="1"/>
  <c r="V393" i="1"/>
  <c r="AD393" i="1" s="1"/>
  <c r="V389" i="1"/>
  <c r="AD389" i="1" s="1"/>
  <c r="V385" i="1"/>
  <c r="AD385" i="1" s="1"/>
  <c r="V381" i="1"/>
  <c r="AD381" i="1" s="1"/>
  <c r="V377" i="1"/>
  <c r="AD377" i="1" s="1"/>
  <c r="V373" i="1"/>
  <c r="AD373" i="1" s="1"/>
  <c r="V369" i="1"/>
  <c r="AD369" i="1" s="1"/>
  <c r="V365" i="1"/>
  <c r="AD365" i="1" s="1"/>
  <c r="V351" i="1"/>
  <c r="AD351" i="1" s="1"/>
  <c r="W351" i="1"/>
  <c r="AE351" i="1" s="1"/>
  <c r="V346" i="1"/>
  <c r="AD346" i="1" s="1"/>
  <c r="AF314" i="1"/>
  <c r="AG314" i="1" s="1"/>
  <c r="Q314" i="1" s="1"/>
  <c r="R314" i="1" s="1"/>
  <c r="U397" i="1"/>
  <c r="AC397" i="1" s="1"/>
  <c r="U393" i="1"/>
  <c r="AC393" i="1" s="1"/>
  <c r="U389" i="1"/>
  <c r="AC389" i="1" s="1"/>
  <c r="U385" i="1"/>
  <c r="AC385" i="1" s="1"/>
  <c r="U381" i="1"/>
  <c r="AC381" i="1" s="1"/>
  <c r="U377" i="1"/>
  <c r="AC377" i="1" s="1"/>
  <c r="U373" i="1"/>
  <c r="AC373" i="1" s="1"/>
  <c r="U369" i="1"/>
  <c r="AC369" i="1" s="1"/>
  <c r="U365" i="1"/>
  <c r="AC365" i="1" s="1"/>
  <c r="U361" i="1"/>
  <c r="AC361" i="1" s="1"/>
  <c r="U346" i="1"/>
  <c r="AC346" i="1" s="1"/>
  <c r="T336" i="1"/>
  <c r="AB336" i="1" s="1"/>
  <c r="U336" i="1"/>
  <c r="AC336" i="1" s="1"/>
  <c r="W336" i="1"/>
  <c r="AE336" i="1" s="1"/>
  <c r="T320" i="1"/>
  <c r="AB320" i="1" s="1"/>
  <c r="U320" i="1"/>
  <c r="AC320" i="1" s="1"/>
  <c r="V320" i="1"/>
  <c r="AD320" i="1" s="1"/>
  <c r="W320" i="1"/>
  <c r="AE320" i="1" s="1"/>
  <c r="W428" i="1"/>
  <c r="AE428" i="1" s="1"/>
  <c r="W424" i="1"/>
  <c r="AE424" i="1" s="1"/>
  <c r="W420" i="1"/>
  <c r="AE420" i="1" s="1"/>
  <c r="W416" i="1"/>
  <c r="AE416" i="1" s="1"/>
  <c r="W412" i="1"/>
  <c r="AE412" i="1" s="1"/>
  <c r="W408" i="1"/>
  <c r="AE408" i="1" s="1"/>
  <c r="W404" i="1"/>
  <c r="AE404" i="1" s="1"/>
  <c r="W400" i="1"/>
  <c r="AE400" i="1" s="1"/>
  <c r="W396" i="1"/>
  <c r="AE396" i="1" s="1"/>
  <c r="W392" i="1"/>
  <c r="AE392" i="1" s="1"/>
  <c r="W388" i="1"/>
  <c r="AE388" i="1" s="1"/>
  <c r="W384" i="1"/>
  <c r="AE384" i="1" s="1"/>
  <c r="W376" i="1"/>
  <c r="AE376" i="1" s="1"/>
  <c r="W372" i="1"/>
  <c r="AE372" i="1" s="1"/>
  <c r="W364" i="1"/>
  <c r="AE364" i="1" s="1"/>
  <c r="W360" i="1"/>
  <c r="AE360" i="1" s="1"/>
  <c r="V355" i="1"/>
  <c r="AD355" i="1" s="1"/>
  <c r="W355" i="1"/>
  <c r="AE355" i="1" s="1"/>
  <c r="T261" i="1"/>
  <c r="AB261" i="1" s="1"/>
  <c r="V261" i="1"/>
  <c r="AD261" i="1" s="1"/>
  <c r="U261" i="1"/>
  <c r="AC261" i="1" s="1"/>
  <c r="W261" i="1"/>
  <c r="AE261" i="1" s="1"/>
  <c r="V428" i="1"/>
  <c r="AD428" i="1" s="1"/>
  <c r="AF428" i="1" s="1"/>
  <c r="AG428" i="1" s="1"/>
  <c r="Q428" i="1" s="1"/>
  <c r="R428" i="1" s="1"/>
  <c r="V424" i="1"/>
  <c r="AD424" i="1" s="1"/>
  <c r="AF424" i="1" s="1"/>
  <c r="AG424" i="1" s="1"/>
  <c r="Q424" i="1" s="1"/>
  <c r="R424" i="1" s="1"/>
  <c r="V420" i="1"/>
  <c r="AD420" i="1" s="1"/>
  <c r="AF420" i="1" s="1"/>
  <c r="AG420" i="1" s="1"/>
  <c r="Q420" i="1" s="1"/>
  <c r="R420" i="1" s="1"/>
  <c r="V416" i="1"/>
  <c r="AD416" i="1" s="1"/>
  <c r="V412" i="1"/>
  <c r="AD412" i="1" s="1"/>
  <c r="AF412" i="1" s="1"/>
  <c r="AG412" i="1" s="1"/>
  <c r="Q412" i="1" s="1"/>
  <c r="R412" i="1" s="1"/>
  <c r="V408" i="1"/>
  <c r="AD408" i="1" s="1"/>
  <c r="V404" i="1"/>
  <c r="AD404" i="1" s="1"/>
  <c r="V400" i="1"/>
  <c r="AD400" i="1" s="1"/>
  <c r="V396" i="1"/>
  <c r="AD396" i="1" s="1"/>
  <c r="AF396" i="1" s="1"/>
  <c r="AG396" i="1" s="1"/>
  <c r="Q396" i="1" s="1"/>
  <c r="R396" i="1" s="1"/>
  <c r="V392" i="1"/>
  <c r="AD392" i="1" s="1"/>
  <c r="AF392" i="1" s="1"/>
  <c r="AG392" i="1" s="1"/>
  <c r="Q392" i="1" s="1"/>
  <c r="R392" i="1" s="1"/>
  <c r="V388" i="1"/>
  <c r="AD388" i="1" s="1"/>
  <c r="V384" i="1"/>
  <c r="AD384" i="1" s="1"/>
  <c r="AF384" i="1" s="1"/>
  <c r="AG384" i="1" s="1"/>
  <c r="Q384" i="1" s="1"/>
  <c r="R384" i="1" s="1"/>
  <c r="V376" i="1"/>
  <c r="AD376" i="1" s="1"/>
  <c r="V372" i="1"/>
  <c r="AD372" i="1" s="1"/>
  <c r="AF372" i="1" s="1"/>
  <c r="AG372" i="1" s="1"/>
  <c r="Q372" i="1" s="1"/>
  <c r="R372" i="1" s="1"/>
  <c r="V364" i="1"/>
  <c r="AD364" i="1" s="1"/>
  <c r="V360" i="1"/>
  <c r="AD360" i="1" s="1"/>
  <c r="T347" i="1"/>
  <c r="AB347" i="1" s="1"/>
  <c r="T344" i="1"/>
  <c r="AB344" i="1" s="1"/>
  <c r="W344" i="1"/>
  <c r="AE344" i="1" s="1"/>
  <c r="AF308" i="1"/>
  <c r="AG308" i="1" s="1"/>
  <c r="Q308" i="1" s="1"/>
  <c r="R308" i="1" s="1"/>
  <c r="U364" i="1"/>
  <c r="AC364" i="1" s="1"/>
  <c r="U360" i="1"/>
  <c r="AC360" i="1" s="1"/>
  <c r="W359" i="1"/>
  <c r="AE359" i="1" s="1"/>
  <c r="W350" i="1"/>
  <c r="AE350" i="1" s="1"/>
  <c r="V348" i="1"/>
  <c r="AD348" i="1" s="1"/>
  <c r="AF330" i="1"/>
  <c r="AG330" i="1" s="1"/>
  <c r="Q330" i="1" s="1"/>
  <c r="R330" i="1" s="1"/>
  <c r="U359" i="1"/>
  <c r="AC359" i="1" s="1"/>
  <c r="U348" i="1"/>
  <c r="AC348" i="1" s="1"/>
  <c r="T332" i="1"/>
  <c r="AB332" i="1" s="1"/>
  <c r="U332" i="1"/>
  <c r="AC332" i="1" s="1"/>
  <c r="V332" i="1"/>
  <c r="AD332" i="1" s="1"/>
  <c r="W332" i="1"/>
  <c r="AE332" i="1" s="1"/>
  <c r="U339" i="1"/>
  <c r="AC339" i="1" s="1"/>
  <c r="U335" i="1"/>
  <c r="AC335" i="1" s="1"/>
  <c r="U327" i="1"/>
  <c r="AC327" i="1" s="1"/>
  <c r="U323" i="1"/>
  <c r="AC323" i="1" s="1"/>
  <c r="U319" i="1"/>
  <c r="AC319" i="1" s="1"/>
  <c r="U315" i="1"/>
  <c r="AC315" i="1" s="1"/>
  <c r="U305" i="1"/>
  <c r="AC305" i="1" s="1"/>
  <c r="W304" i="1"/>
  <c r="AE304" i="1" s="1"/>
  <c r="AF304" i="1" s="1"/>
  <c r="AG304" i="1" s="1"/>
  <c r="Q304" i="1" s="1"/>
  <c r="R304" i="1" s="1"/>
  <c r="U294" i="1"/>
  <c r="AC294" i="1" s="1"/>
  <c r="W294" i="1"/>
  <c r="AE294" i="1" s="1"/>
  <c r="T285" i="1"/>
  <c r="AB285" i="1" s="1"/>
  <c r="T284" i="1"/>
  <c r="AB284" i="1" s="1"/>
  <c r="U284" i="1"/>
  <c r="AC284" i="1" s="1"/>
  <c r="T275" i="1"/>
  <c r="AB275" i="1" s="1"/>
  <c r="T263" i="1"/>
  <c r="AB263" i="1" s="1"/>
  <c r="U227" i="1"/>
  <c r="AC227" i="1" s="1"/>
  <c r="W227" i="1"/>
  <c r="AE227" i="1" s="1"/>
  <c r="T295" i="1"/>
  <c r="AB295" i="1" s="1"/>
  <c r="V295" i="1"/>
  <c r="AD295" i="1" s="1"/>
  <c r="W295" i="1"/>
  <c r="AE295" i="1" s="1"/>
  <c r="T276" i="1"/>
  <c r="AB276" i="1" s="1"/>
  <c r="U276" i="1"/>
  <c r="AC276" i="1" s="1"/>
  <c r="T238" i="1"/>
  <c r="AB238" i="1" s="1"/>
  <c r="U238" i="1"/>
  <c r="AC238" i="1" s="1"/>
  <c r="V238" i="1"/>
  <c r="AD238" i="1" s="1"/>
  <c r="T296" i="1"/>
  <c r="AB296" i="1" s="1"/>
  <c r="U296" i="1"/>
  <c r="AC296" i="1" s="1"/>
  <c r="U290" i="1"/>
  <c r="AC290" i="1" s="1"/>
  <c r="W290" i="1"/>
  <c r="AE290" i="1" s="1"/>
  <c r="T229" i="1"/>
  <c r="AB229" i="1" s="1"/>
  <c r="U229" i="1"/>
  <c r="AC229" i="1" s="1"/>
  <c r="V229" i="1"/>
  <c r="AD229" i="1" s="1"/>
  <c r="W229" i="1"/>
  <c r="AE229" i="1" s="1"/>
  <c r="U286" i="1"/>
  <c r="AC286" i="1" s="1"/>
  <c r="W286" i="1"/>
  <c r="AE286" i="1" s="1"/>
  <c r="T245" i="1"/>
  <c r="AB245" i="1" s="1"/>
  <c r="U245" i="1"/>
  <c r="AC245" i="1" s="1"/>
  <c r="V245" i="1"/>
  <c r="AD245" i="1" s="1"/>
  <c r="W245" i="1"/>
  <c r="AE245" i="1" s="1"/>
  <c r="W316" i="1"/>
  <c r="AE316" i="1" s="1"/>
  <c r="W312" i="1"/>
  <c r="AE312" i="1" s="1"/>
  <c r="V300" i="1"/>
  <c r="AD300" i="1" s="1"/>
  <c r="AF300" i="1" s="1"/>
  <c r="AG300" i="1" s="1"/>
  <c r="Q300" i="1" s="1"/>
  <c r="R300" i="1" s="1"/>
  <c r="W299" i="1"/>
  <c r="AE299" i="1" s="1"/>
  <c r="V294" i="1"/>
  <c r="AD294" i="1" s="1"/>
  <c r="T291" i="1"/>
  <c r="AB291" i="1" s="1"/>
  <c r="V291" i="1"/>
  <c r="AD291" i="1" s="1"/>
  <c r="W291" i="1"/>
  <c r="AE291" i="1" s="1"/>
  <c r="U282" i="1"/>
  <c r="AC282" i="1" s="1"/>
  <c r="W282" i="1"/>
  <c r="AE282" i="1" s="1"/>
  <c r="V316" i="1"/>
  <c r="AD316" i="1" s="1"/>
  <c r="V312" i="1"/>
  <c r="AD312" i="1" s="1"/>
  <c r="V307" i="1"/>
  <c r="AD307" i="1" s="1"/>
  <c r="V299" i="1"/>
  <c r="AD299" i="1" s="1"/>
  <c r="W298" i="1"/>
  <c r="AE298" i="1" s="1"/>
  <c r="W297" i="1"/>
  <c r="AE297" i="1" s="1"/>
  <c r="T292" i="1"/>
  <c r="AB292" i="1" s="1"/>
  <c r="U292" i="1"/>
  <c r="AC292" i="1" s="1"/>
  <c r="U278" i="1"/>
  <c r="AC278" i="1" s="1"/>
  <c r="W278" i="1"/>
  <c r="AE278" i="1" s="1"/>
  <c r="W244" i="1"/>
  <c r="AE244" i="1" s="1"/>
  <c r="AF241" i="1"/>
  <c r="AG241" i="1" s="1"/>
  <c r="Q241" i="1" s="1"/>
  <c r="R241" i="1" s="1"/>
  <c r="T228" i="1"/>
  <c r="AB228" i="1" s="1"/>
  <c r="U228" i="1"/>
  <c r="AC228" i="1" s="1"/>
  <c r="W228" i="1"/>
  <c r="AE228" i="1" s="1"/>
  <c r="U316" i="1"/>
  <c r="AC316" i="1" s="1"/>
  <c r="U312" i="1"/>
  <c r="AC312" i="1" s="1"/>
  <c r="W306" i="1"/>
  <c r="AE306" i="1" s="1"/>
  <c r="U299" i="1"/>
  <c r="AC299" i="1" s="1"/>
  <c r="V298" i="1"/>
  <c r="AD298" i="1" s="1"/>
  <c r="V297" i="1"/>
  <c r="AD297" i="1" s="1"/>
  <c r="W289" i="1"/>
  <c r="AE289" i="1" s="1"/>
  <c r="W284" i="1"/>
  <c r="AE284" i="1" s="1"/>
  <c r="AF234" i="1"/>
  <c r="AG234" i="1" s="1"/>
  <c r="Q234" i="1" s="1"/>
  <c r="R234" i="1" s="1"/>
  <c r="W339" i="1"/>
  <c r="AE339" i="1" s="1"/>
  <c r="W335" i="1"/>
  <c r="AE335" i="1" s="1"/>
  <c r="W327" i="1"/>
  <c r="AE327" i="1" s="1"/>
  <c r="AF327" i="1" s="1"/>
  <c r="AG327" i="1" s="1"/>
  <c r="Q327" i="1" s="1"/>
  <c r="R327" i="1" s="1"/>
  <c r="W323" i="1"/>
  <c r="AE323" i="1" s="1"/>
  <c r="W319" i="1"/>
  <c r="AE319" i="1" s="1"/>
  <c r="W315" i="1"/>
  <c r="AE315" i="1" s="1"/>
  <c r="W311" i="1"/>
  <c r="AE311" i="1" s="1"/>
  <c r="V306" i="1"/>
  <c r="AD306" i="1" s="1"/>
  <c r="W305" i="1"/>
  <c r="AE305" i="1" s="1"/>
  <c r="T298" i="1"/>
  <c r="AB298" i="1" s="1"/>
  <c r="U297" i="1"/>
  <c r="AC297" i="1" s="1"/>
  <c r="W296" i="1"/>
  <c r="AE296" i="1" s="1"/>
  <c r="U295" i="1"/>
  <c r="AC295" i="1" s="1"/>
  <c r="U289" i="1"/>
  <c r="AC289" i="1" s="1"/>
  <c r="V284" i="1"/>
  <c r="AD284" i="1" s="1"/>
  <c r="V269" i="1"/>
  <c r="AD269" i="1" s="1"/>
  <c r="W257" i="1"/>
  <c r="AE257" i="1" s="1"/>
  <c r="T306" i="1"/>
  <c r="AB306" i="1" s="1"/>
  <c r="V296" i="1"/>
  <c r="AD296" i="1" s="1"/>
  <c r="T289" i="1"/>
  <c r="AB289" i="1" s="1"/>
  <c r="T288" i="1"/>
  <c r="AB288" i="1" s="1"/>
  <c r="U288" i="1"/>
  <c r="AC288" i="1" s="1"/>
  <c r="W281" i="1"/>
  <c r="AE281" i="1" s="1"/>
  <c r="AF281" i="1" s="1"/>
  <c r="AG281" i="1" s="1"/>
  <c r="Q281" i="1" s="1"/>
  <c r="R281" i="1" s="1"/>
  <c r="T279" i="1"/>
  <c r="AB279" i="1" s="1"/>
  <c r="W276" i="1"/>
  <c r="AE276" i="1" s="1"/>
  <c r="T265" i="1"/>
  <c r="AB265" i="1" s="1"/>
  <c r="V265" i="1"/>
  <c r="AD265" i="1" s="1"/>
  <c r="U257" i="1"/>
  <c r="AC257" i="1" s="1"/>
  <c r="T251" i="1"/>
  <c r="AB251" i="1" s="1"/>
  <c r="U251" i="1"/>
  <c r="AC251" i="1" s="1"/>
  <c r="V251" i="1"/>
  <c r="AD251" i="1" s="1"/>
  <c r="W251" i="1"/>
  <c r="AE251" i="1" s="1"/>
  <c r="V253" i="1"/>
  <c r="AD253" i="1" s="1"/>
  <c r="W247" i="1"/>
  <c r="AE247" i="1" s="1"/>
  <c r="W240" i="1"/>
  <c r="AE240" i="1" s="1"/>
  <c r="W233" i="1"/>
  <c r="AE233" i="1" s="1"/>
  <c r="T208" i="1"/>
  <c r="AB208" i="1" s="1"/>
  <c r="T152" i="1"/>
  <c r="AB152" i="1" s="1"/>
  <c r="V247" i="1"/>
  <c r="AD247" i="1" s="1"/>
  <c r="V240" i="1"/>
  <c r="AD240" i="1" s="1"/>
  <c r="V233" i="1"/>
  <c r="AD233" i="1" s="1"/>
  <c r="T223" i="1"/>
  <c r="AB223" i="1" s="1"/>
  <c r="V223" i="1"/>
  <c r="AD223" i="1" s="1"/>
  <c r="W223" i="1"/>
  <c r="AE223" i="1" s="1"/>
  <c r="AF194" i="1"/>
  <c r="AG194" i="1" s="1"/>
  <c r="Q194" i="1" s="1"/>
  <c r="R194" i="1" s="1"/>
  <c r="AF178" i="1"/>
  <c r="AG178" i="1" s="1"/>
  <c r="Q178" i="1" s="1"/>
  <c r="R178" i="1" s="1"/>
  <c r="AF174" i="1"/>
  <c r="AG174" i="1" s="1"/>
  <c r="Q174" i="1" s="1"/>
  <c r="R174" i="1" s="1"/>
  <c r="T155" i="1"/>
  <c r="AB155" i="1" s="1"/>
  <c r="V155" i="1"/>
  <c r="AD155" i="1" s="1"/>
  <c r="U155" i="1"/>
  <c r="AC155" i="1" s="1"/>
  <c r="W155" i="1"/>
  <c r="AE155" i="1" s="1"/>
  <c r="W272" i="1"/>
  <c r="AE272" i="1" s="1"/>
  <c r="W268" i="1"/>
  <c r="AE268" i="1" s="1"/>
  <c r="U240" i="1"/>
  <c r="AC240" i="1" s="1"/>
  <c r="U233" i="1"/>
  <c r="AC233" i="1" s="1"/>
  <c r="W232" i="1"/>
  <c r="AE232" i="1" s="1"/>
  <c r="U221" i="1"/>
  <c r="AC221" i="1" s="1"/>
  <c r="U232" i="1"/>
  <c r="AC232" i="1" s="1"/>
  <c r="U272" i="1"/>
  <c r="AC272" i="1" s="1"/>
  <c r="U268" i="1"/>
  <c r="AC268" i="1" s="1"/>
  <c r="U264" i="1"/>
  <c r="AC264" i="1" s="1"/>
  <c r="AF264" i="1" s="1"/>
  <c r="AG264" i="1" s="1"/>
  <c r="Q264" i="1" s="1"/>
  <c r="R264" i="1" s="1"/>
  <c r="U260" i="1"/>
  <c r="AC260" i="1" s="1"/>
  <c r="U256" i="1"/>
  <c r="AC256" i="1" s="1"/>
  <c r="AF256" i="1" s="1"/>
  <c r="AG256" i="1" s="1"/>
  <c r="Q256" i="1" s="1"/>
  <c r="R256" i="1" s="1"/>
  <c r="U252" i="1"/>
  <c r="AC252" i="1" s="1"/>
  <c r="T232" i="1"/>
  <c r="AB232" i="1" s="1"/>
  <c r="U225" i="1"/>
  <c r="AC225" i="1" s="1"/>
  <c r="AF222" i="1"/>
  <c r="AG222" i="1" s="1"/>
  <c r="Q222" i="1" s="1"/>
  <c r="R222" i="1" s="1"/>
  <c r="W287" i="1"/>
  <c r="AE287" i="1" s="1"/>
  <c r="W283" i="1"/>
  <c r="AE283" i="1" s="1"/>
  <c r="W279" i="1"/>
  <c r="AE279" i="1" s="1"/>
  <c r="W275" i="1"/>
  <c r="AE275" i="1" s="1"/>
  <c r="W271" i="1"/>
  <c r="AE271" i="1" s="1"/>
  <c r="W267" i="1"/>
  <c r="AE267" i="1" s="1"/>
  <c r="W263" i="1"/>
  <c r="AE263" i="1" s="1"/>
  <c r="W259" i="1"/>
  <c r="AE259" i="1" s="1"/>
  <c r="W255" i="1"/>
  <c r="AE255" i="1" s="1"/>
  <c r="W237" i="1"/>
  <c r="AE237" i="1" s="1"/>
  <c r="T225" i="1"/>
  <c r="AB225" i="1" s="1"/>
  <c r="AF225" i="1" s="1"/>
  <c r="AG225" i="1" s="1"/>
  <c r="Q225" i="1" s="1"/>
  <c r="R225" i="1" s="1"/>
  <c r="U224" i="1"/>
  <c r="AC224" i="1" s="1"/>
  <c r="V224" i="1"/>
  <c r="AD224" i="1" s="1"/>
  <c r="AF206" i="1"/>
  <c r="AG206" i="1" s="1"/>
  <c r="Q206" i="1" s="1"/>
  <c r="R206" i="1" s="1"/>
  <c r="T154" i="1"/>
  <c r="AB154" i="1" s="1"/>
  <c r="W154" i="1"/>
  <c r="AE154" i="1" s="1"/>
  <c r="U154" i="1"/>
  <c r="AC154" i="1" s="1"/>
  <c r="V154" i="1"/>
  <c r="AD154" i="1" s="1"/>
  <c r="V287" i="1"/>
  <c r="AD287" i="1" s="1"/>
  <c r="V283" i="1"/>
  <c r="AD283" i="1" s="1"/>
  <c r="V279" i="1"/>
  <c r="AD279" i="1" s="1"/>
  <c r="V275" i="1"/>
  <c r="AD275" i="1" s="1"/>
  <c r="V271" i="1"/>
  <c r="AD271" i="1" s="1"/>
  <c r="V267" i="1"/>
  <c r="AD267" i="1" s="1"/>
  <c r="V263" i="1"/>
  <c r="AD263" i="1" s="1"/>
  <c r="V259" i="1"/>
  <c r="AD259" i="1" s="1"/>
  <c r="V255" i="1"/>
  <c r="AD255" i="1" s="1"/>
  <c r="T247" i="1"/>
  <c r="AB247" i="1" s="1"/>
  <c r="V237" i="1"/>
  <c r="AD237" i="1" s="1"/>
  <c r="T196" i="1"/>
  <c r="AB196" i="1" s="1"/>
  <c r="T192" i="1"/>
  <c r="AB192" i="1" s="1"/>
  <c r="T188" i="1"/>
  <c r="AB188" i="1" s="1"/>
  <c r="T184" i="1"/>
  <c r="AB184" i="1" s="1"/>
  <c r="T180" i="1"/>
  <c r="AB180" i="1" s="1"/>
  <c r="T170" i="1"/>
  <c r="AB170" i="1" s="1"/>
  <c r="U170" i="1"/>
  <c r="AC170" i="1" s="1"/>
  <c r="V170" i="1"/>
  <c r="AD170" i="1" s="1"/>
  <c r="W170" i="1"/>
  <c r="AE170" i="1" s="1"/>
  <c r="V221" i="1"/>
  <c r="AD221" i="1" s="1"/>
  <c r="W221" i="1"/>
  <c r="AE221" i="1" s="1"/>
  <c r="AF167" i="1"/>
  <c r="AG167" i="1" s="1"/>
  <c r="Q167" i="1" s="1"/>
  <c r="R167" i="1" s="1"/>
  <c r="T147" i="1"/>
  <c r="AB147" i="1" s="1"/>
  <c r="V147" i="1"/>
  <c r="AD147" i="1" s="1"/>
  <c r="U147" i="1"/>
  <c r="AC147" i="1" s="1"/>
  <c r="W147" i="1"/>
  <c r="AE147" i="1" s="1"/>
  <c r="W270" i="1"/>
  <c r="AE270" i="1" s="1"/>
  <c r="W266" i="1"/>
  <c r="AE266" i="1" s="1"/>
  <c r="W262" i="1"/>
  <c r="AE262" i="1" s="1"/>
  <c r="W258" i="1"/>
  <c r="AE258" i="1" s="1"/>
  <c r="W254" i="1"/>
  <c r="AE254" i="1" s="1"/>
  <c r="U250" i="1"/>
  <c r="AC250" i="1" s="1"/>
  <c r="W249" i="1"/>
  <c r="AE249" i="1" s="1"/>
  <c r="W246" i="1"/>
  <c r="AE246" i="1" s="1"/>
  <c r="AF246" i="1" s="1"/>
  <c r="AG246" i="1" s="1"/>
  <c r="Q246" i="1" s="1"/>
  <c r="R246" i="1" s="1"/>
  <c r="V243" i="1"/>
  <c r="AD243" i="1" s="1"/>
  <c r="T239" i="1"/>
  <c r="AB239" i="1" s="1"/>
  <c r="V236" i="1"/>
  <c r="AD236" i="1" s="1"/>
  <c r="T231" i="1"/>
  <c r="AB231" i="1" s="1"/>
  <c r="T200" i="1"/>
  <c r="AB200" i="1" s="1"/>
  <c r="U121" i="1"/>
  <c r="AC121" i="1" s="1"/>
  <c r="T121" i="1"/>
  <c r="AB121" i="1" s="1"/>
  <c r="V121" i="1"/>
  <c r="AD121" i="1" s="1"/>
  <c r="W121" i="1"/>
  <c r="AE121" i="1" s="1"/>
  <c r="V270" i="1"/>
  <c r="AD270" i="1" s="1"/>
  <c r="V262" i="1"/>
  <c r="AD262" i="1" s="1"/>
  <c r="V258" i="1"/>
  <c r="AD258" i="1" s="1"/>
  <c r="V254" i="1"/>
  <c r="AD254" i="1" s="1"/>
  <c r="T250" i="1"/>
  <c r="AB250" i="1" s="1"/>
  <c r="V249" i="1"/>
  <c r="AD249" i="1" s="1"/>
  <c r="U243" i="1"/>
  <c r="AC243" i="1" s="1"/>
  <c r="V242" i="1"/>
  <c r="AD242" i="1" s="1"/>
  <c r="U236" i="1"/>
  <c r="AC236" i="1" s="1"/>
  <c r="W235" i="1"/>
  <c r="AE235" i="1" s="1"/>
  <c r="U242" i="1"/>
  <c r="AC242" i="1" s="1"/>
  <c r="W238" i="1"/>
  <c r="AE238" i="1" s="1"/>
  <c r="V235" i="1"/>
  <c r="AD235" i="1" s="1"/>
  <c r="V228" i="1"/>
  <c r="AD228" i="1" s="1"/>
  <c r="T227" i="1"/>
  <c r="AB227" i="1" s="1"/>
  <c r="V227" i="1"/>
  <c r="AD227" i="1" s="1"/>
  <c r="U223" i="1"/>
  <c r="AC223" i="1" s="1"/>
  <c r="T204" i="1"/>
  <c r="AB204" i="1" s="1"/>
  <c r="T158" i="1"/>
  <c r="AB158" i="1" s="1"/>
  <c r="T118" i="1"/>
  <c r="AB118" i="1" s="1"/>
  <c r="U118" i="1"/>
  <c r="AC118" i="1" s="1"/>
  <c r="V118" i="1"/>
  <c r="AD118" i="1" s="1"/>
  <c r="W118" i="1"/>
  <c r="AE118" i="1" s="1"/>
  <c r="AF110" i="1"/>
  <c r="AG110" i="1" s="1"/>
  <c r="Q110" i="1" s="1"/>
  <c r="R110" i="1" s="1"/>
  <c r="W217" i="1"/>
  <c r="AE217" i="1" s="1"/>
  <c r="W213" i="1"/>
  <c r="AE213" i="1" s="1"/>
  <c r="W209" i="1"/>
  <c r="AE209" i="1" s="1"/>
  <c r="W205" i="1"/>
  <c r="AE205" i="1" s="1"/>
  <c r="AF205" i="1" s="1"/>
  <c r="AG205" i="1" s="1"/>
  <c r="Q205" i="1" s="1"/>
  <c r="R205" i="1" s="1"/>
  <c r="W201" i="1"/>
  <c r="AE201" i="1" s="1"/>
  <c r="AF201" i="1" s="1"/>
  <c r="AG201" i="1" s="1"/>
  <c r="Q201" i="1" s="1"/>
  <c r="R201" i="1" s="1"/>
  <c r="W197" i="1"/>
  <c r="AE197" i="1" s="1"/>
  <c r="T142" i="1"/>
  <c r="AB142" i="1" s="1"/>
  <c r="U142" i="1"/>
  <c r="AC142" i="1" s="1"/>
  <c r="V142" i="1"/>
  <c r="AD142" i="1" s="1"/>
  <c r="W142" i="1"/>
  <c r="AE142" i="1" s="1"/>
  <c r="V217" i="1"/>
  <c r="AD217" i="1" s="1"/>
  <c r="V213" i="1"/>
  <c r="AD213" i="1" s="1"/>
  <c r="T131" i="1"/>
  <c r="AB131" i="1" s="1"/>
  <c r="U131" i="1"/>
  <c r="AC131" i="1" s="1"/>
  <c r="V131" i="1"/>
  <c r="AD131" i="1" s="1"/>
  <c r="W131" i="1"/>
  <c r="AE131" i="1" s="1"/>
  <c r="T114" i="1"/>
  <c r="AB114" i="1" s="1"/>
  <c r="U114" i="1"/>
  <c r="AC114" i="1" s="1"/>
  <c r="V114" i="1"/>
  <c r="AD114" i="1" s="1"/>
  <c r="W114" i="1"/>
  <c r="AE114" i="1" s="1"/>
  <c r="T101" i="1"/>
  <c r="AB101" i="1" s="1"/>
  <c r="U101" i="1"/>
  <c r="AC101" i="1" s="1"/>
  <c r="V101" i="1"/>
  <c r="AD101" i="1" s="1"/>
  <c r="W101" i="1"/>
  <c r="AE101" i="1" s="1"/>
  <c r="U120" i="1"/>
  <c r="AC120" i="1" s="1"/>
  <c r="V120" i="1"/>
  <c r="AD120" i="1" s="1"/>
  <c r="U117" i="1"/>
  <c r="AC117" i="1" s="1"/>
  <c r="T117" i="1"/>
  <c r="AB117" i="1" s="1"/>
  <c r="V117" i="1"/>
  <c r="AD117" i="1" s="1"/>
  <c r="W117" i="1"/>
  <c r="AE117" i="1" s="1"/>
  <c r="W188" i="1"/>
  <c r="AE188" i="1" s="1"/>
  <c r="W180" i="1"/>
  <c r="AE180" i="1" s="1"/>
  <c r="W176" i="1"/>
  <c r="AE176" i="1" s="1"/>
  <c r="W171" i="1"/>
  <c r="AE171" i="1" s="1"/>
  <c r="W160" i="1"/>
  <c r="AE160" i="1" s="1"/>
  <c r="AF126" i="1"/>
  <c r="AG126" i="1" s="1"/>
  <c r="Q126" i="1" s="1"/>
  <c r="R126" i="1" s="1"/>
  <c r="V216" i="1"/>
  <c r="AD216" i="1" s="1"/>
  <c r="V212" i="1"/>
  <c r="AD212" i="1" s="1"/>
  <c r="V208" i="1"/>
  <c r="AD208" i="1" s="1"/>
  <c r="V204" i="1"/>
  <c r="AD204" i="1" s="1"/>
  <c r="V200" i="1"/>
  <c r="AD200" i="1" s="1"/>
  <c r="V196" i="1"/>
  <c r="AD196" i="1" s="1"/>
  <c r="V192" i="1"/>
  <c r="AD192" i="1" s="1"/>
  <c r="V188" i="1"/>
  <c r="AD188" i="1" s="1"/>
  <c r="V184" i="1"/>
  <c r="AD184" i="1" s="1"/>
  <c r="V180" i="1"/>
  <c r="AD180" i="1" s="1"/>
  <c r="V176" i="1"/>
  <c r="AD176" i="1" s="1"/>
  <c r="V171" i="1"/>
  <c r="AD171" i="1" s="1"/>
  <c r="T166" i="1"/>
  <c r="AB166" i="1" s="1"/>
  <c r="V160" i="1"/>
  <c r="AD160" i="1" s="1"/>
  <c r="W159" i="1"/>
  <c r="AE159" i="1" s="1"/>
  <c r="W158" i="1"/>
  <c r="AE158" i="1" s="1"/>
  <c r="T145" i="1"/>
  <c r="AB145" i="1" s="1"/>
  <c r="U145" i="1"/>
  <c r="AC145" i="1" s="1"/>
  <c r="T143" i="1"/>
  <c r="AB143" i="1" s="1"/>
  <c r="V143" i="1"/>
  <c r="AD143" i="1" s="1"/>
  <c r="T135" i="1"/>
  <c r="AB135" i="1" s="1"/>
  <c r="U135" i="1"/>
  <c r="AC135" i="1" s="1"/>
  <c r="V135" i="1"/>
  <c r="AD135" i="1" s="1"/>
  <c r="W135" i="1"/>
  <c r="AE135" i="1" s="1"/>
  <c r="W116" i="1"/>
  <c r="AE116" i="1" s="1"/>
  <c r="U98" i="1"/>
  <c r="AC98" i="1" s="1"/>
  <c r="T98" i="1"/>
  <c r="AB98" i="1" s="1"/>
  <c r="W98" i="1"/>
  <c r="AE98" i="1" s="1"/>
  <c r="U216" i="1"/>
  <c r="AC216" i="1" s="1"/>
  <c r="U212" i="1"/>
  <c r="AC212" i="1" s="1"/>
  <c r="U208" i="1"/>
  <c r="AC208" i="1" s="1"/>
  <c r="U204" i="1"/>
  <c r="AC204" i="1" s="1"/>
  <c r="U200" i="1"/>
  <c r="AC200" i="1" s="1"/>
  <c r="U196" i="1"/>
  <c r="AC196" i="1" s="1"/>
  <c r="U192" i="1"/>
  <c r="AC192" i="1" s="1"/>
  <c r="U188" i="1"/>
  <c r="AC188" i="1" s="1"/>
  <c r="U184" i="1"/>
  <c r="AC184" i="1" s="1"/>
  <c r="U180" i="1"/>
  <c r="AC180" i="1" s="1"/>
  <c r="U176" i="1"/>
  <c r="AC176" i="1" s="1"/>
  <c r="U171" i="1"/>
  <c r="AC171" i="1" s="1"/>
  <c r="W165" i="1"/>
  <c r="AE165" i="1" s="1"/>
  <c r="U160" i="1"/>
  <c r="AC160" i="1" s="1"/>
  <c r="U159" i="1"/>
  <c r="AC159" i="1" s="1"/>
  <c r="V158" i="1"/>
  <c r="AD158" i="1" s="1"/>
  <c r="V157" i="1"/>
  <c r="AD157" i="1" s="1"/>
  <c r="V153" i="1"/>
  <c r="AD153" i="1" s="1"/>
  <c r="W152" i="1"/>
  <c r="AE152" i="1" s="1"/>
  <c r="W151" i="1"/>
  <c r="AE151" i="1" s="1"/>
  <c r="T105" i="1"/>
  <c r="AB105" i="1" s="1"/>
  <c r="U105" i="1"/>
  <c r="AC105" i="1" s="1"/>
  <c r="V105" i="1"/>
  <c r="AD105" i="1" s="1"/>
  <c r="W105" i="1"/>
  <c r="AE105" i="1" s="1"/>
  <c r="W219" i="1"/>
  <c r="AE219" i="1" s="1"/>
  <c r="W215" i="1"/>
  <c r="AE215" i="1" s="1"/>
  <c r="W211" i="1"/>
  <c r="AE211" i="1" s="1"/>
  <c r="W207" i="1"/>
  <c r="AE207" i="1" s="1"/>
  <c r="W203" i="1"/>
  <c r="AE203" i="1" s="1"/>
  <c r="W199" i="1"/>
  <c r="AE199" i="1" s="1"/>
  <c r="W195" i="1"/>
  <c r="AE195" i="1" s="1"/>
  <c r="W191" i="1"/>
  <c r="AE191" i="1" s="1"/>
  <c r="W187" i="1"/>
  <c r="AE187" i="1" s="1"/>
  <c r="W183" i="1"/>
  <c r="AE183" i="1" s="1"/>
  <c r="W179" i="1"/>
  <c r="AE179" i="1" s="1"/>
  <c r="W175" i="1"/>
  <c r="AE175" i="1" s="1"/>
  <c r="U158" i="1"/>
  <c r="AC158" i="1" s="1"/>
  <c r="U157" i="1"/>
  <c r="AC157" i="1" s="1"/>
  <c r="W156" i="1"/>
  <c r="AE156" i="1" s="1"/>
  <c r="U153" i="1"/>
  <c r="AC153" i="1" s="1"/>
  <c r="AF153" i="1" s="1"/>
  <c r="AG153" i="1" s="1"/>
  <c r="Q153" i="1" s="1"/>
  <c r="R153" i="1" s="1"/>
  <c r="V152" i="1"/>
  <c r="AD152" i="1" s="1"/>
  <c r="T139" i="1"/>
  <c r="AB139" i="1" s="1"/>
  <c r="U139" i="1"/>
  <c r="AC139" i="1" s="1"/>
  <c r="V139" i="1"/>
  <c r="AD139" i="1" s="1"/>
  <c r="W139" i="1"/>
  <c r="AE139" i="1" s="1"/>
  <c r="V219" i="1"/>
  <c r="AD219" i="1" s="1"/>
  <c r="V215" i="1"/>
  <c r="AD215" i="1" s="1"/>
  <c r="V211" i="1"/>
  <c r="AD211" i="1" s="1"/>
  <c r="V207" i="1"/>
  <c r="AD207" i="1" s="1"/>
  <c r="V203" i="1"/>
  <c r="AD203" i="1" s="1"/>
  <c r="V199" i="1"/>
  <c r="AD199" i="1" s="1"/>
  <c r="V195" i="1"/>
  <c r="AD195" i="1" s="1"/>
  <c r="V191" i="1"/>
  <c r="AD191" i="1" s="1"/>
  <c r="V187" i="1"/>
  <c r="AD187" i="1" s="1"/>
  <c r="V183" i="1"/>
  <c r="AD183" i="1" s="1"/>
  <c r="V179" i="1"/>
  <c r="AD179" i="1" s="1"/>
  <c r="V175" i="1"/>
  <c r="AD175" i="1" s="1"/>
  <c r="V169" i="1"/>
  <c r="AD169" i="1" s="1"/>
  <c r="T162" i="1"/>
  <c r="AB162" i="1" s="1"/>
  <c r="V156" i="1"/>
  <c r="AD156" i="1" s="1"/>
  <c r="U152" i="1"/>
  <c r="AC152" i="1" s="1"/>
  <c r="T146" i="1"/>
  <c r="AB146" i="1" s="1"/>
  <c r="U146" i="1"/>
  <c r="AC146" i="1" s="1"/>
  <c r="V146" i="1"/>
  <c r="AD146" i="1" s="1"/>
  <c r="W146" i="1"/>
  <c r="AE146" i="1" s="1"/>
  <c r="AF132" i="1"/>
  <c r="AG132" i="1" s="1"/>
  <c r="Q132" i="1" s="1"/>
  <c r="R132" i="1" s="1"/>
  <c r="U199" i="1"/>
  <c r="AC199" i="1" s="1"/>
  <c r="U195" i="1"/>
  <c r="AC195" i="1" s="1"/>
  <c r="U191" i="1"/>
  <c r="AC191" i="1" s="1"/>
  <c r="U187" i="1"/>
  <c r="AC187" i="1" s="1"/>
  <c r="U183" i="1"/>
  <c r="AC183" i="1" s="1"/>
  <c r="U179" i="1"/>
  <c r="AC179" i="1" s="1"/>
  <c r="U175" i="1"/>
  <c r="AC175" i="1" s="1"/>
  <c r="U169" i="1"/>
  <c r="AC169" i="1" s="1"/>
  <c r="W168" i="1"/>
  <c r="AE168" i="1" s="1"/>
  <c r="AF168" i="1" s="1"/>
  <c r="AG168" i="1" s="1"/>
  <c r="Q168" i="1" s="1"/>
  <c r="R168" i="1" s="1"/>
  <c r="U156" i="1"/>
  <c r="AC156" i="1" s="1"/>
  <c r="T169" i="1"/>
  <c r="AB169" i="1" s="1"/>
  <c r="V159" i="1"/>
  <c r="AD159" i="1" s="1"/>
  <c r="T151" i="1"/>
  <c r="AB151" i="1" s="1"/>
  <c r="V151" i="1"/>
  <c r="AD151" i="1" s="1"/>
  <c r="T150" i="1"/>
  <c r="AB150" i="1" s="1"/>
  <c r="W150" i="1"/>
  <c r="AE150" i="1" s="1"/>
  <c r="U141" i="1"/>
  <c r="AC141" i="1" s="1"/>
  <c r="U137" i="1"/>
  <c r="AC137" i="1" s="1"/>
  <c r="U133" i="1"/>
  <c r="AC133" i="1" s="1"/>
  <c r="U129" i="1"/>
  <c r="AC129" i="1" s="1"/>
  <c r="T94" i="1"/>
  <c r="AB94" i="1" s="1"/>
  <c r="T81" i="1"/>
  <c r="AB81" i="1" s="1"/>
  <c r="U81" i="1"/>
  <c r="AC81" i="1" s="1"/>
  <c r="V81" i="1"/>
  <c r="AD81" i="1" s="1"/>
  <c r="W144" i="1"/>
  <c r="AE144" i="1" s="1"/>
  <c r="AF144" i="1" s="1"/>
  <c r="AG144" i="1" s="1"/>
  <c r="Q144" i="1" s="1"/>
  <c r="R144" i="1" s="1"/>
  <c r="T141" i="1"/>
  <c r="AB141" i="1" s="1"/>
  <c r="W140" i="1"/>
  <c r="AE140" i="1" s="1"/>
  <c r="T137" i="1"/>
  <c r="AB137" i="1" s="1"/>
  <c r="T133" i="1"/>
  <c r="AB133" i="1" s="1"/>
  <c r="T129" i="1"/>
  <c r="AB129" i="1" s="1"/>
  <c r="W128" i="1"/>
  <c r="AE128" i="1" s="1"/>
  <c r="V106" i="1"/>
  <c r="AD106" i="1" s="1"/>
  <c r="V86" i="1"/>
  <c r="AD86" i="1" s="1"/>
  <c r="V107" i="1"/>
  <c r="AD107" i="1" s="1"/>
  <c r="W107" i="1"/>
  <c r="AE107" i="1" s="1"/>
  <c r="V102" i="1"/>
  <c r="AD102" i="1" s="1"/>
  <c r="V94" i="1"/>
  <c r="AD94" i="1" s="1"/>
  <c r="T89" i="1"/>
  <c r="AB89" i="1" s="1"/>
  <c r="U89" i="1"/>
  <c r="AC89" i="1" s="1"/>
  <c r="V89" i="1"/>
  <c r="AD89" i="1" s="1"/>
  <c r="T77" i="1"/>
  <c r="AB77" i="1" s="1"/>
  <c r="U77" i="1"/>
  <c r="AC77" i="1" s="1"/>
  <c r="V77" i="1"/>
  <c r="AD77" i="1" s="1"/>
  <c r="T51" i="1"/>
  <c r="AB51" i="1" s="1"/>
  <c r="U51" i="1"/>
  <c r="AC51" i="1" s="1"/>
  <c r="V51" i="1"/>
  <c r="AD51" i="1" s="1"/>
  <c r="W51" i="1"/>
  <c r="AE51" i="1" s="1"/>
  <c r="V124" i="1"/>
  <c r="AD124" i="1" s="1"/>
  <c r="AF124" i="1" s="1"/>
  <c r="AG124" i="1" s="1"/>
  <c r="Q124" i="1" s="1"/>
  <c r="R124" i="1" s="1"/>
  <c r="T97" i="1"/>
  <c r="AB97" i="1" s="1"/>
  <c r="U97" i="1"/>
  <c r="AC97" i="1" s="1"/>
  <c r="V97" i="1"/>
  <c r="AD97" i="1" s="1"/>
  <c r="T90" i="1"/>
  <c r="AB90" i="1" s="1"/>
  <c r="AF90" i="1" s="1"/>
  <c r="AG90" i="1" s="1"/>
  <c r="Q90" i="1" s="1"/>
  <c r="R90" i="1" s="1"/>
  <c r="T109" i="1"/>
  <c r="AB109" i="1" s="1"/>
  <c r="U109" i="1"/>
  <c r="AC109" i="1" s="1"/>
  <c r="W138" i="1"/>
  <c r="AE138" i="1" s="1"/>
  <c r="W130" i="1"/>
  <c r="AE130" i="1" s="1"/>
  <c r="V127" i="1"/>
  <c r="AD127" i="1" s="1"/>
  <c r="W127" i="1"/>
  <c r="AE127" i="1" s="1"/>
  <c r="V111" i="1"/>
  <c r="AD111" i="1" s="1"/>
  <c r="W111" i="1"/>
  <c r="AE111" i="1" s="1"/>
  <c r="W106" i="1"/>
  <c r="AE106" i="1" s="1"/>
  <c r="AF37" i="1"/>
  <c r="AG37" i="1" s="1"/>
  <c r="Q37" i="1" s="1"/>
  <c r="R37" i="1" s="1"/>
  <c r="V138" i="1"/>
  <c r="AD138" i="1" s="1"/>
  <c r="V130" i="1"/>
  <c r="AD130" i="1" s="1"/>
  <c r="T112" i="1"/>
  <c r="AB112" i="1" s="1"/>
  <c r="W112" i="1"/>
  <c r="AE112" i="1" s="1"/>
  <c r="U106" i="1"/>
  <c r="AC106" i="1" s="1"/>
  <c r="T85" i="1"/>
  <c r="AB85" i="1" s="1"/>
  <c r="U85" i="1"/>
  <c r="AC85" i="1" s="1"/>
  <c r="V85" i="1"/>
  <c r="AD85" i="1" s="1"/>
  <c r="U138" i="1"/>
  <c r="AC138" i="1" s="1"/>
  <c r="U134" i="1"/>
  <c r="AC134" i="1" s="1"/>
  <c r="U130" i="1"/>
  <c r="AC130" i="1" s="1"/>
  <c r="T106" i="1"/>
  <c r="AB106" i="1" s="1"/>
  <c r="W86" i="1"/>
  <c r="AE86" i="1" s="1"/>
  <c r="W81" i="1"/>
  <c r="AE81" i="1" s="1"/>
  <c r="V123" i="1"/>
  <c r="AD123" i="1" s="1"/>
  <c r="W123" i="1"/>
  <c r="AE123" i="1" s="1"/>
  <c r="T120" i="1"/>
  <c r="AB120" i="1" s="1"/>
  <c r="V115" i="1"/>
  <c r="AD115" i="1" s="1"/>
  <c r="W115" i="1"/>
  <c r="AE115" i="1" s="1"/>
  <c r="T113" i="1"/>
  <c r="AB113" i="1" s="1"/>
  <c r="U107" i="1"/>
  <c r="AC107" i="1" s="1"/>
  <c r="W102" i="1"/>
  <c r="AE102" i="1" s="1"/>
  <c r="V98" i="1"/>
  <c r="AD98" i="1" s="1"/>
  <c r="T93" i="1"/>
  <c r="AB93" i="1" s="1"/>
  <c r="U93" i="1"/>
  <c r="AC93" i="1" s="1"/>
  <c r="V93" i="1"/>
  <c r="AD93" i="1" s="1"/>
  <c r="T86" i="1"/>
  <c r="AB86" i="1" s="1"/>
  <c r="T16" i="1"/>
  <c r="AB16" i="1" s="1"/>
  <c r="T72" i="1"/>
  <c r="AB72" i="1" s="1"/>
  <c r="W72" i="1"/>
  <c r="AE72" i="1" s="1"/>
  <c r="T71" i="1"/>
  <c r="AB71" i="1" s="1"/>
  <c r="W71" i="1"/>
  <c r="AE71" i="1" s="1"/>
  <c r="T73" i="1"/>
  <c r="AB73" i="1" s="1"/>
  <c r="AF73" i="1" s="1"/>
  <c r="AG73" i="1" s="1"/>
  <c r="Q73" i="1" s="1"/>
  <c r="R73" i="1" s="1"/>
  <c r="T55" i="1"/>
  <c r="AB55" i="1" s="1"/>
  <c r="U55" i="1"/>
  <c r="AC55" i="1" s="1"/>
  <c r="V55" i="1"/>
  <c r="AD55" i="1" s="1"/>
  <c r="W55" i="1"/>
  <c r="AE55" i="1" s="1"/>
  <c r="T52" i="1"/>
  <c r="AB52" i="1" s="1"/>
  <c r="T20" i="1"/>
  <c r="AB20" i="1" s="1"/>
  <c r="W108" i="1"/>
  <c r="AE108" i="1" s="1"/>
  <c r="AF108" i="1" s="1"/>
  <c r="AG108" i="1" s="1"/>
  <c r="Q108" i="1" s="1"/>
  <c r="R108" i="1" s="1"/>
  <c r="W104" i="1"/>
  <c r="AE104" i="1" s="1"/>
  <c r="AF104" i="1" s="1"/>
  <c r="AG104" i="1" s="1"/>
  <c r="Q104" i="1" s="1"/>
  <c r="R104" i="1" s="1"/>
  <c r="W100" i="1"/>
  <c r="AE100" i="1" s="1"/>
  <c r="W96" i="1"/>
  <c r="AE96" i="1" s="1"/>
  <c r="W92" i="1"/>
  <c r="AE92" i="1" s="1"/>
  <c r="AF92" i="1" s="1"/>
  <c r="AG92" i="1" s="1"/>
  <c r="Q92" i="1" s="1"/>
  <c r="R92" i="1" s="1"/>
  <c r="W88" i="1"/>
  <c r="AE88" i="1" s="1"/>
  <c r="W84" i="1"/>
  <c r="AE84" i="1" s="1"/>
  <c r="W80" i="1"/>
  <c r="AE80" i="1" s="1"/>
  <c r="AF80" i="1" s="1"/>
  <c r="AG80" i="1" s="1"/>
  <c r="Q80" i="1" s="1"/>
  <c r="R80" i="1" s="1"/>
  <c r="W76" i="1"/>
  <c r="AE76" i="1" s="1"/>
  <c r="T59" i="1"/>
  <c r="AB59" i="1" s="1"/>
  <c r="U59" i="1"/>
  <c r="AC59" i="1" s="1"/>
  <c r="V59" i="1"/>
  <c r="AD59" i="1" s="1"/>
  <c r="W59" i="1"/>
  <c r="AE59" i="1" s="1"/>
  <c r="V76" i="1"/>
  <c r="AD76" i="1" s="1"/>
  <c r="T67" i="1"/>
  <c r="AB67" i="1" s="1"/>
  <c r="V67" i="1"/>
  <c r="AD67" i="1" s="1"/>
  <c r="W67" i="1"/>
  <c r="AE67" i="1" s="1"/>
  <c r="T63" i="1"/>
  <c r="AB63" i="1" s="1"/>
  <c r="U63" i="1"/>
  <c r="AC63" i="1" s="1"/>
  <c r="V63" i="1"/>
  <c r="AD63" i="1" s="1"/>
  <c r="W63" i="1"/>
  <c r="AE63" i="1" s="1"/>
  <c r="T48" i="1"/>
  <c r="AB48" i="1" s="1"/>
  <c r="AF38" i="1"/>
  <c r="AG38" i="1" s="1"/>
  <c r="Q38" i="1" s="1"/>
  <c r="R38" i="1" s="1"/>
  <c r="T56" i="1"/>
  <c r="AB56" i="1" s="1"/>
  <c r="U56" i="1"/>
  <c r="AC56" i="1" s="1"/>
  <c r="W56" i="1"/>
  <c r="AE56" i="1" s="1"/>
  <c r="W99" i="1"/>
  <c r="AE99" i="1" s="1"/>
  <c r="AF99" i="1" s="1"/>
  <c r="AG99" i="1" s="1"/>
  <c r="Q99" i="1" s="1"/>
  <c r="R99" i="1" s="1"/>
  <c r="W95" i="1"/>
  <c r="AE95" i="1" s="1"/>
  <c r="W87" i="1"/>
  <c r="AE87" i="1" s="1"/>
  <c r="AF87" i="1" s="1"/>
  <c r="AG87" i="1" s="1"/>
  <c r="Q87" i="1" s="1"/>
  <c r="R87" i="1" s="1"/>
  <c r="W83" i="1"/>
  <c r="AE83" i="1" s="1"/>
  <c r="W79" i="1"/>
  <c r="AE79" i="1" s="1"/>
  <c r="W75" i="1"/>
  <c r="AE75" i="1" s="1"/>
  <c r="AF75" i="1" s="1"/>
  <c r="AG75" i="1" s="1"/>
  <c r="Q75" i="1" s="1"/>
  <c r="R75" i="1" s="1"/>
  <c r="T68" i="1"/>
  <c r="AB68" i="1" s="1"/>
  <c r="U68" i="1"/>
  <c r="AC68" i="1" s="1"/>
  <c r="W68" i="1"/>
  <c r="AE68" i="1" s="1"/>
  <c r="T60" i="1"/>
  <c r="AB60" i="1" s="1"/>
  <c r="U60" i="1"/>
  <c r="AC60" i="1" s="1"/>
  <c r="W60" i="1"/>
  <c r="AE60" i="1" s="1"/>
  <c r="V58" i="1"/>
  <c r="AD58" i="1" s="1"/>
  <c r="U54" i="1"/>
  <c r="AC54" i="1" s="1"/>
  <c r="AF14" i="1"/>
  <c r="AG14" i="1" s="1"/>
  <c r="Q14" i="1" s="1"/>
  <c r="R14" i="1" s="1"/>
  <c r="T64" i="1"/>
  <c r="AB64" i="1" s="1"/>
  <c r="U64" i="1"/>
  <c r="AC64" i="1" s="1"/>
  <c r="W64" i="1"/>
  <c r="AE64" i="1" s="1"/>
  <c r="V62" i="1"/>
  <c r="AD62" i="1" s="1"/>
  <c r="U58" i="1"/>
  <c r="AC58" i="1" s="1"/>
  <c r="T54" i="1"/>
  <c r="AB54" i="1" s="1"/>
  <c r="V6" i="1"/>
  <c r="AD6" i="1" s="1"/>
  <c r="AG6" i="1" s="1"/>
  <c r="R6" i="1" s="1"/>
  <c r="W52" i="1"/>
  <c r="AE52" i="1" s="1"/>
  <c r="W48" i="1"/>
  <c r="AE48" i="1" s="1"/>
  <c r="W44" i="1"/>
  <c r="AE44" i="1" s="1"/>
  <c r="W40" i="1"/>
  <c r="AE40" i="1" s="1"/>
  <c r="W36" i="1"/>
  <c r="AE36" i="1" s="1"/>
  <c r="W32" i="1"/>
  <c r="AE32" i="1" s="1"/>
  <c r="W28" i="1"/>
  <c r="AE28" i="1" s="1"/>
  <c r="W24" i="1"/>
  <c r="AE24" i="1" s="1"/>
  <c r="W20" i="1"/>
  <c r="AE20" i="1" s="1"/>
  <c r="W16" i="1"/>
  <c r="AE16" i="1" s="1"/>
  <c r="W12" i="1"/>
  <c r="AE12" i="1" s="1"/>
  <c r="W8" i="1"/>
  <c r="AE8" i="1" s="1"/>
  <c r="V52" i="1"/>
  <c r="AD52" i="1" s="1"/>
  <c r="V48" i="1"/>
  <c r="AD48" i="1" s="1"/>
  <c r="V44" i="1"/>
  <c r="AD44" i="1" s="1"/>
  <c r="V40" i="1"/>
  <c r="AD40" i="1" s="1"/>
  <c r="V36" i="1"/>
  <c r="AD36" i="1" s="1"/>
  <c r="V32" i="1"/>
  <c r="AD32" i="1" s="1"/>
  <c r="V28" i="1"/>
  <c r="AD28" i="1" s="1"/>
  <c r="V24" i="1"/>
  <c r="AD24" i="1" s="1"/>
  <c r="V20" i="1"/>
  <c r="AD20" i="1" s="1"/>
  <c r="V16" i="1"/>
  <c r="AD16" i="1" s="1"/>
  <c r="V12" i="1"/>
  <c r="AD12" i="1" s="1"/>
  <c r="V8" i="1"/>
  <c r="AD8" i="1" s="1"/>
  <c r="U52" i="1"/>
  <c r="AC52" i="1" s="1"/>
  <c r="U48" i="1"/>
  <c r="AC48" i="1" s="1"/>
  <c r="U44" i="1"/>
  <c r="AC44" i="1" s="1"/>
  <c r="U40" i="1"/>
  <c r="AC40" i="1" s="1"/>
  <c r="AF40" i="1" s="1"/>
  <c r="AG40" i="1" s="1"/>
  <c r="Q40" i="1" s="1"/>
  <c r="R40" i="1" s="1"/>
  <c r="U36" i="1"/>
  <c r="AC36" i="1" s="1"/>
  <c r="AF36" i="1" s="1"/>
  <c r="AG36" i="1" s="1"/>
  <c r="Q36" i="1" s="1"/>
  <c r="R36" i="1" s="1"/>
  <c r="U32" i="1"/>
  <c r="AC32" i="1" s="1"/>
  <c r="U28" i="1"/>
  <c r="AC28" i="1" s="1"/>
  <c r="U24" i="1"/>
  <c r="AC24" i="1" s="1"/>
  <c r="U20" i="1"/>
  <c r="AC20" i="1" s="1"/>
  <c r="U16" i="1"/>
  <c r="AC16" i="1" s="1"/>
  <c r="U12" i="1"/>
  <c r="AC12" i="1" s="1"/>
  <c r="U8" i="1"/>
  <c r="AC8" i="1" s="1"/>
  <c r="W43" i="1"/>
  <c r="AE43" i="1" s="1"/>
  <c r="W39" i="1"/>
  <c r="AE39" i="1" s="1"/>
  <c r="W35" i="1"/>
  <c r="AE35" i="1" s="1"/>
  <c r="W31" i="1"/>
  <c r="AE31" i="1" s="1"/>
  <c r="W23" i="1"/>
  <c r="AE23" i="1" s="1"/>
  <c r="W19" i="1"/>
  <c r="AE19" i="1" s="1"/>
  <c r="W15" i="1"/>
  <c r="AE15" i="1" s="1"/>
  <c r="W11" i="1"/>
  <c r="AE11" i="1" s="1"/>
  <c r="W7" i="1"/>
  <c r="AE7" i="1" s="1"/>
  <c r="V43" i="1"/>
  <c r="AD43" i="1" s="1"/>
  <c r="V39" i="1"/>
  <c r="AD39" i="1" s="1"/>
  <c r="V35" i="1"/>
  <c r="AD35" i="1" s="1"/>
  <c r="V31" i="1"/>
  <c r="AD31" i="1" s="1"/>
  <c r="V23" i="1"/>
  <c r="AD23" i="1" s="1"/>
  <c r="V19" i="1"/>
  <c r="AD19" i="1" s="1"/>
  <c r="V15" i="1"/>
  <c r="AD15" i="1" s="1"/>
  <c r="V11" i="1"/>
  <c r="AD11" i="1" s="1"/>
  <c r="V7" i="1"/>
  <c r="AD7" i="1" s="1"/>
  <c r="U43" i="1"/>
  <c r="AC43" i="1" s="1"/>
  <c r="U39" i="1"/>
  <c r="AC39" i="1" s="1"/>
  <c r="U35" i="1"/>
  <c r="AC35" i="1" s="1"/>
  <c r="U31" i="1"/>
  <c r="AC31" i="1" s="1"/>
  <c r="U23" i="1"/>
  <c r="AC23" i="1" s="1"/>
  <c r="U19" i="1"/>
  <c r="AC19" i="1" s="1"/>
  <c r="U15" i="1"/>
  <c r="AC15" i="1" s="1"/>
  <c r="U11" i="1"/>
  <c r="AC11" i="1" s="1"/>
  <c r="U7" i="1"/>
  <c r="AC7" i="1" s="1"/>
  <c r="AF22" i="1" l="1"/>
  <c r="AG22" i="1" s="1"/>
  <c r="Q22" i="1" s="1"/>
  <c r="R22" i="1" s="1"/>
  <c r="AF248" i="1"/>
  <c r="AG248" i="1" s="1"/>
  <c r="Q248" i="1" s="1"/>
  <c r="R248" i="1" s="1"/>
  <c r="AF50" i="1"/>
  <c r="AG50" i="1" s="1"/>
  <c r="Q50" i="1" s="1"/>
  <c r="R50" i="1" s="1"/>
  <c r="AF362" i="1"/>
  <c r="AG362" i="1" s="1"/>
  <c r="Q362" i="1" s="1"/>
  <c r="R362" i="1" s="1"/>
  <c r="V220" i="1"/>
  <c r="AD220" i="1" s="1"/>
  <c r="V285" i="1"/>
  <c r="AD285" i="1" s="1"/>
  <c r="AF285" i="1" s="1"/>
  <c r="AG285" i="1" s="1"/>
  <c r="Q285" i="1" s="1"/>
  <c r="R285" i="1" s="1"/>
  <c r="W47" i="1"/>
  <c r="AE47" i="1" s="1"/>
  <c r="AF47" i="1" s="1"/>
  <c r="AG47" i="1" s="1"/>
  <c r="Q47" i="1" s="1"/>
  <c r="R47" i="1" s="1"/>
  <c r="W91" i="1"/>
  <c r="AE91" i="1" s="1"/>
  <c r="AF115" i="1"/>
  <c r="AG115" i="1" s="1"/>
  <c r="Q115" i="1" s="1"/>
  <c r="R115" i="1" s="1"/>
  <c r="AF209" i="1"/>
  <c r="AG209" i="1" s="1"/>
  <c r="Q209" i="1" s="1"/>
  <c r="R209" i="1" s="1"/>
  <c r="T269" i="1"/>
  <c r="AB269" i="1" s="1"/>
  <c r="V244" i="1"/>
  <c r="AD244" i="1" s="1"/>
  <c r="U310" i="1"/>
  <c r="AC310" i="1" s="1"/>
  <c r="AF310" i="1" s="1"/>
  <c r="AG310" i="1" s="1"/>
  <c r="Q310" i="1" s="1"/>
  <c r="R310" i="1" s="1"/>
  <c r="T328" i="1"/>
  <c r="AB328" i="1" s="1"/>
  <c r="AF328" i="1" s="1"/>
  <c r="AG328" i="1" s="1"/>
  <c r="Q328" i="1" s="1"/>
  <c r="R328" i="1" s="1"/>
  <c r="W347" i="1"/>
  <c r="AE347" i="1" s="1"/>
  <c r="W401" i="1"/>
  <c r="AE401" i="1" s="1"/>
  <c r="U125" i="1"/>
  <c r="AC125" i="1" s="1"/>
  <c r="AF148" i="1"/>
  <c r="AG148" i="1" s="1"/>
  <c r="Q148" i="1" s="1"/>
  <c r="R148" i="1" s="1"/>
  <c r="T103" i="1"/>
  <c r="AB103" i="1" s="1"/>
  <c r="V74" i="1"/>
  <c r="AD74" i="1" s="1"/>
  <c r="T338" i="1"/>
  <c r="AB338" i="1" s="1"/>
  <c r="W236" i="1"/>
  <c r="AE236" i="1" s="1"/>
  <c r="T343" i="1"/>
  <c r="AB343" i="1" s="1"/>
  <c r="T287" i="1"/>
  <c r="AB287" i="1" s="1"/>
  <c r="T45" i="1"/>
  <c r="AB45" i="1" s="1"/>
  <c r="AF45" i="1" s="1"/>
  <c r="AG45" i="1" s="1"/>
  <c r="Q45" i="1" s="1"/>
  <c r="R45" i="1" s="1"/>
  <c r="W309" i="1"/>
  <c r="AE309" i="1" s="1"/>
  <c r="V345" i="1"/>
  <c r="AD345" i="1" s="1"/>
  <c r="AF345" i="1" s="1"/>
  <c r="AG345" i="1" s="1"/>
  <c r="Q345" i="1" s="1"/>
  <c r="R345" i="1" s="1"/>
  <c r="W10" i="1"/>
  <c r="AE10" i="1" s="1"/>
  <c r="V46" i="1"/>
  <c r="AD46" i="1" s="1"/>
  <c r="V250" i="1"/>
  <c r="AD250" i="1" s="1"/>
  <c r="AF250" i="1" s="1"/>
  <c r="AG250" i="1" s="1"/>
  <c r="Q250" i="1" s="1"/>
  <c r="R250" i="1" s="1"/>
  <c r="AF44" i="1"/>
  <c r="AG44" i="1" s="1"/>
  <c r="Q44" i="1" s="1"/>
  <c r="R44" i="1" s="1"/>
  <c r="AF8" i="1"/>
  <c r="AG8" i="1" s="1"/>
  <c r="Q8" i="1" s="1"/>
  <c r="R8" i="1" s="1"/>
  <c r="AF95" i="1"/>
  <c r="AG95" i="1" s="1"/>
  <c r="Q95" i="1" s="1"/>
  <c r="R95" i="1" s="1"/>
  <c r="T116" i="1"/>
  <c r="AB116" i="1" s="1"/>
  <c r="AF231" i="1"/>
  <c r="AG231" i="1" s="1"/>
  <c r="Q231" i="1" s="1"/>
  <c r="R231" i="1" s="1"/>
  <c r="U244" i="1"/>
  <c r="AC244" i="1" s="1"/>
  <c r="V273" i="1"/>
  <c r="AD273" i="1" s="1"/>
  <c r="V368" i="1"/>
  <c r="AD368" i="1" s="1"/>
  <c r="AF368" i="1" s="1"/>
  <c r="AG368" i="1" s="1"/>
  <c r="Q368" i="1" s="1"/>
  <c r="R368" i="1" s="1"/>
  <c r="AF416" i="1"/>
  <c r="AG416" i="1" s="1"/>
  <c r="Q416" i="1" s="1"/>
  <c r="R416" i="1" s="1"/>
  <c r="W368" i="1"/>
  <c r="AE368" i="1" s="1"/>
  <c r="AF399" i="1"/>
  <c r="AG399" i="1" s="1"/>
  <c r="Q399" i="1" s="1"/>
  <c r="R399" i="1" s="1"/>
  <c r="V401" i="1"/>
  <c r="AD401" i="1" s="1"/>
  <c r="T220" i="1"/>
  <c r="AB220" i="1" s="1"/>
  <c r="AF220" i="1" s="1"/>
  <c r="AG220" i="1" s="1"/>
  <c r="Q220" i="1" s="1"/>
  <c r="R220" i="1" s="1"/>
  <c r="U317" i="1"/>
  <c r="AC317" i="1" s="1"/>
  <c r="V340" i="1"/>
  <c r="AD340" i="1" s="1"/>
  <c r="U269" i="1"/>
  <c r="AC269" i="1" s="1"/>
  <c r="V362" i="1"/>
  <c r="AD362" i="1" s="1"/>
  <c r="V343" i="1"/>
  <c r="AD343" i="1" s="1"/>
  <c r="W9" i="1"/>
  <c r="AE9" i="1" s="1"/>
  <c r="V309" i="1"/>
  <c r="AD309" i="1" s="1"/>
  <c r="AF309" i="1" s="1"/>
  <c r="AG309" i="1" s="1"/>
  <c r="Q309" i="1" s="1"/>
  <c r="R309" i="1" s="1"/>
  <c r="U357" i="1"/>
  <c r="AC357" i="1" s="1"/>
  <c r="V10" i="1"/>
  <c r="AD10" i="1" s="1"/>
  <c r="U46" i="1"/>
  <c r="AC46" i="1" s="1"/>
  <c r="T140" i="1"/>
  <c r="AB140" i="1" s="1"/>
  <c r="AF140" i="1" s="1"/>
  <c r="AG140" i="1" s="1"/>
  <c r="Q140" i="1" s="1"/>
  <c r="R140" i="1" s="1"/>
  <c r="V140" i="1"/>
  <c r="AD140" i="1" s="1"/>
  <c r="AF43" i="1"/>
  <c r="AG43" i="1" s="1"/>
  <c r="Q43" i="1" s="1"/>
  <c r="R43" i="1" s="1"/>
  <c r="V47" i="1"/>
  <c r="AD47" i="1" s="1"/>
  <c r="U47" i="1"/>
  <c r="AC47" i="1" s="1"/>
  <c r="AF84" i="1"/>
  <c r="AG84" i="1" s="1"/>
  <c r="Q84" i="1" s="1"/>
  <c r="R84" i="1" s="1"/>
  <c r="W119" i="1"/>
  <c r="AE119" i="1" s="1"/>
  <c r="W285" i="1"/>
  <c r="AE285" i="1" s="1"/>
  <c r="T273" i="1"/>
  <c r="AB273" i="1" s="1"/>
  <c r="AF273" i="1" s="1"/>
  <c r="AG273" i="1" s="1"/>
  <c r="Q273" i="1" s="1"/>
  <c r="R273" i="1" s="1"/>
  <c r="AF361" i="1"/>
  <c r="AG361" i="1" s="1"/>
  <c r="Q361" i="1" s="1"/>
  <c r="R361" i="1" s="1"/>
  <c r="U401" i="1"/>
  <c r="AC401" i="1" s="1"/>
  <c r="AF401" i="1" s="1"/>
  <c r="AG401" i="1" s="1"/>
  <c r="Q401" i="1" s="1"/>
  <c r="R401" i="1" s="1"/>
  <c r="V352" i="1"/>
  <c r="AD352" i="1" s="1"/>
  <c r="AF352" i="1" s="1"/>
  <c r="AG352" i="1" s="1"/>
  <c r="Q352" i="1" s="1"/>
  <c r="R352" i="1" s="1"/>
  <c r="V173" i="1"/>
  <c r="AD173" i="1" s="1"/>
  <c r="U352" i="1"/>
  <c r="AC352" i="1" s="1"/>
  <c r="V91" i="1"/>
  <c r="AD91" i="1" s="1"/>
  <c r="U362" i="1"/>
  <c r="AC362" i="1" s="1"/>
  <c r="U266" i="1"/>
  <c r="AC266" i="1" s="1"/>
  <c r="W321" i="1"/>
  <c r="AE321" i="1" s="1"/>
  <c r="U9" i="1"/>
  <c r="AC9" i="1" s="1"/>
  <c r="AF9" i="1" s="1"/>
  <c r="AG9" i="1" s="1"/>
  <c r="Q9" i="1" s="1"/>
  <c r="R9" i="1" s="1"/>
  <c r="W57" i="1"/>
  <c r="AE57" i="1" s="1"/>
  <c r="V165" i="1"/>
  <c r="AD165" i="1" s="1"/>
  <c r="AF165" i="1" s="1"/>
  <c r="AG165" i="1" s="1"/>
  <c r="Q165" i="1" s="1"/>
  <c r="R165" i="1" s="1"/>
  <c r="U309" i="1"/>
  <c r="AC309" i="1" s="1"/>
  <c r="T357" i="1"/>
  <c r="AB357" i="1" s="1"/>
  <c r="AF357" i="1" s="1"/>
  <c r="AG357" i="1" s="1"/>
  <c r="Q357" i="1" s="1"/>
  <c r="R357" i="1" s="1"/>
  <c r="U10" i="1"/>
  <c r="AC10" i="1" s="1"/>
  <c r="AF10" i="1" s="1"/>
  <c r="AG10" i="1" s="1"/>
  <c r="Q10" i="1" s="1"/>
  <c r="R10" i="1" s="1"/>
  <c r="T46" i="1"/>
  <c r="AB46" i="1" s="1"/>
  <c r="AF46" i="1" s="1"/>
  <c r="AG46" i="1" s="1"/>
  <c r="Q46" i="1" s="1"/>
  <c r="R46" i="1" s="1"/>
  <c r="U166" i="1"/>
  <c r="AC166" i="1" s="1"/>
  <c r="W334" i="1"/>
  <c r="AE334" i="1" s="1"/>
  <c r="AF166" i="1"/>
  <c r="AG166" i="1" s="1"/>
  <c r="Q166" i="1" s="1"/>
  <c r="R166" i="1" s="1"/>
  <c r="W307" i="1"/>
  <c r="AE307" i="1" s="1"/>
  <c r="V338" i="1"/>
  <c r="AD338" i="1" s="1"/>
  <c r="U328" i="1"/>
  <c r="AC328" i="1" s="1"/>
  <c r="V331" i="1"/>
  <c r="AD331" i="1" s="1"/>
  <c r="AF331" i="1" s="1"/>
  <c r="AG331" i="1" s="1"/>
  <c r="Q331" i="1" s="1"/>
  <c r="R331" i="1" s="1"/>
  <c r="AF252" i="1"/>
  <c r="AG252" i="1" s="1"/>
  <c r="Q252" i="1" s="1"/>
  <c r="R252" i="1" s="1"/>
  <c r="AF376" i="1"/>
  <c r="AG376" i="1" s="1"/>
  <c r="Q376" i="1" s="1"/>
  <c r="R376" i="1" s="1"/>
  <c r="V113" i="1"/>
  <c r="AD113" i="1" s="1"/>
  <c r="AF113" i="1" s="1"/>
  <c r="AG113" i="1" s="1"/>
  <c r="Q113" i="1" s="1"/>
  <c r="R113" i="1" s="1"/>
  <c r="U91" i="1"/>
  <c r="AC91" i="1" s="1"/>
  <c r="W30" i="1"/>
  <c r="AE30" i="1" s="1"/>
  <c r="T368" i="1"/>
  <c r="AB368" i="1" s="1"/>
  <c r="U74" i="1"/>
  <c r="AC74" i="1" s="1"/>
  <c r="AF74" i="1" s="1"/>
  <c r="AG74" i="1" s="1"/>
  <c r="Q74" i="1" s="1"/>
  <c r="R74" i="1" s="1"/>
  <c r="W74" i="1"/>
  <c r="AE74" i="1" s="1"/>
  <c r="T119" i="1"/>
  <c r="AB119" i="1" s="1"/>
  <c r="AF253" i="1"/>
  <c r="AG253" i="1" s="1"/>
  <c r="Q253" i="1" s="1"/>
  <c r="R253" i="1" s="1"/>
  <c r="U307" i="1"/>
  <c r="AC307" i="1" s="1"/>
  <c r="AF307" i="1" s="1"/>
  <c r="AG307" i="1" s="1"/>
  <c r="Q307" i="1" s="1"/>
  <c r="R307" i="1" s="1"/>
  <c r="T257" i="1"/>
  <c r="AB257" i="1" s="1"/>
  <c r="U338" i="1"/>
  <c r="AC338" i="1" s="1"/>
  <c r="V380" i="1"/>
  <c r="AD380" i="1" s="1"/>
  <c r="W380" i="1"/>
  <c r="AE380" i="1" s="1"/>
  <c r="W352" i="1"/>
  <c r="AE352" i="1" s="1"/>
  <c r="W413" i="1"/>
  <c r="AE413" i="1" s="1"/>
  <c r="T134" i="1"/>
  <c r="AB134" i="1" s="1"/>
  <c r="V356" i="1"/>
  <c r="AD356" i="1" s="1"/>
  <c r="W212" i="1"/>
  <c r="AE212" i="1" s="1"/>
  <c r="AF212" i="1" s="1"/>
  <c r="AG212" i="1" s="1"/>
  <c r="Q212" i="1" s="1"/>
  <c r="R212" i="1" s="1"/>
  <c r="U356" i="1"/>
  <c r="AC356" i="1" s="1"/>
  <c r="W242" i="1"/>
  <c r="AE242" i="1" s="1"/>
  <c r="V30" i="1"/>
  <c r="AD30" i="1" s="1"/>
  <c r="W42" i="1"/>
  <c r="AE42" i="1" s="1"/>
  <c r="U119" i="1"/>
  <c r="AC119" i="1" s="1"/>
  <c r="U83" i="1"/>
  <c r="AC83" i="1" s="1"/>
  <c r="AF83" i="1" s="1"/>
  <c r="AG83" i="1" s="1"/>
  <c r="Q83" i="1" s="1"/>
  <c r="R83" i="1" s="1"/>
  <c r="V57" i="1"/>
  <c r="AD57" i="1" s="1"/>
  <c r="AF57" i="1" s="1"/>
  <c r="AG57" i="1" s="1"/>
  <c r="Q57" i="1" s="1"/>
  <c r="R57" i="1" s="1"/>
  <c r="U321" i="1"/>
  <c r="AC321" i="1" s="1"/>
  <c r="AF321" i="1" s="1"/>
  <c r="AG321" i="1" s="1"/>
  <c r="Q321" i="1" s="1"/>
  <c r="R321" i="1" s="1"/>
  <c r="V371" i="1"/>
  <c r="AD371" i="1" s="1"/>
  <c r="W22" i="1"/>
  <c r="AE22" i="1" s="1"/>
  <c r="T58" i="1"/>
  <c r="AB58" i="1" s="1"/>
  <c r="W214" i="1"/>
  <c r="AE214" i="1" s="1"/>
  <c r="V274" i="1"/>
  <c r="AD274" i="1" s="1"/>
  <c r="U334" i="1"/>
  <c r="AC334" i="1" s="1"/>
  <c r="AF334" i="1" s="1"/>
  <c r="AG334" i="1" s="1"/>
  <c r="Q334" i="1" s="1"/>
  <c r="R334" i="1" s="1"/>
  <c r="U215" i="1"/>
  <c r="AC215" i="1" s="1"/>
  <c r="AF215" i="1" s="1"/>
  <c r="AG215" i="1" s="1"/>
  <c r="Q215" i="1" s="1"/>
  <c r="R215" i="1" s="1"/>
  <c r="V407" i="1"/>
  <c r="AD407" i="1" s="1"/>
  <c r="U343" i="1"/>
  <c r="AC343" i="1" s="1"/>
  <c r="AF239" i="1"/>
  <c r="AG239" i="1" s="1"/>
  <c r="Q239" i="1" s="1"/>
  <c r="R239" i="1" s="1"/>
  <c r="AF62" i="1"/>
  <c r="AG62" i="1" s="1"/>
  <c r="Q62" i="1" s="1"/>
  <c r="R62" i="1" s="1"/>
  <c r="AF96" i="1"/>
  <c r="AG96" i="1" s="1"/>
  <c r="Q96" i="1" s="1"/>
  <c r="R96" i="1" s="1"/>
  <c r="AF162" i="1"/>
  <c r="AG162" i="1" s="1"/>
  <c r="Q162" i="1" s="1"/>
  <c r="R162" i="1" s="1"/>
  <c r="AF260" i="1"/>
  <c r="AG260" i="1" s="1"/>
  <c r="Q260" i="1" s="1"/>
  <c r="R260" i="1" s="1"/>
  <c r="W340" i="1"/>
  <c r="AE340" i="1" s="1"/>
  <c r="AF373" i="1"/>
  <c r="AG373" i="1" s="1"/>
  <c r="Q373" i="1" s="1"/>
  <c r="R373" i="1" s="1"/>
  <c r="V413" i="1"/>
  <c r="AD413" i="1" s="1"/>
  <c r="W17" i="1"/>
  <c r="AE17" i="1" s="1"/>
  <c r="T317" i="1"/>
  <c r="AB317" i="1" s="1"/>
  <c r="V128" i="1"/>
  <c r="AD128" i="1" s="1"/>
  <c r="AF128" i="1" s="1"/>
  <c r="AG128" i="1" s="1"/>
  <c r="Q128" i="1" s="1"/>
  <c r="R128" i="1" s="1"/>
  <c r="U103" i="1"/>
  <c r="AC103" i="1" s="1"/>
  <c r="W356" i="1"/>
  <c r="AE356" i="1" s="1"/>
  <c r="AF356" i="1" s="1"/>
  <c r="AG356" i="1" s="1"/>
  <c r="Q356" i="1" s="1"/>
  <c r="R356" i="1" s="1"/>
  <c r="U30" i="1"/>
  <c r="AC30" i="1" s="1"/>
  <c r="AF30" i="1" s="1"/>
  <c r="AG30" i="1" s="1"/>
  <c r="Q30" i="1" s="1"/>
  <c r="R30" i="1" s="1"/>
  <c r="V42" i="1"/>
  <c r="AD42" i="1" s="1"/>
  <c r="U163" i="1"/>
  <c r="AC163" i="1" s="1"/>
  <c r="AF163" i="1" s="1"/>
  <c r="AG163" i="1" s="1"/>
  <c r="Q163" i="1" s="1"/>
  <c r="R163" i="1" s="1"/>
  <c r="W21" i="1"/>
  <c r="AE21" i="1" s="1"/>
  <c r="V177" i="1"/>
  <c r="AD177" i="1" s="1"/>
  <c r="V321" i="1"/>
  <c r="AD321" i="1" s="1"/>
  <c r="T371" i="1"/>
  <c r="AB371" i="1" s="1"/>
  <c r="AF371" i="1" s="1"/>
  <c r="AG371" i="1" s="1"/>
  <c r="Q371" i="1" s="1"/>
  <c r="R371" i="1" s="1"/>
  <c r="V22" i="1"/>
  <c r="AD22" i="1" s="1"/>
  <c r="V214" i="1"/>
  <c r="AD214" i="1" s="1"/>
  <c r="T274" i="1"/>
  <c r="AB274" i="1" s="1"/>
  <c r="T21" i="1"/>
  <c r="AB21" i="1" s="1"/>
  <c r="AF21" i="1" s="1"/>
  <c r="AG21" i="1" s="1"/>
  <c r="Q21" i="1" s="1"/>
  <c r="R21" i="1" s="1"/>
  <c r="AF125" i="1"/>
  <c r="AG125" i="1" s="1"/>
  <c r="Q125" i="1" s="1"/>
  <c r="R125" i="1" s="1"/>
  <c r="U311" i="1"/>
  <c r="AC311" i="1" s="1"/>
  <c r="W134" i="1"/>
  <c r="AE134" i="1" s="1"/>
  <c r="U128" i="1"/>
  <c r="AC128" i="1" s="1"/>
  <c r="W122" i="1"/>
  <c r="AE122" i="1" s="1"/>
  <c r="U220" i="1"/>
  <c r="AC220" i="1" s="1"/>
  <c r="AF242" i="1"/>
  <c r="AG242" i="1" s="1"/>
  <c r="Q242" i="1" s="1"/>
  <c r="R242" i="1" s="1"/>
  <c r="V266" i="1"/>
  <c r="AD266" i="1" s="1"/>
  <c r="AF266" i="1" s="1"/>
  <c r="AG266" i="1" s="1"/>
  <c r="Q266" i="1" s="1"/>
  <c r="R266" i="1" s="1"/>
  <c r="U340" i="1"/>
  <c r="AC340" i="1" s="1"/>
  <c r="U413" i="1"/>
  <c r="AC413" i="1" s="1"/>
  <c r="AF413" i="1" s="1"/>
  <c r="AG413" i="1" s="1"/>
  <c r="Q413" i="1" s="1"/>
  <c r="R413" i="1" s="1"/>
  <c r="U380" i="1"/>
  <c r="AC380" i="1" s="1"/>
  <c r="U42" i="1"/>
  <c r="AC42" i="1" s="1"/>
  <c r="AF42" i="1" s="1"/>
  <c r="AG42" i="1" s="1"/>
  <c r="Q42" i="1" s="1"/>
  <c r="R42" i="1" s="1"/>
  <c r="V403" i="1"/>
  <c r="AD403" i="1" s="1"/>
  <c r="U21" i="1"/>
  <c r="AC21" i="1" s="1"/>
  <c r="W69" i="1"/>
  <c r="AE69" i="1" s="1"/>
  <c r="W177" i="1"/>
  <c r="AE177" i="1" s="1"/>
  <c r="U22" i="1"/>
  <c r="AC22" i="1" s="1"/>
  <c r="W70" i="1"/>
  <c r="AE70" i="1" s="1"/>
  <c r="U214" i="1"/>
  <c r="AC214" i="1" s="1"/>
  <c r="AF214" i="1" s="1"/>
  <c r="AG214" i="1" s="1"/>
  <c r="Q214" i="1" s="1"/>
  <c r="R214" i="1" s="1"/>
  <c r="V286" i="1"/>
  <c r="AD286" i="1" s="1"/>
  <c r="V358" i="1"/>
  <c r="AD358" i="1" s="1"/>
  <c r="W129" i="1"/>
  <c r="AE129" i="1" s="1"/>
  <c r="V70" i="1"/>
  <c r="AD70" i="1" s="1"/>
  <c r="V122" i="1"/>
  <c r="AD122" i="1" s="1"/>
  <c r="V17" i="1"/>
  <c r="AD17" i="1" s="1"/>
  <c r="AF17" i="1" s="1"/>
  <c r="AG17" i="1" s="1"/>
  <c r="Q17" i="1" s="1"/>
  <c r="R17" i="1" s="1"/>
  <c r="V248" i="1"/>
  <c r="AD248" i="1" s="1"/>
  <c r="U254" i="1"/>
  <c r="AC254" i="1" s="1"/>
  <c r="T254" i="1"/>
  <c r="AB254" i="1" s="1"/>
  <c r="W33" i="1"/>
  <c r="AE33" i="1" s="1"/>
  <c r="V69" i="1"/>
  <c r="AD69" i="1" s="1"/>
  <c r="U177" i="1"/>
  <c r="AC177" i="1" s="1"/>
  <c r="AF177" i="1" s="1"/>
  <c r="AG177" i="1" s="1"/>
  <c r="Q177" i="1" s="1"/>
  <c r="R177" i="1" s="1"/>
  <c r="T290" i="1"/>
  <c r="AB290" i="1" s="1"/>
  <c r="AF290" i="1" s="1"/>
  <c r="AG290" i="1" s="1"/>
  <c r="Q290" i="1" s="1"/>
  <c r="R290" i="1" s="1"/>
  <c r="T70" i="1"/>
  <c r="AB70" i="1" s="1"/>
  <c r="AF70" i="1" s="1"/>
  <c r="AG70" i="1" s="1"/>
  <c r="Q70" i="1" s="1"/>
  <c r="R70" i="1" s="1"/>
  <c r="T358" i="1"/>
  <c r="AB358" i="1" s="1"/>
  <c r="AF358" i="1" s="1"/>
  <c r="AG358" i="1" s="1"/>
  <c r="Q358" i="1" s="1"/>
  <c r="R358" i="1" s="1"/>
  <c r="V419" i="1"/>
  <c r="AD419" i="1" s="1"/>
  <c r="AF419" i="1" s="1"/>
  <c r="AG419" i="1" s="1"/>
  <c r="Q419" i="1" s="1"/>
  <c r="R419" i="1" s="1"/>
  <c r="AF311" i="1"/>
  <c r="AG311" i="1" s="1"/>
  <c r="Q311" i="1" s="1"/>
  <c r="R311" i="1" s="1"/>
  <c r="W103" i="1"/>
  <c r="AE103" i="1" s="1"/>
  <c r="W331" i="1"/>
  <c r="AE331" i="1" s="1"/>
  <c r="AF32" i="1"/>
  <c r="AG32" i="1" s="1"/>
  <c r="Q32" i="1" s="1"/>
  <c r="R32" i="1" s="1"/>
  <c r="U122" i="1"/>
  <c r="AC122" i="1" s="1"/>
  <c r="AF122" i="1" s="1"/>
  <c r="AG122" i="1" s="1"/>
  <c r="Q122" i="1" s="1"/>
  <c r="R122" i="1" s="1"/>
  <c r="V116" i="1"/>
  <c r="AD116" i="1" s="1"/>
  <c r="AF116" i="1" s="1"/>
  <c r="AG116" i="1" s="1"/>
  <c r="Q116" i="1" s="1"/>
  <c r="R116" i="1" s="1"/>
  <c r="W274" i="1"/>
  <c r="AE274" i="1" s="1"/>
  <c r="AF379" i="1"/>
  <c r="AG379" i="1" s="1"/>
  <c r="Q379" i="1" s="1"/>
  <c r="R379" i="1" s="1"/>
  <c r="W422" i="1"/>
  <c r="AE422" i="1" s="1"/>
  <c r="AF422" i="1" s="1"/>
  <c r="AG422" i="1" s="1"/>
  <c r="Q422" i="1" s="1"/>
  <c r="R422" i="1" s="1"/>
  <c r="W173" i="1"/>
  <c r="AE173" i="1" s="1"/>
  <c r="T173" i="1"/>
  <c r="AB173" i="1" s="1"/>
  <c r="AF173" i="1" s="1"/>
  <c r="AG173" i="1" s="1"/>
  <c r="Q173" i="1" s="1"/>
  <c r="R173" i="1" s="1"/>
  <c r="U248" i="1"/>
  <c r="AC248" i="1" s="1"/>
  <c r="V415" i="1"/>
  <c r="AD415" i="1" s="1"/>
  <c r="V33" i="1"/>
  <c r="AD33" i="1" s="1"/>
  <c r="AF33" i="1" s="1"/>
  <c r="AG33" i="1" s="1"/>
  <c r="Q33" i="1" s="1"/>
  <c r="R33" i="1" s="1"/>
  <c r="T69" i="1"/>
  <c r="AB69" i="1" s="1"/>
  <c r="V34" i="1"/>
  <c r="AD34" i="1" s="1"/>
  <c r="AF34" i="1" s="1"/>
  <c r="AG34" i="1" s="1"/>
  <c r="Q34" i="1" s="1"/>
  <c r="R34" i="1" s="1"/>
  <c r="W82" i="1"/>
  <c r="AE82" i="1" s="1"/>
  <c r="V226" i="1"/>
  <c r="AD226" i="1" s="1"/>
  <c r="AF226" i="1" s="1"/>
  <c r="AG226" i="1" s="1"/>
  <c r="Q226" i="1" s="1"/>
  <c r="R226" i="1" s="1"/>
  <c r="U273" i="1"/>
  <c r="AC273" i="1" s="1"/>
  <c r="W27" i="1"/>
  <c r="AE27" i="1" s="1"/>
  <c r="V27" i="1"/>
  <c r="AD27" i="1" s="1"/>
  <c r="U27" i="1"/>
  <c r="AC27" i="1" s="1"/>
  <c r="AF27" i="1" s="1"/>
  <c r="AG27" i="1" s="1"/>
  <c r="Q27" i="1" s="1"/>
  <c r="R27" i="1" s="1"/>
  <c r="AF79" i="1"/>
  <c r="AG79" i="1" s="1"/>
  <c r="Q79" i="1" s="1"/>
  <c r="R79" i="1" s="1"/>
  <c r="AF427" i="1"/>
  <c r="AG427" i="1" s="1"/>
  <c r="Q427" i="1" s="1"/>
  <c r="R427" i="1" s="1"/>
  <c r="AF383" i="1"/>
  <c r="AG383" i="1" s="1"/>
  <c r="Q383" i="1" s="1"/>
  <c r="R383" i="1" s="1"/>
  <c r="T310" i="1"/>
  <c r="AB310" i="1" s="1"/>
  <c r="T82" i="1"/>
  <c r="AB82" i="1" s="1"/>
  <c r="T190" i="1"/>
  <c r="AB190" i="1" s="1"/>
  <c r="AF190" i="1" s="1"/>
  <c r="AG190" i="1" s="1"/>
  <c r="Q190" i="1" s="1"/>
  <c r="R190" i="1" s="1"/>
  <c r="AF88" i="1"/>
  <c r="AG88" i="1" s="1"/>
  <c r="Q88" i="1" s="1"/>
  <c r="R88" i="1" s="1"/>
  <c r="AF213" i="1"/>
  <c r="AG213" i="1" s="1"/>
  <c r="Q213" i="1" s="1"/>
  <c r="R213" i="1" s="1"/>
  <c r="AF233" i="1"/>
  <c r="AG233" i="1" s="1"/>
  <c r="Q233" i="1" s="1"/>
  <c r="R233" i="1" s="1"/>
  <c r="AF217" i="1"/>
  <c r="AG217" i="1" s="1"/>
  <c r="Q217" i="1" s="1"/>
  <c r="R217" i="1" s="1"/>
  <c r="AF403" i="1"/>
  <c r="AG403" i="1" s="1"/>
  <c r="Q403" i="1" s="1"/>
  <c r="R403" i="1" s="1"/>
  <c r="AF109" i="1"/>
  <c r="AG109" i="1" s="1"/>
  <c r="Q109" i="1" s="1"/>
  <c r="R109" i="1" s="1"/>
  <c r="AF156" i="1"/>
  <c r="AG156" i="1" s="1"/>
  <c r="Q156" i="1" s="1"/>
  <c r="R156" i="1" s="1"/>
  <c r="AF268" i="1"/>
  <c r="AG268" i="1" s="1"/>
  <c r="Q268" i="1" s="1"/>
  <c r="R268" i="1" s="1"/>
  <c r="AF289" i="1"/>
  <c r="AG289" i="1" s="1"/>
  <c r="Q289" i="1" s="1"/>
  <c r="R289" i="1" s="1"/>
  <c r="AF286" i="1"/>
  <c r="AG286" i="1" s="1"/>
  <c r="Q286" i="1" s="1"/>
  <c r="R286" i="1" s="1"/>
  <c r="AF197" i="1"/>
  <c r="AG197" i="1" s="1"/>
  <c r="Q197" i="1" s="1"/>
  <c r="R197" i="1" s="1"/>
  <c r="AF255" i="1"/>
  <c r="AG255" i="1" s="1"/>
  <c r="Q255" i="1" s="1"/>
  <c r="R255" i="1" s="1"/>
  <c r="AF335" i="1"/>
  <c r="AG335" i="1" s="1"/>
  <c r="Q335" i="1" s="1"/>
  <c r="R335" i="1" s="1"/>
  <c r="AF359" i="1"/>
  <c r="AG359" i="1" s="1"/>
  <c r="Q359" i="1" s="1"/>
  <c r="R359" i="1" s="1"/>
  <c r="AF400" i="1"/>
  <c r="AG400" i="1" s="1"/>
  <c r="Q400" i="1" s="1"/>
  <c r="R400" i="1" s="1"/>
  <c r="AF389" i="1"/>
  <c r="AG389" i="1" s="1"/>
  <c r="Q389" i="1" s="1"/>
  <c r="R389" i="1" s="1"/>
  <c r="AF293" i="1"/>
  <c r="AG293" i="1" s="1"/>
  <c r="Q293" i="1" s="1"/>
  <c r="R293" i="1" s="1"/>
  <c r="AF317" i="1"/>
  <c r="AG317" i="1" s="1"/>
  <c r="Q317" i="1" s="1"/>
  <c r="R317" i="1" s="1"/>
  <c r="AF236" i="1"/>
  <c r="AG236" i="1" s="1"/>
  <c r="Q236" i="1" s="1"/>
  <c r="R236" i="1" s="1"/>
  <c r="AF347" i="1"/>
  <c r="AG347" i="1" s="1"/>
  <c r="Q347" i="1" s="1"/>
  <c r="R347" i="1" s="1"/>
  <c r="AF391" i="1"/>
  <c r="AG391" i="1" s="1"/>
  <c r="Q391" i="1" s="1"/>
  <c r="R391" i="1" s="1"/>
  <c r="AF41" i="1"/>
  <c r="AG41" i="1" s="1"/>
  <c r="Q41" i="1" s="1"/>
  <c r="R41" i="1" s="1"/>
  <c r="AF65" i="1"/>
  <c r="AG65" i="1" s="1"/>
  <c r="Q65" i="1" s="1"/>
  <c r="R65" i="1" s="1"/>
  <c r="AF29" i="1"/>
  <c r="AG29" i="1" s="1"/>
  <c r="Q29" i="1" s="1"/>
  <c r="R29" i="1" s="1"/>
  <c r="AF262" i="1"/>
  <c r="AG262" i="1" s="1"/>
  <c r="Q262" i="1" s="1"/>
  <c r="R262" i="1" s="1"/>
  <c r="AF134" i="1"/>
  <c r="AG134" i="1" s="1"/>
  <c r="Q134" i="1" s="1"/>
  <c r="R134" i="1" s="1"/>
  <c r="AF272" i="1"/>
  <c r="AG272" i="1" s="1"/>
  <c r="Q272" i="1" s="1"/>
  <c r="R272" i="1" s="1"/>
  <c r="AF381" i="1"/>
  <c r="AG381" i="1" s="1"/>
  <c r="Q381" i="1" s="1"/>
  <c r="R381" i="1" s="1"/>
  <c r="AF76" i="1"/>
  <c r="AG76" i="1" s="1"/>
  <c r="Q76" i="1" s="1"/>
  <c r="R76" i="1" s="1"/>
  <c r="AF423" i="1"/>
  <c r="AG423" i="1" s="1"/>
  <c r="Q423" i="1" s="1"/>
  <c r="R423" i="1" s="1"/>
  <c r="AF97" i="1"/>
  <c r="AG97" i="1" s="1"/>
  <c r="Q97" i="1" s="1"/>
  <c r="R97" i="1" s="1"/>
  <c r="AF133" i="1"/>
  <c r="AG133" i="1" s="1"/>
  <c r="Q133" i="1" s="1"/>
  <c r="R133" i="1" s="1"/>
  <c r="AF339" i="1"/>
  <c r="AG339" i="1" s="1"/>
  <c r="Q339" i="1" s="1"/>
  <c r="R339" i="1" s="1"/>
  <c r="AF404" i="1"/>
  <c r="AG404" i="1" s="1"/>
  <c r="Q404" i="1" s="1"/>
  <c r="R404" i="1" s="1"/>
  <c r="AF119" i="1"/>
  <c r="AG119" i="1" s="1"/>
  <c r="Q119" i="1" s="1"/>
  <c r="R119" i="1" s="1"/>
  <c r="AF267" i="1"/>
  <c r="AG267" i="1" s="1"/>
  <c r="Q267" i="1" s="1"/>
  <c r="R267" i="1" s="1"/>
  <c r="AF269" i="1"/>
  <c r="AG269" i="1" s="1"/>
  <c r="Q269" i="1" s="1"/>
  <c r="R269" i="1" s="1"/>
  <c r="AF319" i="1"/>
  <c r="AG319" i="1" s="1"/>
  <c r="Q319" i="1" s="1"/>
  <c r="R319" i="1" s="1"/>
  <c r="AF58" i="1"/>
  <c r="AG58" i="1" s="1"/>
  <c r="Q58" i="1" s="1"/>
  <c r="R58" i="1" s="1"/>
  <c r="AF191" i="1"/>
  <c r="AG191" i="1" s="1"/>
  <c r="Q191" i="1" s="1"/>
  <c r="R191" i="1" s="1"/>
  <c r="AF157" i="1"/>
  <c r="AG157" i="1" s="1"/>
  <c r="Q157" i="1" s="1"/>
  <c r="R157" i="1" s="1"/>
  <c r="AF323" i="1"/>
  <c r="AG323" i="1" s="1"/>
  <c r="Q323" i="1" s="1"/>
  <c r="R323" i="1" s="1"/>
  <c r="AF294" i="1"/>
  <c r="AG294" i="1" s="1"/>
  <c r="Q294" i="1" s="1"/>
  <c r="R294" i="1" s="1"/>
  <c r="AF123" i="1"/>
  <c r="AG123" i="1" s="1"/>
  <c r="Q123" i="1" s="1"/>
  <c r="R123" i="1" s="1"/>
  <c r="AF207" i="1"/>
  <c r="AG207" i="1" s="1"/>
  <c r="Q207" i="1" s="1"/>
  <c r="R207" i="1" s="1"/>
  <c r="AF159" i="1"/>
  <c r="AG159" i="1" s="1"/>
  <c r="Q159" i="1" s="1"/>
  <c r="R159" i="1" s="1"/>
  <c r="AF237" i="1"/>
  <c r="AG237" i="1" s="1"/>
  <c r="Q237" i="1" s="1"/>
  <c r="R237" i="1" s="1"/>
  <c r="AF100" i="1"/>
  <c r="AG100" i="1" s="1"/>
  <c r="Q100" i="1" s="1"/>
  <c r="R100" i="1" s="1"/>
  <c r="AF235" i="1"/>
  <c r="AG235" i="1" s="1"/>
  <c r="Q235" i="1" s="1"/>
  <c r="R235" i="1" s="1"/>
  <c r="AF258" i="1"/>
  <c r="AG258" i="1" s="1"/>
  <c r="Q258" i="1" s="1"/>
  <c r="R258" i="1" s="1"/>
  <c r="AF283" i="1"/>
  <c r="AG283" i="1" s="1"/>
  <c r="Q283" i="1" s="1"/>
  <c r="R283" i="1" s="1"/>
  <c r="AF270" i="1"/>
  <c r="AG270" i="1" s="1"/>
  <c r="Q270" i="1" s="1"/>
  <c r="R270" i="1" s="1"/>
  <c r="AF297" i="1"/>
  <c r="AG297" i="1" s="1"/>
  <c r="Q297" i="1" s="1"/>
  <c r="R297" i="1" s="1"/>
  <c r="AF23" i="1"/>
  <c r="AG23" i="1" s="1"/>
  <c r="Q23" i="1" s="1"/>
  <c r="R23" i="1" s="1"/>
  <c r="AF127" i="1"/>
  <c r="AG127" i="1" s="1"/>
  <c r="Q127" i="1" s="1"/>
  <c r="R127" i="1" s="1"/>
  <c r="AF259" i="1"/>
  <c r="AG259" i="1" s="1"/>
  <c r="Q259" i="1" s="1"/>
  <c r="R259" i="1" s="1"/>
  <c r="AF306" i="1"/>
  <c r="AG306" i="1" s="1"/>
  <c r="Q306" i="1" s="1"/>
  <c r="R306" i="1" s="1"/>
  <c r="AF203" i="1"/>
  <c r="AG203" i="1" s="1"/>
  <c r="Q203" i="1" s="1"/>
  <c r="R203" i="1" s="1"/>
  <c r="AF388" i="1"/>
  <c r="AG388" i="1" s="1"/>
  <c r="Q388" i="1" s="1"/>
  <c r="R388" i="1" s="1"/>
  <c r="AF72" i="1"/>
  <c r="AG72" i="1" s="1"/>
  <c r="Q72" i="1" s="1"/>
  <c r="R72" i="1" s="1"/>
  <c r="AF102" i="1"/>
  <c r="AG102" i="1" s="1"/>
  <c r="Q102" i="1" s="1"/>
  <c r="R102" i="1" s="1"/>
  <c r="AF355" i="1"/>
  <c r="AG355" i="1" s="1"/>
  <c r="Q355" i="1" s="1"/>
  <c r="R355" i="1" s="1"/>
  <c r="AF112" i="1"/>
  <c r="AG112" i="1" s="1"/>
  <c r="Q112" i="1" s="1"/>
  <c r="R112" i="1" s="1"/>
  <c r="AF151" i="1"/>
  <c r="AG151" i="1" s="1"/>
  <c r="Q151" i="1" s="1"/>
  <c r="R151" i="1" s="1"/>
  <c r="AF199" i="1"/>
  <c r="AG199" i="1" s="1"/>
  <c r="Q199" i="1" s="1"/>
  <c r="R199" i="1" s="1"/>
  <c r="AF211" i="1"/>
  <c r="AG211" i="1" s="1"/>
  <c r="Q211" i="1" s="1"/>
  <c r="R211" i="1" s="1"/>
  <c r="AF249" i="1"/>
  <c r="AG249" i="1" s="1"/>
  <c r="Q249" i="1" s="1"/>
  <c r="R249" i="1" s="1"/>
  <c r="AF271" i="1"/>
  <c r="AG271" i="1" s="1"/>
  <c r="Q271" i="1" s="1"/>
  <c r="R271" i="1" s="1"/>
  <c r="AF221" i="1"/>
  <c r="AG221" i="1" s="1"/>
  <c r="Q221" i="1" s="1"/>
  <c r="R221" i="1" s="1"/>
  <c r="AF343" i="1"/>
  <c r="AG343" i="1" s="1"/>
  <c r="Q343" i="1" s="1"/>
  <c r="R343" i="1" s="1"/>
  <c r="AF386" i="1"/>
  <c r="AG386" i="1" s="1"/>
  <c r="Q386" i="1" s="1"/>
  <c r="R386" i="1" s="1"/>
  <c r="AF130" i="1"/>
  <c r="AG130" i="1" s="1"/>
  <c r="Q130" i="1" s="1"/>
  <c r="R130" i="1" s="1"/>
  <c r="AF219" i="1"/>
  <c r="AG219" i="1" s="1"/>
  <c r="Q219" i="1" s="1"/>
  <c r="R219" i="1" s="1"/>
  <c r="AF171" i="1"/>
  <c r="AG171" i="1" s="1"/>
  <c r="Q171" i="1" s="1"/>
  <c r="R171" i="1" s="1"/>
  <c r="AF254" i="1"/>
  <c r="AG254" i="1" s="1"/>
  <c r="Q254" i="1" s="1"/>
  <c r="R254" i="1" s="1"/>
  <c r="AF299" i="1"/>
  <c r="AG299" i="1" s="1"/>
  <c r="Q299" i="1" s="1"/>
  <c r="R299" i="1" s="1"/>
  <c r="AF244" i="1"/>
  <c r="AG244" i="1" s="1"/>
  <c r="Q244" i="1" s="1"/>
  <c r="R244" i="1" s="1"/>
  <c r="AF346" i="1"/>
  <c r="AG346" i="1" s="1"/>
  <c r="Q346" i="1" s="1"/>
  <c r="R346" i="1" s="1"/>
  <c r="AF390" i="1"/>
  <c r="AG390" i="1" s="1"/>
  <c r="Q390" i="1" s="1"/>
  <c r="R390" i="1" s="1"/>
  <c r="AF305" i="1"/>
  <c r="AG305" i="1" s="1"/>
  <c r="Q305" i="1" s="1"/>
  <c r="R305" i="1" s="1"/>
  <c r="AF287" i="1"/>
  <c r="AG287" i="1" s="1"/>
  <c r="Q287" i="1" s="1"/>
  <c r="R287" i="1" s="1"/>
  <c r="AF351" i="1"/>
  <c r="AG351" i="1" s="1"/>
  <c r="Q351" i="1" s="1"/>
  <c r="R351" i="1" s="1"/>
  <c r="AF315" i="1"/>
  <c r="AG315" i="1" s="1"/>
  <c r="Q315" i="1" s="1"/>
  <c r="R315" i="1" s="1"/>
  <c r="AF187" i="1"/>
  <c r="AG187" i="1" s="1"/>
  <c r="Q187" i="1" s="1"/>
  <c r="R187" i="1" s="1"/>
  <c r="AF298" i="1"/>
  <c r="AG298" i="1" s="1"/>
  <c r="Q298" i="1" s="1"/>
  <c r="R298" i="1" s="1"/>
  <c r="AF291" i="1"/>
  <c r="AG291" i="1" s="1"/>
  <c r="Q291" i="1" s="1"/>
  <c r="R291" i="1" s="1"/>
  <c r="AF377" i="1"/>
  <c r="AG377" i="1" s="1"/>
  <c r="Q377" i="1" s="1"/>
  <c r="R377" i="1" s="1"/>
  <c r="AF31" i="1"/>
  <c r="AG31" i="1" s="1"/>
  <c r="Q31" i="1" s="1"/>
  <c r="R31" i="1" s="1"/>
  <c r="AF146" i="1"/>
  <c r="AG146" i="1" s="1"/>
  <c r="Q146" i="1" s="1"/>
  <c r="R146" i="1" s="1"/>
  <c r="AF135" i="1"/>
  <c r="AG135" i="1" s="1"/>
  <c r="Q135" i="1" s="1"/>
  <c r="R135" i="1" s="1"/>
  <c r="AF406" i="1"/>
  <c r="AG406" i="1" s="1"/>
  <c r="Q406" i="1" s="1"/>
  <c r="R406" i="1" s="1"/>
  <c r="AF35" i="1"/>
  <c r="AG35" i="1" s="1"/>
  <c r="Q35" i="1" s="1"/>
  <c r="R35" i="1" s="1"/>
  <c r="AF48" i="1"/>
  <c r="AG48" i="1" s="1"/>
  <c r="Q48" i="1" s="1"/>
  <c r="R48" i="1" s="1"/>
  <c r="AF107" i="1"/>
  <c r="AG107" i="1" s="1"/>
  <c r="Q107" i="1" s="1"/>
  <c r="R107" i="1" s="1"/>
  <c r="AF195" i="1"/>
  <c r="AG195" i="1" s="1"/>
  <c r="Q195" i="1" s="1"/>
  <c r="R195" i="1" s="1"/>
  <c r="AF243" i="1"/>
  <c r="AG243" i="1" s="1"/>
  <c r="Q243" i="1" s="1"/>
  <c r="R243" i="1" s="1"/>
  <c r="AF385" i="1"/>
  <c r="AG385" i="1" s="1"/>
  <c r="Q385" i="1" s="1"/>
  <c r="R385" i="1" s="1"/>
  <c r="AF370" i="1"/>
  <c r="AG370" i="1" s="1"/>
  <c r="Q370" i="1" s="1"/>
  <c r="R370" i="1" s="1"/>
  <c r="AF216" i="1"/>
  <c r="AG216" i="1" s="1"/>
  <c r="Q216" i="1" s="1"/>
  <c r="R216" i="1" s="1"/>
  <c r="AF224" i="1"/>
  <c r="AG224" i="1" s="1"/>
  <c r="Q224" i="1" s="1"/>
  <c r="R224" i="1" s="1"/>
  <c r="AF393" i="1"/>
  <c r="AG393" i="1" s="1"/>
  <c r="Q393" i="1" s="1"/>
  <c r="R393" i="1" s="1"/>
  <c r="AF408" i="1"/>
  <c r="AG408" i="1" s="1"/>
  <c r="Q408" i="1" s="1"/>
  <c r="R408" i="1" s="1"/>
  <c r="AF397" i="1"/>
  <c r="AG397" i="1" s="1"/>
  <c r="Q397" i="1" s="1"/>
  <c r="R397" i="1" s="1"/>
  <c r="AF382" i="1"/>
  <c r="AG382" i="1" s="1"/>
  <c r="Q382" i="1" s="1"/>
  <c r="R382" i="1" s="1"/>
  <c r="AF176" i="1"/>
  <c r="AG176" i="1" s="1"/>
  <c r="Q176" i="1" s="1"/>
  <c r="R176" i="1" s="1"/>
  <c r="AF11" i="1"/>
  <c r="AG11" i="1" s="1"/>
  <c r="Q11" i="1" s="1"/>
  <c r="R11" i="1" s="1"/>
  <c r="AF24" i="1"/>
  <c r="AG24" i="1" s="1"/>
  <c r="Q24" i="1" s="1"/>
  <c r="R24" i="1" s="1"/>
  <c r="AF394" i="1"/>
  <c r="AG394" i="1" s="1"/>
  <c r="Q394" i="1" s="1"/>
  <c r="R394" i="1" s="1"/>
  <c r="AF7" i="1"/>
  <c r="AG7" i="1" s="1"/>
  <c r="Q7" i="1" s="1"/>
  <c r="R7" i="1" s="1"/>
  <c r="AF15" i="1"/>
  <c r="AG15" i="1" s="1"/>
  <c r="Q15" i="1" s="1"/>
  <c r="R15" i="1" s="1"/>
  <c r="AF360" i="1"/>
  <c r="AG360" i="1" s="1"/>
  <c r="Q360" i="1" s="1"/>
  <c r="R360" i="1" s="1"/>
  <c r="AF365" i="1"/>
  <c r="AG365" i="1" s="1"/>
  <c r="Q365" i="1" s="1"/>
  <c r="R365" i="1" s="1"/>
  <c r="AF398" i="1"/>
  <c r="AG398" i="1" s="1"/>
  <c r="Q398" i="1" s="1"/>
  <c r="R398" i="1" s="1"/>
  <c r="AF12" i="1"/>
  <c r="AG12" i="1" s="1"/>
  <c r="Q12" i="1" s="1"/>
  <c r="R12" i="1" s="1"/>
  <c r="AF138" i="1"/>
  <c r="AG138" i="1" s="1"/>
  <c r="Q138" i="1" s="1"/>
  <c r="R138" i="1" s="1"/>
  <c r="AF28" i="1"/>
  <c r="AG28" i="1" s="1"/>
  <c r="Q28" i="1" s="1"/>
  <c r="R28" i="1" s="1"/>
  <c r="AF175" i="1"/>
  <c r="AG175" i="1" s="1"/>
  <c r="Q175" i="1" s="1"/>
  <c r="R175" i="1" s="1"/>
  <c r="AF19" i="1"/>
  <c r="AG19" i="1" s="1"/>
  <c r="Q19" i="1" s="1"/>
  <c r="R19" i="1" s="1"/>
  <c r="AF179" i="1"/>
  <c r="AG179" i="1" s="1"/>
  <c r="Q179" i="1" s="1"/>
  <c r="R179" i="1" s="1"/>
  <c r="AF312" i="1"/>
  <c r="AG312" i="1" s="1"/>
  <c r="Q312" i="1" s="1"/>
  <c r="R312" i="1" s="1"/>
  <c r="AF257" i="1"/>
  <c r="AG257" i="1" s="1"/>
  <c r="Q257" i="1" s="1"/>
  <c r="R257" i="1" s="1"/>
  <c r="AF338" i="1"/>
  <c r="AG338" i="1" s="1"/>
  <c r="Q338" i="1" s="1"/>
  <c r="R338" i="1" s="1"/>
  <c r="AF364" i="1"/>
  <c r="AG364" i="1" s="1"/>
  <c r="Q364" i="1" s="1"/>
  <c r="R364" i="1" s="1"/>
  <c r="AF402" i="1"/>
  <c r="AG402" i="1" s="1"/>
  <c r="Q402" i="1" s="1"/>
  <c r="R402" i="1" s="1"/>
  <c r="AF129" i="1"/>
  <c r="AG129" i="1" s="1"/>
  <c r="Q129" i="1" s="1"/>
  <c r="R129" i="1" s="1"/>
  <c r="AF52" i="1"/>
  <c r="AG52" i="1" s="1"/>
  <c r="Q52" i="1" s="1"/>
  <c r="R52" i="1" s="1"/>
  <c r="AF137" i="1"/>
  <c r="AG137" i="1" s="1"/>
  <c r="Q137" i="1" s="1"/>
  <c r="R137" i="1" s="1"/>
  <c r="AF154" i="1"/>
  <c r="AG154" i="1" s="1"/>
  <c r="Q154" i="1" s="1"/>
  <c r="R154" i="1" s="1"/>
  <c r="AF54" i="1"/>
  <c r="AG54" i="1" s="1"/>
  <c r="Q54" i="1" s="1"/>
  <c r="R54" i="1" s="1"/>
  <c r="AF106" i="1"/>
  <c r="AG106" i="1" s="1"/>
  <c r="Q106" i="1" s="1"/>
  <c r="R106" i="1" s="1"/>
  <c r="AF340" i="1"/>
  <c r="AG340" i="1" s="1"/>
  <c r="Q340" i="1" s="1"/>
  <c r="R340" i="1" s="1"/>
  <c r="AF63" i="1"/>
  <c r="AG63" i="1" s="1"/>
  <c r="Q63" i="1" s="1"/>
  <c r="R63" i="1" s="1"/>
  <c r="AF240" i="1"/>
  <c r="AG240" i="1" s="1"/>
  <c r="Q240" i="1" s="1"/>
  <c r="R240" i="1" s="1"/>
  <c r="AF369" i="1"/>
  <c r="AG369" i="1" s="1"/>
  <c r="Q369" i="1" s="1"/>
  <c r="R369" i="1" s="1"/>
  <c r="AF425" i="1"/>
  <c r="AG425" i="1" s="1"/>
  <c r="Q425" i="1" s="1"/>
  <c r="R425" i="1" s="1"/>
  <c r="AF284" i="1"/>
  <c r="AG284" i="1" s="1"/>
  <c r="Q284" i="1" s="1"/>
  <c r="R284" i="1" s="1"/>
  <c r="AF415" i="1"/>
  <c r="AG415" i="1" s="1"/>
  <c r="Q415" i="1" s="1"/>
  <c r="R415" i="1" s="1"/>
  <c r="AF276" i="1"/>
  <c r="AG276" i="1" s="1"/>
  <c r="Q276" i="1" s="1"/>
  <c r="R276" i="1" s="1"/>
  <c r="AF64" i="1"/>
  <c r="AG64" i="1" s="1"/>
  <c r="Q64" i="1" s="1"/>
  <c r="R64" i="1" s="1"/>
  <c r="AF430" i="1"/>
  <c r="AG430" i="1" s="1"/>
  <c r="Q430" i="1" s="1"/>
  <c r="R430" i="1" s="1"/>
  <c r="AF120" i="1"/>
  <c r="AG120" i="1" s="1"/>
  <c r="Q120" i="1" s="1"/>
  <c r="R120" i="1" s="1"/>
  <c r="AF374" i="1"/>
  <c r="AG374" i="1" s="1"/>
  <c r="Q374" i="1" s="1"/>
  <c r="R374" i="1" s="1"/>
  <c r="AF183" i="1"/>
  <c r="AG183" i="1" s="1"/>
  <c r="Q183" i="1" s="1"/>
  <c r="R183" i="1" s="1"/>
  <c r="AF39" i="1"/>
  <c r="AG39" i="1" s="1"/>
  <c r="Q39" i="1" s="1"/>
  <c r="R39" i="1" s="1"/>
  <c r="AF93" i="1"/>
  <c r="AG93" i="1" s="1"/>
  <c r="Q93" i="1" s="1"/>
  <c r="R93" i="1" s="1"/>
  <c r="AF378" i="1"/>
  <c r="AG378" i="1" s="1"/>
  <c r="Q378" i="1" s="1"/>
  <c r="R378" i="1" s="1"/>
  <c r="AF395" i="1"/>
  <c r="AG395" i="1" s="1"/>
  <c r="Q395" i="1" s="1"/>
  <c r="R395" i="1" s="1"/>
  <c r="AF411" i="1"/>
  <c r="AG411" i="1" s="1"/>
  <c r="Q411" i="1" s="1"/>
  <c r="R411" i="1" s="1"/>
  <c r="AF20" i="1"/>
  <c r="AG20" i="1" s="1"/>
  <c r="Q20" i="1" s="1"/>
  <c r="R20" i="1" s="1"/>
  <c r="AF117" i="1"/>
  <c r="AG117" i="1" s="1"/>
  <c r="Q117" i="1" s="1"/>
  <c r="R117" i="1" s="1"/>
  <c r="AF147" i="1"/>
  <c r="AG147" i="1" s="1"/>
  <c r="Q147" i="1" s="1"/>
  <c r="R147" i="1" s="1"/>
  <c r="AF251" i="1"/>
  <c r="AG251" i="1" s="1"/>
  <c r="Q251" i="1" s="1"/>
  <c r="R251" i="1" s="1"/>
  <c r="AF278" i="1"/>
  <c r="AG278" i="1" s="1"/>
  <c r="Q278" i="1" s="1"/>
  <c r="R278" i="1" s="1"/>
  <c r="AF320" i="1"/>
  <c r="AG320" i="1" s="1"/>
  <c r="Q320" i="1" s="1"/>
  <c r="R320" i="1" s="1"/>
  <c r="AF60" i="1"/>
  <c r="AG60" i="1" s="1"/>
  <c r="Q60" i="1" s="1"/>
  <c r="R60" i="1" s="1"/>
  <c r="AF59" i="1"/>
  <c r="AG59" i="1" s="1"/>
  <c r="Q59" i="1" s="1"/>
  <c r="R59" i="1" s="1"/>
  <c r="AF71" i="1"/>
  <c r="AG71" i="1" s="1"/>
  <c r="Q71" i="1" s="1"/>
  <c r="R71" i="1" s="1"/>
  <c r="AF86" i="1"/>
  <c r="AG86" i="1" s="1"/>
  <c r="Q86" i="1" s="1"/>
  <c r="R86" i="1" s="1"/>
  <c r="AF89" i="1"/>
  <c r="AG89" i="1" s="1"/>
  <c r="Q89" i="1" s="1"/>
  <c r="R89" i="1" s="1"/>
  <c r="AF81" i="1"/>
  <c r="AG81" i="1" s="1"/>
  <c r="Q81" i="1" s="1"/>
  <c r="R81" i="1" s="1"/>
  <c r="AF169" i="1"/>
  <c r="AG169" i="1" s="1"/>
  <c r="Q169" i="1" s="1"/>
  <c r="R169" i="1" s="1"/>
  <c r="AF114" i="1"/>
  <c r="AG114" i="1" s="1"/>
  <c r="Q114" i="1" s="1"/>
  <c r="R114" i="1" s="1"/>
  <c r="AF227" i="1"/>
  <c r="AG227" i="1" s="1"/>
  <c r="Q227" i="1" s="1"/>
  <c r="R227" i="1" s="1"/>
  <c r="AF170" i="1"/>
  <c r="AG170" i="1" s="1"/>
  <c r="Q170" i="1" s="1"/>
  <c r="R170" i="1" s="1"/>
  <c r="AF152" i="1"/>
  <c r="AG152" i="1" s="1"/>
  <c r="Q152" i="1" s="1"/>
  <c r="R152" i="1" s="1"/>
  <c r="AF316" i="1"/>
  <c r="AG316" i="1" s="1"/>
  <c r="Q316" i="1" s="1"/>
  <c r="R316" i="1" s="1"/>
  <c r="AF282" i="1"/>
  <c r="AG282" i="1" s="1"/>
  <c r="Q282" i="1" s="1"/>
  <c r="R282" i="1" s="1"/>
  <c r="AF229" i="1"/>
  <c r="AG229" i="1" s="1"/>
  <c r="Q229" i="1" s="1"/>
  <c r="R229" i="1" s="1"/>
  <c r="AF429" i="1"/>
  <c r="AG429" i="1" s="1"/>
  <c r="Q429" i="1" s="1"/>
  <c r="R429" i="1" s="1"/>
  <c r="AF94" i="1"/>
  <c r="AG94" i="1" s="1"/>
  <c r="Q94" i="1" s="1"/>
  <c r="R94" i="1" s="1"/>
  <c r="AF208" i="1"/>
  <c r="AG208" i="1" s="1"/>
  <c r="Q208" i="1" s="1"/>
  <c r="R208" i="1" s="1"/>
  <c r="AF292" i="1"/>
  <c r="AG292" i="1" s="1"/>
  <c r="Q292" i="1" s="1"/>
  <c r="R292" i="1" s="1"/>
  <c r="AF296" i="1"/>
  <c r="AG296" i="1" s="1"/>
  <c r="Q296" i="1" s="1"/>
  <c r="R296" i="1" s="1"/>
  <c r="AF68" i="1"/>
  <c r="AG68" i="1" s="1"/>
  <c r="Q68" i="1" s="1"/>
  <c r="R68" i="1" s="1"/>
  <c r="AF142" i="1"/>
  <c r="AG142" i="1" s="1"/>
  <c r="Q142" i="1" s="1"/>
  <c r="R142" i="1" s="1"/>
  <c r="AF118" i="1"/>
  <c r="AG118" i="1" s="1"/>
  <c r="Q118" i="1" s="1"/>
  <c r="R118" i="1" s="1"/>
  <c r="AF180" i="1"/>
  <c r="AG180" i="1" s="1"/>
  <c r="Q180" i="1" s="1"/>
  <c r="R180" i="1" s="1"/>
  <c r="AF265" i="1"/>
  <c r="AG265" i="1" s="1"/>
  <c r="Q265" i="1" s="1"/>
  <c r="R265" i="1" s="1"/>
  <c r="AF274" i="1"/>
  <c r="AG274" i="1" s="1"/>
  <c r="Q274" i="1" s="1"/>
  <c r="R274" i="1" s="1"/>
  <c r="AF295" i="1"/>
  <c r="AG295" i="1" s="1"/>
  <c r="Q295" i="1" s="1"/>
  <c r="R295" i="1" s="1"/>
  <c r="AF421" i="1"/>
  <c r="AG421" i="1" s="1"/>
  <c r="Q421" i="1" s="1"/>
  <c r="R421" i="1" s="1"/>
  <c r="AF405" i="1"/>
  <c r="AG405" i="1" s="1"/>
  <c r="Q405" i="1" s="1"/>
  <c r="R405" i="1" s="1"/>
  <c r="AF417" i="1"/>
  <c r="AG417" i="1" s="1"/>
  <c r="Q417" i="1" s="1"/>
  <c r="R417" i="1" s="1"/>
  <c r="AF160" i="1"/>
  <c r="AG160" i="1" s="1"/>
  <c r="Q160" i="1" s="1"/>
  <c r="R160" i="1" s="1"/>
  <c r="AF184" i="1"/>
  <c r="AG184" i="1" s="1"/>
  <c r="Q184" i="1" s="1"/>
  <c r="R184" i="1" s="1"/>
  <c r="AF158" i="1"/>
  <c r="AG158" i="1" s="1"/>
  <c r="Q158" i="1" s="1"/>
  <c r="R158" i="1" s="1"/>
  <c r="AF121" i="1"/>
  <c r="AG121" i="1" s="1"/>
  <c r="Q121" i="1" s="1"/>
  <c r="R121" i="1" s="1"/>
  <c r="AF188" i="1"/>
  <c r="AG188" i="1" s="1"/>
  <c r="Q188" i="1" s="1"/>
  <c r="R188" i="1" s="1"/>
  <c r="AF279" i="1"/>
  <c r="AG279" i="1" s="1"/>
  <c r="Q279" i="1" s="1"/>
  <c r="R279" i="1" s="1"/>
  <c r="AF228" i="1"/>
  <c r="AG228" i="1" s="1"/>
  <c r="Q228" i="1" s="1"/>
  <c r="R228" i="1" s="1"/>
  <c r="AF245" i="1"/>
  <c r="AG245" i="1" s="1"/>
  <c r="Q245" i="1" s="1"/>
  <c r="R245" i="1" s="1"/>
  <c r="AF238" i="1"/>
  <c r="AG238" i="1" s="1"/>
  <c r="Q238" i="1" s="1"/>
  <c r="R238" i="1" s="1"/>
  <c r="AF336" i="1"/>
  <c r="AG336" i="1" s="1"/>
  <c r="Q336" i="1" s="1"/>
  <c r="R336" i="1" s="1"/>
  <c r="AF324" i="1"/>
  <c r="AG324" i="1" s="1"/>
  <c r="Q324" i="1" s="1"/>
  <c r="R324" i="1" s="1"/>
  <c r="AF409" i="1"/>
  <c r="AG409" i="1" s="1"/>
  <c r="Q409" i="1" s="1"/>
  <c r="R409" i="1" s="1"/>
  <c r="AF111" i="1"/>
  <c r="AG111" i="1" s="1"/>
  <c r="Q111" i="1" s="1"/>
  <c r="R111" i="1" s="1"/>
  <c r="AF143" i="1"/>
  <c r="AG143" i="1" s="1"/>
  <c r="Q143" i="1" s="1"/>
  <c r="R143" i="1" s="1"/>
  <c r="AF131" i="1"/>
  <c r="AG131" i="1" s="1"/>
  <c r="Q131" i="1" s="1"/>
  <c r="R131" i="1" s="1"/>
  <c r="AF192" i="1"/>
  <c r="AG192" i="1" s="1"/>
  <c r="Q192" i="1" s="1"/>
  <c r="R192" i="1" s="1"/>
  <c r="AF280" i="1"/>
  <c r="AG280" i="1" s="1"/>
  <c r="Q280" i="1" s="1"/>
  <c r="R280" i="1" s="1"/>
  <c r="AF56" i="1"/>
  <c r="AG56" i="1" s="1"/>
  <c r="Q56" i="1" s="1"/>
  <c r="R56" i="1" s="1"/>
  <c r="AF67" i="1"/>
  <c r="AG67" i="1" s="1"/>
  <c r="Q67" i="1" s="1"/>
  <c r="R67" i="1" s="1"/>
  <c r="AF85" i="1"/>
  <c r="AG85" i="1" s="1"/>
  <c r="Q85" i="1" s="1"/>
  <c r="R85" i="1" s="1"/>
  <c r="AF141" i="1"/>
  <c r="AG141" i="1" s="1"/>
  <c r="Q141" i="1" s="1"/>
  <c r="R141" i="1" s="1"/>
  <c r="AF105" i="1"/>
  <c r="AG105" i="1" s="1"/>
  <c r="Q105" i="1" s="1"/>
  <c r="R105" i="1" s="1"/>
  <c r="AF200" i="1"/>
  <c r="AG200" i="1" s="1"/>
  <c r="Q200" i="1" s="1"/>
  <c r="R200" i="1" s="1"/>
  <c r="AF196" i="1"/>
  <c r="AG196" i="1" s="1"/>
  <c r="Q196" i="1" s="1"/>
  <c r="R196" i="1" s="1"/>
  <c r="AF232" i="1"/>
  <c r="AG232" i="1" s="1"/>
  <c r="Q232" i="1" s="1"/>
  <c r="R232" i="1" s="1"/>
  <c r="AF332" i="1"/>
  <c r="AG332" i="1" s="1"/>
  <c r="Q332" i="1" s="1"/>
  <c r="R332" i="1" s="1"/>
  <c r="AF344" i="1"/>
  <c r="AG344" i="1" s="1"/>
  <c r="Q344" i="1" s="1"/>
  <c r="R344" i="1" s="1"/>
  <c r="AF261" i="1"/>
  <c r="AG261" i="1" s="1"/>
  <c r="Q261" i="1" s="1"/>
  <c r="R261" i="1" s="1"/>
  <c r="AF348" i="1"/>
  <c r="AG348" i="1" s="1"/>
  <c r="Q348" i="1" s="1"/>
  <c r="R348" i="1" s="1"/>
  <c r="AF426" i="1"/>
  <c r="AG426" i="1" s="1"/>
  <c r="Q426" i="1" s="1"/>
  <c r="R426" i="1" s="1"/>
  <c r="AF410" i="1"/>
  <c r="AG410" i="1" s="1"/>
  <c r="Q410" i="1" s="1"/>
  <c r="R410" i="1" s="1"/>
  <c r="AF418" i="1"/>
  <c r="AG418" i="1" s="1"/>
  <c r="Q418" i="1" s="1"/>
  <c r="R418" i="1" s="1"/>
  <c r="AF16" i="1"/>
  <c r="AG16" i="1" s="1"/>
  <c r="Q16" i="1" s="1"/>
  <c r="R16" i="1" s="1"/>
  <c r="AF98" i="1"/>
  <c r="AG98" i="1" s="1"/>
  <c r="Q98" i="1" s="1"/>
  <c r="R98" i="1" s="1"/>
  <c r="AF145" i="1"/>
  <c r="AG145" i="1" s="1"/>
  <c r="Q145" i="1" s="1"/>
  <c r="R145" i="1" s="1"/>
  <c r="AF101" i="1"/>
  <c r="AG101" i="1" s="1"/>
  <c r="Q101" i="1" s="1"/>
  <c r="R101" i="1" s="1"/>
  <c r="AF155" i="1"/>
  <c r="AG155" i="1" s="1"/>
  <c r="Q155" i="1" s="1"/>
  <c r="R155" i="1" s="1"/>
  <c r="AF263" i="1"/>
  <c r="AG263" i="1" s="1"/>
  <c r="Q263" i="1" s="1"/>
  <c r="R263" i="1" s="1"/>
  <c r="AF55" i="1"/>
  <c r="AG55" i="1" s="1"/>
  <c r="Q55" i="1" s="1"/>
  <c r="R55" i="1" s="1"/>
  <c r="AF51" i="1"/>
  <c r="AG51" i="1" s="1"/>
  <c r="Q51" i="1" s="1"/>
  <c r="R51" i="1" s="1"/>
  <c r="AF77" i="1"/>
  <c r="AG77" i="1" s="1"/>
  <c r="Q77" i="1" s="1"/>
  <c r="R77" i="1" s="1"/>
  <c r="AF150" i="1"/>
  <c r="AG150" i="1" s="1"/>
  <c r="Q150" i="1" s="1"/>
  <c r="R150" i="1" s="1"/>
  <c r="AF139" i="1"/>
  <c r="AG139" i="1" s="1"/>
  <c r="Q139" i="1" s="1"/>
  <c r="R139" i="1" s="1"/>
  <c r="AF204" i="1"/>
  <c r="AG204" i="1" s="1"/>
  <c r="Q204" i="1" s="1"/>
  <c r="R204" i="1" s="1"/>
  <c r="AF247" i="1"/>
  <c r="AG247" i="1" s="1"/>
  <c r="Q247" i="1" s="1"/>
  <c r="R247" i="1" s="1"/>
  <c r="AF223" i="1"/>
  <c r="AG223" i="1" s="1"/>
  <c r="Q223" i="1" s="1"/>
  <c r="R223" i="1" s="1"/>
  <c r="AF288" i="1"/>
  <c r="AG288" i="1" s="1"/>
  <c r="Q288" i="1" s="1"/>
  <c r="R288" i="1" s="1"/>
  <c r="AF275" i="1"/>
  <c r="AG275" i="1" s="1"/>
  <c r="Q275" i="1" s="1"/>
  <c r="R275" i="1" s="1"/>
  <c r="AF407" i="1"/>
  <c r="AG407" i="1" s="1"/>
  <c r="Q407" i="1" s="1"/>
  <c r="R407" i="1" s="1"/>
  <c r="AF350" i="1"/>
  <c r="AG350" i="1" s="1"/>
  <c r="Q350" i="1" s="1"/>
  <c r="R350" i="1" s="1"/>
  <c r="AF414" i="1"/>
  <c r="AG414" i="1" s="1"/>
  <c r="Q414" i="1" s="1"/>
  <c r="R414" i="1" s="1"/>
  <c r="AF380" i="1" l="1"/>
  <c r="AG380" i="1" s="1"/>
  <c r="Q380" i="1" s="1"/>
  <c r="R380" i="1" s="1"/>
  <c r="AF82" i="1"/>
  <c r="AG82" i="1" s="1"/>
  <c r="Q82" i="1" s="1"/>
  <c r="R82" i="1" s="1"/>
  <c r="AF69" i="1"/>
  <c r="AG69" i="1" s="1"/>
  <c r="Q69" i="1" s="1"/>
  <c r="R69" i="1" s="1"/>
  <c r="AF103" i="1"/>
  <c r="AG103" i="1" s="1"/>
  <c r="Q103" i="1" s="1"/>
  <c r="R103" i="1" s="1"/>
  <c r="AF91" i="1"/>
  <c r="AG91" i="1" s="1"/>
  <c r="Q91" i="1" s="1"/>
  <c r="R91" i="1" s="1"/>
</calcChain>
</file>

<file path=xl/sharedStrings.xml><?xml version="1.0" encoding="utf-8"?>
<sst xmlns="http://schemas.openxmlformats.org/spreadsheetml/2006/main" count="46" uniqueCount="43">
  <si>
    <t>Data</t>
  </si>
  <si>
    <t>Indice</t>
  </si>
  <si>
    <t>Temperatura Mínima</t>
  </si>
  <si>
    <t>Temperatura Máxima</t>
  </si>
  <si>
    <t>Humidade Máxima</t>
  </si>
  <si>
    <t>Humidade Mínima</t>
  </si>
  <si>
    <t xml:space="preserve"> Pressao Máxima</t>
  </si>
  <si>
    <t xml:space="preserve"> Pressao Mínima</t>
  </si>
  <si>
    <t>Temperatura</t>
  </si>
  <si>
    <t>Pressao</t>
  </si>
  <si>
    <t>Humidade</t>
  </si>
  <si>
    <t>Humidade moving average</t>
  </si>
  <si>
    <t>Inidice * 10</t>
  </si>
  <si>
    <t>Predicted values * 10</t>
  </si>
  <si>
    <t>Predicted Values</t>
  </si>
  <si>
    <t>Expected Values</t>
  </si>
  <si>
    <t>S1</t>
  </si>
  <si>
    <t>S2</t>
  </si>
  <si>
    <t>S3</t>
  </si>
  <si>
    <t>S4</t>
  </si>
  <si>
    <t>W11</t>
  </si>
  <si>
    <t>W22</t>
  </si>
  <si>
    <t>W12</t>
  </si>
  <si>
    <t>W13</t>
  </si>
  <si>
    <t>W14</t>
  </si>
  <si>
    <t>W21</t>
  </si>
  <si>
    <t>W31</t>
  </si>
  <si>
    <t>W32</t>
  </si>
  <si>
    <t>W41</t>
  </si>
  <si>
    <t>W42</t>
  </si>
  <si>
    <t>B1</t>
  </si>
  <si>
    <t>B2</t>
  </si>
  <si>
    <t>B3</t>
  </si>
  <si>
    <t>B4</t>
  </si>
  <si>
    <t>Humidade standerdized</t>
  </si>
  <si>
    <t>Temperatura standerdized</t>
  </si>
  <si>
    <t>Indicie standerdized</t>
  </si>
  <si>
    <t>U3</t>
  </si>
  <si>
    <t>U1</t>
  </si>
  <si>
    <t>U2</t>
  </si>
  <si>
    <t>U4</t>
  </si>
  <si>
    <t>SO</t>
  </si>
  <si>
    <t>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</si>
</sst>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1D1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38C2-D7BD-414C-9418-A5F553E57984}">
  <dimension ref="A1:AG854"/>
  <sheetViews>
    <sheetView tabSelected="1" zoomScaleNormal="100" workbookViewId="0">
      <selection activeCell="M10" sqref="M10"/>
    </sheetView>
  </sheetViews>
  <sheetFormatPr defaultRowHeight="14.4" x14ac:dyDescent="0.3"/>
  <cols>
    <col min="1" max="1" width="10.6640625" bestFit="1" customWidth="1"/>
    <col min="2" max="2" width="20.109375" bestFit="1" customWidth="1"/>
    <col min="3" max="3" width="19.6640625" bestFit="1" customWidth="1"/>
    <col min="4" max="4" width="17.88671875" bestFit="1" customWidth="1"/>
    <col min="5" max="5" width="17.44140625" customWidth="1"/>
    <col min="6" max="6" width="15.88671875" bestFit="1" customWidth="1"/>
    <col min="7" max="7" width="15.44140625" bestFit="1" customWidth="1"/>
    <col min="8" max="8" width="6.44140625" bestFit="1" customWidth="1"/>
    <col min="9" max="9" width="12.44140625" bestFit="1" customWidth="1"/>
    <col min="10" max="10" width="10.109375" bestFit="1" customWidth="1"/>
    <col min="11" max="11" width="7.88671875" bestFit="1" customWidth="1"/>
    <col min="12" max="12" width="22.77734375" bestFit="1" customWidth="1"/>
    <col min="13" max="13" width="20.21875" customWidth="1"/>
    <col min="14" max="14" width="22.6640625" bestFit="1" customWidth="1"/>
    <col min="15" max="15" width="17.33203125" bestFit="1" customWidth="1"/>
    <col min="16" max="16" width="14.5546875" bestFit="1" customWidth="1"/>
    <col min="17" max="17" width="18.33203125" bestFit="1" customWidth="1"/>
    <col min="18" max="18" width="14.5546875" bestFit="1" customWidth="1"/>
    <col min="19" max="19" width="14.33203125" bestFit="1" customWidth="1"/>
  </cols>
  <sheetData>
    <row r="1" spans="1:33" x14ac:dyDescent="0.3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</v>
      </c>
      <c r="I1" s="1" t="s">
        <v>8</v>
      </c>
      <c r="J1" s="1" t="s">
        <v>10</v>
      </c>
      <c r="K1" s="1" t="s">
        <v>9</v>
      </c>
      <c r="L1" s="1" t="s">
        <v>11</v>
      </c>
      <c r="M1" s="1" t="s">
        <v>34</v>
      </c>
      <c r="N1" s="1" t="s">
        <v>35</v>
      </c>
      <c r="O1" s="1" t="s">
        <v>36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22</v>
      </c>
      <c r="Z1" s="1"/>
      <c r="AA1" s="1"/>
      <c r="AB1" s="1" t="s">
        <v>38</v>
      </c>
      <c r="AC1" s="1" t="s">
        <v>39</v>
      </c>
      <c r="AD1" s="1" t="s">
        <v>37</v>
      </c>
      <c r="AE1" s="1" t="s">
        <v>40</v>
      </c>
      <c r="AF1" s="1" t="s">
        <v>41</v>
      </c>
      <c r="AG1" s="1" t="s">
        <v>42</v>
      </c>
    </row>
    <row r="2" spans="1:33" x14ac:dyDescent="0.3">
      <c r="A2" s="2">
        <v>43983</v>
      </c>
      <c r="B2" s="1">
        <v>25</v>
      </c>
      <c r="C2" s="1">
        <v>17</v>
      </c>
      <c r="D2" s="1">
        <v>88.1</v>
      </c>
      <c r="E2" s="1">
        <v>53.8</v>
      </c>
      <c r="F2" s="1">
        <v>1014</v>
      </c>
      <c r="G2" s="1">
        <v>1011</v>
      </c>
      <c r="H2" s="3">
        <v>1.05</v>
      </c>
      <c r="I2" s="1">
        <f>(B2+C2)/2</f>
        <v>21</v>
      </c>
      <c r="J2" s="1">
        <f>(D2+E2)/2</f>
        <v>70.949999999999989</v>
      </c>
      <c r="K2" s="1">
        <f>(F2+G2)/2</f>
        <v>1012.5</v>
      </c>
      <c r="L2" s="1"/>
      <c r="M2" s="1"/>
      <c r="N2" s="1"/>
      <c r="O2" s="1"/>
      <c r="P2" s="1">
        <f>H2*10</f>
        <v>10.5</v>
      </c>
      <c r="Q2" s="1"/>
      <c r="R2" s="1"/>
      <c r="S2" s="1"/>
      <c r="T2" s="1"/>
      <c r="U2" s="1"/>
      <c r="V2" s="1"/>
      <c r="W2" s="1"/>
      <c r="X2" s="1">
        <v>-3.2237178188612199</v>
      </c>
      <c r="Y2" s="1">
        <v>-3.5640249058292501</v>
      </c>
      <c r="Z2" s="1"/>
      <c r="AA2" s="1"/>
      <c r="AB2" s="1"/>
      <c r="AC2" s="1"/>
      <c r="AD2" s="1"/>
      <c r="AE2" s="1"/>
      <c r="AF2" s="1"/>
      <c r="AG2" s="1"/>
    </row>
    <row r="3" spans="1:33" x14ac:dyDescent="0.3">
      <c r="A3" s="2">
        <v>43984</v>
      </c>
      <c r="B3" s="1">
        <v>24</v>
      </c>
      <c r="C3" s="1">
        <v>18</v>
      </c>
      <c r="D3" s="1">
        <v>82.7</v>
      </c>
      <c r="E3" s="1">
        <v>53.3</v>
      </c>
      <c r="F3" s="1">
        <v>1015</v>
      </c>
      <c r="G3" s="1">
        <v>1013</v>
      </c>
      <c r="H3" s="3">
        <v>1.06</v>
      </c>
      <c r="I3" s="1">
        <f t="shared" ref="I3:I66" si="0">(B3+C3)/2</f>
        <v>21</v>
      </c>
      <c r="J3" s="1">
        <f t="shared" ref="J3:J66" si="1">(D3+E3)/2</f>
        <v>68</v>
      </c>
      <c r="K3" s="1">
        <f t="shared" ref="K3:K66" si="2">(F3+G3)/2</f>
        <v>1014</v>
      </c>
      <c r="L3" s="1"/>
      <c r="M3" s="1"/>
      <c r="N3" s="1"/>
      <c r="O3" s="1"/>
      <c r="P3" s="1">
        <f t="shared" ref="P3:P66" si="3">H3*10</f>
        <v>10.600000000000001</v>
      </c>
      <c r="Q3" s="1"/>
      <c r="R3" s="1"/>
      <c r="S3" s="1"/>
      <c r="T3" s="1"/>
      <c r="U3" s="1"/>
      <c r="V3" s="1"/>
      <c r="W3" s="1"/>
      <c r="X3" s="1" t="s">
        <v>25</v>
      </c>
      <c r="Y3" s="1" t="s">
        <v>21</v>
      </c>
      <c r="Z3" s="1"/>
      <c r="AA3" s="1"/>
      <c r="AB3" s="1"/>
      <c r="AC3" s="1"/>
      <c r="AD3" s="1"/>
      <c r="AE3" s="1"/>
      <c r="AF3" s="1"/>
      <c r="AG3" s="1"/>
    </row>
    <row r="4" spans="1:33" x14ac:dyDescent="0.3">
      <c r="A4" s="2">
        <v>43985</v>
      </c>
      <c r="B4" s="1">
        <v>24</v>
      </c>
      <c r="C4" s="1">
        <v>16</v>
      </c>
      <c r="D4" s="1">
        <v>88.1</v>
      </c>
      <c r="E4" s="1">
        <v>57.2</v>
      </c>
      <c r="F4" s="1">
        <v>1015</v>
      </c>
      <c r="G4" s="1">
        <v>1011</v>
      </c>
      <c r="H4" s="3">
        <v>1.06</v>
      </c>
      <c r="I4" s="1">
        <f t="shared" si="0"/>
        <v>20</v>
      </c>
      <c r="J4" s="1">
        <f t="shared" si="1"/>
        <v>72.650000000000006</v>
      </c>
      <c r="K4" s="1">
        <f t="shared" si="2"/>
        <v>1013</v>
      </c>
      <c r="L4" s="1"/>
      <c r="M4" s="1"/>
      <c r="N4" s="1"/>
      <c r="O4" s="1"/>
      <c r="P4" s="1">
        <f t="shared" si="3"/>
        <v>10.600000000000001</v>
      </c>
      <c r="Q4" s="1"/>
      <c r="R4" s="1"/>
      <c r="S4" s="1"/>
      <c r="T4" s="1"/>
      <c r="U4" s="1"/>
      <c r="V4" s="1"/>
      <c r="W4" s="1"/>
      <c r="X4" s="1">
        <v>1.0567563601416901</v>
      </c>
      <c r="Y4" s="1">
        <v>-0.78294474018527704</v>
      </c>
      <c r="Z4" s="1"/>
      <c r="AA4" s="1"/>
      <c r="AB4" s="1"/>
      <c r="AC4" s="1"/>
      <c r="AD4" s="1"/>
      <c r="AE4" s="1"/>
      <c r="AF4" s="1"/>
      <c r="AG4" s="1"/>
    </row>
    <row r="5" spans="1:33" x14ac:dyDescent="0.3">
      <c r="A5" s="2">
        <v>43986</v>
      </c>
      <c r="B5" s="1">
        <v>24</v>
      </c>
      <c r="C5" s="1">
        <v>15</v>
      </c>
      <c r="D5" s="1">
        <v>88.1</v>
      </c>
      <c r="E5" s="1">
        <v>53</v>
      </c>
      <c r="F5" s="1">
        <v>1015</v>
      </c>
      <c r="G5" s="1">
        <v>1010</v>
      </c>
      <c r="H5" s="3">
        <v>1.06</v>
      </c>
      <c r="I5" s="1">
        <f t="shared" si="0"/>
        <v>19.5</v>
      </c>
      <c r="J5" s="1">
        <f t="shared" si="1"/>
        <v>70.55</v>
      </c>
      <c r="K5" s="1">
        <f t="shared" si="2"/>
        <v>1012.5</v>
      </c>
      <c r="L5" s="1"/>
      <c r="M5" s="1"/>
      <c r="N5" s="1"/>
      <c r="O5" s="1"/>
      <c r="P5" s="1">
        <f t="shared" si="3"/>
        <v>10.600000000000001</v>
      </c>
      <c r="Q5" s="1"/>
      <c r="R5" s="1"/>
      <c r="S5" s="1"/>
      <c r="T5" s="1"/>
      <c r="U5" s="1"/>
      <c r="V5" s="1"/>
      <c r="W5" s="1"/>
      <c r="X5" s="1" t="s">
        <v>26</v>
      </c>
      <c r="Y5" s="1" t="s">
        <v>27</v>
      </c>
      <c r="Z5" s="1"/>
      <c r="AA5" s="1"/>
      <c r="AB5" s="1"/>
      <c r="AC5" s="1"/>
      <c r="AD5" s="1"/>
      <c r="AE5" s="1"/>
      <c r="AF5" s="1"/>
      <c r="AG5" s="1"/>
    </row>
    <row r="6" spans="1:33" x14ac:dyDescent="0.3">
      <c r="A6" s="2">
        <v>43987</v>
      </c>
      <c r="B6" s="1">
        <v>23</v>
      </c>
      <c r="C6" s="1">
        <v>15</v>
      </c>
      <c r="D6" s="1">
        <v>82.5</v>
      </c>
      <c r="E6" s="1">
        <v>53</v>
      </c>
      <c r="F6" s="1">
        <v>1016</v>
      </c>
      <c r="G6" s="1">
        <v>1014</v>
      </c>
      <c r="H6" s="3">
        <v>1.03</v>
      </c>
      <c r="I6" s="1">
        <f t="shared" si="0"/>
        <v>19</v>
      </c>
      <c r="J6" s="1">
        <f t="shared" si="1"/>
        <v>67.75</v>
      </c>
      <c r="K6" s="1">
        <f t="shared" si="2"/>
        <v>1015</v>
      </c>
      <c r="L6" s="1">
        <f>J6*0.4+J5*0.25+J4*0.2+J3*0.1+J2*0.05</f>
        <v>69.614999999999995</v>
      </c>
      <c r="M6" s="1">
        <f>0.8*((L6-40.9175)/(84.7725-40.9175))+0.1</f>
        <v>0.62349789077642226</v>
      </c>
      <c r="N6" s="1">
        <f>0.8*((I6-11)/(30.5-11))+0.1</f>
        <v>0.42820512820512824</v>
      </c>
      <c r="O6" s="1">
        <f>0.8*((P6-7.19999999999999)/(12.2-7.19999999999999))+0.1</f>
        <v>0.59600000000000086</v>
      </c>
      <c r="P6" s="1">
        <f t="shared" si="3"/>
        <v>10.3</v>
      </c>
      <c r="Q6" s="1">
        <f>((AG6-0.1)/0.8)*(12.2-7.19999999999999)+7.19999999999999</f>
        <v>9.9990394535796554</v>
      </c>
      <c r="R6" s="4">
        <f>Q6/10</f>
        <v>0.99990394535796556</v>
      </c>
      <c r="S6" s="3">
        <v>1.03</v>
      </c>
      <c r="T6" s="1">
        <f>N6*$X$2+M6*$Y$2+$X$10</f>
        <v>-4.9777186093722294</v>
      </c>
      <c r="U6" s="1">
        <f>N6*$X$4+M6*$Y$4+$Y$10</f>
        <v>-3.1442447454821369</v>
      </c>
      <c r="V6" s="1">
        <f>N6*$X$6+M6*$Y$6+$Z$10</f>
        <v>-3.9728256460405333</v>
      </c>
      <c r="W6" s="1">
        <f>N6*$X$8+M6*$Y$8+$AA$10</f>
        <v>-2.526438578501617</v>
      </c>
      <c r="X6" s="1">
        <v>-5.5952857853154399</v>
      </c>
      <c r="Y6" s="1">
        <v>-4.1091654992859503</v>
      </c>
      <c r="Z6" s="1"/>
      <c r="AA6" s="1"/>
      <c r="AB6" s="1">
        <f>1/(1+EXP(-T6))</f>
        <v>6.8426188604270594E-3</v>
      </c>
      <c r="AC6" s="1">
        <f>1/(1+EXP(-U6))</f>
        <v>4.1318651152573438E-2</v>
      </c>
      <c r="AD6" s="1">
        <f>1/(1+EXP(-V6))</f>
        <v>1.8472522590521883E-2</v>
      </c>
      <c r="AE6" s="1">
        <f>1/(1+EXP(-W6))</f>
        <v>7.4025396463717863E-2</v>
      </c>
      <c r="AF6" s="1">
        <f>AB6*$X$12+AC6*$Y$12+AD6*$Z$12+AE6*$AA$12+$X$14</f>
        <v>0.19197265763282567</v>
      </c>
      <c r="AG6" s="1">
        <f>1/(1+EXP(-AF6))</f>
        <v>0.54784631257274574</v>
      </c>
    </row>
    <row r="7" spans="1:33" x14ac:dyDescent="0.3">
      <c r="A7" s="2">
        <v>43988</v>
      </c>
      <c r="B7" s="1">
        <v>23</v>
      </c>
      <c r="C7" s="1">
        <v>13</v>
      </c>
      <c r="D7" s="1">
        <v>82.5</v>
      </c>
      <c r="E7" s="1">
        <v>46.7</v>
      </c>
      <c r="F7" s="1">
        <v>1015</v>
      </c>
      <c r="G7" s="1">
        <v>1011</v>
      </c>
      <c r="H7" s="3">
        <v>1.04</v>
      </c>
      <c r="I7" s="1">
        <f t="shared" si="0"/>
        <v>18</v>
      </c>
      <c r="J7" s="1">
        <f t="shared" si="1"/>
        <v>64.599999999999994</v>
      </c>
      <c r="K7" s="1">
        <f t="shared" si="2"/>
        <v>1013</v>
      </c>
      <c r="L7" s="1">
        <f t="shared" ref="L7:L70" si="4">J7*0.4+J6*0.25+J5*0.2+J4*0.1+J3*0.05</f>
        <v>67.552500000000009</v>
      </c>
      <c r="M7" s="1">
        <f>0.8*((L7-40.9175)/(84.7725-40.9175))+0.1</f>
        <v>0.58587390263367944</v>
      </c>
      <c r="N7" s="1">
        <f t="shared" ref="N7:N70" si="5">0.8*((I7-11)/(30.5-11))+0.1</f>
        <v>0.38717948717948725</v>
      </c>
      <c r="O7" s="1">
        <f t="shared" ref="O7:O70" si="6">0.8*((P7-7.19999999999999)/(12.2-7.19999999999999))+0.1</f>
        <v>0.61200000000000077</v>
      </c>
      <c r="P7" s="1">
        <f t="shared" si="3"/>
        <v>10.4</v>
      </c>
      <c r="Q7" s="1">
        <f t="shared" ref="Q7:Q70" si="7">((AG7-0.1)/0.8)*(12.2-7.19999999999999)+7.19999999999999</f>
        <v>10.083485057165927</v>
      </c>
      <c r="R7" s="4">
        <f>Q7/10</f>
        <v>1.0083485057165926</v>
      </c>
      <c r="S7" s="3">
        <v>1.04</v>
      </c>
      <c r="T7" s="1">
        <f t="shared" ref="T7:T70" si="8">N7*$X$2+M7*$Y$2+$X$10</f>
        <v>-4.7113706885703071</v>
      </c>
      <c r="U7" s="1">
        <f t="shared" ref="U7:U70" si="9">N7*$X$4+M7*$Y$4+$Y$10</f>
        <v>-3.1581413489437193</v>
      </c>
      <c r="V7" s="1">
        <f t="shared" ref="V7:V70" si="10">N7*$X$6+M7*$Y$6+$Z$10</f>
        <v>-3.5886722659546075</v>
      </c>
      <c r="W7" s="1">
        <f t="shared" ref="W7:W70" si="11">N7*$X$8+M7*$Y$8+$AA$10</f>
        <v>-2.8899568865965781</v>
      </c>
      <c r="X7" s="1" t="s">
        <v>28</v>
      </c>
      <c r="Y7" s="1" t="s">
        <v>29</v>
      </c>
      <c r="Z7" s="1"/>
      <c r="AA7" s="1"/>
      <c r="AB7" s="1">
        <f t="shared" ref="AB7:AB70" si="12">1/(1+EXP(-T7))</f>
        <v>8.9122999400812961E-3</v>
      </c>
      <c r="AC7" s="1">
        <f t="shared" ref="AC7:AC70" si="13">1/(1+EXP(-U7))</f>
        <v>4.0771682197386624E-2</v>
      </c>
      <c r="AD7" s="1">
        <f t="shared" ref="AD7:AD70" si="14">1/(1+EXP(-V7))</f>
        <v>2.689184200310165E-2</v>
      </c>
      <c r="AE7" s="1">
        <f t="shared" ref="AE7:AE70" si="15">1/(1+EXP(-W7))</f>
        <v>5.2652268890712221E-2</v>
      </c>
      <c r="AF7" s="1">
        <f t="shared" ref="AF7:AF70" si="16">AB7*$X$12+AC7*$Y$12+AD7*$Z$12+AE7*$AA$12+$X$14</f>
        <v>0.24667367021107178</v>
      </c>
      <c r="AG7" s="1">
        <f t="shared" ref="AG7:AG70" si="17">1/(1+EXP(-AF7))</f>
        <v>0.56135760914654909</v>
      </c>
    </row>
    <row r="8" spans="1:33" x14ac:dyDescent="0.3">
      <c r="A8" s="2">
        <v>43989</v>
      </c>
      <c r="B8" s="1">
        <v>22</v>
      </c>
      <c r="C8" s="1">
        <v>14</v>
      </c>
      <c r="D8" s="1">
        <v>82.5</v>
      </c>
      <c r="E8" s="1">
        <v>46.4</v>
      </c>
      <c r="F8" s="1">
        <v>1018</v>
      </c>
      <c r="G8" s="1">
        <v>1012</v>
      </c>
      <c r="H8" s="3">
        <v>1.01</v>
      </c>
      <c r="I8" s="1">
        <f t="shared" si="0"/>
        <v>18</v>
      </c>
      <c r="J8" s="1">
        <f t="shared" si="1"/>
        <v>64.45</v>
      </c>
      <c r="K8" s="1">
        <f t="shared" si="2"/>
        <v>1015</v>
      </c>
      <c r="L8" s="1">
        <f t="shared" si="4"/>
        <v>66.167500000000004</v>
      </c>
      <c r="M8" s="1">
        <f t="shared" ref="M7:M70" si="18">0.8*((L8-40.9175)/(84.7725-40.9175))+0.1</f>
        <v>0.56060882453540095</v>
      </c>
      <c r="N8" s="1">
        <f t="shared" si="5"/>
        <v>0.38717948717948725</v>
      </c>
      <c r="O8" s="1">
        <f t="shared" si="6"/>
        <v>0.56400000000000072</v>
      </c>
      <c r="P8" s="1">
        <f t="shared" si="3"/>
        <v>10.1</v>
      </c>
      <c r="Q8" s="1">
        <f t="shared" si="7"/>
        <v>10.09513724573349</v>
      </c>
      <c r="R8" s="4">
        <f t="shared" ref="R8:R71" si="19">Q8/10</f>
        <v>1.009513724573349</v>
      </c>
      <c r="S8" s="3">
        <v>1.01</v>
      </c>
      <c r="T8" s="1">
        <f t="shared" si="8"/>
        <v>-4.621325320980322</v>
      </c>
      <c r="U8" s="1">
        <f t="shared" si="9"/>
        <v>-3.1383601889363018</v>
      </c>
      <c r="V8" s="1">
        <f t="shared" si="10"/>
        <v>-3.4848538786963976</v>
      </c>
      <c r="W8" s="1">
        <f t="shared" si="11"/>
        <v>-2.9948640282202845</v>
      </c>
      <c r="X8" s="1">
        <v>5.0527857434081804</v>
      </c>
      <c r="Y8" s="1">
        <v>4.1522587508191604</v>
      </c>
      <c r="Z8" s="1"/>
      <c r="AA8" s="1"/>
      <c r="AB8" s="1">
        <f t="shared" si="12"/>
        <v>9.7438693875197737E-3</v>
      </c>
      <c r="AC8" s="1">
        <f t="shared" si="13"/>
        <v>4.1552376978129323E-2</v>
      </c>
      <c r="AD8" s="1">
        <f t="shared" si="14"/>
        <v>2.9746269709519973E-2</v>
      </c>
      <c r="AE8" s="1">
        <f t="shared" si="15"/>
        <v>4.7658439294352969E-2</v>
      </c>
      <c r="AF8" s="1">
        <f t="shared" si="16"/>
        <v>0.25424864434442407</v>
      </c>
      <c r="AG8" s="1">
        <f t="shared" si="17"/>
        <v>0.56322195931735919</v>
      </c>
    </row>
    <row r="9" spans="1:33" x14ac:dyDescent="0.3">
      <c r="A9" s="2">
        <v>43990</v>
      </c>
      <c r="B9" s="1">
        <v>21</v>
      </c>
      <c r="C9" s="1">
        <v>14</v>
      </c>
      <c r="D9" s="1">
        <v>77.099999999999994</v>
      </c>
      <c r="E9" s="1">
        <v>45.9</v>
      </c>
      <c r="F9" s="1">
        <v>1019</v>
      </c>
      <c r="G9" s="1">
        <v>1016</v>
      </c>
      <c r="H9" s="3">
        <v>0.96</v>
      </c>
      <c r="I9" s="1">
        <f t="shared" si="0"/>
        <v>17.5</v>
      </c>
      <c r="J9" s="1">
        <f t="shared" si="1"/>
        <v>61.5</v>
      </c>
      <c r="K9" s="1">
        <f t="shared" si="2"/>
        <v>1017.5</v>
      </c>
      <c r="L9" s="1">
        <f t="shared" si="4"/>
        <v>63.935000000000002</v>
      </c>
      <c r="M9" s="1">
        <f t="shared" si="18"/>
        <v>0.51988370767301351</v>
      </c>
      <c r="N9" s="1">
        <f t="shared" si="5"/>
        <v>0.3666666666666667</v>
      </c>
      <c r="O9" s="1">
        <f t="shared" si="6"/>
        <v>0.48400000000000076</v>
      </c>
      <c r="P9" s="1">
        <f t="shared" si="3"/>
        <v>9.6</v>
      </c>
      <c r="Q9" s="1">
        <f t="shared" si="7"/>
        <v>10.105953655246985</v>
      </c>
      <c r="R9" s="4">
        <f t="shared" si="19"/>
        <v>1.0105953655246984</v>
      </c>
      <c r="S9" s="3">
        <v>0.96</v>
      </c>
      <c r="T9" s="1">
        <f t="shared" si="8"/>
        <v>-4.4100524451876844</v>
      </c>
      <c r="U9" s="1">
        <f t="shared" si="9"/>
        <v>-3.1281517264368328</v>
      </c>
      <c r="V9" s="1">
        <f t="shared" si="10"/>
        <v>-3.2027325404989737</v>
      </c>
      <c r="W9" s="1">
        <f t="shared" si="11"/>
        <v>-3.2676121381345364</v>
      </c>
      <c r="X9" s="1" t="s">
        <v>30</v>
      </c>
      <c r="Y9" s="1" t="s">
        <v>31</v>
      </c>
      <c r="Z9" s="1" t="s">
        <v>32</v>
      </c>
      <c r="AA9" s="1" t="s">
        <v>33</v>
      </c>
      <c r="AB9" s="1">
        <f t="shared" si="12"/>
        <v>1.2008582064575328E-2</v>
      </c>
      <c r="AC9" s="1">
        <f t="shared" si="13"/>
        <v>4.196084503031549E-2</v>
      </c>
      <c r="AD9" s="1">
        <f t="shared" si="14"/>
        <v>3.9063021853942025E-2</v>
      </c>
      <c r="AE9" s="1">
        <f t="shared" si="15"/>
        <v>3.6699151413483393E-2</v>
      </c>
      <c r="AF9" s="1">
        <f t="shared" si="16"/>
        <v>0.26128678146938777</v>
      </c>
      <c r="AG9" s="1">
        <f t="shared" si="17"/>
        <v>0.56495258483951838</v>
      </c>
    </row>
    <row r="10" spans="1:33" x14ac:dyDescent="0.3">
      <c r="A10" s="2">
        <v>43991</v>
      </c>
      <c r="B10" s="1">
        <v>23</v>
      </c>
      <c r="C10" s="1">
        <v>15</v>
      </c>
      <c r="D10" s="1">
        <v>87.8</v>
      </c>
      <c r="E10" s="1">
        <v>46.2</v>
      </c>
      <c r="F10" s="1">
        <v>1020</v>
      </c>
      <c r="G10" s="1">
        <v>1018</v>
      </c>
      <c r="H10" s="3">
        <v>0.95</v>
      </c>
      <c r="I10" s="1">
        <f t="shared" si="0"/>
        <v>19</v>
      </c>
      <c r="J10" s="1">
        <f t="shared" si="1"/>
        <v>67</v>
      </c>
      <c r="K10" s="1">
        <f t="shared" si="2"/>
        <v>1019</v>
      </c>
      <c r="L10" s="1">
        <f t="shared" si="4"/>
        <v>64.912499999999994</v>
      </c>
      <c r="M10" s="1">
        <f t="shared" si="18"/>
        <v>0.53771519781096788</v>
      </c>
      <c r="N10" s="1">
        <f t="shared" si="5"/>
        <v>0.42820512820512824</v>
      </c>
      <c r="O10" s="1">
        <f t="shared" si="6"/>
        <v>0.46800000000000086</v>
      </c>
      <c r="P10" s="1">
        <f t="shared" si="3"/>
        <v>9.5</v>
      </c>
      <c r="Q10" s="1">
        <f t="shared" si="7"/>
        <v>10.076712045509236</v>
      </c>
      <c r="R10" s="4">
        <f t="shared" si="19"/>
        <v>1.0076712045509235</v>
      </c>
      <c r="S10" s="3">
        <v>0.95</v>
      </c>
      <c r="T10" s="1">
        <f t="shared" si="8"/>
        <v>-4.6719869551542459</v>
      </c>
      <c r="U10" s="1">
        <f t="shared" si="9"/>
        <v>-3.077081637225906</v>
      </c>
      <c r="V10" s="1">
        <f t="shared" si="10"/>
        <v>-3.6203303636710489</v>
      </c>
      <c r="W10" s="1">
        <f t="shared" si="11"/>
        <v>-2.8826305160362589</v>
      </c>
      <c r="X10" s="1">
        <v>-1.37514409599043</v>
      </c>
      <c r="Y10" s="1">
        <v>-3.1085888440581799</v>
      </c>
      <c r="Z10" s="1">
        <v>0.98516044266083003</v>
      </c>
      <c r="AA10" s="1">
        <v>-7.2789919186444498</v>
      </c>
      <c r="AB10" s="1">
        <f t="shared" si="12"/>
        <v>9.2669854520301669E-3</v>
      </c>
      <c r="AC10" s="1">
        <f t="shared" si="13"/>
        <v>4.4062576514825272E-2</v>
      </c>
      <c r="AD10" s="1">
        <f t="shared" si="14"/>
        <v>2.60756840018905E-2</v>
      </c>
      <c r="AE10" s="1">
        <f t="shared" si="15"/>
        <v>5.3018908305974027E-2</v>
      </c>
      <c r="AF10" s="1">
        <f t="shared" si="16"/>
        <v>0.24227384895449716</v>
      </c>
      <c r="AG10" s="1">
        <f t="shared" si="17"/>
        <v>0.56027392728147862</v>
      </c>
    </row>
    <row r="11" spans="1:33" x14ac:dyDescent="0.3">
      <c r="A11" s="2">
        <v>43992</v>
      </c>
      <c r="B11" s="1">
        <v>22</v>
      </c>
      <c r="C11" s="1">
        <v>14</v>
      </c>
      <c r="D11" s="1">
        <v>87.7</v>
      </c>
      <c r="E11" s="1">
        <v>52.8</v>
      </c>
      <c r="F11" s="1">
        <v>1019</v>
      </c>
      <c r="G11" s="1">
        <v>1017</v>
      </c>
      <c r="H11" s="3">
        <v>0.97</v>
      </c>
      <c r="I11" s="1">
        <f t="shared" si="0"/>
        <v>18</v>
      </c>
      <c r="J11" s="1">
        <f t="shared" si="1"/>
        <v>70.25</v>
      </c>
      <c r="K11" s="1">
        <f t="shared" si="2"/>
        <v>1018</v>
      </c>
      <c r="L11" s="1">
        <f t="shared" si="4"/>
        <v>66.825000000000003</v>
      </c>
      <c r="M11" s="1">
        <f t="shared" si="18"/>
        <v>0.57260289590696634</v>
      </c>
      <c r="N11" s="1">
        <f t="shared" si="5"/>
        <v>0.38717948717948725</v>
      </c>
      <c r="O11" s="1">
        <f t="shared" si="6"/>
        <v>0.50000000000000078</v>
      </c>
      <c r="P11" s="1">
        <f t="shared" si="3"/>
        <v>9.6999999999999993</v>
      </c>
      <c r="Q11" s="1">
        <f t="shared" si="7"/>
        <v>10.090198349545613</v>
      </c>
      <c r="R11" s="4">
        <f t="shared" si="19"/>
        <v>1.0090198349545614</v>
      </c>
      <c r="S11" s="3">
        <v>0.97</v>
      </c>
      <c r="T11" s="1">
        <f t="shared" si="8"/>
        <v>-4.6640724900708737</v>
      </c>
      <c r="U11" s="1">
        <f t="shared" si="9"/>
        <v>-3.1477508840300761</v>
      </c>
      <c r="V11" s="1">
        <f t="shared" si="10"/>
        <v>-3.5341395029724074</v>
      </c>
      <c r="W11" s="1">
        <f t="shared" si="11"/>
        <v>-2.9450615404097524</v>
      </c>
      <c r="X11" s="1" t="s">
        <v>20</v>
      </c>
      <c r="Y11" s="1" t="s">
        <v>22</v>
      </c>
      <c r="Z11" s="1" t="s">
        <v>23</v>
      </c>
      <c r="AA11" s="1" t="s">
        <v>24</v>
      </c>
      <c r="AB11" s="1">
        <f t="shared" si="12"/>
        <v>9.3399319494959863E-3</v>
      </c>
      <c r="AC11" s="1">
        <f t="shared" si="13"/>
        <v>4.1179991160298156E-2</v>
      </c>
      <c r="AD11" s="1">
        <f t="shared" si="14"/>
        <v>2.835631219992767E-2</v>
      </c>
      <c r="AE11" s="1">
        <f t="shared" si="15"/>
        <v>4.9970436624152945E-2</v>
      </c>
      <c r="AF11" s="1">
        <f t="shared" si="16"/>
        <v>0.25103704257049425</v>
      </c>
      <c r="AG11" s="1">
        <f t="shared" si="17"/>
        <v>0.56243173592729867</v>
      </c>
    </row>
    <row r="12" spans="1:33" x14ac:dyDescent="0.3">
      <c r="A12" s="2">
        <v>43993</v>
      </c>
      <c r="B12" s="1">
        <v>19</v>
      </c>
      <c r="C12" s="1">
        <v>14</v>
      </c>
      <c r="D12" s="1">
        <v>93.8</v>
      </c>
      <c r="E12" s="1">
        <v>63.6</v>
      </c>
      <c r="F12" s="1">
        <v>1018</v>
      </c>
      <c r="G12" s="1">
        <v>1012</v>
      </c>
      <c r="H12" s="3">
        <v>0.95</v>
      </c>
      <c r="I12" s="1">
        <f t="shared" si="0"/>
        <v>16.5</v>
      </c>
      <c r="J12" s="1">
        <f t="shared" si="1"/>
        <v>78.7</v>
      </c>
      <c r="K12" s="1">
        <f t="shared" si="2"/>
        <v>1015</v>
      </c>
      <c r="L12" s="1">
        <f t="shared" si="4"/>
        <v>71.814999999999998</v>
      </c>
      <c r="M12" s="1">
        <f t="shared" si="18"/>
        <v>0.66363014479534832</v>
      </c>
      <c r="N12" s="1">
        <f t="shared" si="5"/>
        <v>0.32564102564102565</v>
      </c>
      <c r="O12" s="1">
        <f t="shared" si="6"/>
        <v>0.46800000000000086</v>
      </c>
      <c r="P12" s="1">
        <f t="shared" si="3"/>
        <v>9.5</v>
      </c>
      <c r="Q12" s="1">
        <f t="shared" si="7"/>
        <v>10.089227571044278</v>
      </c>
      <c r="R12" s="4">
        <f t="shared" si="19"/>
        <v>1.0089227571044277</v>
      </c>
      <c r="S12" s="3">
        <v>0.95</v>
      </c>
      <c r="T12" s="1">
        <f t="shared" si="8"/>
        <v>-4.7901132372113402</v>
      </c>
      <c r="U12" s="1">
        <f t="shared" si="9"/>
        <v>-3.2840513503848747</v>
      </c>
      <c r="V12" s="1">
        <f t="shared" si="10"/>
        <v>-3.5638602545031262</v>
      </c>
      <c r="W12" s="1">
        <f t="shared" si="11"/>
        <v>-2.8780335107827861</v>
      </c>
      <c r="X12" s="1">
        <v>-2.2286003532504002</v>
      </c>
      <c r="Y12" s="1">
        <v>-1.4980113995783999</v>
      </c>
      <c r="Z12" s="1">
        <v>-3.4594940106943599</v>
      </c>
      <c r="AA12" s="1">
        <v>-4.0995742722277901</v>
      </c>
      <c r="AB12" s="1">
        <f t="shared" si="12"/>
        <v>8.2430042923739774E-3</v>
      </c>
      <c r="AC12" s="1">
        <f t="shared" si="13"/>
        <v>3.6122392816637455E-2</v>
      </c>
      <c r="AD12" s="1">
        <f t="shared" si="14"/>
        <v>2.7548817742941198E-2</v>
      </c>
      <c r="AE12" s="1">
        <f t="shared" si="15"/>
        <v>5.3250189125520951E-2</v>
      </c>
      <c r="AF12" s="1">
        <f t="shared" si="16"/>
        <v>0.25040592917166959</v>
      </c>
      <c r="AG12" s="1">
        <f t="shared" si="17"/>
        <v>0.56227641136708528</v>
      </c>
    </row>
    <row r="13" spans="1:33" x14ac:dyDescent="0.3">
      <c r="A13" s="2">
        <v>43994</v>
      </c>
      <c r="B13" s="1">
        <v>20</v>
      </c>
      <c r="C13" s="1">
        <v>14</v>
      </c>
      <c r="D13" s="1">
        <v>93.7</v>
      </c>
      <c r="E13" s="1">
        <v>52.5</v>
      </c>
      <c r="F13" s="1">
        <v>1015</v>
      </c>
      <c r="G13" s="1">
        <v>1011</v>
      </c>
      <c r="H13" s="3">
        <v>0.96</v>
      </c>
      <c r="I13" s="1">
        <f t="shared" si="0"/>
        <v>17</v>
      </c>
      <c r="J13" s="1">
        <f t="shared" si="1"/>
        <v>73.099999999999994</v>
      </c>
      <c r="K13" s="1">
        <f t="shared" si="2"/>
        <v>1013</v>
      </c>
      <c r="L13" s="1">
        <f t="shared" si="4"/>
        <v>72.740000000000009</v>
      </c>
      <c r="M13" s="1">
        <f t="shared" si="18"/>
        <v>0.68050393341694249</v>
      </c>
      <c r="N13" s="1">
        <f t="shared" si="5"/>
        <v>0.34615384615384615</v>
      </c>
      <c r="O13" s="1">
        <f t="shared" si="6"/>
        <v>0.48400000000000076</v>
      </c>
      <c r="P13" s="1">
        <f t="shared" si="3"/>
        <v>9.6</v>
      </c>
      <c r="Q13" s="1">
        <f t="shared" si="7"/>
        <v>10.056204451678079</v>
      </c>
      <c r="R13" s="4">
        <f t="shared" si="19"/>
        <v>1.0056204451678079</v>
      </c>
      <c r="S13" s="3">
        <v>0.96</v>
      </c>
      <c r="T13" s="1">
        <f t="shared" si="8"/>
        <v>-4.9163793851166817</v>
      </c>
      <c r="U13" s="1">
        <f t="shared" si="9"/>
        <v>-3.275585540891782</v>
      </c>
      <c r="V13" s="1">
        <f t="shared" si="10"/>
        <v>-3.7479725375813358</v>
      </c>
      <c r="W13" s="1">
        <f t="shared" si="11"/>
        <v>-2.704322287275029</v>
      </c>
      <c r="X13" s="1" t="s">
        <v>30</v>
      </c>
      <c r="Y13" s="1"/>
      <c r="Z13" s="1"/>
      <c r="AA13" s="1"/>
      <c r="AB13" s="1">
        <f t="shared" si="12"/>
        <v>7.2723318495017605E-3</v>
      </c>
      <c r="AC13" s="1">
        <f t="shared" si="13"/>
        <v>3.6418312030437758E-2</v>
      </c>
      <c r="AD13" s="1">
        <f t="shared" si="14"/>
        <v>2.3022929292840034E-2</v>
      </c>
      <c r="AE13" s="1">
        <f t="shared" si="15"/>
        <v>6.2718789034095418E-2</v>
      </c>
      <c r="AF13" s="1">
        <f t="shared" si="16"/>
        <v>0.2289659351721034</v>
      </c>
      <c r="AG13" s="1">
        <f t="shared" si="17"/>
        <v>0.55699271226849345</v>
      </c>
    </row>
    <row r="14" spans="1:33" x14ac:dyDescent="0.3">
      <c r="A14" s="2">
        <v>43995</v>
      </c>
      <c r="B14" s="1">
        <v>22</v>
      </c>
      <c r="C14" s="1">
        <v>12</v>
      </c>
      <c r="D14" s="1">
        <v>93.6</v>
      </c>
      <c r="E14" s="1">
        <v>49.7</v>
      </c>
      <c r="F14" s="1">
        <v>1021</v>
      </c>
      <c r="G14" s="1">
        <v>1015</v>
      </c>
      <c r="H14" s="3">
        <v>0.98</v>
      </c>
      <c r="I14" s="1">
        <f t="shared" si="0"/>
        <v>17</v>
      </c>
      <c r="J14" s="1">
        <f t="shared" si="1"/>
        <v>71.650000000000006</v>
      </c>
      <c r="K14" s="1">
        <f t="shared" si="2"/>
        <v>1018</v>
      </c>
      <c r="L14" s="1">
        <f t="shared" si="4"/>
        <v>73.05</v>
      </c>
      <c r="M14" s="1">
        <f t="shared" si="18"/>
        <v>0.68615893284688179</v>
      </c>
      <c r="N14" s="1">
        <f t="shared" si="5"/>
        <v>0.34615384615384615</v>
      </c>
      <c r="O14" s="1">
        <f t="shared" si="6"/>
        <v>0.5160000000000009</v>
      </c>
      <c r="P14" s="1">
        <f t="shared" si="3"/>
        <v>9.8000000000000007</v>
      </c>
      <c r="Q14" s="1">
        <f t="shared" si="7"/>
        <v>10.05099761464092</v>
      </c>
      <c r="R14" s="4">
        <f t="shared" si="19"/>
        <v>1.005099761464092</v>
      </c>
      <c r="S14" s="3">
        <v>0.98</v>
      </c>
      <c r="T14" s="1">
        <f t="shared" si="8"/>
        <v>-4.9365339439274356</v>
      </c>
      <c r="U14" s="1">
        <f t="shared" si="9"/>
        <v>-3.2800130929512039</v>
      </c>
      <c r="V14" s="1">
        <f t="shared" si="10"/>
        <v>-3.7712098661373252</v>
      </c>
      <c r="W14" s="1">
        <f t="shared" si="11"/>
        <v>-2.680841266406186</v>
      </c>
      <c r="X14" s="1">
        <v>0.63649612298253599</v>
      </c>
      <c r="Y14" s="1"/>
      <c r="Z14" s="1"/>
      <c r="AA14" s="1"/>
      <c r="AB14" s="1">
        <f t="shared" si="12"/>
        <v>7.1282627053776042E-3</v>
      </c>
      <c r="AC14" s="1">
        <f t="shared" si="13"/>
        <v>3.626325879633642E-2</v>
      </c>
      <c r="AD14" s="1">
        <f t="shared" si="14"/>
        <v>2.250600763971965E-2</v>
      </c>
      <c r="AE14" s="1">
        <f t="shared" si="15"/>
        <v>6.4113379505694373E-2</v>
      </c>
      <c r="AF14" s="1">
        <f t="shared" si="16"/>
        <v>0.22559033937512341</v>
      </c>
      <c r="AG14" s="1">
        <f t="shared" si="17"/>
        <v>0.55615961834254812</v>
      </c>
    </row>
    <row r="15" spans="1:33" x14ac:dyDescent="0.3">
      <c r="A15" s="2">
        <v>43996</v>
      </c>
      <c r="B15" s="1">
        <v>22</v>
      </c>
      <c r="C15" s="1">
        <v>12</v>
      </c>
      <c r="D15" s="1">
        <v>93.6</v>
      </c>
      <c r="E15" s="1">
        <v>43.4</v>
      </c>
      <c r="F15" s="1">
        <v>1024</v>
      </c>
      <c r="G15" s="1">
        <v>1020</v>
      </c>
      <c r="H15" s="3">
        <v>1.01</v>
      </c>
      <c r="I15" s="1">
        <f t="shared" si="0"/>
        <v>17</v>
      </c>
      <c r="J15" s="1">
        <f t="shared" si="1"/>
        <v>68.5</v>
      </c>
      <c r="K15" s="1">
        <f t="shared" si="2"/>
        <v>1022</v>
      </c>
      <c r="L15" s="1">
        <f t="shared" si="4"/>
        <v>71.314999999999998</v>
      </c>
      <c r="M15" s="1">
        <f t="shared" si="18"/>
        <v>0.65450917797286512</v>
      </c>
      <c r="N15" s="1">
        <f t="shared" si="5"/>
        <v>0.34615384615384615</v>
      </c>
      <c r="O15" s="1">
        <f t="shared" si="6"/>
        <v>0.56400000000000072</v>
      </c>
      <c r="P15" s="1">
        <f t="shared" si="3"/>
        <v>10.1</v>
      </c>
      <c r="Q15" s="1">
        <f t="shared" si="7"/>
        <v>10.07689493046464</v>
      </c>
      <c r="R15" s="4">
        <f t="shared" si="19"/>
        <v>1.0076894930464639</v>
      </c>
      <c r="S15" s="3">
        <v>1.01</v>
      </c>
      <c r="T15" s="1">
        <f t="shared" si="8"/>
        <v>-4.8237334292930498</v>
      </c>
      <c r="U15" s="1">
        <f t="shared" si="9"/>
        <v>-3.255233083844439</v>
      </c>
      <c r="V15" s="1">
        <f t="shared" si="10"/>
        <v>-3.6411557853481584</v>
      </c>
      <c r="W15" s="1">
        <f t="shared" si="11"/>
        <v>-2.8122592380431035</v>
      </c>
      <c r="X15" s="1"/>
      <c r="Y15" s="1"/>
      <c r="Z15" s="1"/>
      <c r="AA15" s="1"/>
      <c r="AB15" s="1">
        <f t="shared" si="12"/>
        <v>7.9726524816800381E-3</v>
      </c>
      <c r="AC15" s="1">
        <f t="shared" si="13"/>
        <v>3.7139298470135293E-2</v>
      </c>
      <c r="AD15" s="1">
        <f t="shared" si="14"/>
        <v>2.5551994522330927E-2</v>
      </c>
      <c r="AE15" s="1">
        <f t="shared" si="15"/>
        <v>5.6665293705431337E-2</v>
      </c>
      <c r="AF15" s="1">
        <f t="shared" si="16"/>
        <v>0.24239262215059731</v>
      </c>
      <c r="AG15" s="1">
        <f t="shared" si="17"/>
        <v>0.56030318887434316</v>
      </c>
    </row>
    <row r="16" spans="1:33" x14ac:dyDescent="0.3">
      <c r="A16" s="2">
        <v>43997</v>
      </c>
      <c r="B16" s="1">
        <v>23</v>
      </c>
      <c r="C16" s="1">
        <v>14</v>
      </c>
      <c r="D16" s="1">
        <v>93.7</v>
      </c>
      <c r="E16" s="1">
        <v>43.7</v>
      </c>
      <c r="F16" s="1">
        <v>1025</v>
      </c>
      <c r="G16" s="1">
        <v>1023</v>
      </c>
      <c r="H16" s="3">
        <v>1.06</v>
      </c>
      <c r="I16" s="1">
        <f t="shared" si="0"/>
        <v>18.5</v>
      </c>
      <c r="J16" s="1">
        <f t="shared" si="1"/>
        <v>68.7</v>
      </c>
      <c r="K16" s="1">
        <f t="shared" si="2"/>
        <v>1024</v>
      </c>
      <c r="L16" s="1">
        <f t="shared" si="4"/>
        <v>70.180000000000007</v>
      </c>
      <c r="M16" s="1">
        <f t="shared" si="18"/>
        <v>0.63380458328582856</v>
      </c>
      <c r="N16" s="1">
        <f t="shared" si="5"/>
        <v>0.40769230769230769</v>
      </c>
      <c r="O16" s="1">
        <f t="shared" si="6"/>
        <v>0.64400000000000079</v>
      </c>
      <c r="P16" s="1">
        <f t="shared" si="3"/>
        <v>10.600000000000001</v>
      </c>
      <c r="Q16" s="1">
        <f t="shared" si="7"/>
        <v>10.019535505793449</v>
      </c>
      <c r="R16" s="4">
        <f t="shared" si="19"/>
        <v>1.0019535505793449</v>
      </c>
      <c r="S16" s="3">
        <v>1.06</v>
      </c>
      <c r="T16" s="1">
        <f t="shared" si="8"/>
        <v>-4.9483243731701965</v>
      </c>
      <c r="U16" s="1">
        <f t="shared" si="9"/>
        <v>-3.1739913697124518</v>
      </c>
      <c r="V16" s="1">
        <f t="shared" si="10"/>
        <v>-3.9004024582798227</v>
      </c>
      <c r="W16" s="1">
        <f t="shared" si="11"/>
        <v>-2.5872894113817031</v>
      </c>
      <c r="X16" s="1"/>
      <c r="Y16" s="1"/>
      <c r="Z16" s="1"/>
      <c r="AA16" s="1"/>
      <c r="AB16" s="1">
        <f t="shared" si="12"/>
        <v>7.0452995988865719E-3</v>
      </c>
      <c r="AC16" s="1">
        <f t="shared" si="13"/>
        <v>4.0156290338196551E-2</v>
      </c>
      <c r="AD16" s="1">
        <f t="shared" si="14"/>
        <v>1.9832480773759122E-2</v>
      </c>
      <c r="AE16" s="1">
        <f t="shared" si="15"/>
        <v>6.9960945698138891E-2</v>
      </c>
      <c r="AF16" s="1">
        <f t="shared" si="16"/>
        <v>0.20521994361745766</v>
      </c>
      <c r="AG16" s="1">
        <f t="shared" si="17"/>
        <v>0.55112568092695269</v>
      </c>
    </row>
    <row r="17" spans="1:33" x14ac:dyDescent="0.3">
      <c r="A17" s="2">
        <v>43998</v>
      </c>
      <c r="B17" s="1">
        <v>24</v>
      </c>
      <c r="C17" s="1">
        <v>15</v>
      </c>
      <c r="D17" s="1">
        <v>100</v>
      </c>
      <c r="E17" s="1">
        <v>50.2</v>
      </c>
      <c r="F17" s="1">
        <v>1024</v>
      </c>
      <c r="G17" s="1">
        <v>1022</v>
      </c>
      <c r="H17" s="3">
        <v>1.0900000000000001</v>
      </c>
      <c r="I17" s="1">
        <f t="shared" si="0"/>
        <v>19.5</v>
      </c>
      <c r="J17" s="1">
        <f t="shared" si="1"/>
        <v>75.099999999999994</v>
      </c>
      <c r="K17" s="1">
        <f t="shared" si="2"/>
        <v>1023</v>
      </c>
      <c r="L17" s="1">
        <f t="shared" si="4"/>
        <v>71.735000000000014</v>
      </c>
      <c r="M17" s="1">
        <f t="shared" si="18"/>
        <v>0.66217079010375135</v>
      </c>
      <c r="N17" s="1">
        <f t="shared" si="5"/>
        <v>0.44871794871794879</v>
      </c>
      <c r="O17" s="1">
        <f t="shared" si="6"/>
        <v>0.6920000000000005</v>
      </c>
      <c r="P17" s="1">
        <f t="shared" si="3"/>
        <v>10.9</v>
      </c>
      <c r="Q17" s="1">
        <f t="shared" si="7"/>
        <v>9.8985469333931704</v>
      </c>
      <c r="R17" s="4">
        <f t="shared" si="19"/>
        <v>0.98985469333931708</v>
      </c>
      <c r="S17" s="3">
        <v>1.0900000000000001</v>
      </c>
      <c r="T17" s="1">
        <f t="shared" si="8"/>
        <v>-5.18167733075774</v>
      </c>
      <c r="U17" s="1">
        <f t="shared" si="9"/>
        <v>-3.1528464350568162</v>
      </c>
      <c r="V17" s="1">
        <f t="shared" si="10"/>
        <v>-4.2465140827458647</v>
      </c>
      <c r="W17" s="1">
        <f t="shared" si="11"/>
        <v>-2.2622118068058965</v>
      </c>
      <c r="X17" s="1"/>
      <c r="Y17" s="1"/>
      <c r="Z17" s="1"/>
      <c r="AA17" s="1"/>
      <c r="AB17" s="1">
        <f t="shared" si="12"/>
        <v>5.5871822998682539E-3</v>
      </c>
      <c r="AC17" s="1">
        <f t="shared" si="13"/>
        <v>4.0979267122277223E-2</v>
      </c>
      <c r="AD17" s="1">
        <f t="shared" si="14"/>
        <v>1.4112044185570081E-2</v>
      </c>
      <c r="AE17" s="1">
        <f t="shared" si="15"/>
        <v>9.4301292132648928E-2</v>
      </c>
      <c r="AF17" s="1">
        <f t="shared" si="16"/>
        <v>0.12724143383635722</v>
      </c>
      <c r="AG17" s="1">
        <f t="shared" si="17"/>
        <v>0.53176750934290795</v>
      </c>
    </row>
    <row r="18" spans="1:33" x14ac:dyDescent="0.3">
      <c r="A18" s="2">
        <v>43999</v>
      </c>
      <c r="B18" s="1">
        <v>23</v>
      </c>
      <c r="C18" s="1">
        <v>15</v>
      </c>
      <c r="D18" s="1">
        <v>93.7</v>
      </c>
      <c r="E18" s="1">
        <v>40.6</v>
      </c>
      <c r="F18" s="1">
        <v>1022</v>
      </c>
      <c r="G18" s="1">
        <v>1017</v>
      </c>
      <c r="H18" s="3">
        <v>1.0900000000000001</v>
      </c>
      <c r="I18" s="1">
        <f t="shared" si="0"/>
        <v>19</v>
      </c>
      <c r="J18" s="1">
        <f t="shared" si="1"/>
        <v>67.150000000000006</v>
      </c>
      <c r="K18" s="1">
        <f t="shared" si="2"/>
        <v>1019.5</v>
      </c>
      <c r="L18" s="1">
        <f t="shared" si="4"/>
        <v>69.807500000000005</v>
      </c>
      <c r="M18" s="1">
        <f t="shared" si="18"/>
        <v>0.62700946300307847</v>
      </c>
      <c r="N18" s="1">
        <f t="shared" si="5"/>
        <v>0.42820512820512824</v>
      </c>
      <c r="O18" s="1">
        <f t="shared" si="6"/>
        <v>0.6920000000000005</v>
      </c>
      <c r="P18" s="1">
        <f t="shared" si="3"/>
        <v>10.9</v>
      </c>
      <c r="Q18" s="1">
        <f t="shared" si="7"/>
        <v>9.9945912889313391</v>
      </c>
      <c r="R18" s="4">
        <f t="shared" si="19"/>
        <v>0.99945912889313393</v>
      </c>
      <c r="S18" s="3">
        <v>1.0900000000000001</v>
      </c>
      <c r="T18" s="1">
        <f t="shared" si="8"/>
        <v>-4.9902339402466502</v>
      </c>
      <c r="U18" s="1">
        <f t="shared" si="9"/>
        <v>-3.1469941124867784</v>
      </c>
      <c r="V18" s="1">
        <f t="shared" si="10"/>
        <v>-3.9872552774825598</v>
      </c>
      <c r="W18" s="1">
        <f t="shared" si="11"/>
        <v>-2.5118576219943503</v>
      </c>
      <c r="X18" s="1"/>
      <c r="Y18" s="1"/>
      <c r="Z18" s="1"/>
      <c r="AA18" s="1"/>
      <c r="AB18" s="1">
        <f t="shared" si="12"/>
        <v>6.7580900247237877E-3</v>
      </c>
      <c r="AC18" s="1">
        <f t="shared" si="13"/>
        <v>4.1209882056228726E-2</v>
      </c>
      <c r="AD18" s="1">
        <f t="shared" si="14"/>
        <v>1.8212704572228861E-2</v>
      </c>
      <c r="AE18" s="1">
        <f t="shared" si="15"/>
        <v>7.5031086055776186E-2</v>
      </c>
      <c r="AF18" s="1">
        <f t="shared" si="16"/>
        <v>0.18909991567288564</v>
      </c>
      <c r="AG18" s="1">
        <f t="shared" si="17"/>
        <v>0.54713460622901511</v>
      </c>
    </row>
    <row r="19" spans="1:33" x14ac:dyDescent="0.3">
      <c r="A19" s="2">
        <v>44000</v>
      </c>
      <c r="B19" s="1">
        <v>22</v>
      </c>
      <c r="C19" s="1">
        <v>15</v>
      </c>
      <c r="D19" s="1">
        <v>87.9</v>
      </c>
      <c r="E19" s="1">
        <v>46.4</v>
      </c>
      <c r="F19" s="1">
        <v>1019</v>
      </c>
      <c r="G19" s="1">
        <v>1016</v>
      </c>
      <c r="H19" s="3">
        <v>1.1200000000000001</v>
      </c>
      <c r="I19" s="1">
        <f t="shared" si="0"/>
        <v>18.5</v>
      </c>
      <c r="J19" s="1">
        <f t="shared" si="1"/>
        <v>67.150000000000006</v>
      </c>
      <c r="K19" s="1">
        <f t="shared" si="2"/>
        <v>1017.5</v>
      </c>
      <c r="L19" s="1">
        <f t="shared" si="4"/>
        <v>68.962500000000006</v>
      </c>
      <c r="M19" s="1">
        <f t="shared" si="18"/>
        <v>0.61159502907308194</v>
      </c>
      <c r="N19" s="1">
        <f t="shared" si="5"/>
        <v>0.40769230769230769</v>
      </c>
      <c r="O19" s="1">
        <f t="shared" si="6"/>
        <v>0.74000000000000055</v>
      </c>
      <c r="P19" s="1">
        <f t="shared" si="3"/>
        <v>11.200000000000001</v>
      </c>
      <c r="Q19" s="1">
        <f t="shared" si="7"/>
        <v>10.042609571700455</v>
      </c>
      <c r="R19" s="4">
        <f t="shared" si="19"/>
        <v>1.0042609571700454</v>
      </c>
      <c r="S19" s="3">
        <v>1.1200000000000001</v>
      </c>
      <c r="T19" s="1">
        <f t="shared" si="8"/>
        <v>-4.8691689688086015</v>
      </c>
      <c r="U19" s="1">
        <f t="shared" si="9"/>
        <v>-3.156602516059722</v>
      </c>
      <c r="V19" s="1">
        <f t="shared" si="10"/>
        <v>-3.8091397243542833</v>
      </c>
      <c r="W19" s="1">
        <f t="shared" si="11"/>
        <v>-2.6795092272133729</v>
      </c>
      <c r="X19" s="1"/>
      <c r="Y19" s="1"/>
      <c r="Z19" s="1"/>
      <c r="AA19" s="1"/>
      <c r="AB19" s="1">
        <f t="shared" si="12"/>
        <v>7.6212157525690398E-3</v>
      </c>
      <c r="AC19" s="1">
        <f t="shared" si="13"/>
        <v>4.0831907502384572E-2</v>
      </c>
      <c r="AD19" s="1">
        <f t="shared" si="14"/>
        <v>2.1686510593843002E-2</v>
      </c>
      <c r="AE19" s="1">
        <f t="shared" si="15"/>
        <v>6.4193352080698374E-2</v>
      </c>
      <c r="AF19" s="1">
        <f t="shared" si="16"/>
        <v>0.22015504780870926</v>
      </c>
      <c r="AG19" s="1">
        <f t="shared" si="17"/>
        <v>0.55481753147207347</v>
      </c>
    </row>
    <row r="20" spans="1:33" x14ac:dyDescent="0.3">
      <c r="A20" s="2">
        <v>44001</v>
      </c>
      <c r="B20" s="1">
        <v>23</v>
      </c>
      <c r="C20" s="1">
        <v>14</v>
      </c>
      <c r="D20" s="1">
        <v>87.9</v>
      </c>
      <c r="E20" s="1">
        <v>43.7</v>
      </c>
      <c r="F20" s="1">
        <v>1023</v>
      </c>
      <c r="G20" s="1">
        <v>1019</v>
      </c>
      <c r="H20" s="3">
        <v>1.1100000000000001</v>
      </c>
      <c r="I20" s="1">
        <f t="shared" si="0"/>
        <v>18.5</v>
      </c>
      <c r="J20" s="1">
        <f t="shared" si="1"/>
        <v>65.800000000000011</v>
      </c>
      <c r="K20" s="1">
        <f t="shared" si="2"/>
        <v>1021</v>
      </c>
      <c r="L20" s="1">
        <f t="shared" si="4"/>
        <v>67.482500000000016</v>
      </c>
      <c r="M20" s="1">
        <f t="shared" si="18"/>
        <v>0.58459696727853194</v>
      </c>
      <c r="N20" s="1">
        <f t="shared" si="5"/>
        <v>0.40769230769230769</v>
      </c>
      <c r="O20" s="1">
        <f t="shared" si="6"/>
        <v>0.72400000000000064</v>
      </c>
      <c r="P20" s="1">
        <f t="shared" si="3"/>
        <v>11.100000000000001</v>
      </c>
      <c r="Q20" s="1">
        <f t="shared" si="7"/>
        <v>10.065364576834424</v>
      </c>
      <c r="R20" s="4">
        <f t="shared" si="19"/>
        <v>1.0065364576834424</v>
      </c>
      <c r="S20" s="3">
        <v>1.1100000000000001</v>
      </c>
      <c r="T20" s="1">
        <f t="shared" si="8"/>
        <v>-4.7729472041637084</v>
      </c>
      <c r="U20" s="1">
        <f t="shared" si="9"/>
        <v>-3.1354645255824822</v>
      </c>
      <c r="V20" s="1">
        <f t="shared" si="10"/>
        <v>-3.6982002202805289</v>
      </c>
      <c r="W20" s="1">
        <f t="shared" si="11"/>
        <v>-2.7916121655549491</v>
      </c>
      <c r="X20" s="1"/>
      <c r="Y20" s="1"/>
      <c r="Z20" s="1"/>
      <c r="AA20" s="1"/>
      <c r="AB20" s="1">
        <f t="shared" si="12"/>
        <v>8.3845288002145548E-3</v>
      </c>
      <c r="AC20" s="1">
        <f t="shared" si="13"/>
        <v>4.1667852234836947E-2</v>
      </c>
      <c r="AD20" s="1">
        <f t="shared" si="14"/>
        <v>2.4169433379020874E-2</v>
      </c>
      <c r="AE20" s="1">
        <f t="shared" si="15"/>
        <v>5.7779125260430726E-2</v>
      </c>
      <c r="AF20" s="1">
        <f t="shared" si="16"/>
        <v>0.23490761608671795</v>
      </c>
      <c r="AG20" s="1">
        <f t="shared" si="17"/>
        <v>0.55845833229350861</v>
      </c>
    </row>
    <row r="21" spans="1:33" x14ac:dyDescent="0.3">
      <c r="A21" s="2">
        <v>44002</v>
      </c>
      <c r="B21" s="1">
        <v>26</v>
      </c>
      <c r="C21" s="1">
        <v>16</v>
      </c>
      <c r="D21" s="1">
        <v>88</v>
      </c>
      <c r="E21" s="1">
        <v>47.3</v>
      </c>
      <c r="F21" s="1">
        <v>1025</v>
      </c>
      <c r="G21" s="1">
        <v>1022</v>
      </c>
      <c r="H21" s="3">
        <v>1.0900000000000001</v>
      </c>
      <c r="I21" s="1">
        <f t="shared" si="0"/>
        <v>21</v>
      </c>
      <c r="J21" s="1">
        <f t="shared" si="1"/>
        <v>67.650000000000006</v>
      </c>
      <c r="K21" s="1">
        <f t="shared" si="2"/>
        <v>1023.5</v>
      </c>
      <c r="L21" s="1">
        <f t="shared" si="4"/>
        <v>67.410000000000011</v>
      </c>
      <c r="M21" s="1">
        <f t="shared" si="18"/>
        <v>0.58327442708927169</v>
      </c>
      <c r="N21" s="1">
        <f t="shared" si="5"/>
        <v>0.51025641025641022</v>
      </c>
      <c r="O21" s="1">
        <f t="shared" si="6"/>
        <v>0.6920000000000005</v>
      </c>
      <c r="P21" s="1">
        <f t="shared" si="3"/>
        <v>10.9</v>
      </c>
      <c r="Q21" s="1">
        <f t="shared" si="7"/>
        <v>9.8950745575220278</v>
      </c>
      <c r="R21" s="4">
        <f t="shared" si="19"/>
        <v>0.98950745575220278</v>
      </c>
      <c r="S21" s="3">
        <v>1.0900000000000001</v>
      </c>
      <c r="T21" s="1">
        <f t="shared" si="8"/>
        <v>-5.0988713630016314</v>
      </c>
      <c r="U21" s="1">
        <f t="shared" si="9"/>
        <v>-3.0260437819907771</v>
      </c>
      <c r="V21" s="1">
        <f t="shared" si="10"/>
        <v>-4.2666411489239584</v>
      </c>
      <c r="W21" s="1">
        <f t="shared" si="11"/>
        <v>-2.278869259407764</v>
      </c>
      <c r="X21" s="1"/>
      <c r="Y21" s="1"/>
      <c r="Z21" s="1"/>
      <c r="AA21" s="1"/>
      <c r="AB21" s="1">
        <f t="shared" si="12"/>
        <v>6.0666031539151309E-3</v>
      </c>
      <c r="AC21" s="1">
        <f t="shared" si="13"/>
        <v>4.6263073445218877E-2</v>
      </c>
      <c r="AD21" s="1">
        <f t="shared" si="14"/>
        <v>1.3834739699565014E-2</v>
      </c>
      <c r="AE21" s="1">
        <f t="shared" si="15"/>
        <v>9.2888185436849124E-2</v>
      </c>
      <c r="AF21" s="1">
        <f t="shared" si="16"/>
        <v>0.1250102633092286</v>
      </c>
      <c r="AG21" s="1">
        <f t="shared" si="17"/>
        <v>0.53121192920352511</v>
      </c>
    </row>
    <row r="22" spans="1:33" x14ac:dyDescent="0.3">
      <c r="A22" s="2">
        <v>44003</v>
      </c>
      <c r="B22" s="1">
        <v>26</v>
      </c>
      <c r="C22" s="1">
        <v>17</v>
      </c>
      <c r="D22" s="1">
        <v>88</v>
      </c>
      <c r="E22" s="1">
        <v>47.6</v>
      </c>
      <c r="F22" s="1">
        <v>1026</v>
      </c>
      <c r="G22" s="1">
        <v>1022</v>
      </c>
      <c r="H22" s="3">
        <v>1.07</v>
      </c>
      <c r="I22" s="1">
        <f t="shared" si="0"/>
        <v>21.5</v>
      </c>
      <c r="J22" s="1">
        <f t="shared" si="1"/>
        <v>67.8</v>
      </c>
      <c r="K22" s="1">
        <f t="shared" si="2"/>
        <v>1024</v>
      </c>
      <c r="L22" s="1">
        <f t="shared" si="4"/>
        <v>67.265000000000001</v>
      </c>
      <c r="M22" s="1">
        <f t="shared" si="18"/>
        <v>0.5806293467107515</v>
      </c>
      <c r="N22" s="1">
        <f t="shared" si="5"/>
        <v>0.53076923076923077</v>
      </c>
      <c r="O22" s="1">
        <f t="shared" si="6"/>
        <v>0.6600000000000007</v>
      </c>
      <c r="P22" s="1">
        <f t="shared" si="3"/>
        <v>10.700000000000001</v>
      </c>
      <c r="Q22" s="1">
        <f t="shared" si="7"/>
        <v>9.8492457518453271</v>
      </c>
      <c r="R22" s="4">
        <f t="shared" si="19"/>
        <v>0.98492457518453269</v>
      </c>
      <c r="S22" s="3">
        <v>1.07</v>
      </c>
      <c r="T22" s="1">
        <f t="shared" si="8"/>
        <v>-5.1555717756569468</v>
      </c>
      <c r="U22" s="1">
        <f t="shared" si="9"/>
        <v>-3.0022957766796794</v>
      </c>
      <c r="V22" s="1">
        <f t="shared" si="10"/>
        <v>-4.370547168921818</v>
      </c>
      <c r="W22" s="1">
        <f t="shared" si="11"/>
        <v>-2.1862054305118237</v>
      </c>
      <c r="X22" s="1"/>
      <c r="Y22" s="1"/>
      <c r="Z22" s="1"/>
      <c r="AA22" s="1"/>
      <c r="AB22" s="1">
        <f t="shared" si="12"/>
        <v>5.7341119333218409E-3</v>
      </c>
      <c r="AC22" s="1">
        <f t="shared" si="13"/>
        <v>4.7322265350674624E-2</v>
      </c>
      <c r="AD22" s="1">
        <f t="shared" si="14"/>
        <v>1.2486437582204113E-2</v>
      </c>
      <c r="AE22" s="1">
        <f t="shared" si="15"/>
        <v>0.10099610361999141</v>
      </c>
      <c r="AF22" s="1">
        <f t="shared" si="16"/>
        <v>9.5590002126860196E-2</v>
      </c>
      <c r="AG22" s="1">
        <f t="shared" si="17"/>
        <v>0.52387932029525297</v>
      </c>
    </row>
    <row r="23" spans="1:33" x14ac:dyDescent="0.3">
      <c r="A23" s="2">
        <v>44004</v>
      </c>
      <c r="B23" s="1">
        <v>33</v>
      </c>
      <c r="C23" s="1">
        <v>17</v>
      </c>
      <c r="D23" s="1">
        <v>93.8</v>
      </c>
      <c r="E23" s="1">
        <v>38.200000000000003</v>
      </c>
      <c r="F23" s="1">
        <v>1023</v>
      </c>
      <c r="G23" s="1">
        <v>1015</v>
      </c>
      <c r="H23" s="3">
        <v>1.06</v>
      </c>
      <c r="I23" s="1">
        <f t="shared" si="0"/>
        <v>25</v>
      </c>
      <c r="J23" s="1">
        <f t="shared" si="1"/>
        <v>66</v>
      </c>
      <c r="K23" s="1">
        <f t="shared" si="2"/>
        <v>1019</v>
      </c>
      <c r="L23" s="1">
        <f t="shared" si="4"/>
        <v>66.81750000000001</v>
      </c>
      <c r="M23" s="1">
        <f t="shared" si="18"/>
        <v>0.57246608140462918</v>
      </c>
      <c r="N23" s="1">
        <f t="shared" si="5"/>
        <v>0.67435897435897441</v>
      </c>
      <c r="O23" s="1">
        <f t="shared" si="6"/>
        <v>0.64400000000000079</v>
      </c>
      <c r="P23" s="1">
        <f t="shared" si="3"/>
        <v>10.600000000000001</v>
      </c>
      <c r="Q23" s="1">
        <f t="shared" si="7"/>
        <v>9.3491462051247822</v>
      </c>
      <c r="R23" s="4">
        <f t="shared" si="19"/>
        <v>0.9349146205124782</v>
      </c>
      <c r="S23" s="3">
        <v>1.06</v>
      </c>
      <c r="T23" s="1">
        <f t="shared" si="8"/>
        <v>-5.5893705098090063</v>
      </c>
      <c r="U23" s="1">
        <f t="shared" si="9"/>
        <v>-2.8441650162559378</v>
      </c>
      <c r="V23" s="1">
        <f t="shared" si="10"/>
        <v>-5.1404286119891633</v>
      </c>
      <c r="W23" s="1">
        <f t="shared" si="11"/>
        <v>-1.4945732110045364</v>
      </c>
      <c r="X23" s="1"/>
      <c r="Y23" s="1"/>
      <c r="Z23" s="1"/>
      <c r="AA23" s="1"/>
      <c r="AB23" s="1">
        <f t="shared" si="12"/>
        <v>3.7234637701021828E-3</v>
      </c>
      <c r="AC23" s="1">
        <f t="shared" si="13"/>
        <v>5.4983719853825545E-2</v>
      </c>
      <c r="AD23" s="1">
        <f t="shared" si="14"/>
        <v>5.8210960127919528E-3</v>
      </c>
      <c r="AE23" s="1">
        <f t="shared" si="15"/>
        <v>0.1832363054502967</v>
      </c>
      <c r="AF23" s="1">
        <f t="shared" si="16"/>
        <v>-0.22549711917712445</v>
      </c>
      <c r="AG23" s="1">
        <f t="shared" si="17"/>
        <v>0.44386339281996595</v>
      </c>
    </row>
    <row r="24" spans="1:33" x14ac:dyDescent="0.3">
      <c r="A24" s="2">
        <v>44005</v>
      </c>
      <c r="B24" s="1">
        <v>28</v>
      </c>
      <c r="C24" s="1">
        <v>17</v>
      </c>
      <c r="D24" s="1">
        <v>88.1</v>
      </c>
      <c r="E24" s="1">
        <v>57.9</v>
      </c>
      <c r="F24" s="1">
        <v>1015</v>
      </c>
      <c r="G24" s="1">
        <v>1013</v>
      </c>
      <c r="H24" s="3">
        <v>1.04</v>
      </c>
      <c r="I24" s="1">
        <f t="shared" si="0"/>
        <v>22.5</v>
      </c>
      <c r="J24" s="1">
        <f t="shared" si="1"/>
        <v>73</v>
      </c>
      <c r="K24" s="1">
        <f t="shared" si="2"/>
        <v>1014</v>
      </c>
      <c r="L24" s="1">
        <f t="shared" si="4"/>
        <v>69.315000000000012</v>
      </c>
      <c r="M24" s="1">
        <f t="shared" si="18"/>
        <v>0.61802531068293276</v>
      </c>
      <c r="N24" s="1">
        <f t="shared" si="5"/>
        <v>0.57179487179487187</v>
      </c>
      <c r="O24" s="1">
        <f t="shared" si="6"/>
        <v>0.61200000000000077</v>
      </c>
      <c r="P24" s="1">
        <f t="shared" si="3"/>
        <v>10.4</v>
      </c>
      <c r="Q24" s="1">
        <f t="shared" si="7"/>
        <v>9.6303875324854982</v>
      </c>
      <c r="R24" s="4">
        <f t="shared" si="19"/>
        <v>0.96303875324854982</v>
      </c>
      <c r="S24" s="3">
        <v>1.04</v>
      </c>
      <c r="T24" s="1">
        <f t="shared" si="8"/>
        <v>-5.4211070126358578</v>
      </c>
      <c r="U24" s="1">
        <f t="shared" si="9"/>
        <v>-2.9882206428931206</v>
      </c>
      <c r="V24" s="1">
        <f t="shared" si="10"/>
        <v>-4.753763559953069</v>
      </c>
      <c r="W24" s="1">
        <f t="shared" si="11"/>
        <v>-1.823633937774475</v>
      </c>
      <c r="X24" s="1"/>
      <c r="Y24" s="1"/>
      <c r="Z24" s="1"/>
      <c r="AA24" s="1"/>
      <c r="AB24" s="1">
        <f t="shared" si="12"/>
        <v>4.4027782728314367E-3</v>
      </c>
      <c r="AC24" s="1">
        <f t="shared" si="13"/>
        <v>4.7960871090520517E-2</v>
      </c>
      <c r="AD24" s="1">
        <f t="shared" si="14"/>
        <v>8.5455395519890946E-3</v>
      </c>
      <c r="AE24" s="1">
        <f t="shared" si="15"/>
        <v>0.13899840032106589</v>
      </c>
      <c r="AF24" s="1">
        <f t="shared" si="16"/>
        <v>-4.4559350594208014E-2</v>
      </c>
      <c r="AG24" s="1">
        <f t="shared" si="17"/>
        <v>0.48886200519768064</v>
      </c>
    </row>
    <row r="25" spans="1:33" x14ac:dyDescent="0.3">
      <c r="A25" s="2">
        <v>44006</v>
      </c>
      <c r="B25" s="1">
        <v>26</v>
      </c>
      <c r="C25" s="1">
        <v>16</v>
      </c>
      <c r="D25" s="1">
        <v>93.8</v>
      </c>
      <c r="E25" s="1">
        <v>50.7</v>
      </c>
      <c r="F25" s="1">
        <v>1016</v>
      </c>
      <c r="G25" s="1">
        <v>1014</v>
      </c>
      <c r="H25" s="3">
        <v>1.04</v>
      </c>
      <c r="I25" s="1">
        <f t="shared" si="0"/>
        <v>21</v>
      </c>
      <c r="J25" s="1">
        <f t="shared" si="1"/>
        <v>72.25</v>
      </c>
      <c r="K25" s="1">
        <f t="shared" si="2"/>
        <v>1015</v>
      </c>
      <c r="L25" s="1">
        <f t="shared" si="4"/>
        <v>70.512500000000017</v>
      </c>
      <c r="M25" s="1">
        <f t="shared" si="18"/>
        <v>0.63987002622278</v>
      </c>
      <c r="N25" s="1">
        <f t="shared" si="5"/>
        <v>0.51025641025641022</v>
      </c>
      <c r="O25" s="1">
        <f t="shared" si="6"/>
        <v>0.61200000000000077</v>
      </c>
      <c r="P25" s="1">
        <f t="shared" si="3"/>
        <v>10.4</v>
      </c>
      <c r="Q25" s="1">
        <f t="shared" si="7"/>
        <v>9.779436929905394</v>
      </c>
      <c r="R25" s="4">
        <f t="shared" si="19"/>
        <v>0.9779436929905394</v>
      </c>
      <c r="S25" s="3">
        <v>1.04</v>
      </c>
      <c r="T25" s="1">
        <f t="shared" si="8"/>
        <v>-5.3005794878737831</v>
      </c>
      <c r="U25" s="1">
        <f t="shared" si="9"/>
        <v>-3.070355008649992</v>
      </c>
      <c r="V25" s="1">
        <f t="shared" si="10"/>
        <v>-4.4992018322947889</v>
      </c>
      <c r="W25" s="1">
        <f t="shared" si="11"/>
        <v>-2.0438696876478</v>
      </c>
      <c r="X25" s="1"/>
      <c r="Y25" s="1"/>
      <c r="Z25" s="1"/>
      <c r="AA25" s="1"/>
      <c r="AB25" s="1">
        <f t="shared" si="12"/>
        <v>4.9639385655853236E-3</v>
      </c>
      <c r="AC25" s="1">
        <f t="shared" si="13"/>
        <v>4.4346779837840376E-2</v>
      </c>
      <c r="AD25" s="1">
        <f t="shared" si="14"/>
        <v>1.099561909032167E-2</v>
      </c>
      <c r="AE25" s="1">
        <f t="shared" si="15"/>
        <v>0.11467328232612353</v>
      </c>
      <c r="AF25" s="1">
        <f t="shared" si="16"/>
        <v>5.0850589687146619E-2</v>
      </c>
      <c r="AG25" s="1">
        <f t="shared" si="17"/>
        <v>0.51270990878486389</v>
      </c>
    </row>
    <row r="26" spans="1:33" x14ac:dyDescent="0.3">
      <c r="A26" s="2">
        <v>44007</v>
      </c>
      <c r="B26" s="1">
        <v>24</v>
      </c>
      <c r="C26" s="1">
        <v>16</v>
      </c>
      <c r="D26" s="1">
        <v>87.9</v>
      </c>
      <c r="E26" s="1">
        <v>50.2</v>
      </c>
      <c r="F26" s="1">
        <v>1018</v>
      </c>
      <c r="G26" s="1">
        <v>1015</v>
      </c>
      <c r="H26" s="3">
        <v>1.01</v>
      </c>
      <c r="I26" s="1">
        <f t="shared" si="0"/>
        <v>20</v>
      </c>
      <c r="J26" s="1">
        <f t="shared" si="1"/>
        <v>69.050000000000011</v>
      </c>
      <c r="K26" s="1">
        <f t="shared" si="2"/>
        <v>1016.5</v>
      </c>
      <c r="L26" s="1">
        <f t="shared" si="4"/>
        <v>70.272500000000008</v>
      </c>
      <c r="M26" s="1">
        <f t="shared" si="18"/>
        <v>0.63549196214798787</v>
      </c>
      <c r="N26" s="1">
        <f t="shared" si="5"/>
        <v>0.46923076923076923</v>
      </c>
      <c r="O26" s="1">
        <f t="shared" si="6"/>
        <v>0.56400000000000072</v>
      </c>
      <c r="P26" s="1">
        <f t="shared" si="3"/>
        <v>10.1</v>
      </c>
      <c r="Q26" s="1">
        <f t="shared" si="7"/>
        <v>9.898262832760464</v>
      </c>
      <c r="R26" s="4">
        <f t="shared" si="19"/>
        <v>0.98982628327604638</v>
      </c>
      <c r="S26" s="3">
        <v>1.01</v>
      </c>
      <c r="T26" s="1">
        <f t="shared" si="8"/>
        <v>-5.1527208684673456</v>
      </c>
      <c r="U26" s="1">
        <f t="shared" si="9"/>
        <v>-3.1102813334931749</v>
      </c>
      <c r="V26" s="1">
        <f t="shared" si="10"/>
        <v>-4.2516614563807673</v>
      </c>
      <c r="W26" s="1">
        <f t="shared" si="11"/>
        <v>-2.2693423166025442</v>
      </c>
      <c r="X26" s="1"/>
      <c r="Y26" s="1"/>
      <c r="Z26" s="1"/>
      <c r="AA26" s="1"/>
      <c r="AB26" s="1">
        <f t="shared" si="12"/>
        <v>5.7503885407608445E-3</v>
      </c>
      <c r="AC26" s="1">
        <f t="shared" si="13"/>
        <v>4.2685146573473928E-2</v>
      </c>
      <c r="AD26" s="1">
        <f t="shared" si="14"/>
        <v>1.4040608142397238E-2</v>
      </c>
      <c r="AE26" s="1">
        <f t="shared" si="15"/>
        <v>9.3694044811422836E-2</v>
      </c>
      <c r="AF26" s="1">
        <f t="shared" si="16"/>
        <v>0.12705887354453405</v>
      </c>
      <c r="AG26" s="1">
        <f t="shared" si="17"/>
        <v>0.53172205324167499</v>
      </c>
    </row>
    <row r="27" spans="1:33" x14ac:dyDescent="0.3">
      <c r="A27" s="2">
        <v>44008</v>
      </c>
      <c r="B27" s="1">
        <v>24</v>
      </c>
      <c r="C27" s="1">
        <v>16</v>
      </c>
      <c r="D27" s="1">
        <v>93.8</v>
      </c>
      <c r="E27" s="1">
        <v>43.7</v>
      </c>
      <c r="F27" s="1">
        <v>1019</v>
      </c>
      <c r="G27" s="1">
        <v>1017</v>
      </c>
      <c r="H27" s="3">
        <v>1</v>
      </c>
      <c r="I27" s="1">
        <f t="shared" si="0"/>
        <v>20</v>
      </c>
      <c r="J27" s="1">
        <f t="shared" si="1"/>
        <v>68.75</v>
      </c>
      <c r="K27" s="1">
        <f t="shared" si="2"/>
        <v>1018</v>
      </c>
      <c r="L27" s="1">
        <f t="shared" si="4"/>
        <v>69.8125</v>
      </c>
      <c r="M27" s="1">
        <f t="shared" si="18"/>
        <v>0.62710067267130332</v>
      </c>
      <c r="N27" s="1">
        <f t="shared" si="5"/>
        <v>0.46923076923076923</v>
      </c>
      <c r="O27" s="1">
        <f t="shared" si="6"/>
        <v>0.54800000000000082</v>
      </c>
      <c r="P27" s="1">
        <f t="shared" si="3"/>
        <v>10</v>
      </c>
      <c r="Q27" s="1">
        <f t="shared" si="7"/>
        <v>9.9130258159094335</v>
      </c>
      <c r="R27" s="4">
        <f t="shared" si="19"/>
        <v>0.99130258159094331</v>
      </c>
      <c r="S27" s="3">
        <v>1</v>
      </c>
      <c r="T27" s="1">
        <f t="shared" si="8"/>
        <v>-5.1228141037804189</v>
      </c>
      <c r="U27" s="1">
        <f t="shared" si="9"/>
        <v>-3.1037114175340328</v>
      </c>
      <c r="V27" s="1">
        <f t="shared" si="10"/>
        <v>-4.2171802591686536</v>
      </c>
      <c r="W27" s="1">
        <f t="shared" si="11"/>
        <v>-2.3041851217627647</v>
      </c>
      <c r="X27" s="1"/>
      <c r="Y27" s="1"/>
      <c r="Z27" s="1"/>
      <c r="AA27" s="1"/>
      <c r="AB27" s="1">
        <f t="shared" si="12"/>
        <v>5.9239273448863147E-3</v>
      </c>
      <c r="AC27" s="1">
        <f t="shared" si="13"/>
        <v>4.2954421944170908E-2</v>
      </c>
      <c r="AD27" s="1">
        <f t="shared" si="14"/>
        <v>1.4526033459123417E-2</v>
      </c>
      <c r="AE27" s="1">
        <f t="shared" si="15"/>
        <v>9.0776943652685821E-2</v>
      </c>
      <c r="AF27" s="1">
        <f t="shared" si="16"/>
        <v>0.13654829421341813</v>
      </c>
      <c r="AG27" s="1">
        <f t="shared" si="17"/>
        <v>0.53408413054551007</v>
      </c>
    </row>
    <row r="28" spans="1:33" x14ac:dyDescent="0.3">
      <c r="A28" s="2">
        <v>44009</v>
      </c>
      <c r="B28" s="1">
        <v>27</v>
      </c>
      <c r="C28" s="1">
        <v>18</v>
      </c>
      <c r="D28" s="1">
        <v>100</v>
      </c>
      <c r="E28" s="1">
        <v>51</v>
      </c>
      <c r="F28" s="1">
        <v>1020</v>
      </c>
      <c r="G28" s="1">
        <v>1018</v>
      </c>
      <c r="H28" s="3">
        <v>1</v>
      </c>
      <c r="I28" s="1">
        <f t="shared" si="0"/>
        <v>22.5</v>
      </c>
      <c r="J28" s="1">
        <f t="shared" si="1"/>
        <v>75.5</v>
      </c>
      <c r="K28" s="1">
        <f t="shared" si="2"/>
        <v>1019</v>
      </c>
      <c r="L28" s="1">
        <f t="shared" si="4"/>
        <v>72.072500000000005</v>
      </c>
      <c r="M28" s="1">
        <f t="shared" si="18"/>
        <v>0.6683274427089273</v>
      </c>
      <c r="N28" s="1">
        <f t="shared" si="5"/>
        <v>0.57179487179487187</v>
      </c>
      <c r="O28" s="1">
        <f t="shared" si="6"/>
        <v>0.54800000000000082</v>
      </c>
      <c r="P28" s="1">
        <f t="shared" si="3"/>
        <v>10</v>
      </c>
      <c r="Q28" s="1">
        <f t="shared" si="7"/>
        <v>9.4734825657924837</v>
      </c>
      <c r="R28" s="4">
        <f t="shared" si="19"/>
        <v>0.94734825657924837</v>
      </c>
      <c r="S28" s="3">
        <v>1</v>
      </c>
      <c r="T28" s="1">
        <f t="shared" si="8"/>
        <v>-5.6003850639928139</v>
      </c>
      <c r="U28" s="1">
        <f t="shared" si="9"/>
        <v>-3.0276044325829785</v>
      </c>
      <c r="V28" s="1">
        <f t="shared" si="10"/>
        <v>-4.960463345414813</v>
      </c>
      <c r="W28" s="1">
        <f t="shared" si="11"/>
        <v>-1.6147664698846782</v>
      </c>
      <c r="X28" s="1"/>
      <c r="Y28" s="1"/>
      <c r="Z28" s="1"/>
      <c r="AA28" s="1"/>
      <c r="AB28" s="1">
        <f t="shared" si="12"/>
        <v>3.6828267281168773E-3</v>
      </c>
      <c r="AC28" s="1">
        <f t="shared" si="13"/>
        <v>4.6194261910079956E-2</v>
      </c>
      <c r="AD28" s="1">
        <f t="shared" si="14"/>
        <v>6.9608856024495191E-3</v>
      </c>
      <c r="AE28" s="1">
        <f t="shared" si="15"/>
        <v>0.16592790317222361</v>
      </c>
      <c r="AF28" s="1">
        <f t="shared" si="16"/>
        <v>-0.14522586184146991</v>
      </c>
      <c r="AG28" s="1">
        <f t="shared" si="17"/>
        <v>0.46375721052679841</v>
      </c>
    </row>
    <row r="29" spans="1:33" x14ac:dyDescent="0.3">
      <c r="A29" s="2">
        <v>44010</v>
      </c>
      <c r="B29" s="1">
        <v>28</v>
      </c>
      <c r="C29" s="1">
        <v>18</v>
      </c>
      <c r="D29" s="1">
        <v>93.9</v>
      </c>
      <c r="E29" s="1">
        <v>48.1</v>
      </c>
      <c r="F29" s="1">
        <v>1020</v>
      </c>
      <c r="G29" s="1">
        <v>1018</v>
      </c>
      <c r="H29" s="3">
        <v>1</v>
      </c>
      <c r="I29" s="1">
        <f t="shared" si="0"/>
        <v>23</v>
      </c>
      <c r="J29" s="1">
        <f t="shared" si="1"/>
        <v>71</v>
      </c>
      <c r="K29" s="1">
        <f t="shared" si="2"/>
        <v>1019</v>
      </c>
      <c r="L29" s="1">
        <f t="shared" si="4"/>
        <v>71.542500000000004</v>
      </c>
      <c r="M29" s="1">
        <f t="shared" si="18"/>
        <v>0.65865921787709514</v>
      </c>
      <c r="N29" s="1">
        <f t="shared" si="5"/>
        <v>0.59230769230769231</v>
      </c>
      <c r="O29" s="1">
        <f t="shared" si="6"/>
        <v>0.54800000000000082</v>
      </c>
      <c r="P29" s="1">
        <f t="shared" si="3"/>
        <v>10</v>
      </c>
      <c r="Q29" s="1">
        <f t="shared" si="7"/>
        <v>9.4164162879866531</v>
      </c>
      <c r="R29" s="4">
        <f t="shared" si="19"/>
        <v>0.94164162879866531</v>
      </c>
      <c r="S29" s="3">
        <v>1</v>
      </c>
      <c r="T29" s="1">
        <f t="shared" si="8"/>
        <v>-5.6320548148992877</v>
      </c>
      <c r="U29" s="1">
        <f t="shared" si="9"/>
        <v>-2.9983576932625988</v>
      </c>
      <c r="V29" s="1">
        <f t="shared" si="10"/>
        <v>-5.0355101025286197</v>
      </c>
      <c r="W29" s="1">
        <f t="shared" si="11"/>
        <v>-1.5512645540032706</v>
      </c>
      <c r="X29" s="1"/>
      <c r="Y29" s="1"/>
      <c r="Z29" s="1"/>
      <c r="AA29" s="1"/>
      <c r="AB29" s="1">
        <f t="shared" si="12"/>
        <v>3.56842974718302E-3</v>
      </c>
      <c r="AC29" s="1">
        <f t="shared" si="13"/>
        <v>4.7500122280326872E-2</v>
      </c>
      <c r="AD29" s="1">
        <f t="shared" si="14"/>
        <v>6.4608658984835901E-3</v>
      </c>
      <c r="AE29" s="1">
        <f t="shared" si="15"/>
        <v>0.17490370231557362</v>
      </c>
      <c r="AF29" s="1">
        <f t="shared" si="16"/>
        <v>-0.18199425047990003</v>
      </c>
      <c r="AG29" s="1">
        <f t="shared" si="17"/>
        <v>0.45462660607786554</v>
      </c>
    </row>
    <row r="30" spans="1:33" x14ac:dyDescent="0.3">
      <c r="A30" s="2">
        <v>44011</v>
      </c>
      <c r="B30" s="1">
        <v>27</v>
      </c>
      <c r="C30" s="1">
        <v>17</v>
      </c>
      <c r="D30" s="1">
        <v>93.8</v>
      </c>
      <c r="E30" s="1">
        <v>47.8</v>
      </c>
      <c r="F30" s="1">
        <v>1019</v>
      </c>
      <c r="G30" s="1">
        <v>1014</v>
      </c>
      <c r="H30" s="3">
        <v>1</v>
      </c>
      <c r="I30" s="1">
        <f t="shared" si="0"/>
        <v>22</v>
      </c>
      <c r="J30" s="1">
        <f t="shared" si="1"/>
        <v>70.8</v>
      </c>
      <c r="K30" s="1">
        <f t="shared" si="2"/>
        <v>1016.5</v>
      </c>
      <c r="L30" s="1">
        <f t="shared" si="4"/>
        <v>71.497500000000002</v>
      </c>
      <c r="M30" s="1">
        <f t="shared" si="18"/>
        <v>0.65783833086307164</v>
      </c>
      <c r="N30" s="1">
        <f t="shared" si="5"/>
        <v>0.55128205128205132</v>
      </c>
      <c r="O30" s="1">
        <f t="shared" si="6"/>
        <v>0.54800000000000082</v>
      </c>
      <c r="P30" s="1">
        <f t="shared" si="3"/>
        <v>10</v>
      </c>
      <c r="Q30" s="1">
        <f t="shared" si="7"/>
        <v>9.5908977295234603</v>
      </c>
      <c r="R30" s="4">
        <f t="shared" si="19"/>
        <v>0.95908977295234599</v>
      </c>
      <c r="S30" s="3">
        <v>1</v>
      </c>
      <c r="T30" s="1">
        <f t="shared" si="8"/>
        <v>-5.4968740631318731</v>
      </c>
      <c r="U30" s="1">
        <f t="shared" si="9"/>
        <v>-3.0410690911754186</v>
      </c>
      <c r="V30" s="1">
        <f t="shared" si="10"/>
        <v>-4.8025867558675586</v>
      </c>
      <c r="W30" s="1">
        <f t="shared" si="11"/>
        <v>-1.7619668633792243</v>
      </c>
      <c r="X30" s="1"/>
      <c r="Y30" s="1"/>
      <c r="Z30" s="1"/>
      <c r="AA30" s="1"/>
      <c r="AB30" s="1">
        <f t="shared" si="12"/>
        <v>4.0828285887384262E-3</v>
      </c>
      <c r="AC30" s="1">
        <f t="shared" si="13"/>
        <v>4.5604616155939463E-2</v>
      </c>
      <c r="AD30" s="1">
        <f t="shared" si="14"/>
        <v>8.1416555454111323E-3</v>
      </c>
      <c r="AE30" s="1">
        <f t="shared" si="15"/>
        <v>0.14654417515084028</v>
      </c>
      <c r="AF30" s="1">
        <f t="shared" si="16"/>
        <v>-6.9853843917296099E-2</v>
      </c>
      <c r="AG30" s="1">
        <f t="shared" si="17"/>
        <v>0.48254363672375455</v>
      </c>
    </row>
    <row r="31" spans="1:33" x14ac:dyDescent="0.3">
      <c r="A31" s="2">
        <v>44012</v>
      </c>
      <c r="B31" s="1">
        <v>26</v>
      </c>
      <c r="C31" s="1">
        <v>17</v>
      </c>
      <c r="D31" s="1">
        <v>93.8</v>
      </c>
      <c r="E31" s="1">
        <v>57.6</v>
      </c>
      <c r="F31" s="1">
        <v>1015</v>
      </c>
      <c r="G31" s="1">
        <v>1013</v>
      </c>
      <c r="H31" s="3">
        <v>1.01</v>
      </c>
      <c r="I31" s="1">
        <f t="shared" si="0"/>
        <v>21.5</v>
      </c>
      <c r="J31" s="1">
        <f t="shared" si="1"/>
        <v>75.7</v>
      </c>
      <c r="K31" s="1">
        <f t="shared" si="2"/>
        <v>1014</v>
      </c>
      <c r="L31" s="1">
        <f t="shared" si="4"/>
        <v>73.167500000000004</v>
      </c>
      <c r="M31" s="1">
        <f t="shared" si="18"/>
        <v>0.68830236005016554</v>
      </c>
      <c r="N31" s="1">
        <f t="shared" si="5"/>
        <v>0.53076923076923077</v>
      </c>
      <c r="O31" s="1">
        <f t="shared" si="6"/>
        <v>0.56400000000000072</v>
      </c>
      <c r="P31" s="1">
        <f t="shared" si="3"/>
        <v>10.1</v>
      </c>
      <c r="Q31" s="1">
        <f t="shared" si="7"/>
        <v>9.5780469470033704</v>
      </c>
      <c r="R31" s="4">
        <f t="shared" si="19"/>
        <v>0.95780469470033702</v>
      </c>
      <c r="S31" s="3">
        <v>1.01</v>
      </c>
      <c r="T31" s="1">
        <f t="shared" si="8"/>
        <v>-5.5393210768843044</v>
      </c>
      <c r="U31" s="1">
        <f t="shared" si="9"/>
        <v>-3.0865977961336726</v>
      </c>
      <c r="V31" s="1">
        <f t="shared" si="10"/>
        <v>-4.8129934005402939</v>
      </c>
      <c r="W31" s="1">
        <f t="shared" si="11"/>
        <v>-1.7391192186461737</v>
      </c>
      <c r="X31" s="1"/>
      <c r="Y31" s="1"/>
      <c r="Z31" s="1"/>
      <c r="AA31" s="1"/>
      <c r="AB31" s="1">
        <f t="shared" si="12"/>
        <v>3.9138154149880181E-3</v>
      </c>
      <c r="AC31" s="1">
        <f t="shared" si="13"/>
        <v>4.3663480358052412E-2</v>
      </c>
      <c r="AD31" s="1">
        <f t="shared" si="14"/>
        <v>8.0580467637759411E-3</v>
      </c>
      <c r="AE31" s="1">
        <f t="shared" si="15"/>
        <v>0.14942484468897937</v>
      </c>
      <c r="AF31" s="1">
        <f t="shared" si="16"/>
        <v>-7.8089612191244329E-2</v>
      </c>
      <c r="AG31" s="1">
        <f t="shared" si="17"/>
        <v>0.48048751152054003</v>
      </c>
    </row>
    <row r="32" spans="1:33" x14ac:dyDescent="0.3">
      <c r="A32" s="2">
        <v>44013</v>
      </c>
      <c r="B32" s="1">
        <v>26</v>
      </c>
      <c r="C32" s="1">
        <v>18</v>
      </c>
      <c r="D32" s="1">
        <v>88.1</v>
      </c>
      <c r="E32" s="1">
        <v>54.1</v>
      </c>
      <c r="F32" s="1">
        <v>1018</v>
      </c>
      <c r="G32" s="1">
        <v>1015</v>
      </c>
      <c r="H32" s="3">
        <v>0.99</v>
      </c>
      <c r="I32" s="1">
        <f t="shared" si="0"/>
        <v>22</v>
      </c>
      <c r="J32" s="1">
        <f t="shared" si="1"/>
        <v>71.099999999999994</v>
      </c>
      <c r="K32" s="1">
        <f t="shared" si="2"/>
        <v>1016.5</v>
      </c>
      <c r="L32" s="1">
        <f t="shared" si="4"/>
        <v>72.399999999999991</v>
      </c>
      <c r="M32" s="1">
        <f t="shared" si="18"/>
        <v>0.67430167597765356</v>
      </c>
      <c r="N32" s="1">
        <f t="shared" si="5"/>
        <v>0.55128205128205132</v>
      </c>
      <c r="O32" s="1">
        <f t="shared" si="6"/>
        <v>0.53200000000000081</v>
      </c>
      <c r="P32" s="1">
        <f t="shared" si="3"/>
        <v>9.9</v>
      </c>
      <c r="Q32" s="1">
        <f t="shared" si="7"/>
        <v>9.5398635866377504</v>
      </c>
      <c r="R32" s="4">
        <f t="shared" si="19"/>
        <v>0.95398635866377501</v>
      </c>
      <c r="S32" s="3">
        <v>0.99</v>
      </c>
      <c r="T32" s="1">
        <f t="shared" si="8"/>
        <v>-5.5555498351535064</v>
      </c>
      <c r="U32" s="1">
        <f t="shared" si="9"/>
        <v>-3.0539589806387357</v>
      </c>
      <c r="V32" s="1">
        <f t="shared" si="10"/>
        <v>-4.8702373656152362</v>
      </c>
      <c r="W32" s="1">
        <f t="shared" si="11"/>
        <v>-1.6936067945594457</v>
      </c>
      <c r="X32" s="1"/>
      <c r="Y32" s="1"/>
      <c r="Z32" s="1"/>
      <c r="AA32" s="1"/>
      <c r="AB32" s="1">
        <f t="shared" si="12"/>
        <v>3.8510543006097793E-3</v>
      </c>
      <c r="AC32" s="1">
        <f t="shared" si="13"/>
        <v>4.5046860399336544E-2</v>
      </c>
      <c r="AD32" s="1">
        <f t="shared" si="14"/>
        <v>7.6131395749020744E-3</v>
      </c>
      <c r="AE32" s="1">
        <f t="shared" si="15"/>
        <v>0.15530210023650973</v>
      </c>
      <c r="AF32" s="1">
        <f t="shared" si="16"/>
        <v>-0.10257715370010301</v>
      </c>
      <c r="AG32" s="1">
        <f t="shared" si="17"/>
        <v>0.47437817386204106</v>
      </c>
    </row>
    <row r="33" spans="1:33" x14ac:dyDescent="0.3">
      <c r="A33" s="2">
        <v>44014</v>
      </c>
      <c r="B33" s="1">
        <v>25</v>
      </c>
      <c r="C33" s="1">
        <v>16</v>
      </c>
      <c r="D33" s="1">
        <v>93.8</v>
      </c>
      <c r="E33" s="1">
        <v>40.9</v>
      </c>
      <c r="F33" s="1">
        <v>1022</v>
      </c>
      <c r="G33" s="1">
        <v>1018</v>
      </c>
      <c r="H33" s="3">
        <v>1</v>
      </c>
      <c r="I33" s="1">
        <f t="shared" si="0"/>
        <v>20.5</v>
      </c>
      <c r="J33" s="1">
        <f t="shared" si="1"/>
        <v>67.349999999999994</v>
      </c>
      <c r="K33" s="1">
        <f t="shared" si="2"/>
        <v>1020</v>
      </c>
      <c r="L33" s="1">
        <f t="shared" si="4"/>
        <v>70.484999999999999</v>
      </c>
      <c r="M33" s="1">
        <f t="shared" si="18"/>
        <v>0.63936837304754313</v>
      </c>
      <c r="N33" s="1">
        <f t="shared" si="5"/>
        <v>0.48974358974358978</v>
      </c>
      <c r="O33" s="1">
        <f t="shared" si="6"/>
        <v>0.54800000000000082</v>
      </c>
      <c r="P33" s="1">
        <f t="shared" si="3"/>
        <v>10</v>
      </c>
      <c r="Q33" s="1">
        <f t="shared" si="7"/>
        <v>9.8389768522442971</v>
      </c>
      <c r="R33" s="4">
        <f t="shared" si="19"/>
        <v>0.98389768522442966</v>
      </c>
      <c r="S33" s="3">
        <v>1</v>
      </c>
      <c r="T33" s="1">
        <f t="shared" si="8"/>
        <v>-5.2326640384608698</v>
      </c>
      <c r="U33" s="1">
        <f t="shared" si="9"/>
        <v>-3.0916392954764107</v>
      </c>
      <c r="V33" s="1">
        <f t="shared" si="10"/>
        <v>-4.3823653633423882</v>
      </c>
      <c r="W33" s="1">
        <f t="shared" si="11"/>
        <v>-2.1495995684788243</v>
      </c>
      <c r="X33" s="1"/>
      <c r="Y33" s="1"/>
      <c r="Z33" s="1"/>
      <c r="AA33" s="1"/>
      <c r="AB33" s="1">
        <f t="shared" si="12"/>
        <v>5.3109257539494924E-3</v>
      </c>
      <c r="AC33" s="1">
        <f t="shared" si="13"/>
        <v>4.3453446220245585E-2</v>
      </c>
      <c r="AD33" s="1">
        <f t="shared" si="14"/>
        <v>1.2341549486694567E-2</v>
      </c>
      <c r="AE33" s="1">
        <f t="shared" si="15"/>
        <v>0.10436864785963453</v>
      </c>
      <c r="AF33" s="1">
        <f t="shared" si="16"/>
        <v>8.9003894057835042E-2</v>
      </c>
      <c r="AG33" s="1">
        <f t="shared" si="17"/>
        <v>0.52223629635908819</v>
      </c>
    </row>
    <row r="34" spans="1:33" x14ac:dyDescent="0.3">
      <c r="A34" s="2">
        <v>44015</v>
      </c>
      <c r="B34" s="1">
        <v>24</v>
      </c>
      <c r="C34" s="1">
        <v>15</v>
      </c>
      <c r="D34" s="1">
        <v>82.2</v>
      </c>
      <c r="E34" s="1">
        <v>43.7</v>
      </c>
      <c r="F34" s="1">
        <v>1022</v>
      </c>
      <c r="G34" s="1">
        <v>1020</v>
      </c>
      <c r="H34" s="3">
        <v>1</v>
      </c>
      <c r="I34" s="1">
        <f t="shared" si="0"/>
        <v>19.5</v>
      </c>
      <c r="J34" s="1">
        <f t="shared" si="1"/>
        <v>62.95</v>
      </c>
      <c r="K34" s="1">
        <f t="shared" si="2"/>
        <v>1021</v>
      </c>
      <c r="L34" s="1">
        <f t="shared" si="4"/>
        <v>67.347499999999997</v>
      </c>
      <c r="M34" s="1">
        <f t="shared" si="18"/>
        <v>0.58213430623646112</v>
      </c>
      <c r="N34" s="1">
        <f t="shared" si="5"/>
        <v>0.44871794871794879</v>
      </c>
      <c r="O34" s="1">
        <f t="shared" si="6"/>
        <v>0.54800000000000082</v>
      </c>
      <c r="P34" s="1">
        <f t="shared" si="3"/>
        <v>10</v>
      </c>
      <c r="Q34" s="1">
        <f t="shared" si="7"/>
        <v>10.015233505438706</v>
      </c>
      <c r="R34" s="4">
        <f t="shared" si="19"/>
        <v>1.0015233505438705</v>
      </c>
      <c r="S34" s="3">
        <v>1</v>
      </c>
      <c r="T34" s="1">
        <f t="shared" si="8"/>
        <v>-4.8964253088797154</v>
      </c>
      <c r="U34" s="1">
        <f t="shared" si="9"/>
        <v>-3.0901822909899974</v>
      </c>
      <c r="V34" s="1">
        <f t="shared" si="10"/>
        <v>-3.9176309245542393</v>
      </c>
      <c r="W34" s="1">
        <f t="shared" si="11"/>
        <v>-2.5945439973286488</v>
      </c>
      <c r="X34" s="1"/>
      <c r="Y34" s="1"/>
      <c r="Z34" s="1"/>
      <c r="AA34" s="1"/>
      <c r="AB34" s="1">
        <f t="shared" si="12"/>
        <v>7.4178147561375805E-3</v>
      </c>
      <c r="AC34" s="1">
        <f t="shared" si="13"/>
        <v>4.3514047268083451E-2</v>
      </c>
      <c r="AD34" s="1">
        <f t="shared" si="14"/>
        <v>1.9500329923819847E-2</v>
      </c>
      <c r="AE34" s="1">
        <f t="shared" si="15"/>
        <v>6.9490385916775504E-2</v>
      </c>
      <c r="AF34" s="1">
        <f t="shared" si="16"/>
        <v>0.20243796669766745</v>
      </c>
      <c r="AG34" s="1">
        <f t="shared" si="17"/>
        <v>0.55043736087019379</v>
      </c>
    </row>
    <row r="35" spans="1:33" x14ac:dyDescent="0.3">
      <c r="A35" s="2">
        <v>44016</v>
      </c>
      <c r="B35" s="1">
        <v>32</v>
      </c>
      <c r="C35" s="1">
        <v>16</v>
      </c>
      <c r="D35" s="1">
        <v>82.4</v>
      </c>
      <c r="E35" s="1">
        <v>29.5</v>
      </c>
      <c r="F35" s="1">
        <v>1022</v>
      </c>
      <c r="G35" s="1">
        <v>1018</v>
      </c>
      <c r="H35" s="3">
        <v>1.01</v>
      </c>
      <c r="I35" s="1">
        <f t="shared" si="0"/>
        <v>24</v>
      </c>
      <c r="J35" s="1">
        <f t="shared" si="1"/>
        <v>55.95</v>
      </c>
      <c r="K35" s="1">
        <f t="shared" si="2"/>
        <v>1020</v>
      </c>
      <c r="L35" s="1">
        <f t="shared" si="4"/>
        <v>62.482500000000002</v>
      </c>
      <c r="M35" s="1">
        <f t="shared" si="18"/>
        <v>0.49338729905369982</v>
      </c>
      <c r="N35" s="1">
        <f t="shared" si="5"/>
        <v>0.6333333333333333</v>
      </c>
      <c r="O35" s="1">
        <f t="shared" si="6"/>
        <v>0.56400000000000072</v>
      </c>
      <c r="P35" s="1">
        <f t="shared" si="3"/>
        <v>10.1</v>
      </c>
      <c r="Q35" s="1">
        <f t="shared" si="7"/>
        <v>9.7459490078122659</v>
      </c>
      <c r="R35" s="4">
        <f t="shared" si="19"/>
        <v>0.97459490078122657</v>
      </c>
      <c r="S35" s="3">
        <v>1.01</v>
      </c>
      <c r="T35" s="1">
        <f t="shared" si="8"/>
        <v>-5.175276669983079</v>
      </c>
      <c r="U35" s="1">
        <f t="shared" si="9"/>
        <v>-2.8256048066367576</v>
      </c>
      <c r="V35" s="1">
        <f t="shared" si="10"/>
        <v>-4.5859306217629578</v>
      </c>
      <c r="W35" s="1">
        <f t="shared" si="11"/>
        <v>-2.0302225511138472</v>
      </c>
      <c r="X35" s="1"/>
      <c r="Y35" s="1"/>
      <c r="Z35" s="1"/>
      <c r="AA35" s="1"/>
      <c r="AB35" s="1">
        <f t="shared" si="12"/>
        <v>5.6228569245572778E-3</v>
      </c>
      <c r="AC35" s="1">
        <f t="shared" si="13"/>
        <v>5.5956121549107944E-2</v>
      </c>
      <c r="AD35" s="1">
        <f t="shared" si="14"/>
        <v>1.0091384195443663E-2</v>
      </c>
      <c r="AE35" s="1">
        <f t="shared" si="15"/>
        <v>0.11606608754191497</v>
      </c>
      <c r="AF35" s="1">
        <f t="shared" si="16"/>
        <v>2.9409484548706843E-2</v>
      </c>
      <c r="AG35" s="1">
        <f t="shared" si="17"/>
        <v>0.50735184124996324</v>
      </c>
    </row>
    <row r="36" spans="1:33" x14ac:dyDescent="0.3">
      <c r="A36" s="2">
        <v>44017</v>
      </c>
      <c r="B36" s="1">
        <v>37</v>
      </c>
      <c r="C36" s="1">
        <v>19</v>
      </c>
      <c r="D36" s="1">
        <v>77.599999999999994</v>
      </c>
      <c r="E36" s="1">
        <v>23.9</v>
      </c>
      <c r="F36" s="1">
        <v>1019</v>
      </c>
      <c r="G36" s="1">
        <v>1016</v>
      </c>
      <c r="H36" s="3">
        <v>1</v>
      </c>
      <c r="I36" s="1">
        <f t="shared" si="0"/>
        <v>28</v>
      </c>
      <c r="J36" s="1">
        <f t="shared" si="1"/>
        <v>50.75</v>
      </c>
      <c r="K36" s="1">
        <f t="shared" si="2"/>
        <v>1017.5</v>
      </c>
      <c r="L36" s="1">
        <f t="shared" si="4"/>
        <v>57.167500000000004</v>
      </c>
      <c r="M36" s="1">
        <f t="shared" si="18"/>
        <v>0.39643142173070367</v>
      </c>
      <c r="N36" s="1">
        <f t="shared" si="5"/>
        <v>0.79743589743589749</v>
      </c>
      <c r="O36" s="1">
        <f t="shared" si="6"/>
        <v>0.54800000000000082</v>
      </c>
      <c r="P36" s="1">
        <f t="shared" si="3"/>
        <v>10</v>
      </c>
      <c r="Q36" s="1">
        <f t="shared" si="7"/>
        <v>9.4082833333019042</v>
      </c>
      <c r="R36" s="4">
        <f t="shared" si="19"/>
        <v>0.94082833333019045</v>
      </c>
      <c r="S36" s="3">
        <v>1</v>
      </c>
      <c r="T36" s="1">
        <f t="shared" si="8"/>
        <v>-5.3587438684556474</v>
      </c>
      <c r="U36" s="1">
        <f t="shared" si="9"/>
        <v>-2.5762772841257249</v>
      </c>
      <c r="V36" s="1">
        <f t="shared" si="10"/>
        <v>-5.1057236199711937</v>
      </c>
      <c r="W36" s="1">
        <f t="shared" si="11"/>
        <v>-1.6036333448174434</v>
      </c>
      <c r="X36" s="1"/>
      <c r="Y36" s="1"/>
      <c r="Z36" s="1"/>
      <c r="AA36" s="1"/>
      <c r="AB36" s="1">
        <f t="shared" si="12"/>
        <v>4.6847644557321518E-3</v>
      </c>
      <c r="AC36" s="1">
        <f t="shared" si="13"/>
        <v>7.0680867322577473E-2</v>
      </c>
      <c r="AD36" s="1">
        <f t="shared" si="14"/>
        <v>6.0254249495680394E-3</v>
      </c>
      <c r="AE36" s="1">
        <f t="shared" si="15"/>
        <v>0.1674744172263776</v>
      </c>
      <c r="AF36" s="1">
        <f t="shared" si="16"/>
        <v>-0.18724382336223233</v>
      </c>
      <c r="AG36" s="1">
        <f t="shared" si="17"/>
        <v>0.45332533332830566</v>
      </c>
    </row>
    <row r="37" spans="1:33" x14ac:dyDescent="0.3">
      <c r="A37" s="2">
        <v>44018</v>
      </c>
      <c r="B37" s="1">
        <v>34</v>
      </c>
      <c r="C37" s="1">
        <v>19</v>
      </c>
      <c r="D37" s="1">
        <v>77.8</v>
      </c>
      <c r="E37" s="1">
        <v>30.1</v>
      </c>
      <c r="F37" s="1">
        <v>1017</v>
      </c>
      <c r="G37" s="1">
        <v>1015</v>
      </c>
      <c r="H37" s="3">
        <v>0.99</v>
      </c>
      <c r="I37" s="1">
        <f t="shared" si="0"/>
        <v>26.5</v>
      </c>
      <c r="J37" s="1">
        <f t="shared" si="1"/>
        <v>53.95</v>
      </c>
      <c r="K37" s="1">
        <f t="shared" si="2"/>
        <v>1016</v>
      </c>
      <c r="L37" s="1">
        <f t="shared" si="4"/>
        <v>55.12</v>
      </c>
      <c r="M37" s="1">
        <f t="shared" si="18"/>
        <v>0.35908106259263484</v>
      </c>
      <c r="N37" s="1">
        <f t="shared" si="5"/>
        <v>0.73589743589743584</v>
      </c>
      <c r="O37" s="1">
        <f t="shared" si="6"/>
        <v>0.53200000000000081</v>
      </c>
      <c r="P37" s="1">
        <f t="shared" si="3"/>
        <v>9.9</v>
      </c>
      <c r="Q37" s="1">
        <f t="shared" si="7"/>
        <v>9.7405032445239179</v>
      </c>
      <c r="R37" s="4">
        <f t="shared" si="19"/>
        <v>0.97405032445239181</v>
      </c>
      <c r="S37" s="3">
        <v>0.99</v>
      </c>
      <c r="T37" s="1">
        <f t="shared" si="8"/>
        <v>-5.0272436232390589</v>
      </c>
      <c r="U37" s="1">
        <f t="shared" si="9"/>
        <v>-2.6120651775186468</v>
      </c>
      <c r="V37" s="1">
        <f t="shared" si="10"/>
        <v>-4.6079195337187668</v>
      </c>
      <c r="W37" s="1">
        <f t="shared" si="11"/>
        <v>-2.0696623615275405</v>
      </c>
      <c r="X37" s="1"/>
      <c r="Y37" s="1"/>
      <c r="Z37" s="1"/>
      <c r="AA37" s="1"/>
      <c r="AB37" s="1">
        <f t="shared" si="12"/>
        <v>6.5141465192530158E-3</v>
      </c>
      <c r="AC37" s="1">
        <f t="shared" si="13"/>
        <v>6.836595103061123E-2</v>
      </c>
      <c r="AD37" s="1">
        <f t="shared" si="14"/>
        <v>9.8740746360864474E-3</v>
      </c>
      <c r="AE37" s="1">
        <f t="shared" si="15"/>
        <v>0.11208063545307861</v>
      </c>
      <c r="AF37" s="1">
        <f t="shared" si="16"/>
        <v>2.5923528178656396E-2</v>
      </c>
      <c r="AG37" s="1">
        <f t="shared" si="17"/>
        <v>0.50648051912382763</v>
      </c>
    </row>
    <row r="38" spans="1:33" x14ac:dyDescent="0.3">
      <c r="A38" s="2">
        <v>44019</v>
      </c>
      <c r="B38" s="1">
        <v>34</v>
      </c>
      <c r="C38" s="1">
        <v>17</v>
      </c>
      <c r="D38" s="1">
        <v>88.1</v>
      </c>
      <c r="E38" s="1">
        <v>28.2</v>
      </c>
      <c r="F38" s="1">
        <v>1015</v>
      </c>
      <c r="G38" s="1">
        <v>1013</v>
      </c>
      <c r="H38" s="3">
        <v>0.98</v>
      </c>
      <c r="I38" s="1">
        <f t="shared" si="0"/>
        <v>25.5</v>
      </c>
      <c r="J38" s="1">
        <f t="shared" si="1"/>
        <v>58.15</v>
      </c>
      <c r="K38" s="1">
        <f t="shared" si="2"/>
        <v>1014</v>
      </c>
      <c r="L38" s="1">
        <f t="shared" si="4"/>
        <v>55.64</v>
      </c>
      <c r="M38" s="1">
        <f t="shared" si="18"/>
        <v>0.36856686808801742</v>
      </c>
      <c r="N38" s="1">
        <f t="shared" si="5"/>
        <v>0.69487179487179485</v>
      </c>
      <c r="O38" s="1">
        <f t="shared" si="6"/>
        <v>0.5160000000000009</v>
      </c>
      <c r="P38" s="1">
        <f t="shared" si="3"/>
        <v>9.8000000000000007</v>
      </c>
      <c r="Q38" s="1">
        <f t="shared" si="7"/>
        <v>9.8346964023304011</v>
      </c>
      <c r="R38" s="4">
        <f t="shared" si="19"/>
        <v>0.98346964023304007</v>
      </c>
      <c r="S38" s="3">
        <v>0.98</v>
      </c>
      <c r="T38" s="1">
        <f t="shared" si="8"/>
        <v>-4.9287961802718918</v>
      </c>
      <c r="U38" s="1">
        <f t="shared" si="9"/>
        <v>-2.6628461461204131</v>
      </c>
      <c r="V38" s="1">
        <f t="shared" si="10"/>
        <v>-4.4173480923291066</v>
      </c>
      <c r="W38" s="1">
        <f t="shared" si="11"/>
        <v>-2.2375686167393098</v>
      </c>
      <c r="X38" s="1"/>
      <c r="Y38" s="1"/>
      <c r="Z38" s="1"/>
      <c r="AA38" s="1"/>
      <c r="AB38" s="1">
        <f t="shared" si="12"/>
        <v>7.183235722909076E-3</v>
      </c>
      <c r="AC38" s="1">
        <f t="shared" si="13"/>
        <v>6.5201644886166282E-2</v>
      </c>
      <c r="AD38" s="1">
        <f t="shared" si="14"/>
        <v>1.1922331217542425E-2</v>
      </c>
      <c r="AE38" s="1">
        <f t="shared" si="15"/>
        <v>9.6427177877309991E-2</v>
      </c>
      <c r="AF38" s="1">
        <f t="shared" si="16"/>
        <v>8.6259142992284987E-2</v>
      </c>
      <c r="AG38" s="1">
        <f t="shared" si="17"/>
        <v>0.52155142437286506</v>
      </c>
    </row>
    <row r="39" spans="1:33" x14ac:dyDescent="0.3">
      <c r="A39" s="2">
        <v>44020</v>
      </c>
      <c r="B39" s="1">
        <v>24</v>
      </c>
      <c r="C39" s="1">
        <v>17</v>
      </c>
      <c r="D39" s="1">
        <v>93.9</v>
      </c>
      <c r="E39" s="1">
        <v>57.2</v>
      </c>
      <c r="F39" s="1">
        <v>1015</v>
      </c>
      <c r="G39" s="1">
        <v>1013</v>
      </c>
      <c r="H39" s="3">
        <v>0.97</v>
      </c>
      <c r="I39" s="1">
        <f t="shared" si="0"/>
        <v>20.5</v>
      </c>
      <c r="J39" s="1">
        <f t="shared" si="1"/>
        <v>75.550000000000011</v>
      </c>
      <c r="K39" s="1">
        <f t="shared" si="2"/>
        <v>1014</v>
      </c>
      <c r="L39" s="1">
        <f t="shared" si="4"/>
        <v>63.420000000000009</v>
      </c>
      <c r="M39" s="1">
        <f t="shared" si="18"/>
        <v>0.51048911184585588</v>
      </c>
      <c r="N39" s="1">
        <f t="shared" si="5"/>
        <v>0.48974358974358978</v>
      </c>
      <c r="O39" s="1">
        <f t="shared" si="6"/>
        <v>0.50000000000000078</v>
      </c>
      <c r="P39" s="1">
        <f t="shared" si="3"/>
        <v>9.6999999999999993</v>
      </c>
      <c r="Q39" s="1">
        <f t="shared" si="7"/>
        <v>10.030595482454245</v>
      </c>
      <c r="R39" s="4">
        <f t="shared" si="19"/>
        <v>1.0030595482454245</v>
      </c>
      <c r="S39" s="3">
        <v>0.97</v>
      </c>
      <c r="T39" s="1">
        <f t="shared" si="8"/>
        <v>-4.7733351416931828</v>
      </c>
      <c r="U39" s="1">
        <f t="shared" si="9"/>
        <v>-2.9907339557995853</v>
      </c>
      <c r="V39" s="1">
        <f t="shared" si="10"/>
        <v>-3.8527791496389518</v>
      </c>
      <c r="W39" s="1">
        <f t="shared" si="11"/>
        <v>-2.6847396086026381</v>
      </c>
      <c r="X39" s="1"/>
      <c r="Y39" s="1"/>
      <c r="Z39" s="1"/>
      <c r="AA39" s="1"/>
      <c r="AB39" s="1">
        <f t="shared" si="12"/>
        <v>8.3813040140187593E-3</v>
      </c>
      <c r="AC39" s="1">
        <f t="shared" si="13"/>
        <v>4.7846241942365364E-2</v>
      </c>
      <c r="AD39" s="1">
        <f t="shared" si="14"/>
        <v>2.0779719218708234E-2</v>
      </c>
      <c r="AE39" s="1">
        <f t="shared" si="15"/>
        <v>6.3879864939649617E-2</v>
      </c>
      <c r="AF39" s="1">
        <f t="shared" si="16"/>
        <v>0.21237576503854005</v>
      </c>
      <c r="AG39" s="1">
        <f t="shared" si="17"/>
        <v>0.55289527719268006</v>
      </c>
    </row>
    <row r="40" spans="1:33" x14ac:dyDescent="0.3">
      <c r="A40" s="2">
        <v>44021</v>
      </c>
      <c r="B40" s="1">
        <v>28</v>
      </c>
      <c r="C40" s="1">
        <v>18</v>
      </c>
      <c r="D40" s="1">
        <v>93.9</v>
      </c>
      <c r="E40" s="1">
        <v>54.1</v>
      </c>
      <c r="F40" s="1">
        <v>1017</v>
      </c>
      <c r="G40" s="1">
        <v>1015</v>
      </c>
      <c r="H40" s="3">
        <v>0.96</v>
      </c>
      <c r="I40" s="1">
        <f t="shared" si="0"/>
        <v>23</v>
      </c>
      <c r="J40" s="1">
        <f t="shared" si="1"/>
        <v>74</v>
      </c>
      <c r="K40" s="1">
        <f t="shared" si="2"/>
        <v>1016</v>
      </c>
      <c r="L40" s="1">
        <f t="shared" si="4"/>
        <v>68.05</v>
      </c>
      <c r="M40" s="1">
        <f t="shared" si="18"/>
        <v>0.59494926462205</v>
      </c>
      <c r="N40" s="1">
        <f t="shared" si="5"/>
        <v>0.59230769230769231</v>
      </c>
      <c r="O40" s="1">
        <f t="shared" si="6"/>
        <v>0.48400000000000076</v>
      </c>
      <c r="P40" s="1">
        <f t="shared" si="3"/>
        <v>9.6</v>
      </c>
      <c r="Q40" s="1">
        <f t="shared" si="7"/>
        <v>9.6207062285669878</v>
      </c>
      <c r="R40" s="4">
        <f t="shared" si="19"/>
        <v>0.96207062285669875</v>
      </c>
      <c r="S40" s="3">
        <v>0.96</v>
      </c>
      <c r="T40" s="1">
        <f t="shared" si="8"/>
        <v>-5.4049909547490902</v>
      </c>
      <c r="U40" s="1">
        <f t="shared" si="9"/>
        <v>-2.9484763204641116</v>
      </c>
      <c r="V40" s="1">
        <f t="shared" si="10"/>
        <v>-4.7737153606518676</v>
      </c>
      <c r="W40" s="1">
        <f t="shared" si="11"/>
        <v>-1.815804764920812</v>
      </c>
      <c r="X40" s="1"/>
      <c r="Y40" s="1"/>
      <c r="Z40" s="1"/>
      <c r="AA40" s="1"/>
      <c r="AB40" s="1">
        <f t="shared" si="12"/>
        <v>4.4739885215430899E-3</v>
      </c>
      <c r="AC40" s="1">
        <f t="shared" si="13"/>
        <v>4.9808574331223501E-2</v>
      </c>
      <c r="AD40" s="1">
        <f t="shared" si="14"/>
        <v>8.3781445829004177E-3</v>
      </c>
      <c r="AE40" s="1">
        <f t="shared" si="15"/>
        <v>0.13993802977292796</v>
      </c>
      <c r="AF40" s="1">
        <f t="shared" si="16"/>
        <v>-5.0758909130551366E-2</v>
      </c>
      <c r="AG40" s="1">
        <f t="shared" si="17"/>
        <v>0.48731299657071897</v>
      </c>
    </row>
    <row r="41" spans="1:33" x14ac:dyDescent="0.3">
      <c r="A41" s="2">
        <v>44022</v>
      </c>
      <c r="B41" s="1">
        <v>28</v>
      </c>
      <c r="C41" s="1">
        <v>17</v>
      </c>
      <c r="D41" s="1">
        <v>88</v>
      </c>
      <c r="E41" s="1">
        <v>42.3</v>
      </c>
      <c r="F41" s="1">
        <v>1016</v>
      </c>
      <c r="G41" s="1">
        <v>1013</v>
      </c>
      <c r="H41" s="3">
        <v>0.96</v>
      </c>
      <c r="I41" s="1">
        <f t="shared" si="0"/>
        <v>22.5</v>
      </c>
      <c r="J41" s="1">
        <f t="shared" si="1"/>
        <v>65.150000000000006</v>
      </c>
      <c r="K41" s="1">
        <f t="shared" si="2"/>
        <v>1014.5</v>
      </c>
      <c r="L41" s="1">
        <f t="shared" si="4"/>
        <v>68.182500000000005</v>
      </c>
      <c r="M41" s="1">
        <f t="shared" si="18"/>
        <v>0.59736632083000818</v>
      </c>
      <c r="N41" s="1">
        <f t="shared" si="5"/>
        <v>0.57179487179487187</v>
      </c>
      <c r="O41" s="1">
        <f t="shared" si="6"/>
        <v>0.48400000000000076</v>
      </c>
      <c r="P41" s="1">
        <f t="shared" si="3"/>
        <v>9.6</v>
      </c>
      <c r="Q41" s="1">
        <f t="shared" si="7"/>
        <v>9.6871617413705096</v>
      </c>
      <c r="R41" s="4">
        <f t="shared" si="19"/>
        <v>0.96871617413705091</v>
      </c>
      <c r="S41" s="3">
        <v>0.96</v>
      </c>
      <c r="T41" s="1">
        <f t="shared" si="8"/>
        <v>-5.3474778582707607</v>
      </c>
      <c r="U41" s="1">
        <f t="shared" si="9"/>
        <v>-2.9720457954502324</v>
      </c>
      <c r="V41" s="1">
        <f t="shared" si="10"/>
        <v>-4.6688723515993322</v>
      </c>
      <c r="W41" s="1">
        <f t="shared" si="11"/>
        <v>-1.9094154091743656</v>
      </c>
      <c r="X41" s="1"/>
      <c r="Y41" s="1"/>
      <c r="Z41" s="1"/>
      <c r="AA41" s="1"/>
      <c r="AB41" s="1">
        <f t="shared" si="12"/>
        <v>4.7375900243829027E-3</v>
      </c>
      <c r="AC41" s="1">
        <f t="shared" si="13"/>
        <v>4.8704848239839234E-2</v>
      </c>
      <c r="AD41" s="1">
        <f t="shared" si="14"/>
        <v>9.295624715201508E-3</v>
      </c>
      <c r="AE41" s="1">
        <f t="shared" si="15"/>
        <v>0.12904654212682085</v>
      </c>
      <c r="AF41" s="1">
        <f t="shared" si="16"/>
        <v>-8.2165317483510192E-3</v>
      </c>
      <c r="AG41" s="1">
        <f t="shared" si="17"/>
        <v>0.49794587861928241</v>
      </c>
    </row>
    <row r="42" spans="1:33" x14ac:dyDescent="0.3">
      <c r="A42" s="2">
        <v>44023</v>
      </c>
      <c r="B42" s="1">
        <v>33</v>
      </c>
      <c r="C42" s="1">
        <v>17</v>
      </c>
      <c r="D42" s="1">
        <v>88</v>
      </c>
      <c r="E42" s="1">
        <v>35.9</v>
      </c>
      <c r="F42" s="1">
        <v>1013</v>
      </c>
      <c r="G42" s="1">
        <v>1011</v>
      </c>
      <c r="H42" s="3">
        <v>0.94</v>
      </c>
      <c r="I42" s="1">
        <f t="shared" si="0"/>
        <v>25</v>
      </c>
      <c r="J42" s="1">
        <f t="shared" si="1"/>
        <v>61.95</v>
      </c>
      <c r="K42" s="1">
        <f t="shared" si="2"/>
        <v>1012</v>
      </c>
      <c r="L42" s="1">
        <f t="shared" si="4"/>
        <v>66.330000000000013</v>
      </c>
      <c r="M42" s="1">
        <f t="shared" si="18"/>
        <v>0.5635731387527082</v>
      </c>
      <c r="N42" s="1">
        <f t="shared" si="5"/>
        <v>0.67435897435897441</v>
      </c>
      <c r="O42" s="1">
        <f t="shared" si="6"/>
        <v>0.45200000000000073</v>
      </c>
      <c r="P42" s="1">
        <f t="shared" si="3"/>
        <v>9.3999999999999986</v>
      </c>
      <c r="Q42" s="1">
        <f t="shared" si="7"/>
        <v>9.3813291590909262</v>
      </c>
      <c r="R42" s="4">
        <f t="shared" si="19"/>
        <v>0.93813291590909265</v>
      </c>
      <c r="S42" s="3">
        <v>0.94</v>
      </c>
      <c r="T42" s="1">
        <f t="shared" si="8"/>
        <v>-5.5576758407114486</v>
      </c>
      <c r="U42" s="1">
        <f t="shared" si="9"/>
        <v>-2.837202333581847</v>
      </c>
      <c r="V42" s="1">
        <f t="shared" si="10"/>
        <v>-5.1038860388567615</v>
      </c>
      <c r="W42" s="1">
        <f t="shared" si="11"/>
        <v>-1.5314990099515073</v>
      </c>
      <c r="X42" s="1"/>
      <c r="Y42" s="1"/>
      <c r="Z42" s="1"/>
      <c r="AA42" s="1"/>
      <c r="AB42" s="1">
        <f t="shared" si="12"/>
        <v>3.8429070646404718E-3</v>
      </c>
      <c r="AC42" s="1">
        <f t="shared" si="13"/>
        <v>5.5346627404884191E-2</v>
      </c>
      <c r="AD42" s="1">
        <f t="shared" si="14"/>
        <v>6.03644043777003E-3</v>
      </c>
      <c r="AE42" s="1">
        <f t="shared" si="15"/>
        <v>0.17777446859688698</v>
      </c>
      <c r="AF42" s="1">
        <f t="shared" si="16"/>
        <v>-0.20466072709910876</v>
      </c>
      <c r="AG42" s="1">
        <f t="shared" si="17"/>
        <v>0.44901266545454915</v>
      </c>
    </row>
    <row r="43" spans="1:33" x14ac:dyDescent="0.3">
      <c r="A43" s="2">
        <v>44024</v>
      </c>
      <c r="B43" s="1">
        <v>33</v>
      </c>
      <c r="C43" s="1">
        <v>18</v>
      </c>
      <c r="D43" s="1">
        <v>88.1</v>
      </c>
      <c r="E43" s="1">
        <v>29.5</v>
      </c>
      <c r="F43" s="1">
        <v>1017</v>
      </c>
      <c r="G43" s="1">
        <v>1012</v>
      </c>
      <c r="H43" s="3">
        <v>0.94</v>
      </c>
      <c r="I43" s="1">
        <f t="shared" si="0"/>
        <v>25.5</v>
      </c>
      <c r="J43" s="1">
        <f t="shared" si="1"/>
        <v>58.8</v>
      </c>
      <c r="K43" s="1">
        <f t="shared" si="2"/>
        <v>1014.5</v>
      </c>
      <c r="L43" s="1">
        <f t="shared" si="4"/>
        <v>63.215000000000003</v>
      </c>
      <c r="M43" s="1">
        <f t="shared" si="18"/>
        <v>0.50674951544863767</v>
      </c>
      <c r="N43" s="1">
        <f t="shared" si="5"/>
        <v>0.69487179487179485</v>
      </c>
      <c r="O43" s="1">
        <f t="shared" si="6"/>
        <v>0.45200000000000073</v>
      </c>
      <c r="P43" s="1">
        <f t="shared" si="3"/>
        <v>9.3999999999999986</v>
      </c>
      <c r="Q43" s="1">
        <f t="shared" si="7"/>
        <v>9.4848292785424846</v>
      </c>
      <c r="R43" s="4">
        <f t="shared" si="19"/>
        <v>0.94848292785424848</v>
      </c>
      <c r="S43" s="3">
        <v>0.94</v>
      </c>
      <c r="T43" s="1">
        <f t="shared" si="8"/>
        <v>-5.4212825770185624</v>
      </c>
      <c r="U43" s="1">
        <f t="shared" si="9"/>
        <v>-2.7710355230562875</v>
      </c>
      <c r="V43" s="1">
        <f t="shared" si="10"/>
        <v>-4.9851634594633643</v>
      </c>
      <c r="W43" s="1">
        <f t="shared" si="11"/>
        <v>-1.663798510024816</v>
      </c>
      <c r="X43" s="1"/>
      <c r="Y43" s="1"/>
      <c r="Z43" s="1"/>
      <c r="AA43" s="1"/>
      <c r="AB43" s="1">
        <f t="shared" si="12"/>
        <v>4.4020087719575723E-3</v>
      </c>
      <c r="AC43" s="1">
        <f t="shared" si="13"/>
        <v>5.89095786246066E-2</v>
      </c>
      <c r="AD43" s="1">
        <f t="shared" si="14"/>
        <v>6.7922104736796258E-3</v>
      </c>
      <c r="AE43" s="1">
        <f t="shared" si="15"/>
        <v>0.15925275093082736</v>
      </c>
      <c r="AF43" s="1">
        <f t="shared" si="16"/>
        <v>-0.13792750759627104</v>
      </c>
      <c r="AG43" s="1">
        <f t="shared" si="17"/>
        <v>0.46557268456679851</v>
      </c>
    </row>
    <row r="44" spans="1:33" x14ac:dyDescent="0.3">
      <c r="A44" s="2">
        <v>44025</v>
      </c>
      <c r="B44" s="1">
        <v>36</v>
      </c>
      <c r="C44" s="1">
        <v>23</v>
      </c>
      <c r="D44" s="1">
        <v>73.599999999999994</v>
      </c>
      <c r="E44" s="1">
        <v>26.9</v>
      </c>
      <c r="F44" s="1">
        <v>1018</v>
      </c>
      <c r="G44" s="1">
        <v>1016</v>
      </c>
      <c r="H44" s="3">
        <v>0.9</v>
      </c>
      <c r="I44" s="1">
        <f t="shared" si="0"/>
        <v>29.5</v>
      </c>
      <c r="J44" s="1">
        <f t="shared" si="1"/>
        <v>50.25</v>
      </c>
      <c r="K44" s="1">
        <f t="shared" si="2"/>
        <v>1017</v>
      </c>
      <c r="L44" s="1">
        <f t="shared" si="4"/>
        <v>57.405000000000001</v>
      </c>
      <c r="M44" s="1">
        <f t="shared" si="18"/>
        <v>0.40076388097138305</v>
      </c>
      <c r="N44" s="1">
        <f t="shared" si="5"/>
        <v>0.85897435897435892</v>
      </c>
      <c r="O44" s="1">
        <f t="shared" si="6"/>
        <v>0.38800000000000101</v>
      </c>
      <c r="P44" s="1">
        <f t="shared" si="3"/>
        <v>9</v>
      </c>
      <c r="Q44" s="1">
        <f t="shared" si="7"/>
        <v>9.0919847873355017</v>
      </c>
      <c r="R44" s="4">
        <f t="shared" si="19"/>
        <v>0.9091984787335502</v>
      </c>
      <c r="S44" s="3">
        <v>0.9</v>
      </c>
      <c r="T44" s="1">
        <f t="shared" si="8"/>
        <v>-5.5725674960997633</v>
      </c>
      <c r="U44" s="1">
        <f t="shared" si="9"/>
        <v>-2.5146381996761775</v>
      </c>
      <c r="V44" s="1">
        <f t="shared" si="10"/>
        <v>-5.4678516911063904</v>
      </c>
      <c r="W44" s="1">
        <f t="shared" si="11"/>
        <v>-1.2747031918899543</v>
      </c>
      <c r="X44" s="1"/>
      <c r="Y44" s="1"/>
      <c r="Z44" s="1"/>
      <c r="AA44" s="1"/>
      <c r="AB44" s="1">
        <f t="shared" si="12"/>
        <v>3.7863188891101955E-3</v>
      </c>
      <c r="AC44" s="1">
        <f t="shared" si="13"/>
        <v>7.4838337896971793E-2</v>
      </c>
      <c r="AD44" s="1">
        <f t="shared" si="14"/>
        <v>4.2025529228671031E-3</v>
      </c>
      <c r="AE44" s="1">
        <f t="shared" si="15"/>
        <v>0.21845320632802773</v>
      </c>
      <c r="AF44" s="1">
        <f t="shared" si="16"/>
        <v>-0.394154602940754</v>
      </c>
      <c r="AG44" s="1">
        <f t="shared" si="17"/>
        <v>0.40271756597368114</v>
      </c>
    </row>
    <row r="45" spans="1:33" x14ac:dyDescent="0.3">
      <c r="A45" s="2">
        <v>44026</v>
      </c>
      <c r="B45" s="1">
        <v>30</v>
      </c>
      <c r="C45" s="1">
        <v>18</v>
      </c>
      <c r="D45" s="1">
        <v>82.6</v>
      </c>
      <c r="E45" s="1">
        <v>34.700000000000003</v>
      </c>
      <c r="F45" s="1">
        <v>1016</v>
      </c>
      <c r="G45" s="1">
        <v>1012</v>
      </c>
      <c r="H45" s="3">
        <v>0.88</v>
      </c>
      <c r="I45" s="1">
        <f t="shared" si="0"/>
        <v>24</v>
      </c>
      <c r="J45" s="1">
        <f t="shared" si="1"/>
        <v>58.65</v>
      </c>
      <c r="K45" s="1">
        <f t="shared" si="2"/>
        <v>1014</v>
      </c>
      <c r="L45" s="1">
        <f t="shared" si="4"/>
        <v>57.234999999999999</v>
      </c>
      <c r="M45" s="1">
        <f t="shared" si="18"/>
        <v>0.39766275225173875</v>
      </c>
      <c r="N45" s="1">
        <f t="shared" si="5"/>
        <v>0.6333333333333333</v>
      </c>
      <c r="O45" s="1">
        <f t="shared" si="6"/>
        <v>0.3560000000000012</v>
      </c>
      <c r="P45" s="1">
        <f t="shared" si="3"/>
        <v>8.8000000000000007</v>
      </c>
      <c r="Q45" s="1">
        <f t="shared" si="7"/>
        <v>9.926253275831705</v>
      </c>
      <c r="R45" s="4">
        <f t="shared" si="19"/>
        <v>0.99262532758317046</v>
      </c>
      <c r="S45" s="3">
        <v>0.88</v>
      </c>
      <c r="T45" s="1">
        <f t="shared" si="8"/>
        <v>-4.8341120010816727</v>
      </c>
      <c r="U45" s="1">
        <f t="shared" si="9"/>
        <v>-2.7506577762115425</v>
      </c>
      <c r="V45" s="1">
        <f t="shared" si="10"/>
        <v>-4.1925826166095561</v>
      </c>
      <c r="W45" s="1">
        <f t="shared" si="11"/>
        <v>-2.4276956382404888</v>
      </c>
      <c r="X45" s="1"/>
      <c r="Y45" s="1"/>
      <c r="Z45" s="1"/>
      <c r="AA45" s="1"/>
      <c r="AB45" s="1">
        <f t="shared" si="12"/>
        <v>7.8909852010506532E-3</v>
      </c>
      <c r="AC45" s="1">
        <f t="shared" si="13"/>
        <v>6.00495121915171E-2</v>
      </c>
      <c r="AD45" s="1">
        <f t="shared" si="14"/>
        <v>1.4882386828307856E-2</v>
      </c>
      <c r="AE45" s="1">
        <f t="shared" si="15"/>
        <v>8.1085000061640156E-2</v>
      </c>
      <c r="AF45" s="1">
        <f t="shared" si="16"/>
        <v>0.1450559085603097</v>
      </c>
      <c r="AG45" s="1">
        <f t="shared" si="17"/>
        <v>0.53620052413307351</v>
      </c>
    </row>
    <row r="46" spans="1:33" x14ac:dyDescent="0.3">
      <c r="A46" s="2">
        <v>44027</v>
      </c>
      <c r="B46" s="1">
        <v>34</v>
      </c>
      <c r="C46" s="1">
        <v>18</v>
      </c>
      <c r="D46" s="1">
        <v>82.6</v>
      </c>
      <c r="E46" s="1">
        <v>27.6</v>
      </c>
      <c r="F46" s="1">
        <v>1014</v>
      </c>
      <c r="G46" s="1">
        <v>1011</v>
      </c>
      <c r="H46" s="3">
        <v>0.88</v>
      </c>
      <c r="I46" s="1">
        <f t="shared" si="0"/>
        <v>26</v>
      </c>
      <c r="J46" s="1">
        <f t="shared" si="1"/>
        <v>55.099999999999994</v>
      </c>
      <c r="K46" s="1">
        <f t="shared" si="2"/>
        <v>1012.5</v>
      </c>
      <c r="L46" s="1">
        <f t="shared" si="4"/>
        <v>55.730000000000004</v>
      </c>
      <c r="M46" s="1">
        <f t="shared" si="18"/>
        <v>0.37020864211606452</v>
      </c>
      <c r="N46" s="1">
        <f t="shared" si="5"/>
        <v>0.7153846153846154</v>
      </c>
      <c r="O46" s="1">
        <f t="shared" si="6"/>
        <v>0.3560000000000012</v>
      </c>
      <c r="P46" s="1">
        <f t="shared" si="3"/>
        <v>8.8000000000000007</v>
      </c>
      <c r="Q46" s="1">
        <f t="shared" si="7"/>
        <v>9.7763922521215285</v>
      </c>
      <c r="R46" s="4">
        <f t="shared" si="19"/>
        <v>0.97763922521215285</v>
      </c>
      <c r="S46" s="3">
        <v>0.88</v>
      </c>
      <c r="T46" s="1">
        <f t="shared" si="8"/>
        <v>-5.000775048799877</v>
      </c>
      <c r="U46" s="1">
        <f t="shared" si="9"/>
        <v>-2.6424545109188773</v>
      </c>
      <c r="V46" s="1">
        <f t="shared" si="10"/>
        <v>-4.5388695065548932</v>
      </c>
      <c r="W46" s="1">
        <f t="shared" si="11"/>
        <v>-2.1271046591202127</v>
      </c>
      <c r="X46" s="1"/>
      <c r="Y46" s="1"/>
      <c r="Z46" s="1"/>
      <c r="AA46" s="1"/>
      <c r="AB46" s="1">
        <f t="shared" si="12"/>
        <v>6.6877003254635645E-3</v>
      </c>
      <c r="AC46" s="1">
        <f t="shared" si="13"/>
        <v>6.6455597417210216E-2</v>
      </c>
      <c r="AD46" s="1">
        <f t="shared" si="14"/>
        <v>1.0572507281825768E-2</v>
      </c>
      <c r="AE46" s="1">
        <f t="shared" si="15"/>
        <v>0.10649016968386384</v>
      </c>
      <c r="AF46" s="1">
        <f t="shared" si="16"/>
        <v>4.8900783677362614E-2</v>
      </c>
      <c r="AG46" s="1">
        <f t="shared" si="17"/>
        <v>0.51222276033944547</v>
      </c>
    </row>
    <row r="47" spans="1:33" x14ac:dyDescent="0.3">
      <c r="A47" s="2">
        <v>44028</v>
      </c>
      <c r="B47" s="1">
        <v>39</v>
      </c>
      <c r="C47" s="1">
        <v>27</v>
      </c>
      <c r="D47" s="1">
        <v>44.8</v>
      </c>
      <c r="E47" s="1">
        <v>17.600000000000001</v>
      </c>
      <c r="F47" s="1">
        <v>1015</v>
      </c>
      <c r="G47" s="1">
        <v>1013</v>
      </c>
      <c r="H47" s="3">
        <v>0.87</v>
      </c>
      <c r="I47" s="1">
        <f t="shared" si="0"/>
        <v>33</v>
      </c>
      <c r="J47" s="1">
        <f t="shared" si="1"/>
        <v>31.2</v>
      </c>
      <c r="K47" s="1">
        <f t="shared" si="2"/>
        <v>1014</v>
      </c>
      <c r="L47" s="1">
        <f t="shared" si="4"/>
        <v>45.949999999999996</v>
      </c>
      <c r="M47" s="1">
        <f t="shared" si="18"/>
        <v>0.19180253106829323</v>
      </c>
      <c r="N47" s="1">
        <f t="shared" si="5"/>
        <v>1.0025641025641026</v>
      </c>
      <c r="O47" s="1">
        <f t="shared" si="6"/>
        <v>0.34000000000000102</v>
      </c>
      <c r="P47" s="1">
        <f t="shared" si="3"/>
        <v>8.6999999999999993</v>
      </c>
      <c r="Q47" s="1">
        <f t="shared" si="7"/>
        <v>9.174381137834386</v>
      </c>
      <c r="R47" s="4">
        <f t="shared" si="19"/>
        <v>0.91743811378343865</v>
      </c>
      <c r="S47" s="3">
        <v>0.87</v>
      </c>
      <c r="T47" s="1">
        <f t="shared" si="8"/>
        <v>-5.2907168557054209</v>
      </c>
      <c r="U47" s="1">
        <f t="shared" si="9"/>
        <v>-2.1992936350779626</v>
      </c>
      <c r="V47" s="1">
        <f t="shared" si="10"/>
        <v>-5.4126205726251753</v>
      </c>
      <c r="W47" s="1">
        <f t="shared" si="11"/>
        <v>-1.4168365762981514</v>
      </c>
      <c r="X47" s="1"/>
      <c r="Y47" s="1"/>
      <c r="Z47" s="1"/>
      <c r="AA47" s="1"/>
      <c r="AB47" s="1">
        <f t="shared" si="12"/>
        <v>5.0128916534585158E-3</v>
      </c>
      <c r="AC47" s="1">
        <f t="shared" si="13"/>
        <v>9.9813938858118831E-2</v>
      </c>
      <c r="AD47" s="1">
        <f t="shared" si="14"/>
        <v>4.4401345725186194E-3</v>
      </c>
      <c r="AE47" s="1">
        <f t="shared" si="15"/>
        <v>0.19515798769673889</v>
      </c>
      <c r="AF47" s="1">
        <f t="shared" si="16"/>
        <v>-0.33962331171505455</v>
      </c>
      <c r="AG47" s="1">
        <f t="shared" si="17"/>
        <v>0.41590098205350284</v>
      </c>
    </row>
    <row r="48" spans="1:33" x14ac:dyDescent="0.3">
      <c r="A48" s="2">
        <v>44029</v>
      </c>
      <c r="B48" s="1">
        <v>36</v>
      </c>
      <c r="C48" s="1">
        <v>25</v>
      </c>
      <c r="D48" s="1">
        <v>50.5</v>
      </c>
      <c r="E48" s="1">
        <v>18.100000000000001</v>
      </c>
      <c r="F48" s="1">
        <v>1014</v>
      </c>
      <c r="G48" s="1">
        <v>1012</v>
      </c>
      <c r="H48" s="3">
        <v>0.86</v>
      </c>
      <c r="I48" s="1">
        <f t="shared" si="0"/>
        <v>30.5</v>
      </c>
      <c r="J48" s="1">
        <f t="shared" si="1"/>
        <v>34.299999999999997</v>
      </c>
      <c r="K48" s="1">
        <f t="shared" si="2"/>
        <v>1013</v>
      </c>
      <c r="L48" s="1">
        <f t="shared" si="4"/>
        <v>40.917500000000004</v>
      </c>
      <c r="M48" s="1">
        <f t="shared" si="18"/>
        <v>0.10000000000000013</v>
      </c>
      <c r="N48" s="1">
        <f t="shared" si="5"/>
        <v>0.9</v>
      </c>
      <c r="O48" s="1">
        <f t="shared" si="6"/>
        <v>0.32400000000000106</v>
      </c>
      <c r="P48" s="1">
        <f t="shared" si="3"/>
        <v>8.6</v>
      </c>
      <c r="Q48" s="1">
        <f t="shared" si="7"/>
        <v>9.7980667778875414</v>
      </c>
      <c r="R48" s="4">
        <f t="shared" si="19"/>
        <v>0.97980667778875419</v>
      </c>
      <c r="S48" s="3">
        <v>0.86</v>
      </c>
      <c r="T48" s="1">
        <f t="shared" si="8"/>
        <v>-4.6328926235484538</v>
      </c>
      <c r="U48" s="1">
        <f t="shared" si="9"/>
        <v>-2.2358025939491868</v>
      </c>
      <c r="V48" s="1">
        <f t="shared" si="10"/>
        <v>-4.4615133140516612</v>
      </c>
      <c r="W48" s="1">
        <f t="shared" si="11"/>
        <v>-2.3162588744951709</v>
      </c>
      <c r="X48" s="1"/>
      <c r="Y48" s="1"/>
      <c r="Z48" s="1"/>
      <c r="AA48" s="1"/>
      <c r="AB48" s="1">
        <f t="shared" si="12"/>
        <v>9.6328879431159687E-3</v>
      </c>
      <c r="AC48" s="1">
        <f t="shared" si="13"/>
        <v>9.6581159342267769E-2</v>
      </c>
      <c r="AD48" s="1">
        <f t="shared" si="14"/>
        <v>1.1413115990054399E-2</v>
      </c>
      <c r="AE48" s="1">
        <f t="shared" si="15"/>
        <v>8.9785329947723605E-2</v>
      </c>
      <c r="AF48" s="1">
        <f t="shared" si="16"/>
        <v>6.2783352742347032E-2</v>
      </c>
      <c r="AG48" s="1">
        <f t="shared" si="17"/>
        <v>0.5156906844620075</v>
      </c>
    </row>
    <row r="49" spans="1:33" x14ac:dyDescent="0.3">
      <c r="A49" s="2">
        <v>44030</v>
      </c>
      <c r="B49" s="1">
        <v>32</v>
      </c>
      <c r="C49" s="1">
        <v>18</v>
      </c>
      <c r="D49" s="1">
        <v>88.1</v>
      </c>
      <c r="E49" s="1">
        <v>33.299999999999997</v>
      </c>
      <c r="F49" s="1">
        <v>1016</v>
      </c>
      <c r="G49" s="1">
        <v>1012</v>
      </c>
      <c r="H49" s="3">
        <v>0.85</v>
      </c>
      <c r="I49" s="1">
        <f t="shared" si="0"/>
        <v>25</v>
      </c>
      <c r="J49" s="1">
        <f t="shared" si="1"/>
        <v>60.699999999999996</v>
      </c>
      <c r="K49" s="1">
        <f t="shared" si="2"/>
        <v>1014</v>
      </c>
      <c r="L49" s="1">
        <f t="shared" si="4"/>
        <v>47.537500000000001</v>
      </c>
      <c r="M49" s="1">
        <f t="shared" si="18"/>
        <v>0.22076160072967743</v>
      </c>
      <c r="N49" s="1">
        <f t="shared" si="5"/>
        <v>0.67435897435897441</v>
      </c>
      <c r="O49" s="1">
        <f t="shared" si="6"/>
        <v>0.30800000000000116</v>
      </c>
      <c r="P49" s="1">
        <f t="shared" si="3"/>
        <v>8.5</v>
      </c>
      <c r="Q49" s="1">
        <f t="shared" si="7"/>
        <v>10.033537566973859</v>
      </c>
      <c r="R49" s="4">
        <f t="shared" si="19"/>
        <v>1.0033537566973858</v>
      </c>
      <c r="S49" s="3">
        <v>0.85</v>
      </c>
      <c r="T49" s="1">
        <f t="shared" si="8"/>
        <v>-4.3358869811917353</v>
      </c>
      <c r="U49" s="1">
        <f t="shared" si="9"/>
        <v>-2.5687998430118899</v>
      </c>
      <c r="V49" s="1">
        <f t="shared" si="10"/>
        <v>-3.695216694055369</v>
      </c>
      <c r="W49" s="1">
        <f t="shared" si="11"/>
        <v>-2.9549412185894131</v>
      </c>
      <c r="X49" s="1"/>
      <c r="Y49" s="1"/>
      <c r="Z49" s="1"/>
      <c r="AA49" s="1"/>
      <c r="AB49" s="1">
        <f t="shared" si="12"/>
        <v>1.2921117348292984E-2</v>
      </c>
      <c r="AC49" s="1">
        <f t="shared" si="13"/>
        <v>7.1173603146584621E-2</v>
      </c>
      <c r="AD49" s="1">
        <f t="shared" si="14"/>
        <v>2.4239900642959267E-2</v>
      </c>
      <c r="AE49" s="1">
        <f t="shared" si="15"/>
        <v>4.9503494678979319E-2</v>
      </c>
      <c r="AF49" s="1">
        <f t="shared" si="16"/>
        <v>0.21428020316763463</v>
      </c>
      <c r="AG49" s="1">
        <f t="shared" si="17"/>
        <v>0.55336601071581815</v>
      </c>
    </row>
    <row r="50" spans="1:33" x14ac:dyDescent="0.3">
      <c r="A50" s="2">
        <v>44031</v>
      </c>
      <c r="B50" s="1">
        <v>30</v>
      </c>
      <c r="C50" s="1">
        <v>16</v>
      </c>
      <c r="D50" s="1">
        <v>93.8</v>
      </c>
      <c r="E50" s="1">
        <v>40.200000000000003</v>
      </c>
      <c r="F50" s="1">
        <v>1016</v>
      </c>
      <c r="G50" s="1">
        <v>1013</v>
      </c>
      <c r="H50" s="3">
        <v>0.85</v>
      </c>
      <c r="I50" s="1">
        <f t="shared" si="0"/>
        <v>23</v>
      </c>
      <c r="J50" s="1">
        <f t="shared" si="1"/>
        <v>67</v>
      </c>
      <c r="K50" s="1">
        <f t="shared" si="2"/>
        <v>1014.5</v>
      </c>
      <c r="L50" s="1">
        <f t="shared" si="4"/>
        <v>54.71</v>
      </c>
      <c r="M50" s="1">
        <f t="shared" si="18"/>
        <v>0.35160186979819874</v>
      </c>
      <c r="N50" s="1">
        <f t="shared" si="5"/>
        <v>0.59230769230769231</v>
      </c>
      <c r="O50" s="1">
        <f t="shared" si="6"/>
        <v>0.30800000000000116</v>
      </c>
      <c r="P50" s="1">
        <f t="shared" si="3"/>
        <v>8.5</v>
      </c>
      <c r="Q50" s="1">
        <f t="shared" si="7"/>
        <v>10.037187749581348</v>
      </c>
      <c r="R50" s="4">
        <f t="shared" si="19"/>
        <v>1.0037187749581347</v>
      </c>
      <c r="S50" s="3">
        <v>0.85</v>
      </c>
      <c r="T50" s="1">
        <f t="shared" si="8"/>
        <v>-4.5376947788282198</v>
      </c>
      <c r="U50" s="1">
        <f t="shared" si="9"/>
        <v>-2.7579487576489874</v>
      </c>
      <c r="V50" s="1">
        <f t="shared" si="10"/>
        <v>-3.7737606415005809</v>
      </c>
      <c r="W50" s="1">
        <f t="shared" si="11"/>
        <v>-2.8262461145671933</v>
      </c>
      <c r="X50" s="1"/>
      <c r="Y50" s="1"/>
      <c r="Z50" s="1"/>
      <c r="AA50" s="1"/>
      <c r="AB50" s="1">
        <f t="shared" si="12"/>
        <v>1.0584802858514446E-2</v>
      </c>
      <c r="AC50" s="1">
        <f t="shared" si="13"/>
        <v>5.9639300823170663E-2</v>
      </c>
      <c r="AD50" s="1">
        <f t="shared" si="14"/>
        <v>2.2449960184676526E-2</v>
      </c>
      <c r="AE50" s="1">
        <f t="shared" si="15"/>
        <v>5.5922254081432539E-2</v>
      </c>
      <c r="AF50" s="1">
        <f t="shared" si="16"/>
        <v>0.21664353822052806</v>
      </c>
      <c r="AG50" s="1">
        <f t="shared" si="17"/>
        <v>0.55395003993301628</v>
      </c>
    </row>
    <row r="51" spans="1:33" x14ac:dyDescent="0.3">
      <c r="A51" s="2">
        <v>44032</v>
      </c>
      <c r="B51" s="1">
        <v>34</v>
      </c>
      <c r="C51" s="1">
        <v>17</v>
      </c>
      <c r="D51" s="1">
        <v>88</v>
      </c>
      <c r="E51" s="1">
        <v>22.6</v>
      </c>
      <c r="F51" s="1">
        <v>1015</v>
      </c>
      <c r="G51" s="1">
        <v>1011</v>
      </c>
      <c r="H51" s="3">
        <v>0.88</v>
      </c>
      <c r="I51" s="1">
        <f t="shared" si="0"/>
        <v>25.5</v>
      </c>
      <c r="J51" s="1">
        <f t="shared" si="1"/>
        <v>55.3</v>
      </c>
      <c r="K51" s="1">
        <f t="shared" si="2"/>
        <v>1013</v>
      </c>
      <c r="L51" s="1">
        <f t="shared" si="4"/>
        <v>56.000000000000007</v>
      </c>
      <c r="M51" s="1">
        <f t="shared" si="18"/>
        <v>0.37513396420020551</v>
      </c>
      <c r="N51" s="1">
        <f t="shared" si="5"/>
        <v>0.69487179487179485</v>
      </c>
      <c r="O51" s="1">
        <f t="shared" si="6"/>
        <v>0.3560000000000012</v>
      </c>
      <c r="P51" s="1">
        <f t="shared" si="3"/>
        <v>8.8000000000000007</v>
      </c>
      <c r="Q51" s="1">
        <f t="shared" si="7"/>
        <v>9.8223326160310869</v>
      </c>
      <c r="R51" s="4">
        <f t="shared" si="19"/>
        <v>0.98223326160310864</v>
      </c>
      <c r="S51" s="3">
        <v>0.88</v>
      </c>
      <c r="T51" s="1">
        <f t="shared" si="8"/>
        <v>-4.9522014743747036</v>
      </c>
      <c r="U51" s="1">
        <f t="shared" si="9"/>
        <v>-2.667987819479742</v>
      </c>
      <c r="V51" s="1">
        <f t="shared" si="10"/>
        <v>-4.4443333771038054</v>
      </c>
      <c r="W51" s="1">
        <f t="shared" si="11"/>
        <v>-2.2103003344400065</v>
      </c>
      <c r="X51" s="1"/>
      <c r="Y51" s="1"/>
      <c r="Z51" s="1"/>
      <c r="AA51" s="1"/>
      <c r="AB51" s="1">
        <f t="shared" si="12"/>
        <v>7.0182284772695924E-3</v>
      </c>
      <c r="AC51" s="1">
        <f t="shared" si="13"/>
        <v>6.4888957617407594E-2</v>
      </c>
      <c r="AD51" s="1">
        <f t="shared" si="14"/>
        <v>1.1608590744116487E-2</v>
      </c>
      <c r="AE51" s="1">
        <f t="shared" si="15"/>
        <v>9.8829321543240964E-2</v>
      </c>
      <c r="AF51" s="1">
        <f t="shared" si="16"/>
        <v>7.8332904208993415E-2</v>
      </c>
      <c r="AG51" s="1">
        <f t="shared" si="17"/>
        <v>0.51957321856497463</v>
      </c>
    </row>
    <row r="52" spans="1:33" x14ac:dyDescent="0.3">
      <c r="A52" s="2">
        <v>44033</v>
      </c>
      <c r="B52" s="1">
        <v>34</v>
      </c>
      <c r="C52" s="1">
        <v>23</v>
      </c>
      <c r="D52" s="1">
        <v>69</v>
      </c>
      <c r="E52" s="1">
        <v>32.5</v>
      </c>
      <c r="F52" s="1">
        <v>1016</v>
      </c>
      <c r="G52" s="1">
        <v>1010</v>
      </c>
      <c r="H52" s="3">
        <v>0.88</v>
      </c>
      <c r="I52" s="1">
        <f t="shared" si="0"/>
        <v>28.5</v>
      </c>
      <c r="J52" s="1">
        <f t="shared" si="1"/>
        <v>50.75</v>
      </c>
      <c r="K52" s="1">
        <f t="shared" si="2"/>
        <v>1013</v>
      </c>
      <c r="L52" s="1">
        <f t="shared" si="4"/>
        <v>55.31</v>
      </c>
      <c r="M52" s="1">
        <f t="shared" si="18"/>
        <v>0.36254702998517863</v>
      </c>
      <c r="N52" s="1">
        <f t="shared" si="5"/>
        <v>0.81794871794871804</v>
      </c>
      <c r="O52" s="1">
        <f t="shared" si="6"/>
        <v>0.3560000000000012</v>
      </c>
      <c r="P52" s="1">
        <f t="shared" si="3"/>
        <v>8.8000000000000007</v>
      </c>
      <c r="Q52" s="1">
        <f t="shared" si="7"/>
        <v>9.431498577811654</v>
      </c>
      <c r="R52" s="4">
        <f t="shared" si="19"/>
        <v>0.94314985778116545</v>
      </c>
      <c r="S52" s="3">
        <v>0.88</v>
      </c>
      <c r="T52" s="1">
        <f t="shared" si="8"/>
        <v>-5.3041065973580031</v>
      </c>
      <c r="U52" s="1">
        <f t="shared" si="9"/>
        <v>-2.5280706242928201</v>
      </c>
      <c r="V52" s="1">
        <f t="shared" si="10"/>
        <v>-5.0812621394783051</v>
      </c>
      <c r="W52" s="1">
        <f t="shared" si="11"/>
        <v>-1.6406832199147141</v>
      </c>
      <c r="X52" s="1"/>
      <c r="Y52" s="1"/>
      <c r="Z52" s="1"/>
      <c r="AA52" s="1"/>
      <c r="AB52" s="1">
        <f t="shared" si="12"/>
        <v>4.946547504817423E-3</v>
      </c>
      <c r="AC52" s="1">
        <f t="shared" si="13"/>
        <v>7.3913604588764531E-2</v>
      </c>
      <c r="AD52" s="1">
        <f t="shared" si="14"/>
        <v>6.1737120833266343E-3</v>
      </c>
      <c r="AE52" s="1">
        <f t="shared" si="15"/>
        <v>0.16237211817105254</v>
      </c>
      <c r="AF52" s="1">
        <f t="shared" si="16"/>
        <v>-0.1722656549491669</v>
      </c>
      <c r="AG52" s="1">
        <f t="shared" si="17"/>
        <v>0.45703977244986554</v>
      </c>
    </row>
    <row r="53" spans="1:33" x14ac:dyDescent="0.3">
      <c r="A53" s="2">
        <v>44034</v>
      </c>
      <c r="B53" s="1">
        <v>32</v>
      </c>
      <c r="C53" s="1">
        <v>20</v>
      </c>
      <c r="D53" s="1">
        <v>83.2</v>
      </c>
      <c r="E53" s="1">
        <v>33.299999999999997</v>
      </c>
      <c r="F53" s="1">
        <v>1018</v>
      </c>
      <c r="G53" s="1">
        <v>1016</v>
      </c>
      <c r="H53" s="3">
        <v>0.9</v>
      </c>
      <c r="I53" s="1">
        <f t="shared" si="0"/>
        <v>26</v>
      </c>
      <c r="J53" s="1">
        <f t="shared" si="1"/>
        <v>58.25</v>
      </c>
      <c r="K53" s="1">
        <f t="shared" si="2"/>
        <v>1017</v>
      </c>
      <c r="L53" s="1">
        <f t="shared" si="4"/>
        <v>56.782499999999999</v>
      </c>
      <c r="M53" s="1">
        <f t="shared" si="18"/>
        <v>0.38940827727739147</v>
      </c>
      <c r="N53" s="1">
        <f t="shared" si="5"/>
        <v>0.7153846153846154</v>
      </c>
      <c r="O53" s="1">
        <f t="shared" si="6"/>
        <v>0.38800000000000101</v>
      </c>
      <c r="P53" s="1">
        <f t="shared" si="3"/>
        <v>9</v>
      </c>
      <c r="Q53" s="1">
        <f t="shared" si="7"/>
        <v>9.7342624239868538</v>
      </c>
      <c r="R53" s="4">
        <f t="shared" si="19"/>
        <v>0.97342624239868536</v>
      </c>
      <c r="S53" s="3">
        <v>0.9</v>
      </c>
      <c r="T53" s="1">
        <f t="shared" si="8"/>
        <v>-5.0692030266976804</v>
      </c>
      <c r="U53" s="1">
        <f t="shared" si="9"/>
        <v>-2.6574867642819147</v>
      </c>
      <c r="V53" s="1">
        <f t="shared" si="10"/>
        <v>-4.6177639849586951</v>
      </c>
      <c r="W53" s="1">
        <f t="shared" si="11"/>
        <v>-2.0473828060090575</v>
      </c>
      <c r="X53" s="1"/>
      <c r="Y53" s="1"/>
      <c r="Z53" s="1"/>
      <c r="AA53" s="1"/>
      <c r="AB53" s="1">
        <f t="shared" si="12"/>
        <v>6.2481442936603267E-3</v>
      </c>
      <c r="AC53" s="1">
        <f t="shared" si="13"/>
        <v>6.5529063485094532E-2</v>
      </c>
      <c r="AD53" s="1">
        <f t="shared" si="14"/>
        <v>9.7782925219347533E-3</v>
      </c>
      <c r="AE53" s="1">
        <f t="shared" si="15"/>
        <v>0.1143171014121175</v>
      </c>
      <c r="AF53" s="1">
        <f t="shared" si="16"/>
        <v>2.192883005893409E-2</v>
      </c>
      <c r="AG53" s="1">
        <f t="shared" si="17"/>
        <v>0.50548198783789744</v>
      </c>
    </row>
    <row r="54" spans="1:33" x14ac:dyDescent="0.3">
      <c r="A54" s="2">
        <v>44035</v>
      </c>
      <c r="B54" s="1">
        <v>32</v>
      </c>
      <c r="C54" s="1">
        <v>17</v>
      </c>
      <c r="D54" s="1">
        <v>93.8</v>
      </c>
      <c r="E54" s="1">
        <v>29.2</v>
      </c>
      <c r="F54" s="1">
        <v>1018</v>
      </c>
      <c r="G54" s="1">
        <v>1016</v>
      </c>
      <c r="H54" s="3">
        <v>0.9</v>
      </c>
      <c r="I54" s="1">
        <f t="shared" si="0"/>
        <v>24.5</v>
      </c>
      <c r="J54" s="1">
        <f t="shared" si="1"/>
        <v>61.5</v>
      </c>
      <c r="K54" s="1">
        <f t="shared" si="2"/>
        <v>1017</v>
      </c>
      <c r="L54" s="1">
        <f t="shared" si="4"/>
        <v>58.192500000000003</v>
      </c>
      <c r="M54" s="1">
        <f t="shared" si="18"/>
        <v>0.41512940371679419</v>
      </c>
      <c r="N54" s="1">
        <f t="shared" si="5"/>
        <v>0.65384615384615385</v>
      </c>
      <c r="O54" s="1">
        <f t="shared" si="6"/>
        <v>0.38800000000000101</v>
      </c>
      <c r="P54" s="1">
        <f t="shared" si="3"/>
        <v>9</v>
      </c>
      <c r="Q54" s="1">
        <f t="shared" si="7"/>
        <v>9.8517466363612982</v>
      </c>
      <c r="R54" s="4">
        <f t="shared" si="19"/>
        <v>0.98517466363612982</v>
      </c>
      <c r="S54" s="3">
        <v>0.9</v>
      </c>
      <c r="T54" s="1">
        <f t="shared" si="8"/>
        <v>-4.9624911269268512</v>
      </c>
      <c r="U54" s="1">
        <f t="shared" si="9"/>
        <v>-2.7426561455633891</v>
      </c>
      <c r="V54" s="1">
        <f t="shared" si="10"/>
        <v>-4.3791310712299261</v>
      </c>
      <c r="W54" s="1">
        <f t="shared" si="11"/>
        <v>-2.251522694802933</v>
      </c>
      <c r="X54" s="1"/>
      <c r="Y54" s="1"/>
      <c r="Z54" s="1"/>
      <c r="AA54" s="1"/>
      <c r="AB54" s="1">
        <f t="shared" si="12"/>
        <v>6.9468827058501619E-3</v>
      </c>
      <c r="AC54" s="1">
        <f t="shared" si="13"/>
        <v>6.0502745887341218E-2</v>
      </c>
      <c r="AD54" s="1">
        <f t="shared" si="14"/>
        <v>1.2381035279142662E-2</v>
      </c>
      <c r="AE54" s="1">
        <f t="shared" si="15"/>
        <v>9.5218201280052706E-2</v>
      </c>
      <c r="AF54" s="1">
        <f t="shared" si="16"/>
        <v>9.7194289075355988E-2</v>
      </c>
      <c r="AG54" s="1">
        <f t="shared" si="17"/>
        <v>0.5242794618178086</v>
      </c>
    </row>
    <row r="55" spans="1:33" x14ac:dyDescent="0.3">
      <c r="A55" s="2">
        <v>44036</v>
      </c>
      <c r="B55" s="1">
        <v>28</v>
      </c>
      <c r="C55" s="1">
        <v>17</v>
      </c>
      <c r="D55" s="1">
        <v>82.7</v>
      </c>
      <c r="E55" s="1">
        <v>32.5</v>
      </c>
      <c r="F55" s="1">
        <v>1017</v>
      </c>
      <c r="G55" s="1">
        <v>1015</v>
      </c>
      <c r="H55" s="3">
        <v>0.92</v>
      </c>
      <c r="I55" s="1">
        <f t="shared" si="0"/>
        <v>22.5</v>
      </c>
      <c r="J55" s="1">
        <f t="shared" si="1"/>
        <v>57.6</v>
      </c>
      <c r="K55" s="1">
        <f t="shared" si="2"/>
        <v>1016</v>
      </c>
      <c r="L55" s="1">
        <f t="shared" si="4"/>
        <v>57.905000000000008</v>
      </c>
      <c r="M55" s="1">
        <f t="shared" si="18"/>
        <v>0.40988484779386636</v>
      </c>
      <c r="N55" s="1">
        <f t="shared" si="5"/>
        <v>0.57179487179487187</v>
      </c>
      <c r="O55" s="1">
        <f t="shared" si="6"/>
        <v>0.42000000000000115</v>
      </c>
      <c r="P55" s="1">
        <f t="shared" si="3"/>
        <v>9.2000000000000011</v>
      </c>
      <c r="Q55" s="1">
        <f t="shared" si="7"/>
        <v>10.015008945644631</v>
      </c>
      <c r="R55" s="4">
        <f t="shared" si="19"/>
        <v>1.001500894564463</v>
      </c>
      <c r="S55" s="3">
        <v>0.92</v>
      </c>
      <c r="T55" s="1">
        <f t="shared" si="8"/>
        <v>-4.6792892189883961</v>
      </c>
      <c r="U55" s="1">
        <f t="shared" si="9"/>
        <v>-2.8252581622543973</v>
      </c>
      <c r="V55" s="1">
        <f t="shared" si="10"/>
        <v>-3.8984799508439094</v>
      </c>
      <c r="W55" s="1">
        <f t="shared" si="11"/>
        <v>-2.6878869962051519</v>
      </c>
      <c r="X55" s="1"/>
      <c r="Y55" s="1"/>
      <c r="Z55" s="1"/>
      <c r="AA55" s="1"/>
      <c r="AB55" s="1">
        <f t="shared" si="12"/>
        <v>9.2001822595086952E-3</v>
      </c>
      <c r="AC55" s="1">
        <f t="shared" si="13"/>
        <v>5.5974435869249731E-2</v>
      </c>
      <c r="AD55" s="1">
        <f t="shared" si="14"/>
        <v>1.986988721019127E-2</v>
      </c>
      <c r="AE55" s="1">
        <f t="shared" si="15"/>
        <v>6.3691911738518056E-2</v>
      </c>
      <c r="AF55" s="1">
        <f t="shared" si="16"/>
        <v>0.20229277202285967</v>
      </c>
      <c r="AG55" s="1">
        <f t="shared" si="17"/>
        <v>0.55040143130314179</v>
      </c>
    </row>
    <row r="56" spans="1:33" x14ac:dyDescent="0.3">
      <c r="A56" s="2">
        <v>44037</v>
      </c>
      <c r="B56" s="1">
        <v>29</v>
      </c>
      <c r="C56" s="1">
        <v>19</v>
      </c>
      <c r="D56" s="1">
        <v>82.7</v>
      </c>
      <c r="E56" s="1">
        <v>35</v>
      </c>
      <c r="F56" s="1">
        <v>1016</v>
      </c>
      <c r="G56" s="1">
        <v>1014</v>
      </c>
      <c r="H56" s="3">
        <v>0.92</v>
      </c>
      <c r="I56" s="1">
        <f t="shared" si="0"/>
        <v>24</v>
      </c>
      <c r="J56" s="1">
        <f t="shared" si="1"/>
        <v>58.85</v>
      </c>
      <c r="K56" s="1">
        <f t="shared" si="2"/>
        <v>1015</v>
      </c>
      <c r="L56" s="1">
        <f t="shared" si="4"/>
        <v>58.602500000000013</v>
      </c>
      <c r="M56" s="1">
        <f t="shared" si="18"/>
        <v>0.42260859651123051</v>
      </c>
      <c r="N56" s="1">
        <f t="shared" si="5"/>
        <v>0.6333333333333333</v>
      </c>
      <c r="O56" s="1">
        <f t="shared" si="6"/>
        <v>0.42000000000000115</v>
      </c>
      <c r="P56" s="1">
        <f t="shared" si="3"/>
        <v>9.2000000000000011</v>
      </c>
      <c r="Q56" s="1">
        <f t="shared" si="7"/>
        <v>9.8874040830423517</v>
      </c>
      <c r="R56" s="4">
        <f t="shared" si="19"/>
        <v>0.98874040830423515</v>
      </c>
      <c r="S56" s="3">
        <v>0.92</v>
      </c>
      <c r="T56" s="1">
        <f t="shared" si="8"/>
        <v>-4.9230196113194395</v>
      </c>
      <c r="U56" s="1">
        <f t="shared" si="9"/>
        <v>-2.770188993763993</v>
      </c>
      <c r="V56" s="1">
        <f t="shared" si="10"/>
        <v>-4.2950892191912198</v>
      </c>
      <c r="W56" s="1">
        <f t="shared" si="11"/>
        <v>-2.3241140381174423</v>
      </c>
      <c r="X56" s="1"/>
      <c r="Y56" s="1"/>
      <c r="Z56" s="1"/>
      <c r="AA56" s="1"/>
      <c r="AB56" s="1">
        <f t="shared" si="12"/>
        <v>7.2245496119867037E-3</v>
      </c>
      <c r="AC56" s="1">
        <f t="shared" si="13"/>
        <v>5.8956527092918654E-2</v>
      </c>
      <c r="AD56" s="1">
        <f t="shared" si="14"/>
        <v>1.3451933221299247E-2</v>
      </c>
      <c r="AE56" s="1">
        <f t="shared" si="15"/>
        <v>8.9145440357785793E-2</v>
      </c>
      <c r="AF56" s="1">
        <f t="shared" si="16"/>
        <v>0.12008270331190174</v>
      </c>
      <c r="AG56" s="1">
        <f t="shared" si="17"/>
        <v>0.52998465328677691</v>
      </c>
    </row>
    <row r="57" spans="1:33" x14ac:dyDescent="0.3">
      <c r="A57" s="2">
        <v>44038</v>
      </c>
      <c r="B57" s="1">
        <v>30</v>
      </c>
      <c r="C57" s="1">
        <v>18</v>
      </c>
      <c r="D57" s="1">
        <v>88.1</v>
      </c>
      <c r="E57" s="1">
        <v>42.6</v>
      </c>
      <c r="F57" s="1">
        <v>1015</v>
      </c>
      <c r="G57" s="1">
        <v>1012</v>
      </c>
      <c r="H57" s="3">
        <v>0.92</v>
      </c>
      <c r="I57" s="1">
        <f t="shared" si="0"/>
        <v>24</v>
      </c>
      <c r="J57" s="1">
        <f t="shared" si="1"/>
        <v>65.349999999999994</v>
      </c>
      <c r="K57" s="1">
        <f t="shared" si="2"/>
        <v>1013.5</v>
      </c>
      <c r="L57" s="1">
        <f t="shared" si="4"/>
        <v>61.435000000000002</v>
      </c>
      <c r="M57" s="1">
        <f t="shared" si="18"/>
        <v>0.47427887356059761</v>
      </c>
      <c r="N57" s="1">
        <f t="shared" si="5"/>
        <v>0.6333333333333333</v>
      </c>
      <c r="O57" s="1">
        <f t="shared" si="6"/>
        <v>0.42000000000000115</v>
      </c>
      <c r="P57" s="1">
        <f t="shared" si="3"/>
        <v>9.2000000000000011</v>
      </c>
      <c r="Q57" s="1">
        <f t="shared" si="7"/>
        <v>9.7888628956962105</v>
      </c>
      <c r="R57" s="4">
        <f t="shared" si="19"/>
        <v>0.97888628956962109</v>
      </c>
      <c r="S57" s="3">
        <v>0.92</v>
      </c>
      <c r="T57" s="1">
        <f t="shared" si="8"/>
        <v>-5.1071737656144807</v>
      </c>
      <c r="U57" s="1">
        <f t="shared" si="9"/>
        <v>-2.810643965403711</v>
      </c>
      <c r="V57" s="1">
        <f t="shared" si="10"/>
        <v>-4.5074109389810264</v>
      </c>
      <c r="W57" s="1">
        <f t="shared" si="11"/>
        <v>-2.1095656780819567</v>
      </c>
      <c r="X57" s="1"/>
      <c r="Y57" s="1"/>
      <c r="Z57" s="1"/>
      <c r="AA57" s="1"/>
      <c r="AB57" s="1">
        <f t="shared" si="12"/>
        <v>6.0167460729522752E-3</v>
      </c>
      <c r="AC57" s="1">
        <f t="shared" si="13"/>
        <v>5.6751698891896254E-2</v>
      </c>
      <c r="AD57" s="1">
        <f t="shared" si="14"/>
        <v>1.0906704817921197E-2</v>
      </c>
      <c r="AE57" s="1">
        <f t="shared" si="15"/>
        <v>0.10817055853247107</v>
      </c>
      <c r="AF57" s="1">
        <f t="shared" si="16"/>
        <v>5.6887589907196778E-2</v>
      </c>
      <c r="AG57" s="1">
        <f t="shared" si="17"/>
        <v>0.51421806331139441</v>
      </c>
    </row>
    <row r="58" spans="1:33" x14ac:dyDescent="0.3">
      <c r="A58" s="2">
        <v>44039</v>
      </c>
      <c r="B58" s="1">
        <v>26</v>
      </c>
      <c r="C58" s="1">
        <v>19</v>
      </c>
      <c r="D58" s="1">
        <v>88.3</v>
      </c>
      <c r="E58" s="1">
        <v>56.1</v>
      </c>
      <c r="F58" s="1">
        <v>1018</v>
      </c>
      <c r="G58" s="1">
        <v>1014</v>
      </c>
      <c r="H58" s="3">
        <v>0.93</v>
      </c>
      <c r="I58" s="1">
        <f t="shared" si="0"/>
        <v>22.5</v>
      </c>
      <c r="J58" s="1">
        <f t="shared" si="1"/>
        <v>72.2</v>
      </c>
      <c r="K58" s="1">
        <f t="shared" si="2"/>
        <v>1016</v>
      </c>
      <c r="L58" s="1">
        <f t="shared" si="4"/>
        <v>65.822500000000005</v>
      </c>
      <c r="M58" s="1">
        <f t="shared" si="18"/>
        <v>0.55431535742788751</v>
      </c>
      <c r="N58" s="1">
        <f t="shared" si="5"/>
        <v>0.57179487179487187</v>
      </c>
      <c r="O58" s="1">
        <f t="shared" si="6"/>
        <v>0.43600000000000105</v>
      </c>
      <c r="P58" s="1">
        <f t="shared" si="3"/>
        <v>9.3000000000000007</v>
      </c>
      <c r="Q58" s="1">
        <f t="shared" si="7"/>
        <v>9.7914802899522222</v>
      </c>
      <c r="R58" s="4">
        <f t="shared" si="19"/>
        <v>0.97914802899522224</v>
      </c>
      <c r="S58" s="3">
        <v>0.93</v>
      </c>
      <c r="T58" s="1">
        <f t="shared" si="8"/>
        <v>-5.1940431524856585</v>
      </c>
      <c r="U58" s="1">
        <f t="shared" si="9"/>
        <v>-2.9383392700946334</v>
      </c>
      <c r="V58" s="1">
        <f t="shared" si="10"/>
        <v>-4.4919688180763169</v>
      </c>
      <c r="W58" s="1">
        <f t="shared" si="11"/>
        <v>-2.0881741486920165</v>
      </c>
      <c r="X58" s="1"/>
      <c r="Y58" s="1"/>
      <c r="Z58" s="1"/>
      <c r="AA58" s="1"/>
      <c r="AB58" s="1">
        <f t="shared" si="12"/>
        <v>5.5188965754010113E-3</v>
      </c>
      <c r="AC58" s="1">
        <f t="shared" si="13"/>
        <v>5.0290532754478839E-2</v>
      </c>
      <c r="AD58" s="1">
        <f t="shared" si="14"/>
        <v>1.1074554911742284E-2</v>
      </c>
      <c r="AE58" s="1">
        <f t="shared" si="15"/>
        <v>0.11025155592984799</v>
      </c>
      <c r="AF58" s="1">
        <f t="shared" si="16"/>
        <v>5.8564118216598349E-2</v>
      </c>
      <c r="AG58" s="1">
        <f t="shared" si="17"/>
        <v>0.5146368463923563</v>
      </c>
    </row>
    <row r="59" spans="1:33" x14ac:dyDescent="0.3">
      <c r="A59" s="2">
        <v>44040</v>
      </c>
      <c r="B59" s="1">
        <v>28</v>
      </c>
      <c r="C59" s="1">
        <v>18</v>
      </c>
      <c r="D59" s="1">
        <v>94</v>
      </c>
      <c r="E59" s="1">
        <v>51</v>
      </c>
      <c r="F59" s="1">
        <v>1017</v>
      </c>
      <c r="G59" s="1">
        <v>1015</v>
      </c>
      <c r="H59" s="3">
        <v>0.92</v>
      </c>
      <c r="I59" s="1">
        <f t="shared" si="0"/>
        <v>23</v>
      </c>
      <c r="J59" s="1">
        <f t="shared" si="1"/>
        <v>72.5</v>
      </c>
      <c r="K59" s="1">
        <f t="shared" si="2"/>
        <v>1016</v>
      </c>
      <c r="L59" s="1">
        <f t="shared" si="4"/>
        <v>68.884999999999991</v>
      </c>
      <c r="M59" s="1">
        <f t="shared" si="18"/>
        <v>0.61018127921559684</v>
      </c>
      <c r="N59" s="1">
        <f t="shared" si="5"/>
        <v>0.59230769230769231</v>
      </c>
      <c r="O59" s="1">
        <f t="shared" si="6"/>
        <v>0.42000000000000115</v>
      </c>
      <c r="P59" s="1">
        <f t="shared" si="3"/>
        <v>9.2000000000000011</v>
      </c>
      <c r="Q59" s="1">
        <f t="shared" si="7"/>
        <v>9.5757350576296005</v>
      </c>
      <c r="R59" s="4">
        <f t="shared" si="19"/>
        <v>0.95757350576296008</v>
      </c>
      <c r="S59" s="3">
        <v>0.92</v>
      </c>
      <c r="T59" s="1">
        <f t="shared" si="8"/>
        <v>-5.4592782341264456</v>
      </c>
      <c r="U59" s="1">
        <f t="shared" si="9"/>
        <v>-2.9604021461725543</v>
      </c>
      <c r="V59" s="1">
        <f t="shared" si="10"/>
        <v>-4.8363062295042898</v>
      </c>
      <c r="W59" s="1">
        <f t="shared" si="11"/>
        <v>-1.7525574990321511</v>
      </c>
      <c r="X59" s="1"/>
      <c r="Y59" s="1"/>
      <c r="Z59" s="1"/>
      <c r="AA59" s="1"/>
      <c r="AB59" s="1">
        <f t="shared" si="12"/>
        <v>4.2385848500021183E-3</v>
      </c>
      <c r="AC59" s="1">
        <f t="shared" si="13"/>
        <v>4.9247173426924112E-2</v>
      </c>
      <c r="AD59" s="1">
        <f t="shared" si="14"/>
        <v>7.8738257421432489E-3</v>
      </c>
      <c r="AE59" s="1">
        <f t="shared" si="15"/>
        <v>0.14772491293094211</v>
      </c>
      <c r="AF59" s="1">
        <f t="shared" si="16"/>
        <v>-7.957152131698364E-2</v>
      </c>
      <c r="AG59" s="1">
        <f t="shared" si="17"/>
        <v>0.48011760922073687</v>
      </c>
    </row>
    <row r="60" spans="1:33" x14ac:dyDescent="0.3">
      <c r="A60" s="2">
        <v>44041</v>
      </c>
      <c r="B60" s="1">
        <v>32</v>
      </c>
      <c r="C60" s="1">
        <v>17</v>
      </c>
      <c r="D60" s="1">
        <v>93.9</v>
      </c>
      <c r="E60" s="1">
        <v>33.6</v>
      </c>
      <c r="F60" s="1">
        <v>1015</v>
      </c>
      <c r="G60" s="1">
        <v>1011</v>
      </c>
      <c r="H60" s="3">
        <v>0.91</v>
      </c>
      <c r="I60" s="1">
        <f t="shared" si="0"/>
        <v>24.5</v>
      </c>
      <c r="J60" s="1">
        <f t="shared" si="1"/>
        <v>63.75</v>
      </c>
      <c r="K60" s="1">
        <f t="shared" si="2"/>
        <v>1013</v>
      </c>
      <c r="L60" s="1">
        <f t="shared" si="4"/>
        <v>67.54249999999999</v>
      </c>
      <c r="M60" s="1">
        <f t="shared" si="18"/>
        <v>0.58569148329722942</v>
      </c>
      <c r="N60" s="1">
        <f t="shared" si="5"/>
        <v>0.65384615384615385</v>
      </c>
      <c r="O60" s="1">
        <f t="shared" si="6"/>
        <v>0.40400000000000091</v>
      </c>
      <c r="P60" s="1">
        <f t="shared" si="3"/>
        <v>9.1</v>
      </c>
      <c r="Q60" s="1">
        <f t="shared" si="7"/>
        <v>9.396265802684125</v>
      </c>
      <c r="R60" s="4">
        <f t="shared" si="19"/>
        <v>0.9396265802684125</v>
      </c>
      <c r="S60" s="3">
        <v>0.91</v>
      </c>
      <c r="T60" s="1">
        <f t="shared" si="8"/>
        <v>-5.5703786265415527</v>
      </c>
      <c r="U60" s="1">
        <f t="shared" si="9"/>
        <v>-2.8761968286459538</v>
      </c>
      <c r="V60" s="1">
        <f t="shared" si="10"/>
        <v>-5.0799988841283152</v>
      </c>
      <c r="W60" s="1">
        <f t="shared" si="11"/>
        <v>-1.5433048073071562</v>
      </c>
      <c r="X60" s="1"/>
      <c r="Y60" s="1"/>
      <c r="Z60" s="1"/>
      <c r="AA60" s="1"/>
      <c r="AB60" s="1">
        <f t="shared" si="12"/>
        <v>3.7945842412565657E-3</v>
      </c>
      <c r="AC60" s="1">
        <f t="shared" si="13"/>
        <v>5.3342860747164517E-2</v>
      </c>
      <c r="AD60" s="1">
        <f t="shared" si="14"/>
        <v>6.1814677466941331E-3</v>
      </c>
      <c r="AE60" s="1">
        <f t="shared" si="15"/>
        <v>0.17605536650530743</v>
      </c>
      <c r="AF60" s="1">
        <f t="shared" si="16"/>
        <v>-0.19500550394312366</v>
      </c>
      <c r="AG60" s="1">
        <f t="shared" si="17"/>
        <v>0.45140252842946099</v>
      </c>
    </row>
    <row r="61" spans="1:33" x14ac:dyDescent="0.3">
      <c r="A61" s="2">
        <v>44042</v>
      </c>
      <c r="B61" s="1">
        <v>31</v>
      </c>
      <c r="C61" s="1">
        <v>17</v>
      </c>
      <c r="D61" s="1">
        <v>93.9</v>
      </c>
      <c r="E61" s="1">
        <v>31.2</v>
      </c>
      <c r="F61" s="1">
        <v>1015</v>
      </c>
      <c r="G61" s="1">
        <v>1011</v>
      </c>
      <c r="H61" s="3">
        <v>0.9</v>
      </c>
      <c r="I61" s="1">
        <f t="shared" si="0"/>
        <v>24</v>
      </c>
      <c r="J61" s="1">
        <f t="shared" si="1"/>
        <v>62.550000000000004</v>
      </c>
      <c r="K61" s="1">
        <f t="shared" si="2"/>
        <v>1013</v>
      </c>
      <c r="L61" s="1">
        <f t="shared" si="4"/>
        <v>65.945000000000007</v>
      </c>
      <c r="M61" s="1">
        <f t="shared" si="18"/>
        <v>0.556549994299396</v>
      </c>
      <c r="N61" s="1">
        <f t="shared" si="5"/>
        <v>0.6333333333333333</v>
      </c>
      <c r="O61" s="1">
        <f t="shared" si="6"/>
        <v>0.38800000000000101</v>
      </c>
      <c r="P61" s="1">
        <f t="shared" si="3"/>
        <v>9</v>
      </c>
      <c r="Q61" s="1">
        <f t="shared" si="7"/>
        <v>9.5778550205161626</v>
      </c>
      <c r="R61" s="4">
        <f t="shared" si="19"/>
        <v>0.95778550205161628</v>
      </c>
      <c r="S61" s="3">
        <v>0.9</v>
      </c>
      <c r="T61" s="1">
        <f t="shared" si="8"/>
        <v>-5.4003900889580443</v>
      </c>
      <c r="U61" s="1">
        <f t="shared" si="9"/>
        <v>-2.8750577066553009</v>
      </c>
      <c r="V61" s="1">
        <f t="shared" si="10"/>
        <v>-4.8454765899084853</v>
      </c>
      <c r="W61" s="1">
        <f t="shared" si="11"/>
        <v>-1.7679546970545816</v>
      </c>
      <c r="X61" s="1"/>
      <c r="Y61" s="1"/>
      <c r="Z61" s="1"/>
      <c r="AA61" s="1"/>
      <c r="AB61" s="1">
        <f t="shared" si="12"/>
        <v>4.4945274381052091E-3</v>
      </c>
      <c r="AC61" s="1">
        <f t="shared" si="13"/>
        <v>5.3400412721970547E-2</v>
      </c>
      <c r="AD61" s="1">
        <f t="shared" si="14"/>
        <v>7.8025108006463031E-3</v>
      </c>
      <c r="AE61" s="1">
        <f t="shared" si="15"/>
        <v>0.14579686676360751</v>
      </c>
      <c r="AF61" s="1">
        <f t="shared" si="16"/>
        <v>-7.8212632792144521E-2</v>
      </c>
      <c r="AG61" s="1">
        <f t="shared" si="17"/>
        <v>0.48045680328258689</v>
      </c>
    </row>
    <row r="62" spans="1:33" x14ac:dyDescent="0.3">
      <c r="A62" s="2">
        <v>44043</v>
      </c>
      <c r="B62" s="1">
        <v>32</v>
      </c>
      <c r="C62" s="1">
        <v>17</v>
      </c>
      <c r="D62" s="1">
        <v>88</v>
      </c>
      <c r="E62" s="1">
        <v>29.2</v>
      </c>
      <c r="F62" s="1">
        <v>1018</v>
      </c>
      <c r="G62" s="1">
        <v>1014</v>
      </c>
      <c r="H62" s="3">
        <v>0.88</v>
      </c>
      <c r="I62" s="1">
        <f t="shared" si="0"/>
        <v>24.5</v>
      </c>
      <c r="J62" s="1">
        <f t="shared" si="1"/>
        <v>58.6</v>
      </c>
      <c r="K62" s="1">
        <f t="shared" si="2"/>
        <v>1016</v>
      </c>
      <c r="L62" s="1">
        <f t="shared" si="4"/>
        <v>62.6875</v>
      </c>
      <c r="M62" s="1">
        <f t="shared" si="18"/>
        <v>0.49712689545091793</v>
      </c>
      <c r="N62" s="1">
        <f t="shared" si="5"/>
        <v>0.65384615384615385</v>
      </c>
      <c r="O62" s="1">
        <f t="shared" si="6"/>
        <v>0.3560000000000012</v>
      </c>
      <c r="P62" s="1">
        <f t="shared" si="3"/>
        <v>8.8000000000000007</v>
      </c>
      <c r="Q62" s="1">
        <f t="shared" si="7"/>
        <v>9.6697280432762955</v>
      </c>
      <c r="R62" s="4">
        <f t="shared" si="19"/>
        <v>0.96697280432762955</v>
      </c>
      <c r="S62" s="3">
        <v>0.88</v>
      </c>
      <c r="T62" s="1">
        <f t="shared" si="8"/>
        <v>-5.2547322296827961</v>
      </c>
      <c r="U62" s="1">
        <f t="shared" si="9"/>
        <v>-2.8068556504250073</v>
      </c>
      <c r="V62" s="1">
        <f t="shared" si="10"/>
        <v>-4.7160723352917726</v>
      </c>
      <c r="W62" s="1">
        <f t="shared" si="11"/>
        <v>-1.9110478922046958</v>
      </c>
      <c r="X62" s="1"/>
      <c r="Y62" s="1"/>
      <c r="Z62" s="1"/>
      <c r="AA62" s="1"/>
      <c r="AB62" s="1">
        <f t="shared" si="12"/>
        <v>5.1956092605230236E-3</v>
      </c>
      <c r="AC62" s="1">
        <f t="shared" si="13"/>
        <v>5.6954831817823924E-2</v>
      </c>
      <c r="AD62" s="1">
        <f t="shared" si="14"/>
        <v>8.8708666443356107E-3</v>
      </c>
      <c r="AE62" s="1">
        <f t="shared" si="15"/>
        <v>0.12886317267768063</v>
      </c>
      <c r="AF62" s="1">
        <f t="shared" si="16"/>
        <v>-1.9374658347801499E-2</v>
      </c>
      <c r="AG62" s="1">
        <f t="shared" si="17"/>
        <v>0.49515648692420816</v>
      </c>
    </row>
    <row r="63" spans="1:33" x14ac:dyDescent="0.3">
      <c r="A63" s="2">
        <v>44044</v>
      </c>
      <c r="B63" s="1">
        <v>28</v>
      </c>
      <c r="C63" s="1">
        <v>18</v>
      </c>
      <c r="D63" s="1">
        <v>93.9</v>
      </c>
      <c r="E63" s="1">
        <v>41.4</v>
      </c>
      <c r="F63" s="1">
        <v>1021</v>
      </c>
      <c r="G63" s="1">
        <v>1018</v>
      </c>
      <c r="H63" s="3">
        <v>0.93</v>
      </c>
      <c r="I63" s="1">
        <f t="shared" si="0"/>
        <v>23</v>
      </c>
      <c r="J63" s="1">
        <f t="shared" si="1"/>
        <v>67.650000000000006</v>
      </c>
      <c r="K63" s="1">
        <f t="shared" si="2"/>
        <v>1019.5</v>
      </c>
      <c r="L63" s="1">
        <f t="shared" si="4"/>
        <v>64.22</v>
      </c>
      <c r="M63" s="1">
        <f t="shared" si="18"/>
        <v>0.5250826587618288</v>
      </c>
      <c r="N63" s="1">
        <f t="shared" si="5"/>
        <v>0.59230769230769231</v>
      </c>
      <c r="O63" s="1">
        <f t="shared" si="6"/>
        <v>0.43600000000000105</v>
      </c>
      <c r="P63" s="1">
        <f t="shared" si="3"/>
        <v>9.3000000000000007</v>
      </c>
      <c r="Q63" s="1">
        <f t="shared" si="7"/>
        <v>9.7964013657610955</v>
      </c>
      <c r="R63" s="4">
        <f t="shared" si="19"/>
        <v>0.9796401365761096</v>
      </c>
      <c r="S63" s="3">
        <v>0.93</v>
      </c>
      <c r="T63" s="1">
        <f t="shared" si="8"/>
        <v>-5.1559846313775051</v>
      </c>
      <c r="U63" s="1">
        <f t="shared" si="9"/>
        <v>-2.8937746288912534</v>
      </c>
      <c r="V63" s="1">
        <f t="shared" si="10"/>
        <v>-4.4866219142988362</v>
      </c>
      <c r="W63" s="1">
        <f t="shared" si="11"/>
        <v>-2.1059089904939485</v>
      </c>
      <c r="X63" s="1"/>
      <c r="Y63" s="1"/>
      <c r="Z63" s="1"/>
      <c r="AA63" s="1"/>
      <c r="AB63" s="1">
        <f t="shared" si="12"/>
        <v>5.7317586273705297E-3</v>
      </c>
      <c r="AC63" s="1">
        <f t="shared" si="13"/>
        <v>5.2462164778326117E-2</v>
      </c>
      <c r="AD63" s="1">
        <f t="shared" si="14"/>
        <v>1.1133267063741303E-2</v>
      </c>
      <c r="AE63" s="1">
        <f t="shared" si="15"/>
        <v>0.10852382381021811</v>
      </c>
      <c r="AF63" s="1">
        <f t="shared" si="16"/>
        <v>6.1716456053713453E-2</v>
      </c>
      <c r="AG63" s="1">
        <f t="shared" si="17"/>
        <v>0.51542421852177622</v>
      </c>
    </row>
    <row r="64" spans="1:33" x14ac:dyDescent="0.3">
      <c r="A64" s="2">
        <v>44045</v>
      </c>
      <c r="B64" s="1">
        <v>25</v>
      </c>
      <c r="C64" s="1">
        <v>18</v>
      </c>
      <c r="D64" s="1">
        <v>82.6</v>
      </c>
      <c r="E64" s="1">
        <v>47.3</v>
      </c>
      <c r="F64" s="1">
        <v>1020</v>
      </c>
      <c r="G64" s="1">
        <v>1018</v>
      </c>
      <c r="H64" s="3">
        <v>0.96</v>
      </c>
      <c r="I64" s="1">
        <f t="shared" si="0"/>
        <v>21.5</v>
      </c>
      <c r="J64" s="1">
        <f t="shared" si="1"/>
        <v>64.949999999999989</v>
      </c>
      <c r="K64" s="1">
        <f t="shared" si="2"/>
        <v>1019</v>
      </c>
      <c r="L64" s="1">
        <f t="shared" si="4"/>
        <v>64.055000000000007</v>
      </c>
      <c r="M64" s="1">
        <f t="shared" si="18"/>
        <v>0.52207273971040957</v>
      </c>
      <c r="N64" s="1">
        <f t="shared" si="5"/>
        <v>0.53076923076923077</v>
      </c>
      <c r="O64" s="1">
        <f t="shared" si="6"/>
        <v>0.48400000000000076</v>
      </c>
      <c r="P64" s="1">
        <f t="shared" si="3"/>
        <v>9.6</v>
      </c>
      <c r="Q64" s="1">
        <f t="shared" si="7"/>
        <v>9.9495460155090321</v>
      </c>
      <c r="R64" s="4">
        <f t="shared" si="19"/>
        <v>0.99495460155090321</v>
      </c>
      <c r="S64" s="3">
        <v>0.96</v>
      </c>
      <c r="T64" s="1">
        <f t="shared" si="8"/>
        <v>-4.946874569906873</v>
      </c>
      <c r="U64" s="1">
        <f t="shared" si="9"/>
        <v>-2.9564491892256655</v>
      </c>
      <c r="V64" s="1">
        <f t="shared" si="10"/>
        <v>-4.1299283796807664</v>
      </c>
      <c r="W64" s="1">
        <f t="shared" si="11"/>
        <v>-2.4293476143472725</v>
      </c>
      <c r="X64" s="1"/>
      <c r="Y64" s="1"/>
      <c r="Z64" s="1"/>
      <c r="AA64" s="1"/>
      <c r="AB64" s="1">
        <f t="shared" si="12"/>
        <v>7.0554491864479223E-3</v>
      </c>
      <c r="AC64" s="1">
        <f t="shared" si="13"/>
        <v>4.9432588471939209E-2</v>
      </c>
      <c r="AD64" s="1">
        <f t="shared" si="14"/>
        <v>1.5829429691243919E-2</v>
      </c>
      <c r="AE64" s="1">
        <f t="shared" si="15"/>
        <v>8.0961996105152048E-2</v>
      </c>
      <c r="AF64" s="1">
        <f t="shared" si="16"/>
        <v>0.1600502319211915</v>
      </c>
      <c r="AG64" s="1">
        <f t="shared" si="17"/>
        <v>0.53992736248144579</v>
      </c>
    </row>
    <row r="65" spans="1:33" x14ac:dyDescent="0.3">
      <c r="A65" s="2">
        <v>44046</v>
      </c>
      <c r="B65" s="1">
        <v>26</v>
      </c>
      <c r="C65" s="1">
        <v>18</v>
      </c>
      <c r="D65" s="1">
        <v>88.1</v>
      </c>
      <c r="E65" s="1">
        <v>57.6</v>
      </c>
      <c r="F65" s="1">
        <v>1020</v>
      </c>
      <c r="G65" s="1">
        <v>1016</v>
      </c>
      <c r="H65" s="3">
        <v>0.96</v>
      </c>
      <c r="I65" s="1">
        <f t="shared" si="0"/>
        <v>22</v>
      </c>
      <c r="J65" s="1">
        <f t="shared" si="1"/>
        <v>72.849999999999994</v>
      </c>
      <c r="K65" s="1">
        <f t="shared" si="2"/>
        <v>1018</v>
      </c>
      <c r="L65" s="1">
        <f t="shared" si="4"/>
        <v>67.894999999999996</v>
      </c>
      <c r="M65" s="1">
        <f t="shared" si="18"/>
        <v>0.59212176490708024</v>
      </c>
      <c r="N65" s="1">
        <f t="shared" si="5"/>
        <v>0.55128205128205132</v>
      </c>
      <c r="O65" s="1">
        <f t="shared" si="6"/>
        <v>0.48400000000000076</v>
      </c>
      <c r="P65" s="1">
        <f t="shared" si="3"/>
        <v>9.6</v>
      </c>
      <c r="Q65" s="1">
        <f t="shared" si="7"/>
        <v>9.7665044251913606</v>
      </c>
      <c r="R65" s="4">
        <f t="shared" si="19"/>
        <v>0.97665044251913602</v>
      </c>
      <c r="S65" s="3">
        <v>0.96</v>
      </c>
      <c r="T65" s="1">
        <f t="shared" si="8"/>
        <v>-5.2626585853391497</v>
      </c>
      <c r="U65" s="1">
        <f t="shared" si="9"/>
        <v>-2.9896166515171365</v>
      </c>
      <c r="V65" s="1">
        <f t="shared" si="10"/>
        <v>-4.5325465103096496</v>
      </c>
      <c r="W65" s="1">
        <f t="shared" si="11"/>
        <v>-2.0348390494437743</v>
      </c>
      <c r="X65" s="1"/>
      <c r="Y65" s="1"/>
      <c r="Z65" s="1"/>
      <c r="AA65" s="1"/>
      <c r="AB65" s="1">
        <f t="shared" si="12"/>
        <v>5.1548012430539161E-3</v>
      </c>
      <c r="AC65" s="1">
        <f t="shared" si="13"/>
        <v>4.7897168672727135E-2</v>
      </c>
      <c r="AD65" s="1">
        <f t="shared" si="14"/>
        <v>1.0638855537824149E-2</v>
      </c>
      <c r="AE65" s="1">
        <f t="shared" si="15"/>
        <v>0.11559329787228527</v>
      </c>
      <c r="AF65" s="1">
        <f t="shared" si="16"/>
        <v>4.2569259419126593E-2</v>
      </c>
      <c r="AG65" s="1">
        <f t="shared" si="17"/>
        <v>0.51064070803061845</v>
      </c>
    </row>
    <row r="66" spans="1:33" x14ac:dyDescent="0.3">
      <c r="A66" s="2">
        <v>44047</v>
      </c>
      <c r="B66" s="1">
        <v>30</v>
      </c>
      <c r="C66" s="1">
        <v>18</v>
      </c>
      <c r="D66" s="1">
        <v>88.1</v>
      </c>
      <c r="E66" s="1">
        <v>40.200000000000003</v>
      </c>
      <c r="F66" s="1">
        <v>1017</v>
      </c>
      <c r="G66" s="1">
        <v>1012</v>
      </c>
      <c r="H66" s="3">
        <v>0.98</v>
      </c>
      <c r="I66" s="1">
        <f t="shared" si="0"/>
        <v>24</v>
      </c>
      <c r="J66" s="1">
        <f t="shared" si="1"/>
        <v>64.150000000000006</v>
      </c>
      <c r="K66" s="1">
        <f t="shared" si="2"/>
        <v>1014.5</v>
      </c>
      <c r="L66" s="1">
        <f t="shared" si="4"/>
        <v>66.557500000000005</v>
      </c>
      <c r="M66" s="1">
        <f t="shared" si="18"/>
        <v>0.56772317865693789</v>
      </c>
      <c r="N66" s="1">
        <f t="shared" si="5"/>
        <v>0.6333333333333333</v>
      </c>
      <c r="O66" s="1">
        <f t="shared" si="6"/>
        <v>0.5160000000000009</v>
      </c>
      <c r="P66" s="1">
        <f t="shared" si="3"/>
        <v>9.8000000000000007</v>
      </c>
      <c r="Q66" s="1">
        <f t="shared" si="7"/>
        <v>9.5438184815002884</v>
      </c>
      <c r="R66" s="4">
        <f t="shared" si="19"/>
        <v>0.9543818481500288</v>
      </c>
      <c r="S66" s="3">
        <v>0.98</v>
      </c>
      <c r="T66" s="1">
        <f t="shared" si="8"/>
        <v>-5.440211596285744</v>
      </c>
      <c r="U66" s="1">
        <f t="shared" si="9"/>
        <v>-2.8838056925791586</v>
      </c>
      <c r="V66" s="1">
        <f t="shared" si="10"/>
        <v>-4.8913890535876581</v>
      </c>
      <c r="W66" s="1">
        <f t="shared" si="11"/>
        <v>-1.7215607445314625</v>
      </c>
      <c r="X66" s="1"/>
      <c r="Y66" s="1"/>
      <c r="Z66" s="1"/>
      <c r="AA66" s="1"/>
      <c r="AB66" s="1">
        <f t="shared" si="12"/>
        <v>4.3198233144523543E-3</v>
      </c>
      <c r="AC66" s="1">
        <f t="shared" si="13"/>
        <v>5.2959936139101826E-2</v>
      </c>
      <c r="AD66" s="1">
        <f t="shared" si="14"/>
        <v>7.4549877893306986E-3</v>
      </c>
      <c r="AE66" s="1">
        <f t="shared" si="15"/>
        <v>0.15167023911870928</v>
      </c>
      <c r="AF66" s="1">
        <f t="shared" si="16"/>
        <v>-0.10003952060003718</v>
      </c>
      <c r="AG66" s="1">
        <f t="shared" si="17"/>
        <v>0.47501095704004714</v>
      </c>
    </row>
    <row r="67" spans="1:33" x14ac:dyDescent="0.3">
      <c r="A67" s="2">
        <v>44048</v>
      </c>
      <c r="B67" s="1">
        <v>32</v>
      </c>
      <c r="C67" s="1">
        <v>18</v>
      </c>
      <c r="D67" s="1">
        <v>88.1</v>
      </c>
      <c r="E67" s="1">
        <v>33.6</v>
      </c>
      <c r="F67" s="1">
        <v>1013</v>
      </c>
      <c r="G67" s="1">
        <v>1010</v>
      </c>
      <c r="H67" s="3">
        <v>1.02</v>
      </c>
      <c r="I67" s="1">
        <f t="shared" ref="I67:I130" si="20">(B67+C67)/2</f>
        <v>25</v>
      </c>
      <c r="J67" s="1">
        <f t="shared" ref="J67:J130" si="21">(D67+E67)/2</f>
        <v>60.849999999999994</v>
      </c>
      <c r="K67" s="1">
        <f t="shared" ref="K67:K130" si="22">(F67+G67)/2</f>
        <v>1011.5</v>
      </c>
      <c r="L67" s="1">
        <f t="shared" si="4"/>
        <v>64.824999999999989</v>
      </c>
      <c r="M67" s="1">
        <f t="shared" si="18"/>
        <v>0.53611902861703331</v>
      </c>
      <c r="N67" s="1">
        <f t="shared" si="5"/>
        <v>0.67435897435897441</v>
      </c>
      <c r="O67" s="1">
        <f t="shared" si="6"/>
        <v>0.58000000000000063</v>
      </c>
      <c r="P67" s="1">
        <f t="shared" ref="P67:P130" si="23">H67*10</f>
        <v>10.199999999999999</v>
      </c>
      <c r="Q67" s="1">
        <f t="shared" si="7"/>
        <v>9.475555610080292</v>
      </c>
      <c r="R67" s="4">
        <f t="shared" si="19"/>
        <v>0.94755556100802918</v>
      </c>
      <c r="S67" s="3">
        <v>1.02</v>
      </c>
      <c r="T67" s="1">
        <f t="shared" si="8"/>
        <v>-5.4598287084205239</v>
      </c>
      <c r="U67" s="1">
        <f t="shared" si="9"/>
        <v>-2.8157072824546532</v>
      </c>
      <c r="V67" s="1">
        <f t="shared" si="10"/>
        <v>-4.9910725566736494</v>
      </c>
      <c r="W67" s="1">
        <f t="shared" si="11"/>
        <v>-1.6454955790083163</v>
      </c>
      <c r="X67" s="1"/>
      <c r="Y67" s="1"/>
      <c r="Z67" s="1"/>
      <c r="AA67" s="1"/>
      <c r="AB67" s="1">
        <f t="shared" si="12"/>
        <v>4.2362621415356298E-3</v>
      </c>
      <c r="AC67" s="1">
        <f t="shared" si="13"/>
        <v>5.6481262273071139E-2</v>
      </c>
      <c r="AD67" s="1">
        <f t="shared" si="14"/>
        <v>6.7524632083299533E-3</v>
      </c>
      <c r="AE67" s="1">
        <f t="shared" si="15"/>
        <v>0.16171866464196552</v>
      </c>
      <c r="AF67" s="1">
        <f t="shared" si="16"/>
        <v>-0.14389217000207699</v>
      </c>
      <c r="AG67" s="1">
        <f t="shared" si="17"/>
        <v>0.46408889761284766</v>
      </c>
    </row>
    <row r="68" spans="1:33" x14ac:dyDescent="0.3">
      <c r="A68" s="2">
        <v>44049</v>
      </c>
      <c r="B68" s="1">
        <v>34</v>
      </c>
      <c r="C68" s="1">
        <v>19</v>
      </c>
      <c r="D68" s="1">
        <v>82.7</v>
      </c>
      <c r="E68" s="1">
        <v>30.1</v>
      </c>
      <c r="F68" s="1">
        <v>1015</v>
      </c>
      <c r="G68" s="1">
        <v>1010</v>
      </c>
      <c r="H68" s="3">
        <v>1.03</v>
      </c>
      <c r="I68" s="1">
        <f t="shared" si="20"/>
        <v>26.5</v>
      </c>
      <c r="J68" s="1">
        <f t="shared" si="21"/>
        <v>56.400000000000006</v>
      </c>
      <c r="K68" s="1">
        <f t="shared" si="22"/>
        <v>1012.5</v>
      </c>
      <c r="L68" s="1">
        <f t="shared" si="4"/>
        <v>61.135000000000005</v>
      </c>
      <c r="M68" s="1">
        <f t="shared" si="18"/>
        <v>0.46880629346710767</v>
      </c>
      <c r="N68" s="1">
        <f t="shared" si="5"/>
        <v>0.73589743589743584</v>
      </c>
      <c r="O68" s="1">
        <f t="shared" si="6"/>
        <v>0.59600000000000086</v>
      </c>
      <c r="P68" s="1">
        <f t="shared" si="23"/>
        <v>10.3</v>
      </c>
      <c r="Q68" s="1">
        <f t="shared" si="7"/>
        <v>9.4344931401391534</v>
      </c>
      <c r="R68" s="4">
        <f t="shared" si="19"/>
        <v>0.9434493140139153</v>
      </c>
      <c r="S68" s="3">
        <v>1.03</v>
      </c>
      <c r="T68" s="1">
        <f t="shared" si="8"/>
        <v>-5.4183070788735446</v>
      </c>
      <c r="U68" s="1">
        <f t="shared" si="9"/>
        <v>-2.6979739698974305</v>
      </c>
      <c r="V68" s="1">
        <f t="shared" si="10"/>
        <v>-5.0587986668293361</v>
      </c>
      <c r="W68" s="1">
        <f t="shared" si="11"/>
        <v>-1.6140548114433573</v>
      </c>
      <c r="X68" s="1"/>
      <c r="Y68" s="1"/>
      <c r="Z68" s="1"/>
      <c r="AA68" s="1"/>
      <c r="AB68" s="1">
        <f t="shared" si="12"/>
        <v>4.4150685315891983E-3</v>
      </c>
      <c r="AC68" s="1">
        <f t="shared" si="13"/>
        <v>6.3093013365909584E-2</v>
      </c>
      <c r="AD68" s="1">
        <f t="shared" si="14"/>
        <v>6.3130790516523908E-3</v>
      </c>
      <c r="AE68" s="1">
        <f t="shared" si="15"/>
        <v>0.16602641715289052</v>
      </c>
      <c r="AF68" s="1">
        <f t="shared" si="16"/>
        <v>-0.17033504100085339</v>
      </c>
      <c r="AG68" s="1">
        <f t="shared" si="17"/>
        <v>0.45751890242226539</v>
      </c>
    </row>
    <row r="69" spans="1:33" x14ac:dyDescent="0.3">
      <c r="A69" s="2">
        <v>44050</v>
      </c>
      <c r="B69" s="1">
        <v>31</v>
      </c>
      <c r="C69" s="1">
        <v>19</v>
      </c>
      <c r="D69" s="1">
        <v>88.2</v>
      </c>
      <c r="E69" s="1">
        <v>45.9</v>
      </c>
      <c r="F69" s="1">
        <v>1019</v>
      </c>
      <c r="G69" s="1">
        <v>1015</v>
      </c>
      <c r="H69" s="3">
        <v>1.04</v>
      </c>
      <c r="I69" s="1">
        <f t="shared" si="20"/>
        <v>25</v>
      </c>
      <c r="J69" s="1">
        <f t="shared" si="21"/>
        <v>67.05</v>
      </c>
      <c r="K69" s="1">
        <f t="shared" si="22"/>
        <v>1017</v>
      </c>
      <c r="L69" s="1">
        <f t="shared" si="4"/>
        <v>63.147500000000001</v>
      </c>
      <c r="M69" s="1">
        <f t="shared" si="18"/>
        <v>0.50551818492760237</v>
      </c>
      <c r="N69" s="1">
        <f t="shared" si="5"/>
        <v>0.67435897435897441</v>
      </c>
      <c r="O69" s="1">
        <f t="shared" si="6"/>
        <v>0.61200000000000077</v>
      </c>
      <c r="P69" s="1">
        <f t="shared" si="23"/>
        <v>10.4</v>
      </c>
      <c r="Q69" s="1">
        <f t="shared" si="7"/>
        <v>9.5713305924500975</v>
      </c>
      <c r="R69" s="4">
        <f t="shared" si="19"/>
        <v>0.9571330592450098</v>
      </c>
      <c r="S69" s="3">
        <v>1.04</v>
      </c>
      <c r="T69" s="1">
        <f t="shared" si="8"/>
        <v>-5.3507665393720032</v>
      </c>
      <c r="U69" s="1">
        <f t="shared" si="9"/>
        <v>-2.7917485128427812</v>
      </c>
      <c r="V69" s="1">
        <f t="shared" si="10"/>
        <v>-4.8653286255359971</v>
      </c>
      <c r="W69" s="1">
        <f t="shared" si="11"/>
        <v>-1.7725582000002058</v>
      </c>
      <c r="X69" s="1"/>
      <c r="Y69" s="1"/>
      <c r="Z69" s="1"/>
      <c r="AA69" s="1"/>
      <c r="AB69" s="1">
        <f t="shared" si="12"/>
        <v>4.7221086446669535E-3</v>
      </c>
      <c r="AC69" s="1">
        <f t="shared" si="13"/>
        <v>5.7771702866467607E-2</v>
      </c>
      <c r="AD69" s="1">
        <f t="shared" si="14"/>
        <v>7.6503157683845196E-3</v>
      </c>
      <c r="AE69" s="1">
        <f t="shared" si="15"/>
        <v>0.14522448019058001</v>
      </c>
      <c r="AF69" s="1">
        <f t="shared" si="16"/>
        <v>-8.2395003745683204E-2</v>
      </c>
      <c r="AG69" s="1">
        <f t="shared" si="17"/>
        <v>0.47941289479201654</v>
      </c>
    </row>
    <row r="70" spans="1:33" x14ac:dyDescent="0.3">
      <c r="A70" s="2">
        <v>44051</v>
      </c>
      <c r="B70" s="1">
        <v>29</v>
      </c>
      <c r="C70" s="1">
        <v>18</v>
      </c>
      <c r="D70" s="1">
        <v>93.9</v>
      </c>
      <c r="E70" s="1">
        <v>45.4</v>
      </c>
      <c r="F70" s="1">
        <v>1019</v>
      </c>
      <c r="G70" s="1">
        <v>1017</v>
      </c>
      <c r="H70" s="3">
        <v>1.03</v>
      </c>
      <c r="I70" s="1">
        <f t="shared" si="20"/>
        <v>23.5</v>
      </c>
      <c r="J70" s="1">
        <f t="shared" si="21"/>
        <v>69.650000000000006</v>
      </c>
      <c r="K70" s="1">
        <f t="shared" si="22"/>
        <v>1018</v>
      </c>
      <c r="L70" s="1">
        <f t="shared" si="4"/>
        <v>65.195000000000007</v>
      </c>
      <c r="M70" s="1">
        <f t="shared" si="18"/>
        <v>0.5428685440656712</v>
      </c>
      <c r="N70" s="1">
        <f t="shared" si="5"/>
        <v>0.61282051282051286</v>
      </c>
      <c r="O70" s="1">
        <f t="shared" si="6"/>
        <v>0.59600000000000086</v>
      </c>
      <c r="P70" s="1">
        <f t="shared" si="23"/>
        <v>10.3</v>
      </c>
      <c r="Q70" s="1">
        <f t="shared" si="7"/>
        <v>9.6902704741828387</v>
      </c>
      <c r="R70" s="4">
        <f t="shared" si="19"/>
        <v>0.96902704741828383</v>
      </c>
      <c r="S70" s="3">
        <v>1.03</v>
      </c>
      <c r="T70" s="1">
        <f t="shared" si="8"/>
        <v>-5.2855015145749036</v>
      </c>
      <c r="U70" s="1">
        <f t="shared" si="9"/>
        <v>-2.8860229406980675</v>
      </c>
      <c r="V70" s="1">
        <f t="shared" si="10"/>
        <v>-4.674482153595755</v>
      </c>
      <c r="W70" s="1">
        <f t="shared" si="11"/>
        <v>-1.9284105055557328</v>
      </c>
      <c r="X70" s="1"/>
      <c r="Y70" s="1"/>
      <c r="Z70" s="1"/>
      <c r="AA70" s="1"/>
      <c r="AB70" s="1">
        <f t="shared" si="12"/>
        <v>5.0389718042319967E-3</v>
      </c>
      <c r="AC70" s="1">
        <f t="shared" si="13"/>
        <v>5.2848839821747734E-2</v>
      </c>
      <c r="AD70" s="1">
        <f t="shared" si="14"/>
        <v>9.2441047932722425E-3</v>
      </c>
      <c r="AE70" s="1">
        <f t="shared" si="15"/>
        <v>0.1269266175109873</v>
      </c>
      <c r="AF70" s="1">
        <f t="shared" si="16"/>
        <v>-6.2269166433623901E-3</v>
      </c>
      <c r="AG70" s="1">
        <f t="shared" si="17"/>
        <v>0.49844327586925491</v>
      </c>
    </row>
    <row r="71" spans="1:33" x14ac:dyDescent="0.3">
      <c r="A71" s="2">
        <v>44052</v>
      </c>
      <c r="B71" s="1">
        <v>26</v>
      </c>
      <c r="C71" s="1">
        <v>18</v>
      </c>
      <c r="D71" s="1">
        <v>88.1</v>
      </c>
      <c r="E71" s="1">
        <v>50.7</v>
      </c>
      <c r="F71" s="1">
        <v>1017</v>
      </c>
      <c r="G71" s="1">
        <v>1015</v>
      </c>
      <c r="H71" s="3">
        <v>1.04</v>
      </c>
      <c r="I71" s="1">
        <f t="shared" si="20"/>
        <v>22</v>
      </c>
      <c r="J71" s="1">
        <f t="shared" si="21"/>
        <v>69.400000000000006</v>
      </c>
      <c r="K71" s="1">
        <f t="shared" si="22"/>
        <v>1016</v>
      </c>
      <c r="L71" s="1">
        <f t="shared" ref="L71:L134" si="24">J71*0.4+J70*0.25+J69*0.2+J68*0.1+J67*0.05</f>
        <v>67.265000000000015</v>
      </c>
      <c r="M71" s="1">
        <f t="shared" ref="M71:M134" si="25">0.8*((L71-40.9175)/(84.7725-40.9175))+0.1</f>
        <v>0.58062934671075173</v>
      </c>
      <c r="N71" s="1">
        <f t="shared" ref="N71:N134" si="26">0.8*((I71-11)/(30.5-11))+0.1</f>
        <v>0.55128205128205132</v>
      </c>
      <c r="O71" s="1">
        <f t="shared" ref="O71:O134" si="27">0.8*((P71-7.19999999999999)/(12.2-7.19999999999999))+0.1</f>
        <v>0.61200000000000077</v>
      </c>
      <c r="P71" s="1">
        <f t="shared" si="23"/>
        <v>10.4</v>
      </c>
      <c r="Q71" s="1">
        <f t="shared" ref="Q71:Q134" si="28">((AG71-0.1)/0.8)*(12.2-7.19999999999999)+7.19999999999999</f>
        <v>9.792707141287984</v>
      </c>
      <c r="R71" s="4">
        <f t="shared" si="19"/>
        <v>0.9792707141287984</v>
      </c>
      <c r="S71" s="3">
        <v>1.04</v>
      </c>
      <c r="T71" s="1">
        <f t="shared" ref="T71:T134" si="29">N71*$X$2+M71*$Y$2+$X$10</f>
        <v>-5.2216993206592299</v>
      </c>
      <c r="U71" s="1">
        <f t="shared" ref="U71:U134" si="30">N71*$X$4+M71*$Y$4+$Y$10</f>
        <v>-2.9806187231383117</v>
      </c>
      <c r="V71" s="1">
        <f t="shared" ref="V71:V134" si="31">N71*$X$6+M71*$Y$6+$Z$10</f>
        <v>-4.4853222619539297</v>
      </c>
      <c r="W71" s="1">
        <f t="shared" ref="W71:W134" si="32">N71*$X$8+M71*$Y$8+$AA$10</f>
        <v>-2.0825585434675524</v>
      </c>
      <c r="X71" s="1"/>
      <c r="Y71" s="1"/>
      <c r="Z71" s="1"/>
      <c r="AA71" s="1"/>
      <c r="AB71" s="1">
        <f t="shared" ref="AB71:AB134" si="33">1/(1+EXP(-T71))</f>
        <v>5.369164597369437E-3</v>
      </c>
      <c r="AC71" s="1">
        <f t="shared" ref="AC71:AC134" si="34">1/(1+EXP(-U71))</f>
        <v>4.8309174725970266E-2</v>
      </c>
      <c r="AD71" s="1">
        <f t="shared" ref="AD71:AD134" si="35">1/(1+EXP(-V71))</f>
        <v>1.1147584443582013E-2</v>
      </c>
      <c r="AE71" s="1">
        <f t="shared" ref="AE71:AE134" si="36">1/(1+EXP(-W71))</f>
        <v>0.1108036320477276</v>
      </c>
      <c r="AF71" s="1">
        <f t="shared" ref="AF71:AF134" si="37">AB71*$X$12+AC71*$Y$12+AD71*$Z$12+AE71*$AA$12+$X$14</f>
        <v>5.9349985591910404E-2</v>
      </c>
      <c r="AG71" s="1">
        <f t="shared" ref="AG71:AG134" si="38">1/(1+EXP(-AF71))</f>
        <v>0.51483314260607815</v>
      </c>
    </row>
    <row r="72" spans="1:33" x14ac:dyDescent="0.3">
      <c r="A72" s="2">
        <v>44053</v>
      </c>
      <c r="B72" s="1">
        <v>26</v>
      </c>
      <c r="C72" s="1">
        <v>19</v>
      </c>
      <c r="D72" s="1">
        <v>82.7</v>
      </c>
      <c r="E72" s="1">
        <v>50.7</v>
      </c>
      <c r="F72" s="1">
        <v>1015</v>
      </c>
      <c r="G72" s="1">
        <v>1011</v>
      </c>
      <c r="H72" s="3">
        <v>1.02</v>
      </c>
      <c r="I72" s="1">
        <f t="shared" si="20"/>
        <v>22.5</v>
      </c>
      <c r="J72" s="1">
        <f t="shared" si="21"/>
        <v>66.7</v>
      </c>
      <c r="K72" s="1">
        <f t="shared" si="22"/>
        <v>1013</v>
      </c>
      <c r="L72" s="1">
        <f t="shared" si="24"/>
        <v>67.485000000000014</v>
      </c>
      <c r="M72" s="1">
        <f t="shared" si="25"/>
        <v>0.58464257211264437</v>
      </c>
      <c r="N72" s="1">
        <f t="shared" si="26"/>
        <v>0.57179487179487187</v>
      </c>
      <c r="O72" s="1">
        <f t="shared" si="27"/>
        <v>0.58000000000000063</v>
      </c>
      <c r="P72" s="1">
        <f t="shared" si="23"/>
        <v>10.199999999999999</v>
      </c>
      <c r="Q72" s="1">
        <f t="shared" si="28"/>
        <v>9.7199408081897705</v>
      </c>
      <c r="R72" s="4">
        <f t="shared" ref="R72:R135" si="39">Q72/10</f>
        <v>0.97199408081897709</v>
      </c>
      <c r="S72" s="3">
        <v>1.02</v>
      </c>
      <c r="T72" s="1">
        <f t="shared" si="29"/>
        <v>-5.3021301009465631</v>
      </c>
      <c r="U72" s="1">
        <f t="shared" si="30"/>
        <v>-2.9620838033165331</v>
      </c>
      <c r="V72" s="1">
        <f t="shared" si="31"/>
        <v>-4.6165883623483568</v>
      </c>
      <c r="W72" s="1">
        <f t="shared" si="32"/>
        <v>-1.9622477061292631</v>
      </c>
      <c r="X72" s="1"/>
      <c r="Y72" s="1"/>
      <c r="Z72" s="1"/>
      <c r="AA72" s="1"/>
      <c r="AB72" s="1">
        <f t="shared" si="33"/>
        <v>4.9562855018200269E-3</v>
      </c>
      <c r="AC72" s="1">
        <f t="shared" si="34"/>
        <v>4.9168494720149891E-2</v>
      </c>
      <c r="AD72" s="1">
        <f t="shared" si="35"/>
        <v>9.7896822593256366E-3</v>
      </c>
      <c r="AE72" s="1">
        <f t="shared" si="36"/>
        <v>0.12322400001133668</v>
      </c>
      <c r="AF72" s="1">
        <f t="shared" si="37"/>
        <v>1.2762290461264536E-2</v>
      </c>
      <c r="AG72" s="1">
        <f t="shared" si="38"/>
        <v>0.50319052931036401</v>
      </c>
    </row>
    <row r="73" spans="1:33" x14ac:dyDescent="0.3">
      <c r="A73" s="2">
        <v>44054</v>
      </c>
      <c r="B73" s="1">
        <v>24</v>
      </c>
      <c r="C73" s="1">
        <v>19</v>
      </c>
      <c r="D73" s="1">
        <v>93.9</v>
      </c>
      <c r="E73" s="1">
        <v>647</v>
      </c>
      <c r="F73" s="1">
        <v>1014</v>
      </c>
      <c r="G73" s="1">
        <v>1011</v>
      </c>
      <c r="H73" s="3">
        <v>1.03</v>
      </c>
      <c r="I73" s="1">
        <f t="shared" si="20"/>
        <v>21.5</v>
      </c>
      <c r="J73" s="1">
        <f t="shared" si="21"/>
        <v>370.45</v>
      </c>
      <c r="K73" s="1">
        <f t="shared" si="22"/>
        <v>1012.5</v>
      </c>
      <c r="L73" s="1">
        <f t="shared" si="24"/>
        <v>189.05250000000001</v>
      </c>
      <c r="M73" s="1">
        <f t="shared" si="25"/>
        <v>2.8022688404970935</v>
      </c>
      <c r="N73" s="1">
        <f t="shared" si="26"/>
        <v>0.53076923076923077</v>
      </c>
      <c r="O73" s="1">
        <f t="shared" si="27"/>
        <v>0.59600000000000086</v>
      </c>
      <c r="P73" s="1">
        <f t="shared" si="23"/>
        <v>10.3</v>
      </c>
      <c r="Q73" s="1">
        <f t="shared" si="28"/>
        <v>6.7631649033957242</v>
      </c>
      <c r="R73" s="4">
        <f t="shared" si="39"/>
        <v>0.67631649033957242</v>
      </c>
      <c r="S73" s="3">
        <v>1.03</v>
      </c>
      <c r="T73" s="1">
        <f t="shared" si="29"/>
        <v>-13.073550263285359</v>
      </c>
      <c r="U73" s="1">
        <f t="shared" si="30"/>
        <v>-4.7417167329275767</v>
      </c>
      <c r="V73" s="1">
        <f t="shared" si="31"/>
        <v>-13.499631528639759</v>
      </c>
      <c r="W73" s="1">
        <f t="shared" si="32"/>
        <v>7.0386165987279634</v>
      </c>
      <c r="X73" s="1"/>
      <c r="Y73" s="1"/>
      <c r="Z73" s="1"/>
      <c r="AA73" s="1"/>
      <c r="AB73" s="1">
        <f t="shared" si="33"/>
        <v>2.1000437852539076E-6</v>
      </c>
      <c r="AC73" s="1">
        <f t="shared" si="34"/>
        <v>8.648213087808573E-3</v>
      </c>
      <c r="AD73" s="1">
        <f t="shared" si="35"/>
        <v>1.3714624577114005E-6</v>
      </c>
      <c r="AE73" s="1">
        <f t="shared" si="36"/>
        <v>0.99912342961415679</v>
      </c>
      <c r="AF73" s="1">
        <f t="shared" si="37"/>
        <v>-3.4724491303596552</v>
      </c>
      <c r="AG73" s="1">
        <f t="shared" si="38"/>
        <v>3.0106384543317526E-2</v>
      </c>
    </row>
    <row r="74" spans="1:33" x14ac:dyDescent="0.3">
      <c r="A74" s="2">
        <v>44055</v>
      </c>
      <c r="B74" s="1">
        <v>24</v>
      </c>
      <c r="C74" s="1">
        <v>18</v>
      </c>
      <c r="D74" s="1">
        <v>100</v>
      </c>
      <c r="E74" s="1">
        <v>64.900000000000006</v>
      </c>
      <c r="F74" s="1">
        <v>1017</v>
      </c>
      <c r="G74" s="1">
        <v>1014</v>
      </c>
      <c r="H74" s="3">
        <v>1.04</v>
      </c>
      <c r="I74" s="1">
        <f t="shared" si="20"/>
        <v>21</v>
      </c>
      <c r="J74" s="1">
        <f t="shared" si="21"/>
        <v>82.45</v>
      </c>
      <c r="K74" s="1">
        <f t="shared" si="22"/>
        <v>1015.5</v>
      </c>
      <c r="L74" s="1">
        <f t="shared" si="24"/>
        <v>149.35499999999999</v>
      </c>
      <c r="M74" s="1">
        <f t="shared" si="25"/>
        <v>2.0781096796260408</v>
      </c>
      <c r="N74" s="1">
        <f t="shared" si="26"/>
        <v>0.51025641025641022</v>
      </c>
      <c r="O74" s="1">
        <f t="shared" si="27"/>
        <v>0.61200000000000077</v>
      </c>
      <c r="P74" s="1">
        <f t="shared" si="23"/>
        <v>10.4</v>
      </c>
      <c r="Q74" s="1">
        <f t="shared" si="28"/>
        <v>6.7756139162171012</v>
      </c>
      <c r="R74" s="4">
        <f t="shared" si="39"/>
        <v>0.67756139162171014</v>
      </c>
      <c r="S74" s="3">
        <v>1.04</v>
      </c>
      <c r="T74" s="1">
        <f t="shared" si="29"/>
        <v>-10.426501433154234</v>
      </c>
      <c r="U74" s="1">
        <f t="shared" si="30"/>
        <v>-4.1964171804079706</v>
      </c>
      <c r="V74" s="1">
        <f t="shared" si="31"/>
        <v>-10.409166595764452</v>
      </c>
      <c r="W74" s="1">
        <f t="shared" si="32"/>
        <v>3.9280734989710053</v>
      </c>
      <c r="X74" s="1"/>
      <c r="Y74" s="1"/>
      <c r="Z74" s="1"/>
      <c r="AA74" s="1"/>
      <c r="AB74" s="1">
        <f t="shared" si="33"/>
        <v>2.9635693272638773E-5</v>
      </c>
      <c r="AC74" s="1">
        <f t="shared" si="34"/>
        <v>1.4826273118873181E-2</v>
      </c>
      <c r="AD74" s="1">
        <f t="shared" si="35"/>
        <v>3.015388612370441E-5</v>
      </c>
      <c r="AE74" s="1">
        <f t="shared" si="36"/>
        <v>0.9806983341663803</v>
      </c>
      <c r="AF74" s="1">
        <f t="shared" si="37"/>
        <v>-3.4063298260328838</v>
      </c>
      <c r="AG74" s="1">
        <f t="shared" si="38"/>
        <v>3.2098226594737822E-2</v>
      </c>
    </row>
    <row r="75" spans="1:33" x14ac:dyDescent="0.3">
      <c r="A75" s="2">
        <v>44056</v>
      </c>
      <c r="B75" s="1">
        <v>27</v>
      </c>
      <c r="C75" s="1">
        <v>17</v>
      </c>
      <c r="D75" s="1">
        <v>88.1</v>
      </c>
      <c r="E75" s="1">
        <v>41.7</v>
      </c>
      <c r="F75" s="1">
        <v>1019</v>
      </c>
      <c r="G75" s="1">
        <v>1017</v>
      </c>
      <c r="H75" s="3">
        <v>1.03</v>
      </c>
      <c r="I75" s="1">
        <f t="shared" si="20"/>
        <v>22</v>
      </c>
      <c r="J75" s="1">
        <f t="shared" si="21"/>
        <v>64.900000000000006</v>
      </c>
      <c r="K75" s="1">
        <f t="shared" si="22"/>
        <v>1018</v>
      </c>
      <c r="L75" s="1">
        <f t="shared" si="24"/>
        <v>130.80250000000001</v>
      </c>
      <c r="M75" s="1">
        <f t="shared" si="25"/>
        <v>1.7396762056778026</v>
      </c>
      <c r="N75" s="1">
        <f t="shared" si="26"/>
        <v>0.55128205128205132</v>
      </c>
      <c r="O75" s="1">
        <f t="shared" si="27"/>
        <v>0.59600000000000086</v>
      </c>
      <c r="P75" s="1">
        <f t="shared" si="23"/>
        <v>10.3</v>
      </c>
      <c r="Q75" s="1">
        <f t="shared" si="28"/>
        <v>6.8099385516921096</v>
      </c>
      <c r="R75" s="4">
        <f t="shared" si="39"/>
        <v>0.68099385516921096</v>
      </c>
      <c r="S75" s="3">
        <v>1.03</v>
      </c>
      <c r="T75" s="1">
        <f t="shared" si="29"/>
        <v>-9.3525711930409621</v>
      </c>
      <c r="U75" s="1">
        <f t="shared" si="30"/>
        <v>-3.8880883649948306</v>
      </c>
      <c r="V75" s="1">
        <f t="shared" si="31"/>
        <v>-9.2480376268770836</v>
      </c>
      <c r="W75" s="1">
        <f t="shared" si="32"/>
        <v>2.7301039192878465</v>
      </c>
      <c r="X75" s="1"/>
      <c r="Y75" s="1"/>
      <c r="Z75" s="1"/>
      <c r="AA75" s="1"/>
      <c r="AB75" s="1">
        <f t="shared" si="33"/>
        <v>8.6734577893907451E-5</v>
      </c>
      <c r="AC75" s="1">
        <f t="shared" si="34"/>
        <v>2.0073277067278218E-2</v>
      </c>
      <c r="AD75" s="1">
        <f t="shared" si="35"/>
        <v>9.62911712813244E-5</v>
      </c>
      <c r="AE75" s="1">
        <f t="shared" si="36"/>
        <v>0.93877980993067223</v>
      </c>
      <c r="AF75" s="1">
        <f t="shared" si="37"/>
        <v>-3.2426978464110854</v>
      </c>
      <c r="AG75" s="1">
        <f t="shared" si="38"/>
        <v>3.7590168270739202E-2</v>
      </c>
    </row>
    <row r="76" spans="1:33" x14ac:dyDescent="0.3">
      <c r="A76" s="2">
        <v>44057</v>
      </c>
      <c r="B76" s="1">
        <v>26</v>
      </c>
      <c r="C76" s="1">
        <v>17</v>
      </c>
      <c r="D76" s="1">
        <v>88.1</v>
      </c>
      <c r="E76" s="1">
        <v>41.4</v>
      </c>
      <c r="F76" s="1">
        <v>1018</v>
      </c>
      <c r="G76" s="1">
        <v>1016</v>
      </c>
      <c r="H76" s="3">
        <v>1.02</v>
      </c>
      <c r="I76" s="1">
        <f t="shared" si="20"/>
        <v>21.5</v>
      </c>
      <c r="J76" s="1">
        <f t="shared" si="21"/>
        <v>64.75</v>
      </c>
      <c r="K76" s="1">
        <f t="shared" si="22"/>
        <v>1017</v>
      </c>
      <c r="L76" s="1">
        <f t="shared" si="24"/>
        <v>98.99499999999999</v>
      </c>
      <c r="M76" s="1">
        <f t="shared" si="25"/>
        <v>1.1594459012655343</v>
      </c>
      <c r="N76" s="1">
        <f t="shared" si="26"/>
        <v>0.53076923076923077</v>
      </c>
      <c r="O76" s="1">
        <f t="shared" si="27"/>
        <v>0.58000000000000063</v>
      </c>
      <c r="P76" s="1">
        <f t="shared" si="23"/>
        <v>10.199999999999999</v>
      </c>
      <c r="Q76" s="1">
        <f t="shared" si="28"/>
        <v>7.5514400373778869</v>
      </c>
      <c r="R76" s="4">
        <f t="shared" si="39"/>
        <v>0.75514400373778867</v>
      </c>
      <c r="S76" s="3">
        <v>1.02</v>
      </c>
      <c r="T76" s="1">
        <f t="shared" si="29"/>
        <v>-7.218488391996468</v>
      </c>
      <c r="U76" s="1">
        <f t="shared" si="30"/>
        <v>-3.4554771536005111</v>
      </c>
      <c r="V76" s="1">
        <f t="shared" si="31"/>
        <v>-6.7490001853138946</v>
      </c>
      <c r="W76" s="1">
        <f t="shared" si="32"/>
        <v>0.21719067325726815</v>
      </c>
      <c r="X76" s="1"/>
      <c r="Y76" s="1"/>
      <c r="Z76" s="1"/>
      <c r="AA76" s="1"/>
      <c r="AB76" s="1">
        <f t="shared" si="33"/>
        <v>7.3237269089562144E-4</v>
      </c>
      <c r="AC76" s="1">
        <f t="shared" si="34"/>
        <v>3.060593805736191E-2</v>
      </c>
      <c r="AD76" s="1">
        <f t="shared" si="35"/>
        <v>1.1706787737756925E-3</v>
      </c>
      <c r="AE76" s="1">
        <f t="shared" si="36"/>
        <v>0.55408522720341358</v>
      </c>
      <c r="AF76" s="1">
        <f t="shared" si="37"/>
        <v>-1.6865475854307515</v>
      </c>
      <c r="AG76" s="1">
        <f t="shared" si="38"/>
        <v>0.15623040598046328</v>
      </c>
    </row>
    <row r="77" spans="1:33" x14ac:dyDescent="0.3">
      <c r="A77" s="2">
        <v>44058</v>
      </c>
      <c r="B77" s="1">
        <v>24</v>
      </c>
      <c r="C77" s="1">
        <v>17</v>
      </c>
      <c r="D77" s="1">
        <v>93.8</v>
      </c>
      <c r="E77" s="1">
        <v>47</v>
      </c>
      <c r="F77" s="1">
        <v>1019</v>
      </c>
      <c r="G77" s="1">
        <v>1017</v>
      </c>
      <c r="H77" s="3">
        <v>1.03</v>
      </c>
      <c r="I77" s="1">
        <f t="shared" si="20"/>
        <v>20.5</v>
      </c>
      <c r="J77" s="1">
        <f t="shared" si="21"/>
        <v>70.400000000000006</v>
      </c>
      <c r="K77" s="1">
        <f t="shared" si="22"/>
        <v>1018</v>
      </c>
      <c r="L77" s="1">
        <f t="shared" si="24"/>
        <v>84.094999999999999</v>
      </c>
      <c r="M77" s="1">
        <f t="shared" si="25"/>
        <v>0.88764108995553537</v>
      </c>
      <c r="N77" s="1">
        <f t="shared" si="26"/>
        <v>0.48974358974358978</v>
      </c>
      <c r="O77" s="1">
        <f t="shared" si="27"/>
        <v>0.59600000000000086</v>
      </c>
      <c r="P77" s="1">
        <f t="shared" si="23"/>
        <v>10.3</v>
      </c>
      <c r="Q77" s="1">
        <f t="shared" si="28"/>
        <v>9.0122890526240127</v>
      </c>
      <c r="R77" s="4">
        <f t="shared" si="39"/>
        <v>0.90122890526240129</v>
      </c>
      <c r="S77" s="3">
        <v>1.03</v>
      </c>
      <c r="T77" s="1">
        <f t="shared" si="29"/>
        <v>-6.1175141849588499</v>
      </c>
      <c r="U77" s="1">
        <f t="shared" si="30"/>
        <v>-3.2860231133110318</v>
      </c>
      <c r="V77" s="1">
        <f t="shared" si="31"/>
        <v>-5.4025590460746971</v>
      </c>
      <c r="W77" s="1">
        <f t="shared" si="32"/>
        <v>-1.1187070071079654</v>
      </c>
      <c r="X77" s="1"/>
      <c r="Y77" s="1"/>
      <c r="Z77" s="1"/>
      <c r="AA77" s="1"/>
      <c r="AB77" s="1">
        <f t="shared" si="33"/>
        <v>2.1990811002215297E-3</v>
      </c>
      <c r="AC77" s="1">
        <f t="shared" si="34"/>
        <v>3.6053803589515349E-2</v>
      </c>
      <c r="AD77" s="1">
        <f t="shared" si="35"/>
        <v>4.4848332379005306E-3</v>
      </c>
      <c r="AE77" s="1">
        <f t="shared" si="36"/>
        <v>0.24625119921218849</v>
      </c>
      <c r="AF77" s="1">
        <f t="shared" si="37"/>
        <v>-0.44745409323050678</v>
      </c>
      <c r="AG77" s="1">
        <f t="shared" si="38"/>
        <v>0.38996624841984323</v>
      </c>
    </row>
    <row r="78" spans="1:33" x14ac:dyDescent="0.3">
      <c r="A78" s="2">
        <v>44059</v>
      </c>
      <c r="B78" s="1">
        <v>25</v>
      </c>
      <c r="C78" s="1">
        <v>16</v>
      </c>
      <c r="D78" s="1">
        <v>94</v>
      </c>
      <c r="E78" s="1">
        <v>47.3</v>
      </c>
      <c r="F78" s="1">
        <v>1019</v>
      </c>
      <c r="G78" s="1">
        <v>1017</v>
      </c>
      <c r="H78" s="3">
        <v>1.03</v>
      </c>
      <c r="I78" s="1">
        <f t="shared" si="20"/>
        <v>20.5</v>
      </c>
      <c r="J78" s="1">
        <f t="shared" si="21"/>
        <v>70.650000000000006</v>
      </c>
      <c r="K78" s="1">
        <f t="shared" si="22"/>
        <v>1018</v>
      </c>
      <c r="L78" s="1">
        <f t="shared" si="24"/>
        <v>69.422500000000014</v>
      </c>
      <c r="M78" s="1">
        <f t="shared" si="25"/>
        <v>0.6199863185497666</v>
      </c>
      <c r="N78" s="1">
        <f t="shared" si="26"/>
        <v>0.48974358974358978</v>
      </c>
      <c r="O78" s="1">
        <f t="shared" si="27"/>
        <v>0.59600000000000086</v>
      </c>
      <c r="P78" s="1">
        <f t="shared" si="23"/>
        <v>10.3</v>
      </c>
      <c r="Q78" s="1">
        <f t="shared" si="28"/>
        <v>9.8772965213048511</v>
      </c>
      <c r="R78" s="4">
        <f t="shared" si="39"/>
        <v>0.98772965213048514</v>
      </c>
      <c r="S78" s="3">
        <v>1.03</v>
      </c>
      <c r="T78" s="1">
        <f t="shared" si="29"/>
        <v>-5.1635859135046545</v>
      </c>
      <c r="U78" s="1">
        <f t="shared" si="30"/>
        <v>-3.0764642178533923</v>
      </c>
      <c r="V78" s="1">
        <f t="shared" si="31"/>
        <v>-4.3027212936948436</v>
      </c>
      <c r="W78" s="1">
        <f t="shared" si="32"/>
        <v>-2.2300788738760708</v>
      </c>
      <c r="X78" s="1"/>
      <c r="Y78" s="1"/>
      <c r="Z78" s="1"/>
      <c r="AA78" s="1"/>
      <c r="AB78" s="1">
        <f t="shared" si="33"/>
        <v>5.6886019887247936E-3</v>
      </c>
      <c r="AC78" s="1">
        <f t="shared" si="34"/>
        <v>4.4088590199027007E-2</v>
      </c>
      <c r="AD78" s="1">
        <f t="shared" si="35"/>
        <v>1.335102332871789E-2</v>
      </c>
      <c r="AE78" s="1">
        <f t="shared" si="36"/>
        <v>9.7081726930051071E-2</v>
      </c>
      <c r="AF78" s="1">
        <f t="shared" si="37"/>
        <v>0.1135917566032586</v>
      </c>
      <c r="AG78" s="1">
        <f t="shared" si="38"/>
        <v>0.52836744340877706</v>
      </c>
    </row>
    <row r="79" spans="1:33" x14ac:dyDescent="0.3">
      <c r="A79" s="2">
        <v>44060</v>
      </c>
      <c r="B79" s="1">
        <v>27</v>
      </c>
      <c r="C79" s="1">
        <v>19</v>
      </c>
      <c r="D79" s="1">
        <v>94</v>
      </c>
      <c r="E79" s="1">
        <v>54.4</v>
      </c>
      <c r="F79" s="1">
        <v>1018</v>
      </c>
      <c r="G79" s="1">
        <v>1017</v>
      </c>
      <c r="H79" s="3">
        <v>1.02</v>
      </c>
      <c r="I79" s="1">
        <f t="shared" si="20"/>
        <v>23</v>
      </c>
      <c r="J79" s="1">
        <f t="shared" si="21"/>
        <v>74.2</v>
      </c>
      <c r="K79" s="1">
        <f t="shared" si="22"/>
        <v>1017.5</v>
      </c>
      <c r="L79" s="1">
        <f t="shared" si="24"/>
        <v>71.142499999999998</v>
      </c>
      <c r="M79" s="1">
        <f t="shared" si="25"/>
        <v>0.65136244441910851</v>
      </c>
      <c r="N79" s="1">
        <f t="shared" si="26"/>
        <v>0.59230769230769231</v>
      </c>
      <c r="O79" s="1">
        <f t="shared" si="27"/>
        <v>0.58000000000000063</v>
      </c>
      <c r="P79" s="1">
        <f t="shared" si="23"/>
        <v>10.199999999999999</v>
      </c>
      <c r="Q79" s="1">
        <f t="shared" si="28"/>
        <v>9.4419665631775889</v>
      </c>
      <c r="R79" s="4">
        <f t="shared" si="39"/>
        <v>0.94419665631775884</v>
      </c>
      <c r="S79" s="3">
        <v>1.02</v>
      </c>
      <c r="T79" s="1">
        <f t="shared" si="29"/>
        <v>-5.60604893256283</v>
      </c>
      <c r="U79" s="1">
        <f t="shared" si="30"/>
        <v>-2.9926447228633446</v>
      </c>
      <c r="V79" s="1">
        <f t="shared" si="31"/>
        <v>-5.0055264527789554</v>
      </c>
      <c r="W79" s="1">
        <f t="shared" si="32"/>
        <v>-1.5815626454469411</v>
      </c>
      <c r="X79" s="1"/>
      <c r="Y79" s="1"/>
      <c r="Z79" s="1"/>
      <c r="AA79" s="1"/>
      <c r="AB79" s="1">
        <f t="shared" si="33"/>
        <v>3.6621028137003913E-3</v>
      </c>
      <c r="AC79" s="1">
        <f t="shared" si="34"/>
        <v>4.7759268335449322E-2</v>
      </c>
      <c r="AD79" s="1">
        <f t="shared" si="35"/>
        <v>6.6562107361737939E-3</v>
      </c>
      <c r="AE79" s="1">
        <f t="shared" si="36"/>
        <v>0.17057428715571504</v>
      </c>
      <c r="AF79" s="1">
        <f t="shared" si="37"/>
        <v>-0.16551824934662018</v>
      </c>
      <c r="AG79" s="1">
        <f t="shared" si="38"/>
        <v>0.45871465010841522</v>
      </c>
    </row>
    <row r="80" spans="1:33" x14ac:dyDescent="0.3">
      <c r="A80" s="2">
        <v>44061</v>
      </c>
      <c r="B80" s="1">
        <v>28</v>
      </c>
      <c r="C80" s="1">
        <v>20</v>
      </c>
      <c r="D80" s="1">
        <v>100</v>
      </c>
      <c r="E80" s="1">
        <v>42.3</v>
      </c>
      <c r="F80" s="1">
        <v>1018</v>
      </c>
      <c r="G80" s="1">
        <v>1015</v>
      </c>
      <c r="H80" s="3">
        <v>1.04</v>
      </c>
      <c r="I80" s="1">
        <f t="shared" si="20"/>
        <v>24</v>
      </c>
      <c r="J80" s="1">
        <f t="shared" si="21"/>
        <v>71.150000000000006</v>
      </c>
      <c r="K80" s="1">
        <f t="shared" si="22"/>
        <v>1016.5</v>
      </c>
      <c r="L80" s="1">
        <f t="shared" si="24"/>
        <v>71.417500000000004</v>
      </c>
      <c r="M80" s="1">
        <f t="shared" si="25"/>
        <v>0.65637897617147434</v>
      </c>
      <c r="N80" s="1">
        <f t="shared" si="26"/>
        <v>0.6333333333333333</v>
      </c>
      <c r="O80" s="1">
        <f t="shared" si="27"/>
        <v>0.61200000000000077</v>
      </c>
      <c r="P80" s="1">
        <f t="shared" si="23"/>
        <v>10.4</v>
      </c>
      <c r="Q80" s="1">
        <f t="shared" si="28"/>
        <v>9.2279454793353786</v>
      </c>
      <c r="R80" s="4">
        <f t="shared" si="39"/>
        <v>0.92279454793353788</v>
      </c>
      <c r="S80" s="3">
        <v>1.04</v>
      </c>
      <c r="T80" s="1">
        <f t="shared" si="29"/>
        <v>-5.7561830666737084</v>
      </c>
      <c r="U80" s="1">
        <f t="shared" si="30"/>
        <v>-2.9532182829300959</v>
      </c>
      <c r="V80" s="1">
        <f t="shared" si="31"/>
        <v>-5.2556903980460721</v>
      </c>
      <c r="W80" s="1">
        <f t="shared" si="32"/>
        <v>-1.3534389334908772</v>
      </c>
      <c r="X80" s="1"/>
      <c r="Y80" s="1"/>
      <c r="Z80" s="1"/>
      <c r="AA80" s="1"/>
      <c r="AB80" s="1">
        <f t="shared" si="33"/>
        <v>3.1531881194353148E-3</v>
      </c>
      <c r="AC80" s="1">
        <f t="shared" si="34"/>
        <v>4.9584626748747994E-2</v>
      </c>
      <c r="AD80" s="1">
        <f t="shared" si="35"/>
        <v>5.1906592044687191E-3</v>
      </c>
      <c r="AE80" s="1">
        <f t="shared" si="36"/>
        <v>0.20530871692455752</v>
      </c>
      <c r="AF80" s="1">
        <f t="shared" si="37"/>
        <v>-0.30444479748519637</v>
      </c>
      <c r="AG80" s="1">
        <f t="shared" si="38"/>
        <v>0.42447127669366158</v>
      </c>
    </row>
    <row r="81" spans="1:33" x14ac:dyDescent="0.3">
      <c r="A81" s="2">
        <v>44062</v>
      </c>
      <c r="B81" s="1">
        <v>25</v>
      </c>
      <c r="C81" s="1">
        <v>20</v>
      </c>
      <c r="D81" s="1">
        <v>94</v>
      </c>
      <c r="E81" s="1">
        <v>61.2</v>
      </c>
      <c r="F81" s="1">
        <v>1015</v>
      </c>
      <c r="G81" s="1">
        <v>1010</v>
      </c>
      <c r="H81" s="3">
        <v>1.03</v>
      </c>
      <c r="I81" s="1">
        <f t="shared" si="20"/>
        <v>22.5</v>
      </c>
      <c r="J81" s="1">
        <f t="shared" si="21"/>
        <v>77.599999999999994</v>
      </c>
      <c r="K81" s="1">
        <f t="shared" si="22"/>
        <v>1012.5</v>
      </c>
      <c r="L81" s="1">
        <f t="shared" si="24"/>
        <v>74.252499999999998</v>
      </c>
      <c r="M81" s="1">
        <f t="shared" si="25"/>
        <v>0.70809485805495387</v>
      </c>
      <c r="N81" s="1">
        <f t="shared" si="26"/>
        <v>0.57179487179487187</v>
      </c>
      <c r="O81" s="1">
        <f t="shared" si="27"/>
        <v>0.59600000000000086</v>
      </c>
      <c r="P81" s="1">
        <f t="shared" si="23"/>
        <v>10.3</v>
      </c>
      <c r="Q81" s="1">
        <f t="shared" si="28"/>
        <v>9.3307528212228625</v>
      </c>
      <c r="R81" s="4">
        <f t="shared" si="39"/>
        <v>0.9330752821222863</v>
      </c>
      <c r="S81" s="3">
        <v>1.03</v>
      </c>
      <c r="T81" s="1">
        <f t="shared" si="29"/>
        <v>-5.7421171227265084</v>
      </c>
      <c r="U81" s="1">
        <f t="shared" si="30"/>
        <v>-3.0587401212589134</v>
      </c>
      <c r="V81" s="1">
        <f t="shared" si="31"/>
        <v>-5.1238742365504795</v>
      </c>
      <c r="W81" s="1">
        <f t="shared" si="32"/>
        <v>-1.4496418715166799</v>
      </c>
      <c r="X81" s="1"/>
      <c r="Y81" s="1"/>
      <c r="Z81" s="1"/>
      <c r="AA81" s="1"/>
      <c r="AB81" s="1">
        <f t="shared" si="33"/>
        <v>3.1977112559701875E-3</v>
      </c>
      <c r="AC81" s="1">
        <f t="shared" si="34"/>
        <v>4.4841633808464676E-2</v>
      </c>
      <c r="AD81" s="1">
        <f t="shared" si="35"/>
        <v>5.9176876673715153E-3</v>
      </c>
      <c r="AE81" s="1">
        <f t="shared" si="36"/>
        <v>0.19005668845567647</v>
      </c>
      <c r="AF81" s="1">
        <f t="shared" si="37"/>
        <v>-0.23742729137304752</v>
      </c>
      <c r="AG81" s="1">
        <f t="shared" si="38"/>
        <v>0.44092045139565889</v>
      </c>
    </row>
    <row r="82" spans="1:33" x14ac:dyDescent="0.3">
      <c r="A82" s="2">
        <v>44063</v>
      </c>
      <c r="B82" s="1">
        <v>23</v>
      </c>
      <c r="C82" s="1">
        <v>19</v>
      </c>
      <c r="D82" s="1">
        <v>100</v>
      </c>
      <c r="E82" s="1">
        <v>77.8</v>
      </c>
      <c r="F82" s="1">
        <v>1013</v>
      </c>
      <c r="G82" s="1">
        <v>1008</v>
      </c>
      <c r="H82" s="3">
        <v>1.06</v>
      </c>
      <c r="I82" s="1">
        <f t="shared" si="20"/>
        <v>21</v>
      </c>
      <c r="J82" s="1">
        <f t="shared" si="21"/>
        <v>88.9</v>
      </c>
      <c r="K82" s="1">
        <f t="shared" si="22"/>
        <v>1010.5</v>
      </c>
      <c r="L82" s="1">
        <f t="shared" si="24"/>
        <v>80.142499999999998</v>
      </c>
      <c r="M82" s="1">
        <f t="shared" si="25"/>
        <v>0.8155398472238059</v>
      </c>
      <c r="N82" s="1">
        <f t="shared" si="26"/>
        <v>0.51025641025641022</v>
      </c>
      <c r="O82" s="1">
        <f t="shared" si="27"/>
        <v>0.64400000000000079</v>
      </c>
      <c r="P82" s="1">
        <f t="shared" si="23"/>
        <v>10.600000000000001</v>
      </c>
      <c r="Q82" s="1">
        <f t="shared" si="28"/>
        <v>9.2128976923135539</v>
      </c>
      <c r="R82" s="4">
        <f t="shared" si="39"/>
        <v>0.92128976923135542</v>
      </c>
      <c r="S82" s="3">
        <v>1.06</v>
      </c>
      <c r="T82" s="1">
        <f t="shared" si="29"/>
        <v>-5.9266711051240062</v>
      </c>
      <c r="U82" s="1">
        <f t="shared" si="30"/>
        <v>-3.2078947710120342</v>
      </c>
      <c r="V82" s="1">
        <f t="shared" si="31"/>
        <v>-5.2210582000179437</v>
      </c>
      <c r="W82" s="1">
        <f t="shared" si="32"/>
        <v>-1.3144431361414552</v>
      </c>
      <c r="X82" s="1"/>
      <c r="Y82" s="1"/>
      <c r="Z82" s="1"/>
      <c r="AA82" s="1"/>
      <c r="AB82" s="1">
        <f t="shared" si="33"/>
        <v>2.6602507316533814E-3</v>
      </c>
      <c r="AC82" s="1">
        <f t="shared" si="34"/>
        <v>3.8869707094311534E-2</v>
      </c>
      <c r="AD82" s="1">
        <f t="shared" si="35"/>
        <v>5.3725894834151158E-3</v>
      </c>
      <c r="AE82" s="1">
        <f t="shared" si="36"/>
        <v>0.21174429646689416</v>
      </c>
      <c r="AF82" s="1">
        <f t="shared" si="37"/>
        <v>-0.31430768828976052</v>
      </c>
      <c r="AG82" s="1">
        <f t="shared" si="38"/>
        <v>0.42206363077016962</v>
      </c>
    </row>
    <row r="83" spans="1:33" x14ac:dyDescent="0.3">
      <c r="A83" s="2">
        <v>44064</v>
      </c>
      <c r="B83" s="1">
        <v>27</v>
      </c>
      <c r="C83" s="1">
        <v>19</v>
      </c>
      <c r="D83" s="1">
        <v>88.3</v>
      </c>
      <c r="E83" s="1">
        <v>39.299999999999997</v>
      </c>
      <c r="F83" s="1">
        <v>1021</v>
      </c>
      <c r="G83" s="1">
        <v>1013</v>
      </c>
      <c r="H83" s="3">
        <v>1.08</v>
      </c>
      <c r="I83" s="1">
        <f t="shared" si="20"/>
        <v>23</v>
      </c>
      <c r="J83" s="1">
        <f t="shared" si="21"/>
        <v>63.8</v>
      </c>
      <c r="K83" s="1">
        <f t="shared" si="22"/>
        <v>1017</v>
      </c>
      <c r="L83" s="1">
        <f t="shared" si="24"/>
        <v>74.089999999999989</v>
      </c>
      <c r="M83" s="1">
        <f t="shared" si="25"/>
        <v>0.70513054383764673</v>
      </c>
      <c r="N83" s="1">
        <f t="shared" si="26"/>
        <v>0.59230769230769231</v>
      </c>
      <c r="O83" s="1">
        <f t="shared" si="27"/>
        <v>0.6760000000000006</v>
      </c>
      <c r="P83" s="1">
        <f t="shared" si="23"/>
        <v>10.8</v>
      </c>
      <c r="Q83" s="1">
        <f t="shared" si="28"/>
        <v>9.2410125103693179</v>
      </c>
      <c r="R83" s="4">
        <f t="shared" si="39"/>
        <v>0.92410125103693175</v>
      </c>
      <c r="S83" s="3">
        <v>1.08</v>
      </c>
      <c r="T83" s="1">
        <f t="shared" si="29"/>
        <v>-5.7976797780296039</v>
      </c>
      <c r="U83" s="1">
        <f t="shared" si="30"/>
        <v>-3.0347421734928481</v>
      </c>
      <c r="V83" s="1">
        <f t="shared" si="31"/>
        <v>-5.2264684718717893</v>
      </c>
      <c r="W83" s="1">
        <f t="shared" si="32"/>
        <v>-1.3583035841214004</v>
      </c>
      <c r="X83" s="1"/>
      <c r="Y83" s="1"/>
      <c r="Z83" s="1"/>
      <c r="AA83" s="1"/>
      <c r="AB83" s="1">
        <f t="shared" si="33"/>
        <v>3.025406638864702E-3</v>
      </c>
      <c r="AC83" s="1">
        <f t="shared" si="34"/>
        <v>4.5880787254186088E-2</v>
      </c>
      <c r="AD83" s="1">
        <f t="shared" si="35"/>
        <v>5.3437557112105743E-3</v>
      </c>
      <c r="AE83" s="1">
        <f t="shared" si="36"/>
        <v>0.20451615264915662</v>
      </c>
      <c r="AF83" s="1">
        <f t="shared" si="37"/>
        <v>-0.29589209018300677</v>
      </c>
      <c r="AG83" s="1">
        <f t="shared" si="38"/>
        <v>0.42656200165909192</v>
      </c>
    </row>
    <row r="84" spans="1:33" x14ac:dyDescent="0.3">
      <c r="A84" s="2">
        <v>44065</v>
      </c>
      <c r="B84" s="1">
        <v>29</v>
      </c>
      <c r="C84" s="1">
        <v>17</v>
      </c>
      <c r="D84" s="1">
        <v>88.2</v>
      </c>
      <c r="E84" s="1">
        <v>21.8</v>
      </c>
      <c r="F84" s="1">
        <v>1024</v>
      </c>
      <c r="G84" s="1">
        <v>1021</v>
      </c>
      <c r="H84" s="3">
        <v>1.1000000000000001</v>
      </c>
      <c r="I84" s="1">
        <f t="shared" si="20"/>
        <v>23</v>
      </c>
      <c r="J84" s="1">
        <f t="shared" si="21"/>
        <v>55</v>
      </c>
      <c r="K84" s="1">
        <f t="shared" si="22"/>
        <v>1022.5</v>
      </c>
      <c r="L84" s="1">
        <f t="shared" si="24"/>
        <v>67.047499999999999</v>
      </c>
      <c r="M84" s="1">
        <f t="shared" si="25"/>
        <v>0.57666172614297129</v>
      </c>
      <c r="N84" s="1">
        <f t="shared" si="26"/>
        <v>0.59230769230769231</v>
      </c>
      <c r="O84" s="1">
        <f t="shared" si="27"/>
        <v>0.70800000000000052</v>
      </c>
      <c r="P84" s="1">
        <f t="shared" si="23"/>
        <v>11</v>
      </c>
      <c r="Q84" s="1">
        <f t="shared" si="28"/>
        <v>9.6715038160601097</v>
      </c>
      <c r="R84" s="4">
        <f t="shared" si="39"/>
        <v>0.96715038160601097</v>
      </c>
      <c r="S84" s="3">
        <v>1.1000000000000001</v>
      </c>
      <c r="T84" s="1">
        <f t="shared" si="29"/>
        <v>-5.3398137121433429</v>
      </c>
      <c r="U84" s="1">
        <f t="shared" si="30"/>
        <v>-2.9341581884009811</v>
      </c>
      <c r="V84" s="1">
        <f t="shared" si="31"/>
        <v>-4.6985688384667723</v>
      </c>
      <c r="W84" s="1">
        <f t="shared" si="32"/>
        <v>-1.8917393566015077</v>
      </c>
      <c r="X84" s="1"/>
      <c r="Y84" s="1"/>
      <c r="Z84" s="1"/>
      <c r="AA84" s="1"/>
      <c r="AB84" s="1">
        <f t="shared" si="33"/>
        <v>4.7738651007534286E-3</v>
      </c>
      <c r="AC84" s="1">
        <f t="shared" si="34"/>
        <v>5.0490602943988265E-2</v>
      </c>
      <c r="AD84" s="1">
        <f t="shared" si="35"/>
        <v>9.0260908589048974E-3</v>
      </c>
      <c r="AE84" s="1">
        <f t="shared" si="36"/>
        <v>0.131046276284837</v>
      </c>
      <c r="AF84" s="1">
        <f t="shared" si="37"/>
        <v>-1.8238063243991243E-2</v>
      </c>
      <c r="AG84" s="1">
        <f t="shared" si="38"/>
        <v>0.49544061056961858</v>
      </c>
    </row>
    <row r="85" spans="1:33" x14ac:dyDescent="0.3">
      <c r="A85" s="2">
        <v>44066</v>
      </c>
      <c r="B85" s="1">
        <v>29</v>
      </c>
      <c r="C85" s="1">
        <v>18</v>
      </c>
      <c r="D85" s="1">
        <v>82.9</v>
      </c>
      <c r="E85" s="1">
        <v>26.8</v>
      </c>
      <c r="F85" s="1">
        <v>1023</v>
      </c>
      <c r="G85" s="1">
        <v>1018</v>
      </c>
      <c r="H85" s="3">
        <v>1.1200000000000001</v>
      </c>
      <c r="I85" s="1">
        <f t="shared" si="20"/>
        <v>23.5</v>
      </c>
      <c r="J85" s="1">
        <f t="shared" si="21"/>
        <v>54.85</v>
      </c>
      <c r="K85" s="1">
        <f t="shared" si="22"/>
        <v>1020.5</v>
      </c>
      <c r="L85" s="1">
        <f t="shared" si="24"/>
        <v>61.22</v>
      </c>
      <c r="M85" s="1">
        <f t="shared" si="25"/>
        <v>0.47035685782692971</v>
      </c>
      <c r="N85" s="1">
        <f t="shared" si="26"/>
        <v>0.61282051282051286</v>
      </c>
      <c r="O85" s="1">
        <f t="shared" si="27"/>
        <v>0.74000000000000055</v>
      </c>
      <c r="P85" s="1">
        <f t="shared" si="23"/>
        <v>11.200000000000001</v>
      </c>
      <c r="Q85" s="1">
        <f t="shared" si="28"/>
        <v>9.8519050628785596</v>
      </c>
      <c r="R85" s="4">
        <f t="shared" si="39"/>
        <v>0.98519050628785598</v>
      </c>
      <c r="S85" s="3">
        <v>1.1200000000000001</v>
      </c>
      <c r="T85" s="1">
        <f t="shared" si="29"/>
        <v>-5.0270680588563526</v>
      </c>
      <c r="U85" s="1">
        <f t="shared" si="30"/>
        <v>-2.8292502973554798</v>
      </c>
      <c r="V85" s="1">
        <f t="shared" si="31"/>
        <v>-4.3765196342084698</v>
      </c>
      <c r="W85" s="1">
        <f t="shared" si="32"/>
        <v>-2.2294977892771994</v>
      </c>
      <c r="X85" s="1"/>
      <c r="Y85" s="1"/>
      <c r="Z85" s="1"/>
      <c r="AA85" s="1"/>
      <c r="AB85" s="1">
        <f t="shared" si="33"/>
        <v>6.5152828198926076E-3</v>
      </c>
      <c r="AC85" s="1">
        <f t="shared" si="34"/>
        <v>5.5763859816018023E-2</v>
      </c>
      <c r="AD85" s="1">
        <f t="shared" si="35"/>
        <v>1.2413007961165762E-2</v>
      </c>
      <c r="AE85" s="1">
        <f t="shared" si="36"/>
        <v>9.71326749114165E-2</v>
      </c>
      <c r="AF85" s="1">
        <f t="shared" si="37"/>
        <v>9.7295921943847063E-2</v>
      </c>
      <c r="AG85" s="1">
        <f t="shared" si="38"/>
        <v>0.52430481006057039</v>
      </c>
    </row>
    <row r="86" spans="1:33" x14ac:dyDescent="0.3">
      <c r="A86" s="2">
        <v>44067</v>
      </c>
      <c r="B86" s="1">
        <v>34</v>
      </c>
      <c r="C86" s="1">
        <v>19</v>
      </c>
      <c r="D86" s="1">
        <v>88.2</v>
      </c>
      <c r="E86" s="1">
        <v>23.1</v>
      </c>
      <c r="F86" s="1">
        <v>1018</v>
      </c>
      <c r="G86" s="1">
        <v>1013</v>
      </c>
      <c r="H86" s="3">
        <v>1.1599999999999999</v>
      </c>
      <c r="I86" s="1">
        <f t="shared" si="20"/>
        <v>26.5</v>
      </c>
      <c r="J86" s="1">
        <f t="shared" si="21"/>
        <v>55.650000000000006</v>
      </c>
      <c r="K86" s="1">
        <f t="shared" si="22"/>
        <v>1015.5</v>
      </c>
      <c r="L86" s="1">
        <f t="shared" si="24"/>
        <v>57.797500000000007</v>
      </c>
      <c r="M86" s="1">
        <f t="shared" si="25"/>
        <v>0.40792383992703252</v>
      </c>
      <c r="N86" s="1">
        <f t="shared" si="26"/>
        <v>0.73589743589743584</v>
      </c>
      <c r="O86" s="1">
        <f t="shared" si="27"/>
        <v>0.80400000000000027</v>
      </c>
      <c r="P86" s="1">
        <f t="shared" si="23"/>
        <v>11.6</v>
      </c>
      <c r="Q86" s="1">
        <f t="shared" si="28"/>
        <v>9.6195576206638265</v>
      </c>
      <c r="R86" s="4">
        <f t="shared" si="39"/>
        <v>0.96195576206638267</v>
      </c>
      <c r="S86" s="3">
        <v>1.1599999999999999</v>
      </c>
      <c r="T86" s="1">
        <f t="shared" si="29"/>
        <v>-5.2013204981287249</v>
      </c>
      <c r="U86" s="1">
        <f t="shared" si="30"/>
        <v>-2.6503063731286538</v>
      </c>
      <c r="V86" s="1">
        <f t="shared" si="31"/>
        <v>-4.8086225892305796</v>
      </c>
      <c r="W86" s="1">
        <f t="shared" si="32"/>
        <v>-1.8668545119264754</v>
      </c>
      <c r="X86" s="1"/>
      <c r="Y86" s="1"/>
      <c r="Z86" s="1"/>
      <c r="AA86" s="1"/>
      <c r="AB86" s="1">
        <f t="shared" si="33"/>
        <v>5.4790987011288442E-3</v>
      </c>
      <c r="AC86" s="1">
        <f t="shared" si="34"/>
        <v>6.5970128859531824E-2</v>
      </c>
      <c r="AD86" s="1">
        <f t="shared" si="35"/>
        <v>8.0930583854121503E-3</v>
      </c>
      <c r="AE86" s="1">
        <f t="shared" si="36"/>
        <v>0.13390610142351186</v>
      </c>
      <c r="AF86" s="1">
        <f t="shared" si="37"/>
        <v>-5.1494498684215628E-2</v>
      </c>
      <c r="AG86" s="1">
        <f t="shared" si="38"/>
        <v>0.48712921930621328</v>
      </c>
    </row>
    <row r="87" spans="1:33" x14ac:dyDescent="0.3">
      <c r="A87" s="2">
        <v>44068</v>
      </c>
      <c r="B87" s="1">
        <v>32</v>
      </c>
      <c r="C87" s="1">
        <v>19</v>
      </c>
      <c r="D87" s="1">
        <v>88.3</v>
      </c>
      <c r="E87" s="1">
        <v>25.6</v>
      </c>
      <c r="F87" s="1">
        <v>1018</v>
      </c>
      <c r="G87" s="1">
        <v>1014</v>
      </c>
      <c r="H87" s="3">
        <v>1.17</v>
      </c>
      <c r="I87" s="1">
        <f t="shared" si="20"/>
        <v>25.5</v>
      </c>
      <c r="J87" s="1">
        <f t="shared" si="21"/>
        <v>56.95</v>
      </c>
      <c r="K87" s="1">
        <f t="shared" si="22"/>
        <v>1016</v>
      </c>
      <c r="L87" s="1">
        <f t="shared" si="24"/>
        <v>56.352499999999999</v>
      </c>
      <c r="M87" s="1">
        <f t="shared" si="25"/>
        <v>0.38156424581005599</v>
      </c>
      <c r="N87" s="1">
        <f t="shared" si="26"/>
        <v>0.69487179487179485</v>
      </c>
      <c r="O87" s="1">
        <f t="shared" si="27"/>
        <v>0.82000000000000017</v>
      </c>
      <c r="P87" s="1">
        <f t="shared" si="23"/>
        <v>11.7</v>
      </c>
      <c r="Q87" s="1">
        <f t="shared" si="28"/>
        <v>9.8098347933084735</v>
      </c>
      <c r="R87" s="4">
        <f t="shared" si="39"/>
        <v>0.9809834793308474</v>
      </c>
      <c r="S87" s="3">
        <v>1.17</v>
      </c>
      <c r="T87" s="1">
        <f t="shared" si="29"/>
        <v>-4.9751191581837073</v>
      </c>
      <c r="U87" s="1">
        <f t="shared" si="30"/>
        <v>-2.6730223746440842</v>
      </c>
      <c r="V87" s="1">
        <f t="shared" si="31"/>
        <v>-4.4707564684456953</v>
      </c>
      <c r="W87" s="1">
        <f t="shared" si="32"/>
        <v>-2.1836001413552735</v>
      </c>
      <c r="X87" s="1"/>
      <c r="Y87" s="1"/>
      <c r="Z87" s="1"/>
      <c r="AA87" s="1"/>
      <c r="AB87" s="1">
        <f t="shared" si="33"/>
        <v>6.8603068691070745E-3</v>
      </c>
      <c r="AC87" s="1">
        <f t="shared" si="34"/>
        <v>6.458413734226616E-2</v>
      </c>
      <c r="AD87" s="1">
        <f t="shared" si="35"/>
        <v>1.1309296400040338E-2</v>
      </c>
      <c r="AE87" s="1">
        <f t="shared" si="36"/>
        <v>0.10123289918933896</v>
      </c>
      <c r="AF87" s="1">
        <f t="shared" si="37"/>
        <v>7.0323234519235722E-2</v>
      </c>
      <c r="AG87" s="1">
        <f t="shared" si="38"/>
        <v>0.51757356692935663</v>
      </c>
    </row>
    <row r="88" spans="1:33" x14ac:dyDescent="0.3">
      <c r="A88" s="2">
        <v>44069</v>
      </c>
      <c r="B88" s="1">
        <v>32</v>
      </c>
      <c r="C88" s="1">
        <v>19</v>
      </c>
      <c r="D88" s="1">
        <v>88.4</v>
      </c>
      <c r="E88" s="1">
        <v>33.6</v>
      </c>
      <c r="F88" s="1">
        <v>1020</v>
      </c>
      <c r="G88" s="1">
        <v>1017</v>
      </c>
      <c r="H88" s="3">
        <v>1.17</v>
      </c>
      <c r="I88" s="1">
        <f t="shared" si="20"/>
        <v>25.5</v>
      </c>
      <c r="J88" s="1">
        <f t="shared" si="21"/>
        <v>61</v>
      </c>
      <c r="K88" s="1">
        <f t="shared" si="22"/>
        <v>1018.5</v>
      </c>
      <c r="L88" s="1">
        <f t="shared" si="24"/>
        <v>58.002500000000005</v>
      </c>
      <c r="M88" s="1">
        <f t="shared" si="25"/>
        <v>0.41166343632425051</v>
      </c>
      <c r="N88" s="1">
        <f t="shared" si="26"/>
        <v>0.69487179487179485</v>
      </c>
      <c r="O88" s="1">
        <f t="shared" si="27"/>
        <v>0.82000000000000017</v>
      </c>
      <c r="P88" s="1">
        <f t="shared" si="23"/>
        <v>11.7</v>
      </c>
      <c r="Q88" s="1">
        <f t="shared" si="28"/>
        <v>9.7460757874711703</v>
      </c>
      <c r="R88" s="4">
        <f t="shared" si="39"/>
        <v>0.97460757874711701</v>
      </c>
      <c r="S88" s="3">
        <v>1.17</v>
      </c>
      <c r="T88" s="1">
        <f t="shared" si="29"/>
        <v>-5.0823934228215961</v>
      </c>
      <c r="U88" s="1">
        <f t="shared" si="30"/>
        <v>-2.6965883775410076</v>
      </c>
      <c r="V88" s="1">
        <f t="shared" si="31"/>
        <v>-4.5944390236630586</v>
      </c>
      <c r="W88" s="1">
        <f t="shared" si="32"/>
        <v>-2.0586205141501361</v>
      </c>
      <c r="X88" s="1"/>
      <c r="Y88" s="1"/>
      <c r="Z88" s="1"/>
      <c r="AA88" s="1"/>
      <c r="AB88" s="1">
        <f t="shared" si="33"/>
        <v>6.1667748605004633E-3</v>
      </c>
      <c r="AC88" s="1">
        <f t="shared" si="34"/>
        <v>6.3174968496692144E-2</v>
      </c>
      <c r="AD88" s="1">
        <f t="shared" si="35"/>
        <v>1.0006742431116256E-2</v>
      </c>
      <c r="AE88" s="1">
        <f t="shared" si="36"/>
        <v>0.11318422009952395</v>
      </c>
      <c r="AF88" s="1">
        <f t="shared" si="37"/>
        <v>2.9490641124774175E-2</v>
      </c>
      <c r="AG88" s="1">
        <f t="shared" si="38"/>
        <v>0.50737212599538795</v>
      </c>
    </row>
    <row r="89" spans="1:33" x14ac:dyDescent="0.3">
      <c r="A89" s="2">
        <v>44070</v>
      </c>
      <c r="B89" s="1">
        <v>29</v>
      </c>
      <c r="C89" s="1">
        <v>20</v>
      </c>
      <c r="D89" s="1">
        <v>94</v>
      </c>
      <c r="E89" s="1">
        <v>51.5</v>
      </c>
      <c r="F89" s="1">
        <v>1020</v>
      </c>
      <c r="G89" s="1">
        <v>1018</v>
      </c>
      <c r="H89" s="3">
        <v>1.1599999999999999</v>
      </c>
      <c r="I89" s="1">
        <f t="shared" si="20"/>
        <v>24.5</v>
      </c>
      <c r="J89" s="1">
        <f t="shared" si="21"/>
        <v>72.75</v>
      </c>
      <c r="K89" s="1">
        <f t="shared" si="22"/>
        <v>1019</v>
      </c>
      <c r="L89" s="1">
        <f t="shared" si="24"/>
        <v>64.047500000000014</v>
      </c>
      <c r="M89" s="1">
        <f t="shared" si="25"/>
        <v>0.52193592520807242</v>
      </c>
      <c r="N89" s="1">
        <f t="shared" si="26"/>
        <v>0.65384615384615385</v>
      </c>
      <c r="O89" s="1">
        <f t="shared" si="27"/>
        <v>0.80400000000000027</v>
      </c>
      <c r="P89" s="1">
        <f t="shared" si="23"/>
        <v>11.6</v>
      </c>
      <c r="Q89" s="1">
        <f t="shared" si="28"/>
        <v>9.6013665612553094</v>
      </c>
      <c r="R89" s="4">
        <f t="shared" si="39"/>
        <v>0.9601366561255309</v>
      </c>
      <c r="S89" s="3">
        <v>1.1599999999999999</v>
      </c>
      <c r="T89" s="1">
        <f t="shared" si="29"/>
        <v>-5.3431522296267531</v>
      </c>
      <c r="U89" s="1">
        <f t="shared" si="30"/>
        <v>-2.8262797497824712</v>
      </c>
      <c r="V89" s="1">
        <f t="shared" si="31"/>
        <v>-4.8180167444406292</v>
      </c>
      <c r="W89" s="1">
        <f t="shared" si="32"/>
        <v>-1.8080343812962179</v>
      </c>
      <c r="X89" s="1"/>
      <c r="Y89" s="1"/>
      <c r="Z89" s="1"/>
      <c r="AA89" s="1"/>
      <c r="AB89" s="1">
        <f t="shared" si="33"/>
        <v>4.7580297483871513E-3</v>
      </c>
      <c r="AC89" s="1">
        <f t="shared" si="34"/>
        <v>5.5920478338259839E-2</v>
      </c>
      <c r="AD89" s="1">
        <f t="shared" si="35"/>
        <v>8.0179936632645832E-3</v>
      </c>
      <c r="AE89" s="1">
        <f t="shared" si="36"/>
        <v>0.14087585637909125</v>
      </c>
      <c r="AF89" s="1">
        <f t="shared" si="37"/>
        <v>-6.3146375261714627E-2</v>
      </c>
      <c r="AG89" s="1">
        <f t="shared" si="38"/>
        <v>0.48421864980085033</v>
      </c>
    </row>
    <row r="90" spans="1:33" x14ac:dyDescent="0.3">
      <c r="A90" s="2">
        <v>44071</v>
      </c>
      <c r="B90" s="1">
        <v>25</v>
      </c>
      <c r="C90" s="1">
        <v>18</v>
      </c>
      <c r="D90" s="1">
        <v>94</v>
      </c>
      <c r="E90" s="1">
        <v>41.4</v>
      </c>
      <c r="F90" s="1">
        <v>1018</v>
      </c>
      <c r="G90" s="1">
        <v>1014</v>
      </c>
      <c r="H90" s="3">
        <v>1.1599999999999999</v>
      </c>
      <c r="I90" s="1">
        <f t="shared" si="20"/>
        <v>21.5</v>
      </c>
      <c r="J90" s="1">
        <f t="shared" si="21"/>
        <v>67.7</v>
      </c>
      <c r="K90" s="1">
        <f t="shared" si="22"/>
        <v>1016</v>
      </c>
      <c r="L90" s="1">
        <f t="shared" si="24"/>
        <v>65.945000000000007</v>
      </c>
      <c r="M90" s="1">
        <f t="shared" si="25"/>
        <v>0.556549994299396</v>
      </c>
      <c r="N90" s="1">
        <f t="shared" si="26"/>
        <v>0.53076923076923077</v>
      </c>
      <c r="O90" s="1">
        <f t="shared" si="27"/>
        <v>0.80400000000000027</v>
      </c>
      <c r="P90" s="1">
        <f t="shared" si="23"/>
        <v>11.6</v>
      </c>
      <c r="Q90" s="1">
        <f t="shared" si="28"/>
        <v>9.8942756686479747</v>
      </c>
      <c r="R90" s="4">
        <f t="shared" si="39"/>
        <v>0.98942756686479749</v>
      </c>
      <c r="S90" s="3">
        <v>1.1599999999999999</v>
      </c>
      <c r="T90" s="1">
        <f t="shared" si="29"/>
        <v>-5.0697523639466366</v>
      </c>
      <c r="U90" s="1">
        <f t="shared" si="30"/>
        <v>-2.9834429743621409</v>
      </c>
      <c r="V90" s="1">
        <f t="shared" si="31"/>
        <v>-4.2716011247479271</v>
      </c>
      <c r="W90" s="1">
        <f t="shared" si="32"/>
        <v>-2.2861891322759336</v>
      </c>
      <c r="X90" s="1"/>
      <c r="Y90" s="1"/>
      <c r="Z90" s="1"/>
      <c r="AA90" s="1"/>
      <c r="AB90" s="1">
        <f t="shared" si="33"/>
        <v>6.244734326001253E-3</v>
      </c>
      <c r="AC90" s="1">
        <f t="shared" si="34"/>
        <v>4.8179494169053143E-2</v>
      </c>
      <c r="AD90" s="1">
        <f t="shared" si="35"/>
        <v>1.3767231988936202E-2</v>
      </c>
      <c r="AE90" s="1">
        <f t="shared" si="36"/>
        <v>9.2273248427472657E-2</v>
      </c>
      <c r="AF90" s="1">
        <f t="shared" si="37"/>
        <v>0.12449698248877716</v>
      </c>
      <c r="AG90" s="1">
        <f t="shared" si="38"/>
        <v>0.5310841069836767</v>
      </c>
    </row>
    <row r="91" spans="1:33" x14ac:dyDescent="0.3">
      <c r="A91" s="2">
        <v>44072</v>
      </c>
      <c r="B91" s="1">
        <v>23</v>
      </c>
      <c r="C91" s="1">
        <v>16</v>
      </c>
      <c r="D91" s="1">
        <v>82.5</v>
      </c>
      <c r="E91" s="1">
        <v>38.200000000000003</v>
      </c>
      <c r="F91" s="1">
        <v>1015</v>
      </c>
      <c r="G91" s="1">
        <v>1013</v>
      </c>
      <c r="H91" s="3">
        <v>1.1399999999999999</v>
      </c>
      <c r="I91" s="1">
        <f t="shared" si="20"/>
        <v>19.5</v>
      </c>
      <c r="J91" s="1">
        <f t="shared" si="21"/>
        <v>60.35</v>
      </c>
      <c r="K91" s="1">
        <f t="shared" si="22"/>
        <v>1014</v>
      </c>
      <c r="L91" s="1">
        <f t="shared" si="24"/>
        <v>64.5625</v>
      </c>
      <c r="M91" s="1">
        <f t="shared" si="25"/>
        <v>0.53133052103522982</v>
      </c>
      <c r="N91" s="1">
        <f t="shared" si="26"/>
        <v>0.44871794871794879</v>
      </c>
      <c r="O91" s="1">
        <f t="shared" si="27"/>
        <v>0.77200000000000013</v>
      </c>
      <c r="P91" s="1">
        <f t="shared" si="23"/>
        <v>11.399999999999999</v>
      </c>
      <c r="Q91" s="1">
        <f t="shared" si="28"/>
        <v>10.061598319750315</v>
      </c>
      <c r="R91" s="4">
        <f t="shared" si="39"/>
        <v>1.0061598319750316</v>
      </c>
      <c r="S91" s="3">
        <v>1.1399999999999999</v>
      </c>
      <c r="T91" s="1">
        <f t="shared" si="29"/>
        <v>-4.7153593531121274</v>
      </c>
      <c r="U91" s="1">
        <f t="shared" si="30"/>
        <v>-3.0504057345851905</v>
      </c>
      <c r="V91" s="1">
        <f t="shared" si="31"/>
        <v>-3.7088697631722054</v>
      </c>
      <c r="W91" s="1">
        <f t="shared" si="32"/>
        <v>-2.8054944590051987</v>
      </c>
      <c r="X91" s="1"/>
      <c r="Y91" s="1"/>
      <c r="Z91" s="1"/>
      <c r="AA91" s="1"/>
      <c r="AB91" s="1">
        <f t="shared" si="33"/>
        <v>8.877137503559316E-3</v>
      </c>
      <c r="AC91" s="1">
        <f t="shared" si="34"/>
        <v>4.5199959995297287E-2</v>
      </c>
      <c r="AD91" s="1">
        <f t="shared" si="35"/>
        <v>2.3919062789465099E-2</v>
      </c>
      <c r="AE91" s="1">
        <f t="shared" si="36"/>
        <v>5.7027986847776733E-2</v>
      </c>
      <c r="AF91" s="1">
        <f t="shared" si="37"/>
        <v>0.23246415373314122</v>
      </c>
      <c r="AG91" s="1">
        <f t="shared" si="38"/>
        <v>0.55785573116005116</v>
      </c>
    </row>
    <row r="92" spans="1:33" x14ac:dyDescent="0.3">
      <c r="A92" s="2">
        <v>44073</v>
      </c>
      <c r="B92" s="1">
        <v>26</v>
      </c>
      <c r="C92" s="1">
        <v>16</v>
      </c>
      <c r="D92" s="1">
        <v>72.400000000000006</v>
      </c>
      <c r="E92" s="1">
        <v>31.3</v>
      </c>
      <c r="F92" s="1">
        <v>1017</v>
      </c>
      <c r="G92" s="1">
        <v>1014</v>
      </c>
      <c r="H92" s="3">
        <v>1.1299999999999999</v>
      </c>
      <c r="I92" s="1">
        <f t="shared" si="20"/>
        <v>21</v>
      </c>
      <c r="J92" s="1">
        <f t="shared" si="21"/>
        <v>51.85</v>
      </c>
      <c r="K92" s="1">
        <f t="shared" si="22"/>
        <v>1015.5</v>
      </c>
      <c r="L92" s="1">
        <f t="shared" si="24"/>
        <v>59.692499999999995</v>
      </c>
      <c r="M92" s="1">
        <f t="shared" si="25"/>
        <v>0.44249230418424357</v>
      </c>
      <c r="N92" s="1">
        <f t="shared" si="26"/>
        <v>0.51025641025641022</v>
      </c>
      <c r="O92" s="1">
        <f t="shared" si="27"/>
        <v>0.75600000000000023</v>
      </c>
      <c r="P92" s="1">
        <f t="shared" si="23"/>
        <v>11.299999999999999</v>
      </c>
      <c r="Q92" s="1">
        <f t="shared" si="28"/>
        <v>10.060130170897377</v>
      </c>
      <c r="R92" s="4">
        <f t="shared" si="39"/>
        <v>1.0060130170897377</v>
      </c>
      <c r="S92" s="3">
        <v>1.1299999999999999</v>
      </c>
      <c r="T92" s="1">
        <f t="shared" si="29"/>
        <v>-4.5971203706725969</v>
      </c>
      <c r="U92" s="1">
        <f t="shared" si="30"/>
        <v>-2.9158191593501681</v>
      </c>
      <c r="V92" s="1">
        <f t="shared" si="31"/>
        <v>-3.6881441065663827</v>
      </c>
      <c r="W92" s="1">
        <f t="shared" si="32"/>
        <v>-2.863433061199065</v>
      </c>
      <c r="X92" s="1"/>
      <c r="Y92" s="1"/>
      <c r="Z92" s="1"/>
      <c r="AA92" s="1"/>
      <c r="AB92" s="1">
        <f t="shared" si="33"/>
        <v>9.9802142483556514E-3</v>
      </c>
      <c r="AC92" s="1">
        <f t="shared" si="34"/>
        <v>5.1377082783368541E-2</v>
      </c>
      <c r="AD92" s="1">
        <f t="shared" si="35"/>
        <v>2.440774788301478E-2</v>
      </c>
      <c r="AE92" s="1">
        <f t="shared" si="36"/>
        <v>5.3991084558502343E-2</v>
      </c>
      <c r="AF92" s="1">
        <f t="shared" si="37"/>
        <v>0.23151183949502779</v>
      </c>
      <c r="AG92" s="1">
        <f t="shared" si="38"/>
        <v>0.5576208273435812</v>
      </c>
    </row>
    <row r="93" spans="1:33" x14ac:dyDescent="0.3">
      <c r="A93" s="2">
        <v>44074</v>
      </c>
      <c r="B93" s="1">
        <v>31</v>
      </c>
      <c r="C93" s="1">
        <v>15</v>
      </c>
      <c r="D93" s="1">
        <v>62.9</v>
      </c>
      <c r="E93" s="1">
        <v>13.6</v>
      </c>
      <c r="F93" s="1">
        <v>1018</v>
      </c>
      <c r="G93" s="1">
        <v>1015</v>
      </c>
      <c r="H93" s="3">
        <v>1.1200000000000001</v>
      </c>
      <c r="I93" s="1">
        <f t="shared" si="20"/>
        <v>23</v>
      </c>
      <c r="J93" s="1">
        <f t="shared" si="21"/>
        <v>38.25</v>
      </c>
      <c r="K93" s="1">
        <f t="shared" si="22"/>
        <v>1016.5</v>
      </c>
      <c r="L93" s="1">
        <f t="shared" si="24"/>
        <v>50.740000000000009</v>
      </c>
      <c r="M93" s="1">
        <f t="shared" si="25"/>
        <v>0.27918139322768237</v>
      </c>
      <c r="N93" s="1">
        <f t="shared" si="26"/>
        <v>0.59230769230769231</v>
      </c>
      <c r="O93" s="1">
        <f t="shared" si="27"/>
        <v>0.74000000000000055</v>
      </c>
      <c r="P93" s="1">
        <f t="shared" si="23"/>
        <v>11.200000000000001</v>
      </c>
      <c r="Q93" s="1">
        <f t="shared" si="28"/>
        <v>10.06679254355798</v>
      </c>
      <c r="R93" s="4">
        <f t="shared" si="39"/>
        <v>1.0066792543557981</v>
      </c>
      <c r="S93" s="3">
        <v>1.1200000000000001</v>
      </c>
      <c r="T93" s="1">
        <f t="shared" si="29"/>
        <v>-4.2795863966388765</v>
      </c>
      <c r="U93" s="1">
        <f t="shared" si="30"/>
        <v>-2.7012475264363904</v>
      </c>
      <c r="V93" s="1">
        <f t="shared" si="31"/>
        <v>-3.4761729177351688</v>
      </c>
      <c r="W93" s="1">
        <f t="shared" si="32"/>
        <v>-3.1269546721456134</v>
      </c>
      <c r="X93" s="1"/>
      <c r="Y93" s="1"/>
      <c r="Z93" s="1"/>
      <c r="AA93" s="1"/>
      <c r="AB93" s="1">
        <f t="shared" si="33"/>
        <v>1.3659230312306602E-2</v>
      </c>
      <c r="AC93" s="1">
        <f t="shared" si="34"/>
        <v>6.289978249773702E-2</v>
      </c>
      <c r="AD93" s="1">
        <f t="shared" si="35"/>
        <v>2.9997840043468674E-2</v>
      </c>
      <c r="AE93" s="1">
        <f t="shared" si="36"/>
        <v>4.2008993165213664E-2</v>
      </c>
      <c r="AF93" s="1">
        <f t="shared" si="37"/>
        <v>0.23583423072433862</v>
      </c>
      <c r="AG93" s="1">
        <f t="shared" si="38"/>
        <v>0.55868680696927742</v>
      </c>
    </row>
    <row r="94" spans="1:33" x14ac:dyDescent="0.3">
      <c r="A94" s="2">
        <v>44075</v>
      </c>
      <c r="B94" s="1">
        <v>27</v>
      </c>
      <c r="C94" s="1">
        <v>17</v>
      </c>
      <c r="D94" s="1">
        <v>77.5</v>
      </c>
      <c r="E94" s="1">
        <v>34.799999999999997</v>
      </c>
      <c r="F94" s="1">
        <v>1016</v>
      </c>
      <c r="G94" s="1">
        <v>1014</v>
      </c>
      <c r="H94" s="3">
        <v>1.1499999999999999</v>
      </c>
      <c r="I94" s="1">
        <f t="shared" si="20"/>
        <v>22</v>
      </c>
      <c r="J94" s="1">
        <f t="shared" si="21"/>
        <v>56.15</v>
      </c>
      <c r="K94" s="1">
        <f t="shared" si="22"/>
        <v>1015</v>
      </c>
      <c r="L94" s="1">
        <f t="shared" si="24"/>
        <v>51.812499999999993</v>
      </c>
      <c r="M94" s="1">
        <f t="shared" si="25"/>
        <v>0.29874586706190853</v>
      </c>
      <c r="N94" s="1">
        <f t="shared" si="26"/>
        <v>0.55128205128205132</v>
      </c>
      <c r="O94" s="1">
        <f t="shared" si="27"/>
        <v>0.78800000000000037</v>
      </c>
      <c r="P94" s="1">
        <f t="shared" si="23"/>
        <v>11.5</v>
      </c>
      <c r="Q94" s="1">
        <f t="shared" si="28"/>
        <v>10.077016246417706</v>
      </c>
      <c r="R94" s="4">
        <f t="shared" si="39"/>
        <v>1.0077016246417707</v>
      </c>
      <c r="S94" s="3">
        <v>1.1499999999999999</v>
      </c>
      <c r="T94" s="1">
        <f t="shared" si="29"/>
        <v>-4.2170595786489393</v>
      </c>
      <c r="U94" s="1">
        <f t="shared" si="30"/>
        <v>-2.7599195354021262</v>
      </c>
      <c r="V94" s="1">
        <f t="shared" si="31"/>
        <v>-3.3270163925622303</v>
      </c>
      <c r="W94" s="1">
        <f t="shared" si="32"/>
        <v>-3.2530116885508162</v>
      </c>
      <c r="X94" s="1"/>
      <c r="Y94" s="1"/>
      <c r="Z94" s="1"/>
      <c r="AA94" s="1"/>
      <c r="AB94" s="1">
        <f t="shared" si="33"/>
        <v>1.4527761105335324E-2</v>
      </c>
      <c r="AC94" s="1">
        <f t="shared" si="34"/>
        <v>5.9528870642176948E-2</v>
      </c>
      <c r="AD94" s="1">
        <f t="shared" si="35"/>
        <v>3.4655908036422413E-2</v>
      </c>
      <c r="AE94" s="1">
        <f t="shared" si="36"/>
        <v>3.7218817229586164E-2</v>
      </c>
      <c r="AF94" s="1">
        <f t="shared" si="37"/>
        <v>0.24247141078090151</v>
      </c>
      <c r="AG94" s="1">
        <f t="shared" si="38"/>
        <v>0.56032259942683371</v>
      </c>
    </row>
    <row r="95" spans="1:33" x14ac:dyDescent="0.3">
      <c r="A95" s="2">
        <v>44076</v>
      </c>
      <c r="B95" s="1">
        <v>32</v>
      </c>
      <c r="C95" s="1">
        <v>17</v>
      </c>
      <c r="D95" s="1">
        <v>88</v>
      </c>
      <c r="E95" s="1">
        <v>27.6</v>
      </c>
      <c r="F95" s="1">
        <v>1016</v>
      </c>
      <c r="G95" s="1">
        <v>1013</v>
      </c>
      <c r="H95" s="3">
        <v>1.1599999999999999</v>
      </c>
      <c r="I95" s="1">
        <f t="shared" si="20"/>
        <v>24.5</v>
      </c>
      <c r="J95" s="1">
        <f t="shared" si="21"/>
        <v>57.8</v>
      </c>
      <c r="K95" s="1">
        <f t="shared" si="22"/>
        <v>1014.5</v>
      </c>
      <c r="L95" s="1">
        <f t="shared" si="24"/>
        <v>53.01</v>
      </c>
      <c r="M95" s="1">
        <f t="shared" si="25"/>
        <v>0.32059058260175588</v>
      </c>
      <c r="N95" s="1">
        <f t="shared" si="26"/>
        <v>0.65384615384615385</v>
      </c>
      <c r="O95" s="1">
        <f t="shared" si="27"/>
        <v>0.80400000000000027</v>
      </c>
      <c r="P95" s="1">
        <f t="shared" si="23"/>
        <v>11.6</v>
      </c>
      <c r="Q95" s="1">
        <f t="shared" si="28"/>
        <v>9.9849888537719487</v>
      </c>
      <c r="R95" s="4">
        <f t="shared" si="39"/>
        <v>0.99849888537719489</v>
      </c>
      <c r="S95" s="3">
        <v>1.1599999999999999</v>
      </c>
      <c r="T95" s="1">
        <f t="shared" si="29"/>
        <v>-4.6255524139051181</v>
      </c>
      <c r="U95" s="1">
        <f t="shared" si="30"/>
        <v>-2.6686374728280535</v>
      </c>
      <c r="V95" s="1">
        <f t="shared" si="31"/>
        <v>-3.9906554091608442</v>
      </c>
      <c r="W95" s="1">
        <f t="shared" si="32"/>
        <v>-2.6440723420699781</v>
      </c>
      <c r="X95" s="1"/>
      <c r="Y95" s="1"/>
      <c r="Z95" s="1"/>
      <c r="AA95" s="1"/>
      <c r="AB95" s="1">
        <f t="shared" si="33"/>
        <v>9.7031668897785295E-3</v>
      </c>
      <c r="AC95" s="1">
        <f t="shared" si="34"/>
        <v>6.4849548845269556E-2</v>
      </c>
      <c r="AD95" s="1">
        <f t="shared" si="35"/>
        <v>1.8152006301767113E-2</v>
      </c>
      <c r="AE95" s="1">
        <f t="shared" si="36"/>
        <v>6.6355298755891176E-2</v>
      </c>
      <c r="AF95" s="1">
        <f t="shared" si="37"/>
        <v>0.18290104570790816</v>
      </c>
      <c r="AG95" s="1">
        <f t="shared" si="38"/>
        <v>0.54559821660351249</v>
      </c>
    </row>
    <row r="96" spans="1:33" x14ac:dyDescent="0.3">
      <c r="A96" s="2">
        <v>44077</v>
      </c>
      <c r="B96" s="1">
        <v>35</v>
      </c>
      <c r="C96" s="1">
        <v>19</v>
      </c>
      <c r="D96" s="1">
        <v>72.900000000000006</v>
      </c>
      <c r="E96" s="1">
        <v>13.5</v>
      </c>
      <c r="F96" s="1">
        <v>1019</v>
      </c>
      <c r="G96" s="1">
        <v>1016</v>
      </c>
      <c r="H96" s="3">
        <v>1.1499999999999999</v>
      </c>
      <c r="I96" s="1">
        <f t="shared" si="20"/>
        <v>27</v>
      </c>
      <c r="J96" s="1">
        <f t="shared" si="21"/>
        <v>43.2</v>
      </c>
      <c r="K96" s="1">
        <f t="shared" si="22"/>
        <v>1017.5</v>
      </c>
      <c r="L96" s="1">
        <f t="shared" si="24"/>
        <v>49.377500000000005</v>
      </c>
      <c r="M96" s="1">
        <f t="shared" si="25"/>
        <v>0.25432675863641563</v>
      </c>
      <c r="N96" s="1">
        <f t="shared" si="26"/>
        <v>0.75641025641025639</v>
      </c>
      <c r="O96" s="1">
        <f t="shared" si="27"/>
        <v>0.78800000000000037</v>
      </c>
      <c r="P96" s="1">
        <f t="shared" si="23"/>
        <v>11.5</v>
      </c>
      <c r="Q96" s="1">
        <f t="shared" si="28"/>
        <v>9.8821525716455678</v>
      </c>
      <c r="R96" s="4">
        <f t="shared" si="39"/>
        <v>0.98821525716455683</v>
      </c>
      <c r="S96" s="3">
        <v>1.1499999999999999</v>
      </c>
      <c r="T96" s="1">
        <f t="shared" si="29"/>
        <v>-4.7200242199485682</v>
      </c>
      <c r="U96" s="1">
        <f t="shared" si="30"/>
        <v>-2.5083712926829871</v>
      </c>
      <c r="V96" s="1">
        <f t="shared" si="31"/>
        <v>-4.2922418550322687</v>
      </c>
      <c r="W96" s="1">
        <f t="shared" si="32"/>
        <v>-2.4009824497714511</v>
      </c>
      <c r="X96" s="1"/>
      <c r="Y96" s="1"/>
      <c r="Z96" s="1"/>
      <c r="AA96" s="1"/>
      <c r="AB96" s="1">
        <f t="shared" si="33"/>
        <v>8.8361883371078295E-3</v>
      </c>
      <c r="AC96" s="1">
        <f t="shared" si="34"/>
        <v>7.5273401032147566E-2</v>
      </c>
      <c r="AD96" s="1">
        <f t="shared" si="35"/>
        <v>1.3489772927231946E-2</v>
      </c>
      <c r="AE96" s="1">
        <f t="shared" si="36"/>
        <v>8.3097810460276353E-2</v>
      </c>
      <c r="AF96" s="1">
        <f t="shared" si="37"/>
        <v>0.11670994321308081</v>
      </c>
      <c r="AG96" s="1">
        <f t="shared" si="38"/>
        <v>0.52914441146329161</v>
      </c>
    </row>
    <row r="97" spans="1:33" x14ac:dyDescent="0.3">
      <c r="A97" s="2">
        <v>44078</v>
      </c>
      <c r="B97" s="1">
        <v>35</v>
      </c>
      <c r="C97" s="1">
        <v>20</v>
      </c>
      <c r="D97" s="1">
        <v>77.8</v>
      </c>
      <c r="E97" s="1">
        <v>18.8</v>
      </c>
      <c r="F97" s="1">
        <v>1021</v>
      </c>
      <c r="G97" s="1">
        <v>1018</v>
      </c>
      <c r="H97" s="3">
        <v>1.17</v>
      </c>
      <c r="I97" s="1">
        <f t="shared" si="20"/>
        <v>27.5</v>
      </c>
      <c r="J97" s="1">
        <f t="shared" si="21"/>
        <v>48.3</v>
      </c>
      <c r="K97" s="1">
        <f t="shared" si="22"/>
        <v>1019.5</v>
      </c>
      <c r="L97" s="1">
        <f t="shared" si="24"/>
        <v>49.207500000000003</v>
      </c>
      <c r="M97" s="1">
        <f t="shared" si="25"/>
        <v>0.25122562991677133</v>
      </c>
      <c r="N97" s="1">
        <f t="shared" si="26"/>
        <v>0.77692307692307694</v>
      </c>
      <c r="O97" s="1">
        <f t="shared" si="27"/>
        <v>0.82000000000000017</v>
      </c>
      <c r="P97" s="1">
        <f t="shared" si="23"/>
        <v>11.7</v>
      </c>
      <c r="Q97" s="1">
        <f t="shared" si="28"/>
        <v>9.8409070021062028</v>
      </c>
      <c r="R97" s="4">
        <f t="shared" si="39"/>
        <v>0.98409070021062028</v>
      </c>
      <c r="S97" s="3">
        <v>1.17</v>
      </c>
      <c r="T97" s="1">
        <f t="shared" si="29"/>
        <v>-4.7750992649578539</v>
      </c>
      <c r="U97" s="1">
        <f t="shared" si="30"/>
        <v>-2.4842662267219362</v>
      </c>
      <c r="V97" s="1">
        <f t="shared" si="31"/>
        <v>-4.3942738969207733</v>
      </c>
      <c r="W97" s="1">
        <f t="shared" si="32"/>
        <v>-2.3102122515907402</v>
      </c>
      <c r="X97" s="1"/>
      <c r="Y97" s="1"/>
      <c r="Z97" s="1"/>
      <c r="AA97" s="1"/>
      <c r="AB97" s="1">
        <f t="shared" si="33"/>
        <v>8.3666549922193946E-3</v>
      </c>
      <c r="AC97" s="1">
        <f t="shared" si="34"/>
        <v>7.696856307308983E-2</v>
      </c>
      <c r="AD97" s="1">
        <f t="shared" si="35"/>
        <v>1.2197233356868002E-2</v>
      </c>
      <c r="AE97" s="1">
        <f t="shared" si="36"/>
        <v>9.0280710941624667E-2</v>
      </c>
      <c r="AF97" s="1">
        <f t="shared" si="37"/>
        <v>9.0241672218849156E-2</v>
      </c>
      <c r="AG97" s="1">
        <f t="shared" si="38"/>
        <v>0.52254512033699319</v>
      </c>
    </row>
    <row r="98" spans="1:33" x14ac:dyDescent="0.3">
      <c r="A98" s="2">
        <v>44079</v>
      </c>
      <c r="B98" s="1">
        <v>33</v>
      </c>
      <c r="C98" s="1">
        <v>18</v>
      </c>
      <c r="D98" s="1">
        <v>77.5</v>
      </c>
      <c r="E98" s="1">
        <v>28.9</v>
      </c>
      <c r="F98" s="1">
        <v>1019</v>
      </c>
      <c r="G98" s="1">
        <v>1014</v>
      </c>
      <c r="H98" s="3">
        <v>1.1599999999999999</v>
      </c>
      <c r="I98" s="1">
        <f t="shared" si="20"/>
        <v>25.5</v>
      </c>
      <c r="J98" s="1">
        <f t="shared" si="21"/>
        <v>53.2</v>
      </c>
      <c r="K98" s="1">
        <f t="shared" si="22"/>
        <v>1016.5</v>
      </c>
      <c r="L98" s="1">
        <f t="shared" si="24"/>
        <v>50.582500000000003</v>
      </c>
      <c r="M98" s="1">
        <f t="shared" si="25"/>
        <v>0.27630828867860008</v>
      </c>
      <c r="N98" s="1">
        <f t="shared" si="26"/>
        <v>0.69487179487179485</v>
      </c>
      <c r="O98" s="1">
        <f t="shared" si="27"/>
        <v>0.80400000000000027</v>
      </c>
      <c r="P98" s="1">
        <f t="shared" si="23"/>
        <v>11.6</v>
      </c>
      <c r="Q98" s="1">
        <f t="shared" si="28"/>
        <v>9.9678899322405528</v>
      </c>
      <c r="R98" s="4">
        <f t="shared" si="39"/>
        <v>0.99678899322405523</v>
      </c>
      <c r="S98" s="3">
        <v>1.1599999999999999</v>
      </c>
      <c r="T98" s="1">
        <f t="shared" si="29"/>
        <v>-4.5999843054803025</v>
      </c>
      <c r="U98" s="1">
        <f t="shared" si="30"/>
        <v>-2.5906127766348437</v>
      </c>
      <c r="V98" s="1">
        <f t="shared" si="31"/>
        <v>-4.0382423208067957</v>
      </c>
      <c r="W98" s="1">
        <f t="shared" si="32"/>
        <v>-2.6206501104302076</v>
      </c>
      <c r="X98" s="1"/>
      <c r="Y98" s="1"/>
      <c r="Z98" s="1"/>
      <c r="AA98" s="1"/>
      <c r="AB98" s="1">
        <f t="shared" si="33"/>
        <v>9.9519565024845606E-3</v>
      </c>
      <c r="AC98" s="1">
        <f t="shared" si="34"/>
        <v>6.9745015047927142E-2</v>
      </c>
      <c r="AD98" s="1">
        <f t="shared" si="35"/>
        <v>1.7323052108680195E-2</v>
      </c>
      <c r="AE98" s="1">
        <f t="shared" si="36"/>
        <v>6.782118109123958E-2</v>
      </c>
      <c r="AF98" s="1">
        <f t="shared" si="37"/>
        <v>0.17187139746933128</v>
      </c>
      <c r="AG98" s="1">
        <f t="shared" si="38"/>
        <v>0.54286238915848928</v>
      </c>
    </row>
    <row r="99" spans="1:33" x14ac:dyDescent="0.3">
      <c r="A99" s="2">
        <v>44080</v>
      </c>
      <c r="B99" s="1">
        <v>33</v>
      </c>
      <c r="C99" s="1">
        <v>19</v>
      </c>
      <c r="D99" s="1">
        <v>77.599999999999994</v>
      </c>
      <c r="E99" s="1">
        <v>25.8</v>
      </c>
      <c r="F99" s="1">
        <v>1015</v>
      </c>
      <c r="G99" s="1">
        <v>1013</v>
      </c>
      <c r="H99" s="3">
        <v>1.1499999999999999</v>
      </c>
      <c r="I99" s="1">
        <f t="shared" si="20"/>
        <v>26</v>
      </c>
      <c r="J99" s="1">
        <f t="shared" si="21"/>
        <v>51.699999999999996</v>
      </c>
      <c r="K99" s="1">
        <f t="shared" si="22"/>
        <v>1014</v>
      </c>
      <c r="L99" s="1">
        <f t="shared" si="24"/>
        <v>50.85</v>
      </c>
      <c r="M99" s="1">
        <f t="shared" si="25"/>
        <v>0.28118800592862858</v>
      </c>
      <c r="N99" s="1">
        <f t="shared" si="26"/>
        <v>0.7153846153846154</v>
      </c>
      <c r="O99" s="1">
        <f t="shared" si="27"/>
        <v>0.78800000000000037</v>
      </c>
      <c r="P99" s="1">
        <f t="shared" si="23"/>
        <v>11.5</v>
      </c>
      <c r="Q99" s="1">
        <f t="shared" si="28"/>
        <v>9.9268527105267026</v>
      </c>
      <c r="R99" s="4">
        <f t="shared" si="39"/>
        <v>0.99268527105267024</v>
      </c>
      <c r="S99" s="3">
        <v>1.1499999999999999</v>
      </c>
      <c r="T99" s="1">
        <f t="shared" si="29"/>
        <v>-4.6835032842950906</v>
      </c>
      <c r="U99" s="1">
        <f t="shared" si="30"/>
        <v>-2.5727562720479771</v>
      </c>
      <c r="V99" s="1">
        <f t="shared" si="31"/>
        <v>-4.1730689796089946</v>
      </c>
      <c r="W99" s="1">
        <f t="shared" si="32"/>
        <v>-2.4967413747329825</v>
      </c>
      <c r="X99" s="1"/>
      <c r="Y99" s="1"/>
      <c r="Z99" s="1"/>
      <c r="AA99" s="1"/>
      <c r="AB99" s="1">
        <f t="shared" si="33"/>
        <v>9.1618481250349444E-3</v>
      </c>
      <c r="AC99" s="1">
        <f t="shared" si="34"/>
        <v>7.0912495188893032E-2</v>
      </c>
      <c r="AD99" s="1">
        <f t="shared" si="35"/>
        <v>1.5171199187575696E-2</v>
      </c>
      <c r="AE99" s="1">
        <f t="shared" si="36"/>
        <v>7.6086937731299653E-2</v>
      </c>
      <c r="AF99" s="1">
        <f t="shared" si="37"/>
        <v>0.14544157374884314</v>
      </c>
      <c r="AG99" s="1">
        <f t="shared" si="38"/>
        <v>0.53629643368427315</v>
      </c>
    </row>
    <row r="100" spans="1:33" x14ac:dyDescent="0.3">
      <c r="A100" s="2">
        <v>44081</v>
      </c>
      <c r="B100" s="1">
        <v>35</v>
      </c>
      <c r="C100" s="1">
        <v>20</v>
      </c>
      <c r="D100" s="1">
        <v>78.099999999999994</v>
      </c>
      <c r="E100" s="1">
        <v>18.8</v>
      </c>
      <c r="F100" s="1">
        <v>1017</v>
      </c>
      <c r="G100" s="1">
        <v>1014</v>
      </c>
      <c r="H100" s="3">
        <v>1.19</v>
      </c>
      <c r="I100" s="1">
        <f t="shared" si="20"/>
        <v>27.5</v>
      </c>
      <c r="J100" s="1">
        <f t="shared" si="21"/>
        <v>48.449999999999996</v>
      </c>
      <c r="K100" s="1">
        <f t="shared" si="22"/>
        <v>1015.5</v>
      </c>
      <c r="L100" s="1">
        <f t="shared" si="24"/>
        <v>49.935000000000002</v>
      </c>
      <c r="M100" s="1">
        <f t="shared" si="25"/>
        <v>0.26449663664348433</v>
      </c>
      <c r="N100" s="1">
        <f t="shared" si="26"/>
        <v>0.77692307692307694</v>
      </c>
      <c r="O100" s="1">
        <f t="shared" si="27"/>
        <v>0.85199999999999998</v>
      </c>
      <c r="P100" s="1">
        <f t="shared" si="23"/>
        <v>11.899999999999999</v>
      </c>
      <c r="Q100" s="1">
        <f t="shared" si="28"/>
        <v>9.8178088486611017</v>
      </c>
      <c r="R100" s="4">
        <f t="shared" si="39"/>
        <v>0.98178088486611015</v>
      </c>
      <c r="S100" s="3">
        <v>1.19</v>
      </c>
      <c r="T100" s="1">
        <f t="shared" si="29"/>
        <v>-4.8223974634572873</v>
      </c>
      <c r="U100" s="1">
        <f t="shared" si="30"/>
        <v>-2.4946566916355795</v>
      </c>
      <c r="V100" s="1">
        <f t="shared" si="31"/>
        <v>-4.4488066599029734</v>
      </c>
      <c r="W100" s="1">
        <f t="shared" si="32"/>
        <v>-2.2551075977775659</v>
      </c>
      <c r="X100" s="1"/>
      <c r="Y100" s="1"/>
      <c r="Z100" s="1"/>
      <c r="AA100" s="1"/>
      <c r="AB100" s="1">
        <f t="shared" si="33"/>
        <v>7.9832257033103666E-3</v>
      </c>
      <c r="AC100" s="1">
        <f t="shared" si="34"/>
        <v>7.6233615760708376E-2</v>
      </c>
      <c r="AD100" s="1">
        <f t="shared" si="35"/>
        <v>1.1557377024304432E-2</v>
      </c>
      <c r="AE100" s="1">
        <f t="shared" si="36"/>
        <v>9.4909803657996325E-2</v>
      </c>
      <c r="AF100" s="1">
        <f t="shared" si="37"/>
        <v>7.543341206600962E-2</v>
      </c>
      <c r="AG100" s="1">
        <f t="shared" si="38"/>
        <v>0.51884941578577692</v>
      </c>
    </row>
    <row r="101" spans="1:33" x14ac:dyDescent="0.3">
      <c r="A101" s="2">
        <v>44082</v>
      </c>
      <c r="B101" s="1">
        <v>34</v>
      </c>
      <c r="C101" s="1">
        <v>22</v>
      </c>
      <c r="D101" s="1">
        <v>46.7</v>
      </c>
      <c r="E101" s="1">
        <v>16.399999999999999</v>
      </c>
      <c r="F101" s="1">
        <v>1018</v>
      </c>
      <c r="G101" s="1">
        <v>1016</v>
      </c>
      <c r="H101" s="3">
        <v>1.17</v>
      </c>
      <c r="I101" s="1">
        <f t="shared" si="20"/>
        <v>28</v>
      </c>
      <c r="J101" s="1">
        <f t="shared" si="21"/>
        <v>31.55</v>
      </c>
      <c r="K101" s="1">
        <f t="shared" si="22"/>
        <v>1017</v>
      </c>
      <c r="L101" s="1">
        <f t="shared" si="24"/>
        <v>42.807500000000005</v>
      </c>
      <c r="M101" s="1">
        <f t="shared" si="25"/>
        <v>0.13447725458898657</v>
      </c>
      <c r="N101" s="1">
        <f t="shared" si="26"/>
        <v>0.79743589743589749</v>
      </c>
      <c r="O101" s="1">
        <f t="shared" si="27"/>
        <v>0.82000000000000017</v>
      </c>
      <c r="P101" s="1">
        <f t="shared" si="23"/>
        <v>11.7</v>
      </c>
      <c r="Q101" s="1">
        <f t="shared" si="28"/>
        <v>9.951763935290046</v>
      </c>
      <c r="R101" s="4">
        <f t="shared" si="39"/>
        <v>0.99517639352900455</v>
      </c>
      <c r="S101" s="3">
        <v>1.17</v>
      </c>
      <c r="T101" s="1">
        <f t="shared" si="29"/>
        <v>-4.4251326925768097</v>
      </c>
      <c r="U101" s="1">
        <f t="shared" si="30"/>
        <v>-2.3711816467925022</v>
      </c>
      <c r="V101" s="1">
        <f t="shared" si="31"/>
        <v>-4.0293105939582645</v>
      </c>
      <c r="W101" s="1">
        <f t="shared" si="32"/>
        <v>-2.6913348276451829</v>
      </c>
      <c r="X101" s="1"/>
      <c r="Y101" s="1"/>
      <c r="Z101" s="1"/>
      <c r="AA101" s="1"/>
      <c r="AB101" s="1">
        <f t="shared" si="33"/>
        <v>1.1830974722894575E-2</v>
      </c>
      <c r="AC101" s="1">
        <f t="shared" si="34"/>
        <v>8.5396802644306047E-2</v>
      </c>
      <c r="AD101" s="1">
        <f t="shared" si="35"/>
        <v>1.7475753876387858E-2</v>
      </c>
      <c r="AE101" s="1">
        <f t="shared" si="36"/>
        <v>6.3486608485832652E-2</v>
      </c>
      <c r="AF101" s="1">
        <f t="shared" si="37"/>
        <v>0.16147889203982874</v>
      </c>
      <c r="AG101" s="1">
        <f t="shared" si="38"/>
        <v>0.54028222964640793</v>
      </c>
    </row>
    <row r="102" spans="1:33" x14ac:dyDescent="0.3">
      <c r="A102" s="2">
        <v>44083</v>
      </c>
      <c r="B102" s="1">
        <v>27</v>
      </c>
      <c r="C102" s="1">
        <v>18</v>
      </c>
      <c r="D102" s="1">
        <v>94</v>
      </c>
      <c r="E102" s="1">
        <v>36</v>
      </c>
      <c r="F102" s="1">
        <v>1021</v>
      </c>
      <c r="G102" s="1">
        <v>1018</v>
      </c>
      <c r="H102" s="3">
        <v>1.17</v>
      </c>
      <c r="I102" s="1">
        <f t="shared" si="20"/>
        <v>22.5</v>
      </c>
      <c r="J102" s="1">
        <f t="shared" si="21"/>
        <v>65</v>
      </c>
      <c r="K102" s="1">
        <f t="shared" si="22"/>
        <v>1019.5</v>
      </c>
      <c r="L102" s="1">
        <f t="shared" si="24"/>
        <v>51.407499999999999</v>
      </c>
      <c r="M102" s="1">
        <f t="shared" si="25"/>
        <v>0.29135788393569728</v>
      </c>
      <c r="N102" s="1">
        <f t="shared" si="26"/>
        <v>0.57179487179487187</v>
      </c>
      <c r="O102" s="1">
        <f t="shared" si="27"/>
        <v>0.82000000000000017</v>
      </c>
      <c r="P102" s="1">
        <f t="shared" si="23"/>
        <v>11.7</v>
      </c>
      <c r="Q102" s="1">
        <f t="shared" si="28"/>
        <v>10.072736277736988</v>
      </c>
      <c r="R102" s="4">
        <f t="shared" si="39"/>
        <v>1.0072736277736989</v>
      </c>
      <c r="S102" s="3">
        <v>1.17</v>
      </c>
      <c r="T102" s="1">
        <f t="shared" si="29"/>
        <v>-4.2568561677855588</v>
      </c>
      <c r="U102" s="1">
        <f t="shared" si="30"/>
        <v>-2.7324580993315135</v>
      </c>
      <c r="V102" s="1">
        <f t="shared" si="31"/>
        <v>-3.4114330402228079</v>
      </c>
      <c r="W102" s="1">
        <f t="shared" si="32"/>
        <v>-3.1800416190932603</v>
      </c>
      <c r="X102" s="1"/>
      <c r="Y102" s="1"/>
      <c r="Z102" s="1"/>
      <c r="AA102" s="1"/>
      <c r="AB102" s="1">
        <f t="shared" si="33"/>
        <v>1.3968876555556019E-2</v>
      </c>
      <c r="AC102" s="1">
        <f t="shared" si="34"/>
        <v>6.1085029657085704E-2</v>
      </c>
      <c r="AD102" s="1">
        <f t="shared" si="35"/>
        <v>3.1940058309207098E-2</v>
      </c>
      <c r="AE102" s="1">
        <f t="shared" si="36"/>
        <v>3.9923738669341687E-2</v>
      </c>
      <c r="AF102" s="1">
        <f t="shared" si="37"/>
        <v>0.23969223666450412</v>
      </c>
      <c r="AG102" s="1">
        <f t="shared" si="38"/>
        <v>0.55963780443791877</v>
      </c>
    </row>
    <row r="103" spans="1:33" x14ac:dyDescent="0.3">
      <c r="A103" s="2">
        <v>44084</v>
      </c>
      <c r="B103" s="1">
        <v>32</v>
      </c>
      <c r="C103" s="1">
        <v>18</v>
      </c>
      <c r="D103" s="1">
        <v>77.599999999999994</v>
      </c>
      <c r="E103" s="1">
        <v>23.9</v>
      </c>
      <c r="F103" s="1">
        <v>1019</v>
      </c>
      <c r="G103" s="1">
        <v>1015</v>
      </c>
      <c r="H103" s="3">
        <v>1.18</v>
      </c>
      <c r="I103" s="1">
        <f t="shared" si="20"/>
        <v>25</v>
      </c>
      <c r="J103" s="1">
        <f t="shared" si="21"/>
        <v>50.75</v>
      </c>
      <c r="K103" s="1">
        <f t="shared" si="22"/>
        <v>1017</v>
      </c>
      <c r="L103" s="1">
        <f t="shared" si="24"/>
        <v>50.29</v>
      </c>
      <c r="M103" s="1">
        <f t="shared" si="25"/>
        <v>0.27097252308744735</v>
      </c>
      <c r="N103" s="1">
        <f t="shared" si="26"/>
        <v>0.67435897435897441</v>
      </c>
      <c r="O103" s="1">
        <f t="shared" si="27"/>
        <v>0.83600000000000008</v>
      </c>
      <c r="P103" s="1">
        <f t="shared" si="23"/>
        <v>11.799999999999999</v>
      </c>
      <c r="Q103" s="1">
        <f t="shared" si="28"/>
        <v>10.002008400360875</v>
      </c>
      <c r="R103" s="4">
        <f t="shared" si="39"/>
        <v>1.0002008400360876</v>
      </c>
      <c r="S103" s="3">
        <v>1.18</v>
      </c>
      <c r="T103" s="1">
        <f t="shared" si="29"/>
        <v>-4.5148399590194863</v>
      </c>
      <c r="U103" s="1">
        <f t="shared" si="30"/>
        <v>-2.6081122205717575</v>
      </c>
      <c r="V103" s="1">
        <f t="shared" si="31"/>
        <v>-3.9015416838952426</v>
      </c>
      <c r="W103" s="1">
        <f t="shared" si="32"/>
        <v>-2.746452476842661</v>
      </c>
      <c r="X103" s="1"/>
      <c r="Y103" s="1"/>
      <c r="Z103" s="1"/>
      <c r="AA103" s="1"/>
      <c r="AB103" s="1">
        <f t="shared" si="33"/>
        <v>1.0826852925163022E-2</v>
      </c>
      <c r="AC103" s="1">
        <f t="shared" si="34"/>
        <v>6.8618152939568341E-2</v>
      </c>
      <c r="AD103" s="1">
        <f t="shared" si="35"/>
        <v>1.9810347301998925E-2</v>
      </c>
      <c r="AE103" s="1">
        <f t="shared" si="36"/>
        <v>6.0287313905660757E-2</v>
      </c>
      <c r="AF103" s="1">
        <f t="shared" si="37"/>
        <v>0.19389052053703215</v>
      </c>
      <c r="AG103" s="1">
        <f t="shared" si="38"/>
        <v>0.54832134405774091</v>
      </c>
    </row>
    <row r="104" spans="1:33" x14ac:dyDescent="0.3">
      <c r="A104" s="2">
        <v>44085</v>
      </c>
      <c r="B104" s="1">
        <v>31</v>
      </c>
      <c r="C104" s="1">
        <v>19</v>
      </c>
      <c r="D104" s="1">
        <v>57.2</v>
      </c>
      <c r="E104" s="1">
        <v>27.3</v>
      </c>
      <c r="F104" s="1">
        <v>1015</v>
      </c>
      <c r="G104" s="1">
        <v>1012</v>
      </c>
      <c r="H104" s="3">
        <v>1.1599999999999999</v>
      </c>
      <c r="I104" s="1">
        <f t="shared" si="20"/>
        <v>25</v>
      </c>
      <c r="J104" s="1">
        <f t="shared" si="21"/>
        <v>42.25</v>
      </c>
      <c r="K104" s="1">
        <f t="shared" si="22"/>
        <v>1013.5</v>
      </c>
      <c r="L104" s="1">
        <f t="shared" si="24"/>
        <v>48.165000000000006</v>
      </c>
      <c r="M104" s="1">
        <f t="shared" si="25"/>
        <v>0.23220841409189394</v>
      </c>
      <c r="N104" s="1">
        <f t="shared" si="26"/>
        <v>0.67435897435897441</v>
      </c>
      <c r="O104" s="1">
        <f t="shared" si="27"/>
        <v>0.80400000000000027</v>
      </c>
      <c r="P104" s="1">
        <f t="shared" si="23"/>
        <v>11.6</v>
      </c>
      <c r="Q104" s="1">
        <f t="shared" si="28"/>
        <v>10.028002831890099</v>
      </c>
      <c r="R104" s="4">
        <f t="shared" si="39"/>
        <v>1.0028002831890099</v>
      </c>
      <c r="S104" s="3">
        <v>1.1599999999999999</v>
      </c>
      <c r="T104" s="1">
        <f t="shared" si="29"/>
        <v>-4.3766837091070538</v>
      </c>
      <c r="U104" s="1">
        <f t="shared" si="30"/>
        <v>-2.5777620653257198</v>
      </c>
      <c r="V104" s="1">
        <f t="shared" si="31"/>
        <v>-3.742253544600155</v>
      </c>
      <c r="W104" s="1">
        <f t="shared" si="32"/>
        <v>-2.9074110876371551</v>
      </c>
      <c r="X104" s="1"/>
      <c r="Y104" s="1"/>
      <c r="Z104" s="1"/>
      <c r="AA104" s="1"/>
      <c r="AB104" s="1">
        <f t="shared" si="33"/>
        <v>1.2410996740161495E-2</v>
      </c>
      <c r="AC104" s="1">
        <f t="shared" si="34"/>
        <v>7.0583401494241513E-2</v>
      </c>
      <c r="AD104" s="1">
        <f t="shared" si="35"/>
        <v>2.3151917387321291E-2</v>
      </c>
      <c r="AE104" s="1">
        <f t="shared" si="36"/>
        <v>5.1788420158087066E-2</v>
      </c>
      <c r="AF104" s="1">
        <f t="shared" si="37"/>
        <v>0.21069783678688425</v>
      </c>
      <c r="AG104" s="1">
        <f t="shared" si="38"/>
        <v>0.55248045310241645</v>
      </c>
    </row>
    <row r="105" spans="1:33" x14ac:dyDescent="0.3">
      <c r="A105" s="2">
        <v>44086</v>
      </c>
      <c r="B105" s="1">
        <v>33</v>
      </c>
      <c r="C105" s="1">
        <v>21</v>
      </c>
      <c r="D105" s="1">
        <v>73.3</v>
      </c>
      <c r="E105" s="1">
        <v>24.4</v>
      </c>
      <c r="F105" s="1">
        <v>1016</v>
      </c>
      <c r="G105" s="1">
        <v>1013</v>
      </c>
      <c r="H105" s="3">
        <v>1.1499999999999999</v>
      </c>
      <c r="I105" s="1">
        <f t="shared" si="20"/>
        <v>27</v>
      </c>
      <c r="J105" s="1">
        <f t="shared" si="21"/>
        <v>48.849999999999994</v>
      </c>
      <c r="K105" s="1">
        <f t="shared" si="22"/>
        <v>1014.5</v>
      </c>
      <c r="L105" s="1">
        <f t="shared" si="24"/>
        <v>48.33</v>
      </c>
      <c r="M105" s="1">
        <f t="shared" si="25"/>
        <v>0.23521833314331322</v>
      </c>
      <c r="N105" s="1">
        <f t="shared" si="26"/>
        <v>0.75641025641025639</v>
      </c>
      <c r="O105" s="1">
        <f t="shared" si="27"/>
        <v>0.78800000000000037</v>
      </c>
      <c r="P105" s="1">
        <f t="shared" si="23"/>
        <v>11.5</v>
      </c>
      <c r="Q105" s="1">
        <f t="shared" si="28"/>
        <v>9.9090412270523984</v>
      </c>
      <c r="R105" s="4">
        <f t="shared" si="39"/>
        <v>0.99090412270523986</v>
      </c>
      <c r="S105" s="3">
        <v>1.1499999999999999</v>
      </c>
      <c r="T105" s="1">
        <f t="shared" si="29"/>
        <v>-4.6519213155799681</v>
      </c>
      <c r="U105" s="1">
        <f t="shared" si="30"/>
        <v>-2.4934104514499404</v>
      </c>
      <c r="V105" s="1">
        <f t="shared" si="31"/>
        <v>-4.2137221722503364</v>
      </c>
      <c r="W105" s="1">
        <f t="shared" si="32"/>
        <v>-2.4803255767395616</v>
      </c>
      <c r="X105" s="1"/>
      <c r="Y105" s="1"/>
      <c r="Z105" s="1"/>
      <c r="AA105" s="1"/>
      <c r="AB105" s="1">
        <f t="shared" si="33"/>
        <v>9.4530360385871957E-3</v>
      </c>
      <c r="AC105" s="1">
        <f t="shared" si="34"/>
        <v>7.6321424913292663E-2</v>
      </c>
      <c r="AD105" s="1">
        <f t="shared" si="35"/>
        <v>1.4575619265323927E-2</v>
      </c>
      <c r="AE105" s="1">
        <f t="shared" si="36"/>
        <v>7.7248991316253082E-2</v>
      </c>
      <c r="AF105" s="1">
        <f t="shared" si="37"/>
        <v>0.13398647406926389</v>
      </c>
      <c r="AG105" s="1">
        <f t="shared" si="38"/>
        <v>0.53344659632838465</v>
      </c>
    </row>
    <row r="106" spans="1:33" x14ac:dyDescent="0.3">
      <c r="A106" s="2">
        <v>44087</v>
      </c>
      <c r="B106" s="1">
        <v>29</v>
      </c>
      <c r="C106" s="1">
        <v>19</v>
      </c>
      <c r="D106" s="1">
        <v>83</v>
      </c>
      <c r="E106" s="1">
        <v>38.5</v>
      </c>
      <c r="F106" s="1">
        <v>1019</v>
      </c>
      <c r="G106" s="1">
        <v>1015</v>
      </c>
      <c r="H106" s="3">
        <v>1.1399999999999999</v>
      </c>
      <c r="I106" s="1">
        <f t="shared" si="20"/>
        <v>24</v>
      </c>
      <c r="J106" s="1">
        <f t="shared" si="21"/>
        <v>60.75</v>
      </c>
      <c r="K106" s="1">
        <f t="shared" si="22"/>
        <v>1017</v>
      </c>
      <c r="L106" s="1">
        <f t="shared" si="24"/>
        <v>53.287500000000009</v>
      </c>
      <c r="M106" s="1">
        <f t="shared" si="25"/>
        <v>0.32565271918823419</v>
      </c>
      <c r="N106" s="1">
        <f t="shared" si="26"/>
        <v>0.6333333333333333</v>
      </c>
      <c r="O106" s="1">
        <f t="shared" si="27"/>
        <v>0.77200000000000013</v>
      </c>
      <c r="P106" s="1">
        <f t="shared" si="23"/>
        <v>11.399999999999999</v>
      </c>
      <c r="Q106" s="1">
        <f t="shared" si="28"/>
        <v>10.008885626140051</v>
      </c>
      <c r="R106" s="4">
        <f t="shared" si="39"/>
        <v>1.0008885626140052</v>
      </c>
      <c r="S106" s="3">
        <v>1.1399999999999999</v>
      </c>
      <c r="T106" s="1">
        <f t="shared" si="29"/>
        <v>-4.5774664497737545</v>
      </c>
      <c r="U106" s="1">
        <f t="shared" si="30"/>
        <v>-2.6942778995839038</v>
      </c>
      <c r="V106" s="1">
        <f t="shared" si="31"/>
        <v>-3.8966814731425625</v>
      </c>
      <c r="W106" s="1">
        <f t="shared" si="32"/>
        <v>-2.7266999281752025</v>
      </c>
      <c r="X106" s="1"/>
      <c r="Y106" s="1"/>
      <c r="Z106" s="1"/>
      <c r="AA106" s="1"/>
      <c r="AB106" s="1">
        <f t="shared" si="33"/>
        <v>1.0176289014604437E-2</v>
      </c>
      <c r="AC106" s="1">
        <f t="shared" si="34"/>
        <v>6.3311849664025574E-2</v>
      </c>
      <c r="AD106" s="1">
        <f t="shared" si="35"/>
        <v>1.9904942959243544E-2</v>
      </c>
      <c r="AE106" s="1">
        <f t="shared" si="36"/>
        <v>6.1416117642956576E-2</v>
      </c>
      <c r="AF106" s="1">
        <f t="shared" si="37"/>
        <v>0.19833440242481021</v>
      </c>
      <c r="AG106" s="1">
        <f t="shared" si="38"/>
        <v>0.54942170018240899</v>
      </c>
    </row>
    <row r="107" spans="1:33" x14ac:dyDescent="0.3">
      <c r="A107" s="2">
        <v>44088</v>
      </c>
      <c r="B107" s="1">
        <v>25</v>
      </c>
      <c r="C107" s="1">
        <v>18</v>
      </c>
      <c r="D107" s="1">
        <v>94</v>
      </c>
      <c r="E107" s="1">
        <v>50.5</v>
      </c>
      <c r="F107" s="1">
        <v>1021</v>
      </c>
      <c r="G107" s="1">
        <v>1018</v>
      </c>
      <c r="H107" s="3">
        <v>1.1299999999999999</v>
      </c>
      <c r="I107" s="1">
        <f t="shared" si="20"/>
        <v>21.5</v>
      </c>
      <c r="J107" s="1">
        <f t="shared" si="21"/>
        <v>72.25</v>
      </c>
      <c r="K107" s="1">
        <f t="shared" si="22"/>
        <v>1019.5</v>
      </c>
      <c r="L107" s="1">
        <f t="shared" si="24"/>
        <v>60.620000000000005</v>
      </c>
      <c r="M107" s="1">
        <f t="shared" si="25"/>
        <v>0.45941169763995005</v>
      </c>
      <c r="N107" s="1">
        <f t="shared" si="26"/>
        <v>0.53076923076923077</v>
      </c>
      <c r="O107" s="1">
        <f t="shared" si="27"/>
        <v>0.75600000000000023</v>
      </c>
      <c r="P107" s="1">
        <f t="shared" si="23"/>
        <v>11.299999999999999</v>
      </c>
      <c r="Q107" s="1">
        <f t="shared" si="28"/>
        <v>10.023937590524879</v>
      </c>
      <c r="R107" s="4">
        <f t="shared" si="39"/>
        <v>1.0023937590524878</v>
      </c>
      <c r="S107" s="3">
        <v>1.1299999999999999</v>
      </c>
      <c r="T107" s="1">
        <f t="shared" si="29"/>
        <v>-4.7235490553425414</v>
      </c>
      <c r="U107" s="1">
        <f t="shared" si="30"/>
        <v>-2.9073890559220708</v>
      </c>
      <c r="V107" s="1">
        <f t="shared" si="31"/>
        <v>-3.872443787455528</v>
      </c>
      <c r="W107" s="1">
        <f t="shared" si="32"/>
        <v>-2.6895324746197851</v>
      </c>
      <c r="X107" s="1"/>
      <c r="Y107" s="1"/>
      <c r="Z107" s="1"/>
      <c r="AA107" s="1"/>
      <c r="AB107" s="1">
        <f t="shared" si="33"/>
        <v>8.8053708259869783E-3</v>
      </c>
      <c r="AC107" s="1">
        <f t="shared" si="34"/>
        <v>5.1789502066537006E-2</v>
      </c>
      <c r="AD107" s="1">
        <f t="shared" si="35"/>
        <v>2.0383332889244061E-2</v>
      </c>
      <c r="AE107" s="1">
        <f t="shared" si="36"/>
        <v>6.359385363992659E-2</v>
      </c>
      <c r="AF107" s="1">
        <f t="shared" si="37"/>
        <v>0.2080674616726873</v>
      </c>
      <c r="AG107" s="1">
        <f t="shared" si="38"/>
        <v>0.55183001448398128</v>
      </c>
    </row>
    <row r="108" spans="1:33" x14ac:dyDescent="0.3">
      <c r="A108" s="2">
        <v>44089</v>
      </c>
      <c r="B108" s="1">
        <v>26</v>
      </c>
      <c r="C108" s="1">
        <v>19</v>
      </c>
      <c r="D108" s="1">
        <v>94</v>
      </c>
      <c r="E108" s="1">
        <v>50.5</v>
      </c>
      <c r="F108" s="1">
        <v>1022</v>
      </c>
      <c r="G108" s="1">
        <v>1019</v>
      </c>
      <c r="H108" s="3">
        <v>1.1200000000000001</v>
      </c>
      <c r="I108" s="1">
        <f t="shared" si="20"/>
        <v>22.5</v>
      </c>
      <c r="J108" s="1">
        <f t="shared" si="21"/>
        <v>72.25</v>
      </c>
      <c r="K108" s="1">
        <f t="shared" si="22"/>
        <v>1020.5</v>
      </c>
      <c r="L108" s="1">
        <f t="shared" si="24"/>
        <v>66.11</v>
      </c>
      <c r="M108" s="1">
        <f t="shared" si="25"/>
        <v>0.55955991335081534</v>
      </c>
      <c r="N108" s="1">
        <f t="shared" si="26"/>
        <v>0.57179487179487187</v>
      </c>
      <c r="O108" s="1">
        <f t="shared" si="27"/>
        <v>0.74000000000000055</v>
      </c>
      <c r="P108" s="1">
        <f t="shared" si="23"/>
        <v>11.200000000000001</v>
      </c>
      <c r="Q108" s="1">
        <f t="shared" si="28"/>
        <v>9.7797634122726151</v>
      </c>
      <c r="R108" s="4">
        <f t="shared" si="39"/>
        <v>0.97797634122726151</v>
      </c>
      <c r="S108" s="3">
        <v>1.1200000000000001</v>
      </c>
      <c r="T108" s="1">
        <f t="shared" si="29"/>
        <v>-5.2127348804149882</v>
      </c>
      <c r="U108" s="1">
        <f t="shared" si="30"/>
        <v>-2.942445467569097</v>
      </c>
      <c r="V108" s="1">
        <f t="shared" si="31"/>
        <v>-4.513519566333887</v>
      </c>
      <c r="W108" s="1">
        <f t="shared" si="32"/>
        <v>-2.0663973954668782</v>
      </c>
      <c r="X108" s="1"/>
      <c r="Y108" s="1"/>
      <c r="Z108" s="1"/>
      <c r="AA108" s="1"/>
      <c r="AB108" s="1">
        <f t="shared" si="33"/>
        <v>5.4172506219934899E-3</v>
      </c>
      <c r="AC108" s="1">
        <f t="shared" si="34"/>
        <v>5.0094776791871388E-2</v>
      </c>
      <c r="AD108" s="1">
        <f t="shared" si="35"/>
        <v>1.0841002982635585E-2</v>
      </c>
      <c r="AE108" s="1">
        <f t="shared" si="36"/>
        <v>0.11240597195931377</v>
      </c>
      <c r="AF108" s="1">
        <f t="shared" si="37"/>
        <v>5.1059674061647908E-2</v>
      </c>
      <c r="AG108" s="1">
        <f t="shared" si="38"/>
        <v>0.51276214596361924</v>
      </c>
    </row>
    <row r="109" spans="1:33" x14ac:dyDescent="0.3">
      <c r="A109" s="2">
        <v>44090</v>
      </c>
      <c r="B109" s="1">
        <v>25</v>
      </c>
      <c r="C109" s="1">
        <v>18</v>
      </c>
      <c r="D109" s="1">
        <v>100</v>
      </c>
      <c r="E109" s="1">
        <v>57.4</v>
      </c>
      <c r="F109" s="1">
        <v>1020</v>
      </c>
      <c r="G109" s="1">
        <v>1013</v>
      </c>
      <c r="H109" s="3">
        <v>1.1100000000000001</v>
      </c>
      <c r="I109" s="1">
        <f t="shared" si="20"/>
        <v>21.5</v>
      </c>
      <c r="J109" s="1">
        <f t="shared" si="21"/>
        <v>78.7</v>
      </c>
      <c r="K109" s="1">
        <f t="shared" si="22"/>
        <v>1016.5</v>
      </c>
      <c r="L109" s="1">
        <f t="shared" si="24"/>
        <v>72.510000000000005</v>
      </c>
      <c r="M109" s="1">
        <f t="shared" si="25"/>
        <v>0.67630828867860004</v>
      </c>
      <c r="N109" s="1">
        <f t="shared" si="26"/>
        <v>0.53076923076923077</v>
      </c>
      <c r="O109" s="1">
        <f t="shared" si="27"/>
        <v>0.72400000000000064</v>
      </c>
      <c r="P109" s="1">
        <f t="shared" si="23"/>
        <v>11.100000000000001</v>
      </c>
      <c r="Q109" s="1">
        <f t="shared" si="28"/>
        <v>9.6141520043751605</v>
      </c>
      <c r="R109" s="4">
        <f t="shared" si="39"/>
        <v>0.96141520043751605</v>
      </c>
      <c r="S109" s="3">
        <v>1.1100000000000001</v>
      </c>
      <c r="T109" s="1">
        <f t="shared" si="29"/>
        <v>-5.496573907793751</v>
      </c>
      <c r="U109" s="1">
        <f t="shared" si="30"/>
        <v>-3.0772071010398987</v>
      </c>
      <c r="V109" s="1">
        <f t="shared" si="31"/>
        <v>-4.7637077762642832</v>
      </c>
      <c r="W109" s="1">
        <f t="shared" si="32"/>
        <v>-1.7889217064567058</v>
      </c>
      <c r="X109" s="1"/>
      <c r="Y109" s="1"/>
      <c r="Z109" s="1"/>
      <c r="AA109" s="1"/>
      <c r="AB109" s="1">
        <f t="shared" si="33"/>
        <v>4.084049249786682E-3</v>
      </c>
      <c r="AC109" s="1">
        <f t="shared" si="34"/>
        <v>4.4057292147544336E-2</v>
      </c>
      <c r="AD109" s="1">
        <f t="shared" si="35"/>
        <v>8.4616974849225941E-3</v>
      </c>
      <c r="AE109" s="1">
        <f t="shared" si="36"/>
        <v>0.14320497630396961</v>
      </c>
      <c r="AF109" s="1">
        <f t="shared" si="37"/>
        <v>-5.4956544769949378E-2</v>
      </c>
      <c r="AG109" s="1">
        <f t="shared" si="38"/>
        <v>0.48626432070002662</v>
      </c>
    </row>
    <row r="110" spans="1:33" x14ac:dyDescent="0.3">
      <c r="A110" s="2">
        <v>44091</v>
      </c>
      <c r="B110" s="1">
        <v>23</v>
      </c>
      <c r="C110" s="1">
        <v>18</v>
      </c>
      <c r="D110" s="1">
        <v>100</v>
      </c>
      <c r="E110" s="1">
        <v>49.9</v>
      </c>
      <c r="F110" s="1">
        <v>1014</v>
      </c>
      <c r="G110" s="1">
        <v>1009</v>
      </c>
      <c r="H110" s="3">
        <v>1.1000000000000001</v>
      </c>
      <c r="I110" s="1">
        <f t="shared" si="20"/>
        <v>20.5</v>
      </c>
      <c r="J110" s="1">
        <f t="shared" si="21"/>
        <v>74.95</v>
      </c>
      <c r="K110" s="1">
        <f t="shared" si="22"/>
        <v>1011.5</v>
      </c>
      <c r="L110" s="1">
        <f t="shared" si="24"/>
        <v>74.367499999999993</v>
      </c>
      <c r="M110" s="1">
        <f t="shared" si="25"/>
        <v>0.71019268042412498</v>
      </c>
      <c r="N110" s="1">
        <f t="shared" si="26"/>
        <v>0.48974358974358978</v>
      </c>
      <c r="O110" s="1">
        <f t="shared" si="27"/>
        <v>0.70800000000000052</v>
      </c>
      <c r="P110" s="1">
        <f t="shared" si="23"/>
        <v>11</v>
      </c>
      <c r="Q110" s="1">
        <f t="shared" si="28"/>
        <v>9.6674669417214005</v>
      </c>
      <c r="R110" s="4">
        <f t="shared" si="39"/>
        <v>0.9667466941721401</v>
      </c>
      <c r="S110" s="3">
        <v>1.1000000000000001</v>
      </c>
      <c r="T110" s="1">
        <f t="shared" si="29"/>
        <v>-5.4850836338891131</v>
      </c>
      <c r="U110" s="1">
        <f t="shared" si="30"/>
        <v>-3.1470908144141712</v>
      </c>
      <c r="V110" s="1">
        <f t="shared" si="31"/>
        <v>-4.6733941637250611</v>
      </c>
      <c r="W110" s="1">
        <f t="shared" si="32"/>
        <v>-1.8555187184037063</v>
      </c>
      <c r="X110" s="1"/>
      <c r="Y110" s="1"/>
      <c r="Z110" s="1"/>
      <c r="AA110" s="1"/>
      <c r="AB110" s="1">
        <f t="shared" si="33"/>
        <v>4.1310517557875794E-3</v>
      </c>
      <c r="AC110" s="1">
        <f t="shared" si="34"/>
        <v>4.1206061375188813E-2</v>
      </c>
      <c r="AD110" s="1">
        <f t="shared" si="35"/>
        <v>9.2540746354260149E-3</v>
      </c>
      <c r="AE110" s="1">
        <f t="shared" si="36"/>
        <v>0.13522623737677891</v>
      </c>
      <c r="AF110" s="1">
        <f t="shared" si="37"/>
        <v>-2.0821909547253603E-2</v>
      </c>
      <c r="AG110" s="1">
        <f t="shared" si="38"/>
        <v>0.49479471067542485</v>
      </c>
    </row>
    <row r="111" spans="1:33" x14ac:dyDescent="0.3">
      <c r="A111" s="2">
        <v>44092</v>
      </c>
      <c r="B111" s="1">
        <v>21</v>
      </c>
      <c r="C111" s="1">
        <v>17</v>
      </c>
      <c r="D111" s="1">
        <v>100</v>
      </c>
      <c r="E111" s="1">
        <v>77.5</v>
      </c>
      <c r="F111" s="1">
        <v>1013</v>
      </c>
      <c r="G111" s="1">
        <v>1004</v>
      </c>
      <c r="H111" s="3">
        <v>1.0900000000000001</v>
      </c>
      <c r="I111" s="1">
        <f t="shared" si="20"/>
        <v>19</v>
      </c>
      <c r="J111" s="1">
        <f t="shared" si="21"/>
        <v>88.75</v>
      </c>
      <c r="K111" s="1">
        <f t="shared" si="22"/>
        <v>1008.5</v>
      </c>
      <c r="L111" s="1">
        <f t="shared" si="24"/>
        <v>80.814999999999984</v>
      </c>
      <c r="M111" s="1">
        <f t="shared" si="25"/>
        <v>0.82780754760004549</v>
      </c>
      <c r="N111" s="1">
        <f t="shared" si="26"/>
        <v>0.42820512820512824</v>
      </c>
      <c r="O111" s="1">
        <f t="shared" si="27"/>
        <v>0.6920000000000005</v>
      </c>
      <c r="P111" s="1">
        <f t="shared" si="23"/>
        <v>10.9</v>
      </c>
      <c r="Q111" s="1">
        <f t="shared" si="28"/>
        <v>9.5486846138539434</v>
      </c>
      <c r="R111" s="4">
        <f t="shared" si="39"/>
        <v>0.95486846138539438</v>
      </c>
      <c r="S111" s="3">
        <v>1.0900000000000001</v>
      </c>
      <c r="T111" s="1">
        <f t="shared" si="29"/>
        <v>-5.7058833147930503</v>
      </c>
      <c r="U111" s="1">
        <f t="shared" si="30"/>
        <v>-3.3042079166612517</v>
      </c>
      <c r="V111" s="1">
        <f t="shared" si="31"/>
        <v>-4.8123678390311184</v>
      </c>
      <c r="W111" s="1">
        <f t="shared" si="32"/>
        <v>-1.6780920180788685</v>
      </c>
      <c r="X111" s="1"/>
      <c r="Y111" s="1"/>
      <c r="Z111" s="1"/>
      <c r="AA111" s="1"/>
      <c r="AB111" s="1">
        <f t="shared" si="33"/>
        <v>3.3153100422214734E-3</v>
      </c>
      <c r="AC111" s="1">
        <f t="shared" si="34"/>
        <v>3.5427114763781214E-2</v>
      </c>
      <c r="AD111" s="1">
        <f t="shared" si="35"/>
        <v>8.0630484877041511E-3</v>
      </c>
      <c r="AE111" s="1">
        <f t="shared" si="36"/>
        <v>0.1573482824682198</v>
      </c>
      <c r="AF111" s="1">
        <f t="shared" si="37"/>
        <v>-9.691763845610557E-2</v>
      </c>
      <c r="AG111" s="1">
        <f t="shared" si="38"/>
        <v>0.47578953821663172</v>
      </c>
    </row>
    <row r="112" spans="1:33" x14ac:dyDescent="0.3">
      <c r="A112" s="2">
        <v>44093</v>
      </c>
      <c r="B112" s="1">
        <v>23</v>
      </c>
      <c r="C112" s="1">
        <v>17</v>
      </c>
      <c r="D112" s="1">
        <v>100</v>
      </c>
      <c r="E112" s="1">
        <v>69</v>
      </c>
      <c r="F112" s="1">
        <v>1018</v>
      </c>
      <c r="G112" s="1">
        <v>1013</v>
      </c>
      <c r="H112" s="3">
        <v>1.07</v>
      </c>
      <c r="I112" s="1">
        <f t="shared" si="20"/>
        <v>20</v>
      </c>
      <c r="J112" s="1">
        <f t="shared" si="21"/>
        <v>84.5</v>
      </c>
      <c r="K112" s="1">
        <f t="shared" si="22"/>
        <v>1015.5</v>
      </c>
      <c r="L112" s="1">
        <f t="shared" si="24"/>
        <v>82.460000000000008</v>
      </c>
      <c r="M112" s="1">
        <f t="shared" si="25"/>
        <v>0.85781552844601561</v>
      </c>
      <c r="N112" s="1">
        <f t="shared" si="26"/>
        <v>0.46923076923076923</v>
      </c>
      <c r="O112" s="1">
        <f t="shared" si="27"/>
        <v>0.6600000000000007</v>
      </c>
      <c r="P112" s="1">
        <f t="shared" si="23"/>
        <v>10.700000000000001</v>
      </c>
      <c r="Q112" s="1">
        <f t="shared" si="28"/>
        <v>9.2506348770570614</v>
      </c>
      <c r="R112" s="4">
        <f t="shared" si="39"/>
        <v>0.92506348770570612</v>
      </c>
      <c r="S112" s="3">
        <v>1.07</v>
      </c>
      <c r="T112" s="1">
        <f t="shared" si="29"/>
        <v>-5.9450875959062977</v>
      </c>
      <c r="U112" s="1">
        <f t="shared" si="30"/>
        <v>-3.2843484003454488</v>
      </c>
      <c r="V112" s="1">
        <f t="shared" si="31"/>
        <v>-5.1652257846908354</v>
      </c>
      <c r="W112" s="1">
        <f t="shared" si="32"/>
        <v>-1.3461973429282343</v>
      </c>
      <c r="X112" s="1"/>
      <c r="Y112" s="1"/>
      <c r="Z112" s="1"/>
      <c r="AA112" s="1"/>
      <c r="AB112" s="1">
        <f t="shared" si="33"/>
        <v>2.6118334157614227E-3</v>
      </c>
      <c r="AC112" s="1">
        <f t="shared" si="34"/>
        <v>3.6112051685192839E-2</v>
      </c>
      <c r="AD112" s="1">
        <f t="shared" si="35"/>
        <v>5.6793339955584828E-3</v>
      </c>
      <c r="AE112" s="1">
        <f t="shared" si="36"/>
        <v>0.20649275506414688</v>
      </c>
      <c r="AF112" s="1">
        <f t="shared" si="37"/>
        <v>-0.28960088298182307</v>
      </c>
      <c r="AG112" s="1">
        <f t="shared" si="38"/>
        <v>0.42810158032913082</v>
      </c>
    </row>
    <row r="113" spans="1:33" x14ac:dyDescent="0.3">
      <c r="A113" s="2">
        <v>44094</v>
      </c>
      <c r="B113" s="1">
        <v>24</v>
      </c>
      <c r="C113" s="1">
        <v>18</v>
      </c>
      <c r="D113" s="1">
        <v>100</v>
      </c>
      <c r="E113" s="1">
        <v>53.6</v>
      </c>
      <c r="F113" s="1">
        <v>1020</v>
      </c>
      <c r="G113" s="1">
        <v>1018</v>
      </c>
      <c r="H113" s="3">
        <v>1.06</v>
      </c>
      <c r="I113" s="1">
        <f t="shared" si="20"/>
        <v>21</v>
      </c>
      <c r="J113" s="1">
        <f t="shared" si="21"/>
        <v>76.8</v>
      </c>
      <c r="K113" s="1">
        <f t="shared" si="22"/>
        <v>1019</v>
      </c>
      <c r="L113" s="1">
        <f t="shared" si="24"/>
        <v>81.025000000000006</v>
      </c>
      <c r="M113" s="1">
        <f t="shared" si="25"/>
        <v>0.83163835366548877</v>
      </c>
      <c r="N113" s="1">
        <f t="shared" si="26"/>
        <v>0.51025641025641022</v>
      </c>
      <c r="O113" s="1">
        <f t="shared" si="27"/>
        <v>0.64400000000000079</v>
      </c>
      <c r="P113" s="1">
        <f t="shared" si="23"/>
        <v>10.600000000000001</v>
      </c>
      <c r="Q113" s="1">
        <f t="shared" si="28"/>
        <v>9.145444788009593</v>
      </c>
      <c r="R113" s="4">
        <f t="shared" si="39"/>
        <v>0.91454447880095935</v>
      </c>
      <c r="S113" s="3">
        <v>1.06</v>
      </c>
      <c r="T113" s="1">
        <f t="shared" si="29"/>
        <v>-5.9840465830288174</v>
      </c>
      <c r="U113" s="1">
        <f t="shared" si="30"/>
        <v>-3.2204990119553885</v>
      </c>
      <c r="V113" s="1">
        <f t="shared" si="31"/>
        <v>-5.2872096272781386</v>
      </c>
      <c r="W113" s="1">
        <f t="shared" si="32"/>
        <v>-1.2475979718938595</v>
      </c>
      <c r="X113" s="1"/>
      <c r="Y113" s="1"/>
      <c r="Z113" s="1"/>
      <c r="AA113" s="1"/>
      <c r="AB113" s="1">
        <f t="shared" si="33"/>
        <v>2.5122863840131688E-3</v>
      </c>
      <c r="AC113" s="1">
        <f t="shared" si="34"/>
        <v>3.8401554304382066E-2</v>
      </c>
      <c r="AD113" s="1">
        <f t="shared" si="35"/>
        <v>5.030415279763497E-3</v>
      </c>
      <c r="AE113" s="1">
        <f t="shared" si="36"/>
        <v>0.22311621833201159</v>
      </c>
      <c r="AF113" s="1">
        <f t="shared" si="37"/>
        <v>-0.3587129253721556</v>
      </c>
      <c r="AG113" s="1">
        <f t="shared" si="38"/>
        <v>0.41127116608153597</v>
      </c>
    </row>
    <row r="114" spans="1:33" x14ac:dyDescent="0.3">
      <c r="A114" s="2">
        <v>44095</v>
      </c>
      <c r="B114" s="1">
        <v>25</v>
      </c>
      <c r="C114" s="1">
        <v>17</v>
      </c>
      <c r="D114" s="1">
        <v>100</v>
      </c>
      <c r="E114" s="1">
        <v>47.3</v>
      </c>
      <c r="F114" s="1">
        <v>1020</v>
      </c>
      <c r="G114" s="1">
        <v>1018</v>
      </c>
      <c r="H114" s="3">
        <v>1.07</v>
      </c>
      <c r="I114" s="1">
        <f t="shared" si="20"/>
        <v>21</v>
      </c>
      <c r="J114" s="1">
        <f t="shared" si="21"/>
        <v>73.650000000000006</v>
      </c>
      <c r="K114" s="1">
        <f t="shared" si="22"/>
        <v>1019</v>
      </c>
      <c r="L114" s="1">
        <f t="shared" si="24"/>
        <v>78.182500000000005</v>
      </c>
      <c r="M114" s="1">
        <f t="shared" si="25"/>
        <v>0.77978565727967186</v>
      </c>
      <c r="N114" s="1">
        <f t="shared" si="26"/>
        <v>0.51025641025641022</v>
      </c>
      <c r="O114" s="1">
        <f t="shared" si="27"/>
        <v>0.6600000000000007</v>
      </c>
      <c r="P114" s="1">
        <f t="shared" si="23"/>
        <v>10.700000000000001</v>
      </c>
      <c r="Q114" s="1">
        <f t="shared" si="28"/>
        <v>9.3539616078513657</v>
      </c>
      <c r="R114" s="4">
        <f t="shared" si="39"/>
        <v>0.93539616078513654</v>
      </c>
      <c r="S114" s="3">
        <v>1.07</v>
      </c>
      <c r="T114" s="1">
        <f t="shared" si="29"/>
        <v>-5.7992422816753635</v>
      </c>
      <c r="U114" s="1">
        <f t="shared" si="30"/>
        <v>-3.179901216055689</v>
      </c>
      <c r="V114" s="1">
        <f t="shared" si="31"/>
        <v>-5.074138316244591</v>
      </c>
      <c r="W114" s="1">
        <f t="shared" si="32"/>
        <v>-1.4629037842154355</v>
      </c>
      <c r="X114" s="1"/>
      <c r="Y114" s="1"/>
      <c r="Z114" s="1"/>
      <c r="AA114" s="1"/>
      <c r="AB114" s="1">
        <f t="shared" si="33"/>
        <v>3.0206973894969205E-3</v>
      </c>
      <c r="AC114" s="1">
        <f t="shared" si="34"/>
        <v>3.9929120642076835E-2</v>
      </c>
      <c r="AD114" s="1">
        <f t="shared" si="35"/>
        <v>6.2175751160005845E-3</v>
      </c>
      <c r="AE114" s="1">
        <f t="shared" si="36"/>
        <v>0.18802360070504789</v>
      </c>
      <c r="AF114" s="1">
        <f t="shared" si="37"/>
        <v>-0.22237646208062334</v>
      </c>
      <c r="AG114" s="1">
        <f t="shared" si="38"/>
        <v>0.44463385725621951</v>
      </c>
    </row>
    <row r="115" spans="1:33" x14ac:dyDescent="0.3">
      <c r="A115" s="2">
        <v>44096</v>
      </c>
      <c r="B115" s="1">
        <v>24</v>
      </c>
      <c r="C115" s="1">
        <v>18</v>
      </c>
      <c r="D115" s="1">
        <v>100</v>
      </c>
      <c r="E115" s="1">
        <v>64.900000000000006</v>
      </c>
      <c r="F115" s="1">
        <v>1018</v>
      </c>
      <c r="G115" s="1">
        <v>1015</v>
      </c>
      <c r="H115" s="3">
        <v>1.05</v>
      </c>
      <c r="I115" s="1">
        <f t="shared" si="20"/>
        <v>21</v>
      </c>
      <c r="J115" s="1">
        <f t="shared" si="21"/>
        <v>82.45</v>
      </c>
      <c r="K115" s="1">
        <f t="shared" si="22"/>
        <v>1016.5</v>
      </c>
      <c r="L115" s="1">
        <f t="shared" si="24"/>
        <v>79.64</v>
      </c>
      <c r="M115" s="1">
        <f t="shared" si="25"/>
        <v>0.80637327556721028</v>
      </c>
      <c r="N115" s="1">
        <f t="shared" si="26"/>
        <v>0.51025641025641022</v>
      </c>
      <c r="O115" s="1">
        <f t="shared" si="27"/>
        <v>0.62800000000000056</v>
      </c>
      <c r="P115" s="1">
        <f t="shared" si="23"/>
        <v>10.5</v>
      </c>
      <c r="Q115" s="1">
        <f t="shared" si="28"/>
        <v>9.2502412530019562</v>
      </c>
      <c r="R115" s="4">
        <f t="shared" si="39"/>
        <v>0.92502412530019562</v>
      </c>
      <c r="S115" s="3">
        <v>1.05</v>
      </c>
      <c r="T115" s="1">
        <f t="shared" si="29"/>
        <v>-5.8940012154388306</v>
      </c>
      <c r="U115" s="1">
        <f t="shared" si="30"/>
        <v>-3.2007178519479713</v>
      </c>
      <c r="V115" s="1">
        <f t="shared" si="31"/>
        <v>-5.1833912400199278</v>
      </c>
      <c r="W115" s="1">
        <f t="shared" si="32"/>
        <v>-1.352505113517565</v>
      </c>
      <c r="X115" s="1"/>
      <c r="Y115" s="1"/>
      <c r="Z115" s="1"/>
      <c r="AA115" s="1"/>
      <c r="AB115" s="1">
        <f t="shared" si="33"/>
        <v>2.7483532842680165E-3</v>
      </c>
      <c r="AC115" s="1">
        <f t="shared" si="34"/>
        <v>3.9138717692853965E-2</v>
      </c>
      <c r="AD115" s="1">
        <f t="shared" si="35"/>
        <v>5.5776679433973374E-3</v>
      </c>
      <c r="AE115" s="1">
        <f t="shared" si="36"/>
        <v>0.20546111816247659</v>
      </c>
      <c r="AF115" s="1">
        <f t="shared" si="37"/>
        <v>-0.28985812619228468</v>
      </c>
      <c r="AG115" s="1">
        <f t="shared" si="38"/>
        <v>0.42803860048031389</v>
      </c>
    </row>
    <row r="116" spans="1:33" x14ac:dyDescent="0.3">
      <c r="A116" s="2">
        <v>44097</v>
      </c>
      <c r="B116" s="1">
        <v>25</v>
      </c>
      <c r="C116" s="1">
        <v>19</v>
      </c>
      <c r="D116" s="1">
        <v>100</v>
      </c>
      <c r="E116" s="1">
        <v>64.900000000000006</v>
      </c>
      <c r="F116" s="1">
        <v>1016</v>
      </c>
      <c r="G116" s="1">
        <v>1013</v>
      </c>
      <c r="H116" s="3">
        <v>1.04</v>
      </c>
      <c r="I116" s="1">
        <f t="shared" si="20"/>
        <v>22</v>
      </c>
      <c r="J116" s="1">
        <f t="shared" si="21"/>
        <v>82.45</v>
      </c>
      <c r="K116" s="1">
        <f t="shared" si="22"/>
        <v>1014.5</v>
      </c>
      <c r="L116" s="1">
        <f t="shared" si="24"/>
        <v>80.227499999999992</v>
      </c>
      <c r="M116" s="1">
        <f t="shared" si="25"/>
        <v>0.81709041158362783</v>
      </c>
      <c r="N116" s="1">
        <f t="shared" si="26"/>
        <v>0.55128205128205132</v>
      </c>
      <c r="O116" s="1">
        <f t="shared" si="27"/>
        <v>0.61200000000000077</v>
      </c>
      <c r="P116" s="1">
        <f t="shared" si="23"/>
        <v>10.4</v>
      </c>
      <c r="Q116" s="1">
        <f t="shared" si="28"/>
        <v>8.9828745204173224</v>
      </c>
      <c r="R116" s="4">
        <f t="shared" si="39"/>
        <v>0.89828745204173222</v>
      </c>
      <c r="S116" s="3">
        <v>1.04</v>
      </c>
      <c r="T116" s="1">
        <f t="shared" si="29"/>
        <v>-6.0644524451250668</v>
      </c>
      <c r="U116" s="1">
        <f t="shared" si="30"/>
        <v>-3.1657546701391395</v>
      </c>
      <c r="V116" s="1">
        <f t="shared" si="31"/>
        <v>-5.4569799116539697</v>
      </c>
      <c r="W116" s="1">
        <f t="shared" si="32"/>
        <v>-1.1007110176211361</v>
      </c>
      <c r="X116" s="1"/>
      <c r="Y116" s="1"/>
      <c r="Z116" s="1"/>
      <c r="AA116" s="1"/>
      <c r="AB116" s="1">
        <f t="shared" si="33"/>
        <v>2.3186416071494607E-3</v>
      </c>
      <c r="AC116" s="1">
        <f t="shared" si="34"/>
        <v>4.0474968955547919E-2</v>
      </c>
      <c r="AD116" s="1">
        <f t="shared" si="35"/>
        <v>4.2482962551591702E-3</v>
      </c>
      <c r="AE116" s="1">
        <f t="shared" si="36"/>
        <v>0.24960669482591133</v>
      </c>
      <c r="AF116" s="1">
        <f t="shared" si="37"/>
        <v>-0.46728130714970895</v>
      </c>
      <c r="AG116" s="1">
        <f t="shared" si="38"/>
        <v>0.3852599232667725</v>
      </c>
    </row>
    <row r="117" spans="1:33" x14ac:dyDescent="0.3">
      <c r="A117" s="2">
        <v>44098</v>
      </c>
      <c r="B117" s="1">
        <v>23</v>
      </c>
      <c r="C117" s="1">
        <v>16</v>
      </c>
      <c r="D117" s="1">
        <v>94</v>
      </c>
      <c r="E117" s="1">
        <v>56.9</v>
      </c>
      <c r="F117" s="1">
        <v>1023</v>
      </c>
      <c r="G117" s="1">
        <v>1016</v>
      </c>
      <c r="H117" s="3">
        <v>1.05</v>
      </c>
      <c r="I117" s="1">
        <f t="shared" si="20"/>
        <v>19.5</v>
      </c>
      <c r="J117" s="1">
        <f t="shared" si="21"/>
        <v>75.45</v>
      </c>
      <c r="K117" s="1">
        <f t="shared" si="22"/>
        <v>1019.5</v>
      </c>
      <c r="L117" s="1">
        <f t="shared" si="24"/>
        <v>78.487499999999997</v>
      </c>
      <c r="M117" s="1">
        <f t="shared" si="25"/>
        <v>0.78534944704138654</v>
      </c>
      <c r="N117" s="1">
        <f t="shared" si="26"/>
        <v>0.44871794871794879</v>
      </c>
      <c r="O117" s="1">
        <f t="shared" si="27"/>
        <v>0.62800000000000056</v>
      </c>
      <c r="P117" s="1">
        <f t="shared" si="23"/>
        <v>10.5</v>
      </c>
      <c r="Q117" s="1">
        <f t="shared" si="28"/>
        <v>9.6005906548575801</v>
      </c>
      <c r="R117" s="4">
        <f t="shared" si="39"/>
        <v>0.96005906548575803</v>
      </c>
      <c r="S117" s="3">
        <v>1.05</v>
      </c>
      <c r="T117" s="1">
        <f t="shared" si="29"/>
        <v>-5.6206891319500674</v>
      </c>
      <c r="U117" s="1">
        <f t="shared" si="30"/>
        <v>-3.2492885166092242</v>
      </c>
      <c r="V117" s="1">
        <f t="shared" si="31"/>
        <v>-4.7526755700823751</v>
      </c>
      <c r="W117" s="1">
        <f t="shared" si="32"/>
        <v>-1.7507421506224494</v>
      </c>
      <c r="X117" s="1"/>
      <c r="Y117" s="1"/>
      <c r="Z117" s="1"/>
      <c r="AA117" s="1"/>
      <c r="AB117" s="1">
        <f t="shared" si="33"/>
        <v>3.6090715362285899E-3</v>
      </c>
      <c r="AC117" s="1">
        <f t="shared" si="34"/>
        <v>3.735246191483927E-2</v>
      </c>
      <c r="AD117" s="1">
        <f t="shared" si="35"/>
        <v>8.5547624912176087E-3</v>
      </c>
      <c r="AE117" s="1">
        <f t="shared" si="36"/>
        <v>0.14795361559692174</v>
      </c>
      <c r="AF117" s="1">
        <f t="shared" si="37"/>
        <v>-6.3643454454257009E-2</v>
      </c>
      <c r="AG117" s="1">
        <f t="shared" si="38"/>
        <v>0.48409450477721355</v>
      </c>
    </row>
    <row r="118" spans="1:33" x14ac:dyDescent="0.3">
      <c r="A118" s="2">
        <v>44099</v>
      </c>
      <c r="B118" s="1">
        <v>21</v>
      </c>
      <c r="C118" s="1">
        <v>15</v>
      </c>
      <c r="D118" s="1">
        <v>87.9</v>
      </c>
      <c r="E118" s="1">
        <v>43.1</v>
      </c>
      <c r="F118" s="1">
        <v>1027</v>
      </c>
      <c r="G118" s="1">
        <v>1023</v>
      </c>
      <c r="H118" s="3">
        <v>1.05</v>
      </c>
      <c r="I118" s="1">
        <f t="shared" si="20"/>
        <v>18</v>
      </c>
      <c r="J118" s="1">
        <f t="shared" si="21"/>
        <v>65.5</v>
      </c>
      <c r="K118" s="1">
        <f t="shared" si="22"/>
        <v>1025</v>
      </c>
      <c r="L118" s="1">
        <f t="shared" si="24"/>
        <v>73.48</v>
      </c>
      <c r="M118" s="1">
        <f t="shared" si="25"/>
        <v>0.69400296431421749</v>
      </c>
      <c r="N118" s="1">
        <f t="shared" si="26"/>
        <v>0.38717948717948725</v>
      </c>
      <c r="O118" s="1">
        <f t="shared" si="27"/>
        <v>0.62800000000000056</v>
      </c>
      <c r="P118" s="1">
        <f t="shared" si="23"/>
        <v>10.5</v>
      </c>
      <c r="Q118" s="1">
        <f t="shared" si="28"/>
        <v>9.9774302668384625</v>
      </c>
      <c r="R118" s="4">
        <f t="shared" si="39"/>
        <v>0.99774302668384629</v>
      </c>
      <c r="S118" s="3">
        <v>1.05</v>
      </c>
      <c r="T118" s="1">
        <f t="shared" si="29"/>
        <v>-5.0967453574436918</v>
      </c>
      <c r="U118" s="1">
        <f t="shared" si="30"/>
        <v>-3.2428004290476657</v>
      </c>
      <c r="V118" s="1">
        <f t="shared" si="31"/>
        <v>-4.0329924756824376</v>
      </c>
      <c r="W118" s="1">
        <f t="shared" si="32"/>
        <v>-2.4409770440156988</v>
      </c>
      <c r="X118" s="1"/>
      <c r="Y118" s="1"/>
      <c r="Z118" s="1"/>
      <c r="AA118" s="1"/>
      <c r="AB118" s="1">
        <f t="shared" si="33"/>
        <v>6.0794360121399285E-3</v>
      </c>
      <c r="AC118" s="1">
        <f t="shared" si="34"/>
        <v>3.7586457299596615E-2</v>
      </c>
      <c r="AD118" s="1">
        <f t="shared" si="35"/>
        <v>1.7412646858561757E-2</v>
      </c>
      <c r="AE118" s="1">
        <f t="shared" si="36"/>
        <v>8.0100889399232197E-2</v>
      </c>
      <c r="AF118" s="1">
        <f t="shared" si="37"/>
        <v>0.17802405535256882</v>
      </c>
      <c r="AG118" s="1">
        <f t="shared" si="38"/>
        <v>0.54438884269415466</v>
      </c>
    </row>
    <row r="119" spans="1:33" x14ac:dyDescent="0.3">
      <c r="A119" s="2">
        <v>44100</v>
      </c>
      <c r="B119" s="1">
        <v>22</v>
      </c>
      <c r="C119" s="1">
        <v>14</v>
      </c>
      <c r="D119" s="1">
        <v>82.6</v>
      </c>
      <c r="E119" s="1">
        <v>52.8</v>
      </c>
      <c r="F119" s="1">
        <v>1026</v>
      </c>
      <c r="G119" s="1">
        <v>1021</v>
      </c>
      <c r="H119" s="3">
        <v>1.05</v>
      </c>
      <c r="I119" s="1">
        <f t="shared" si="20"/>
        <v>18</v>
      </c>
      <c r="J119" s="1">
        <f t="shared" si="21"/>
        <v>67.699999999999989</v>
      </c>
      <c r="K119" s="1">
        <f t="shared" si="22"/>
        <v>1023.5</v>
      </c>
      <c r="L119" s="1">
        <f t="shared" si="24"/>
        <v>70.912500000000009</v>
      </c>
      <c r="M119" s="1">
        <f t="shared" si="25"/>
        <v>0.6471667996807664</v>
      </c>
      <c r="N119" s="1">
        <f t="shared" si="26"/>
        <v>0.38717948717948725</v>
      </c>
      <c r="O119" s="1">
        <f t="shared" si="27"/>
        <v>0.62800000000000056</v>
      </c>
      <c r="P119" s="1">
        <f t="shared" si="23"/>
        <v>10.5</v>
      </c>
      <c r="Q119" s="1">
        <f t="shared" si="28"/>
        <v>10.034954619300953</v>
      </c>
      <c r="R119" s="4">
        <f t="shared" si="39"/>
        <v>1.0034954619300953</v>
      </c>
      <c r="S119" s="3">
        <v>1.05</v>
      </c>
      <c r="T119" s="1">
        <f t="shared" si="29"/>
        <v>-4.9298201001965527</v>
      </c>
      <c r="U119" s="1">
        <f t="shared" si="30"/>
        <v>-3.2061303002974535</v>
      </c>
      <c r="V119" s="1">
        <f t="shared" si="31"/>
        <v>-3.8405349238517834</v>
      </c>
      <c r="W119" s="1">
        <f t="shared" si="32"/>
        <v>-2.6354529184697535</v>
      </c>
      <c r="X119" s="1"/>
      <c r="Y119" s="1"/>
      <c r="Z119" s="1"/>
      <c r="AA119" s="1"/>
      <c r="AB119" s="1">
        <f t="shared" si="33"/>
        <v>7.1759371813630308E-3</v>
      </c>
      <c r="AC119" s="1">
        <f t="shared" si="34"/>
        <v>3.8935679357573034E-2</v>
      </c>
      <c r="AD119" s="1">
        <f t="shared" si="35"/>
        <v>2.1030331155939573E-2</v>
      </c>
      <c r="AE119" s="1">
        <f t="shared" si="36"/>
        <v>6.6891291739235859E-2</v>
      </c>
      <c r="AF119" s="1">
        <f t="shared" si="37"/>
        <v>0.21519761199012727</v>
      </c>
      <c r="AG119" s="1">
        <f t="shared" si="38"/>
        <v>0.55359273908815321</v>
      </c>
    </row>
    <row r="120" spans="1:33" x14ac:dyDescent="0.3">
      <c r="A120" s="2">
        <v>44101</v>
      </c>
      <c r="B120" s="1">
        <v>23</v>
      </c>
      <c r="C120" s="1">
        <v>16</v>
      </c>
      <c r="D120" s="1">
        <v>100</v>
      </c>
      <c r="E120" s="1">
        <v>46.7</v>
      </c>
      <c r="F120" s="1">
        <v>1021</v>
      </c>
      <c r="G120" s="1">
        <v>1016</v>
      </c>
      <c r="H120" s="3">
        <v>1.07</v>
      </c>
      <c r="I120" s="1">
        <f t="shared" si="20"/>
        <v>19.5</v>
      </c>
      <c r="J120" s="1">
        <f t="shared" si="21"/>
        <v>73.349999999999994</v>
      </c>
      <c r="K120" s="1">
        <f t="shared" si="22"/>
        <v>1018.5</v>
      </c>
      <c r="L120" s="1">
        <f t="shared" si="24"/>
        <v>71.032499999999999</v>
      </c>
      <c r="M120" s="1">
        <f t="shared" si="25"/>
        <v>0.64935583171816214</v>
      </c>
      <c r="N120" s="1">
        <f t="shared" si="26"/>
        <v>0.44871794871794879</v>
      </c>
      <c r="O120" s="1">
        <f t="shared" si="27"/>
        <v>0.6600000000000007</v>
      </c>
      <c r="P120" s="1">
        <f t="shared" si="23"/>
        <v>10.700000000000001</v>
      </c>
      <c r="Q120" s="1">
        <f t="shared" si="28"/>
        <v>9.9210402174150687</v>
      </c>
      <c r="R120" s="4">
        <f t="shared" si="39"/>
        <v>0.99210402174150691</v>
      </c>
      <c r="S120" s="3">
        <v>1.07</v>
      </c>
      <c r="T120" s="1">
        <f t="shared" si="29"/>
        <v>-5.1360044999043346</v>
      </c>
      <c r="U120" s="1">
        <f t="shared" si="30"/>
        <v>-3.1428130307931257</v>
      </c>
      <c r="V120" s="1">
        <f t="shared" si="31"/>
        <v>-4.1938552978730161</v>
      </c>
      <c r="W120" s="1">
        <f t="shared" si="32"/>
        <v>-2.3154228299038424</v>
      </c>
      <c r="X120" s="1"/>
      <c r="Y120" s="1"/>
      <c r="Z120" s="1"/>
      <c r="AA120" s="1"/>
      <c r="AB120" s="1">
        <f t="shared" si="33"/>
        <v>5.8467553394759503E-3</v>
      </c>
      <c r="AC120" s="1">
        <f t="shared" si="34"/>
        <v>4.1375400662510491E-2</v>
      </c>
      <c r="AD120" s="1">
        <f t="shared" si="35"/>
        <v>1.4863739689065103E-2</v>
      </c>
      <c r="AE120" s="1">
        <f t="shared" si="36"/>
        <v>8.9853678229354333E-2</v>
      </c>
      <c r="AF120" s="1">
        <f t="shared" si="37"/>
        <v>0.14170237414811077</v>
      </c>
      <c r="AG120" s="1">
        <f t="shared" si="38"/>
        <v>0.53536643478641188</v>
      </c>
    </row>
    <row r="121" spans="1:33" x14ac:dyDescent="0.3">
      <c r="A121" s="2">
        <v>44102</v>
      </c>
      <c r="B121" s="1">
        <v>27</v>
      </c>
      <c r="C121" s="1">
        <v>15</v>
      </c>
      <c r="D121" s="1">
        <v>93.7</v>
      </c>
      <c r="E121" s="1">
        <v>36.799999999999997</v>
      </c>
      <c r="F121" s="1">
        <v>1017</v>
      </c>
      <c r="G121" s="1">
        <v>1015</v>
      </c>
      <c r="H121" s="3">
        <v>1.07</v>
      </c>
      <c r="I121" s="1">
        <f t="shared" si="20"/>
        <v>21</v>
      </c>
      <c r="J121" s="1">
        <f t="shared" si="21"/>
        <v>65.25</v>
      </c>
      <c r="K121" s="1">
        <f t="shared" si="22"/>
        <v>1016</v>
      </c>
      <c r="L121" s="1">
        <f t="shared" si="24"/>
        <v>68.3</v>
      </c>
      <c r="M121" s="1">
        <f t="shared" si="25"/>
        <v>0.5995097480332916</v>
      </c>
      <c r="N121" s="1">
        <f t="shared" si="26"/>
        <v>0.51025641025641022</v>
      </c>
      <c r="O121" s="1">
        <f t="shared" si="27"/>
        <v>0.6600000000000007</v>
      </c>
      <c r="P121" s="1">
        <f t="shared" si="23"/>
        <v>10.700000000000001</v>
      </c>
      <c r="Q121" s="1">
        <f t="shared" si="28"/>
        <v>9.8650272719213898</v>
      </c>
      <c r="R121" s="4">
        <f t="shared" si="39"/>
        <v>0.98650272719213894</v>
      </c>
      <c r="S121" s="3">
        <v>1.07</v>
      </c>
      <c r="T121" s="1">
        <f t="shared" si="29"/>
        <v>-5.1567344512002506</v>
      </c>
      <c r="U121" s="1">
        <f t="shared" si="30"/>
        <v>-3.0387551411291174</v>
      </c>
      <c r="V121" s="1">
        <f t="shared" si="31"/>
        <v>-4.3333547696169594</v>
      </c>
      <c r="W121" s="1">
        <f t="shared" si="32"/>
        <v>-2.2114560059455997</v>
      </c>
      <c r="X121" s="1"/>
      <c r="Y121" s="1"/>
      <c r="Z121" s="1"/>
      <c r="AA121" s="1"/>
      <c r="AB121" s="1">
        <f t="shared" si="33"/>
        <v>5.7274870583013063E-3</v>
      </c>
      <c r="AC121" s="1">
        <f t="shared" si="34"/>
        <v>4.5705436412523288E-2</v>
      </c>
      <c r="AD121" s="1">
        <f t="shared" si="35"/>
        <v>1.2953453450768211E-2</v>
      </c>
      <c r="AE121" s="1">
        <f t="shared" si="36"/>
        <v>9.8726442735638881E-2</v>
      </c>
      <c r="AF121" s="1">
        <f t="shared" si="37"/>
        <v>0.10571579927416686</v>
      </c>
      <c r="AG121" s="1">
        <f t="shared" si="38"/>
        <v>0.52640436350742315</v>
      </c>
    </row>
    <row r="122" spans="1:33" x14ac:dyDescent="0.3">
      <c r="A122" s="2">
        <v>44103</v>
      </c>
      <c r="B122" s="1">
        <v>28</v>
      </c>
      <c r="C122" s="1">
        <v>16</v>
      </c>
      <c r="D122" s="1">
        <v>82.4</v>
      </c>
      <c r="E122" s="1">
        <v>34.700000000000003</v>
      </c>
      <c r="F122" s="1">
        <v>1017</v>
      </c>
      <c r="G122" s="1">
        <v>1015</v>
      </c>
      <c r="H122" s="3">
        <v>1.08</v>
      </c>
      <c r="I122" s="1">
        <f t="shared" si="20"/>
        <v>22</v>
      </c>
      <c r="J122" s="1">
        <f t="shared" si="21"/>
        <v>58.550000000000004</v>
      </c>
      <c r="K122" s="1">
        <f t="shared" si="22"/>
        <v>1016</v>
      </c>
      <c r="L122" s="1">
        <f t="shared" si="24"/>
        <v>64.447500000000005</v>
      </c>
      <c r="M122" s="1">
        <f t="shared" si="25"/>
        <v>0.52923269866605882</v>
      </c>
      <c r="N122" s="1">
        <f t="shared" si="26"/>
        <v>0.55128205128205132</v>
      </c>
      <c r="O122" s="1">
        <f t="shared" si="27"/>
        <v>0.6760000000000006</v>
      </c>
      <c r="P122" s="1">
        <f t="shared" si="23"/>
        <v>10.8</v>
      </c>
      <c r="Q122" s="1">
        <f t="shared" si="28"/>
        <v>9.8942888929161512</v>
      </c>
      <c r="R122" s="4">
        <f t="shared" si="39"/>
        <v>0.9894288892916151</v>
      </c>
      <c r="S122" s="3">
        <v>1.08</v>
      </c>
      <c r="T122" s="1">
        <f t="shared" si="29"/>
        <v>-5.038520386951804</v>
      </c>
      <c r="U122" s="1">
        <f t="shared" si="30"/>
        <v>-2.9403779878885654</v>
      </c>
      <c r="V122" s="1">
        <f t="shared" si="31"/>
        <v>-4.2741249290297354</v>
      </c>
      <c r="W122" s="1">
        <f t="shared" si="32"/>
        <v>-2.295970725073901</v>
      </c>
      <c r="X122" s="1"/>
      <c r="Y122" s="1"/>
      <c r="Z122" s="1"/>
      <c r="AA122" s="1"/>
      <c r="AB122" s="1">
        <f t="shared" si="33"/>
        <v>6.4415711927569589E-3</v>
      </c>
      <c r="AC122" s="1">
        <f t="shared" si="34"/>
        <v>5.0193249974021421E-2</v>
      </c>
      <c r="AD122" s="1">
        <f t="shared" si="35"/>
        <v>1.3733006561487099E-2</v>
      </c>
      <c r="AE122" s="1">
        <f t="shared" si="36"/>
        <v>9.1457214041813062E-2</v>
      </c>
      <c r="AF122" s="1">
        <f t="shared" si="37"/>
        <v>0.12450547886015995</v>
      </c>
      <c r="AG122" s="1">
        <f t="shared" si="38"/>
        <v>0.53108622286658513</v>
      </c>
    </row>
    <row r="123" spans="1:33" x14ac:dyDescent="0.3">
      <c r="A123" s="2">
        <v>44104</v>
      </c>
      <c r="B123" s="1">
        <v>23</v>
      </c>
      <c r="C123" s="1">
        <v>16</v>
      </c>
      <c r="D123" s="1">
        <v>93.8</v>
      </c>
      <c r="E123" s="1">
        <v>56.9</v>
      </c>
      <c r="F123" s="1">
        <v>1018</v>
      </c>
      <c r="G123" s="1">
        <v>1016</v>
      </c>
      <c r="H123" s="3">
        <v>1.0900000000000001</v>
      </c>
      <c r="I123" s="1">
        <f t="shared" si="20"/>
        <v>19.5</v>
      </c>
      <c r="J123" s="1">
        <f t="shared" si="21"/>
        <v>75.349999999999994</v>
      </c>
      <c r="K123" s="1">
        <f t="shared" si="22"/>
        <v>1017</v>
      </c>
      <c r="L123" s="1">
        <f t="shared" si="24"/>
        <v>68.547499999999999</v>
      </c>
      <c r="M123" s="1">
        <f t="shared" si="25"/>
        <v>0.60402462661042078</v>
      </c>
      <c r="N123" s="1">
        <f t="shared" si="26"/>
        <v>0.44871794871794879</v>
      </c>
      <c r="O123" s="1">
        <f t="shared" si="27"/>
        <v>0.6920000000000005</v>
      </c>
      <c r="P123" s="1">
        <f t="shared" si="23"/>
        <v>10.9</v>
      </c>
      <c r="Q123" s="1">
        <f t="shared" si="28"/>
        <v>9.9888174006426844</v>
      </c>
      <c r="R123" s="4">
        <f t="shared" si="39"/>
        <v>0.99888174006426844</v>
      </c>
      <c r="S123" s="3">
        <v>1.0900000000000001</v>
      </c>
      <c r="T123" s="1">
        <f t="shared" si="29"/>
        <v>-4.9744429558890886</v>
      </c>
      <c r="U123" s="1">
        <f t="shared" si="30"/>
        <v>-3.1073212021877596</v>
      </c>
      <c r="V123" s="1">
        <f t="shared" si="31"/>
        <v>-4.0075818738032298</v>
      </c>
      <c r="W123" s="1">
        <f t="shared" si="32"/>
        <v>-2.5036497229976398</v>
      </c>
      <c r="X123" s="1"/>
      <c r="Y123" s="1"/>
      <c r="Z123" s="1"/>
      <c r="AA123" s="1"/>
      <c r="AB123" s="1">
        <f t="shared" si="33"/>
        <v>6.864915536337877E-3</v>
      </c>
      <c r="AC123" s="1">
        <f t="shared" si="34"/>
        <v>4.2806270667232853E-2</v>
      </c>
      <c r="AD123" s="1">
        <f t="shared" si="35"/>
        <v>1.7852781813936749E-2</v>
      </c>
      <c r="AE123" s="1">
        <f t="shared" si="36"/>
        <v>7.5602716615714605E-2</v>
      </c>
      <c r="AF123" s="1">
        <f t="shared" si="37"/>
        <v>0.18537214465240653</v>
      </c>
      <c r="AG123" s="1">
        <f t="shared" si="38"/>
        <v>0.5462107841028303</v>
      </c>
    </row>
    <row r="124" spans="1:33" x14ac:dyDescent="0.3">
      <c r="A124" s="2">
        <v>44105</v>
      </c>
      <c r="B124" s="1">
        <v>22</v>
      </c>
      <c r="C124" s="1">
        <v>15</v>
      </c>
      <c r="D124" s="1">
        <v>93.9</v>
      </c>
      <c r="E124" s="1">
        <v>53</v>
      </c>
      <c r="F124" s="1">
        <v>1018</v>
      </c>
      <c r="G124" s="1">
        <v>1013</v>
      </c>
      <c r="H124" s="3">
        <v>1.1100000000000001</v>
      </c>
      <c r="I124" s="1">
        <f t="shared" si="20"/>
        <v>18.5</v>
      </c>
      <c r="J124" s="1">
        <f t="shared" si="21"/>
        <v>73.45</v>
      </c>
      <c r="K124" s="1">
        <f t="shared" si="22"/>
        <v>1015.5</v>
      </c>
      <c r="L124" s="1">
        <f t="shared" si="24"/>
        <v>70.12</v>
      </c>
      <c r="M124" s="1">
        <f t="shared" si="25"/>
        <v>0.63271006726713053</v>
      </c>
      <c r="N124" s="1">
        <f t="shared" si="26"/>
        <v>0.40769230769230769</v>
      </c>
      <c r="O124" s="1">
        <f t="shared" si="27"/>
        <v>0.72400000000000064</v>
      </c>
      <c r="P124" s="1">
        <f t="shared" si="23"/>
        <v>11.100000000000001</v>
      </c>
      <c r="Q124" s="1">
        <f t="shared" si="28"/>
        <v>10.020766767525625</v>
      </c>
      <c r="R124" s="4">
        <f t="shared" si="39"/>
        <v>1.0020766767525626</v>
      </c>
      <c r="S124" s="3">
        <v>1.1100000000000001</v>
      </c>
      <c r="T124" s="1">
        <f t="shared" si="29"/>
        <v>-4.9444234908197267</v>
      </c>
      <c r="U124" s="1">
        <f t="shared" si="30"/>
        <v>-3.1731344241525634</v>
      </c>
      <c r="V124" s="1">
        <f t="shared" si="31"/>
        <v>-3.8959049108173724</v>
      </c>
      <c r="W124" s="1">
        <f t="shared" si="32"/>
        <v>-2.5918341250982539</v>
      </c>
      <c r="X124" s="1"/>
      <c r="Y124" s="1"/>
      <c r="Z124" s="1"/>
      <c r="AA124" s="1"/>
      <c r="AB124" s="1">
        <f t="shared" si="33"/>
        <v>7.0726414010617257E-3</v>
      </c>
      <c r="AC124" s="1">
        <f t="shared" si="34"/>
        <v>4.0189333263397277E-2</v>
      </c>
      <c r="AD124" s="1">
        <f t="shared" si="35"/>
        <v>1.9920098358323295E-2</v>
      </c>
      <c r="AE124" s="1">
        <f t="shared" si="36"/>
        <v>6.9665814797165382E-2</v>
      </c>
      <c r="AF124" s="1">
        <f t="shared" si="37"/>
        <v>0.20601630952838468</v>
      </c>
      <c r="AG124" s="1">
        <f t="shared" si="38"/>
        <v>0.55132268280410068</v>
      </c>
    </row>
    <row r="125" spans="1:33" x14ac:dyDescent="0.3">
      <c r="A125" s="2">
        <v>44106</v>
      </c>
      <c r="B125" s="1">
        <v>19</v>
      </c>
      <c r="C125" s="1">
        <v>14</v>
      </c>
      <c r="D125" s="1">
        <v>100</v>
      </c>
      <c r="E125" s="1">
        <v>55.6</v>
      </c>
      <c r="F125" s="1">
        <v>1013</v>
      </c>
      <c r="G125" s="1">
        <v>1007</v>
      </c>
      <c r="H125" s="3">
        <v>1.1100000000000001</v>
      </c>
      <c r="I125" s="1">
        <f t="shared" si="20"/>
        <v>16.5</v>
      </c>
      <c r="J125" s="1">
        <f t="shared" si="21"/>
        <v>77.8</v>
      </c>
      <c r="K125" s="1">
        <f t="shared" si="22"/>
        <v>1010</v>
      </c>
      <c r="L125" s="1">
        <f t="shared" si="24"/>
        <v>73.670000000000016</v>
      </c>
      <c r="M125" s="1">
        <f t="shared" si="25"/>
        <v>0.69746893170676127</v>
      </c>
      <c r="N125" s="1">
        <f t="shared" si="26"/>
        <v>0.32564102564102565</v>
      </c>
      <c r="O125" s="1">
        <f t="shared" si="27"/>
        <v>0.72400000000000064</v>
      </c>
      <c r="P125" s="1">
        <f t="shared" si="23"/>
        <v>11.100000000000001</v>
      </c>
      <c r="Q125" s="1">
        <f t="shared" si="28"/>
        <v>10.065486267941862</v>
      </c>
      <c r="R125" s="4">
        <f t="shared" si="39"/>
        <v>1.0065486267941863</v>
      </c>
      <c r="S125" s="3">
        <v>1.1100000000000001</v>
      </c>
      <c r="T125" s="1">
        <f t="shared" si="29"/>
        <v>-4.9107155165466647</v>
      </c>
      <c r="U125" s="1">
        <f t="shared" si="30"/>
        <v>-3.3105452506114159</v>
      </c>
      <c r="V125" s="1">
        <f t="shared" si="31"/>
        <v>-3.7029094302171934</v>
      </c>
      <c r="W125" s="1">
        <f t="shared" si="32"/>
        <v>-2.7375261117127669</v>
      </c>
      <c r="X125" s="1"/>
      <c r="Y125" s="1"/>
      <c r="Z125" s="1"/>
      <c r="AA125" s="1"/>
      <c r="AB125" s="1">
        <f t="shared" si="33"/>
        <v>7.3133361603000754E-3</v>
      </c>
      <c r="AC125" s="1">
        <f t="shared" si="34"/>
        <v>3.5211191604229343E-2</v>
      </c>
      <c r="AD125" s="1">
        <f t="shared" si="35"/>
        <v>2.4058613909894631E-2</v>
      </c>
      <c r="AE125" s="1">
        <f t="shared" si="36"/>
        <v>6.0795006410971957E-2</v>
      </c>
      <c r="AF125" s="1">
        <f t="shared" si="37"/>
        <v>0.23498657812714485</v>
      </c>
      <c r="AG125" s="1">
        <f t="shared" si="38"/>
        <v>0.55847780287069881</v>
      </c>
    </row>
    <row r="126" spans="1:33" x14ac:dyDescent="0.3">
      <c r="A126" s="2">
        <v>44107</v>
      </c>
      <c r="B126" s="1">
        <v>20</v>
      </c>
      <c r="C126" s="1">
        <v>13</v>
      </c>
      <c r="D126" s="1">
        <v>87.6</v>
      </c>
      <c r="E126" s="1">
        <v>45.9</v>
      </c>
      <c r="F126" s="1">
        <v>1015</v>
      </c>
      <c r="G126" s="1">
        <v>1012</v>
      </c>
      <c r="H126" s="3">
        <v>1.1200000000000001</v>
      </c>
      <c r="I126" s="1">
        <f t="shared" si="20"/>
        <v>16.5</v>
      </c>
      <c r="J126" s="1">
        <f t="shared" si="21"/>
        <v>66.75</v>
      </c>
      <c r="K126" s="1">
        <f t="shared" si="22"/>
        <v>1013.5</v>
      </c>
      <c r="L126" s="1">
        <f t="shared" si="24"/>
        <v>71.302499999999995</v>
      </c>
      <c r="M126" s="1">
        <f t="shared" si="25"/>
        <v>0.65428115380230301</v>
      </c>
      <c r="N126" s="1">
        <f t="shared" si="26"/>
        <v>0.32564102564102565</v>
      </c>
      <c r="O126" s="1">
        <f t="shared" si="27"/>
        <v>0.74000000000000055</v>
      </c>
      <c r="P126" s="1">
        <f t="shared" si="23"/>
        <v>11.200000000000001</v>
      </c>
      <c r="Q126" s="1">
        <f t="shared" si="28"/>
        <v>10.094240390901907</v>
      </c>
      <c r="R126" s="4">
        <f t="shared" si="39"/>
        <v>1.0094240390901907</v>
      </c>
      <c r="S126" s="3">
        <v>1.1200000000000001</v>
      </c>
      <c r="T126" s="1">
        <f t="shared" si="29"/>
        <v>-4.7567932004677544</v>
      </c>
      <c r="U126" s="1">
        <f t="shared" si="30"/>
        <v>-3.2767316070608303</v>
      </c>
      <c r="V126" s="1">
        <f t="shared" si="31"/>
        <v>-3.5254437032613692</v>
      </c>
      <c r="W126" s="1">
        <f t="shared" si="32"/>
        <v>-2.9168529404449881</v>
      </c>
      <c r="X126" s="1"/>
      <c r="Y126" s="1"/>
      <c r="Z126" s="1"/>
      <c r="AA126" s="1"/>
      <c r="AB126" s="1">
        <f t="shared" si="33"/>
        <v>8.5199090640326221E-3</v>
      </c>
      <c r="AC126" s="1">
        <f t="shared" si="34"/>
        <v>3.6378115615705926E-2</v>
      </c>
      <c r="AD126" s="1">
        <f t="shared" si="35"/>
        <v>2.8596886043021793E-2</v>
      </c>
      <c r="AE126" s="1">
        <f t="shared" si="36"/>
        <v>5.1326722260432028E-2</v>
      </c>
      <c r="AF126" s="1">
        <f t="shared" si="37"/>
        <v>0.25366535269827156</v>
      </c>
      <c r="AG126" s="1">
        <f t="shared" si="38"/>
        <v>0.56307846254430582</v>
      </c>
    </row>
    <row r="127" spans="1:33" x14ac:dyDescent="0.3">
      <c r="A127" s="2">
        <v>44108</v>
      </c>
      <c r="B127" s="1">
        <v>21</v>
      </c>
      <c r="C127" s="1">
        <v>14</v>
      </c>
      <c r="D127" s="1">
        <v>100</v>
      </c>
      <c r="E127" s="1">
        <v>48.8</v>
      </c>
      <c r="F127" s="1">
        <v>1019</v>
      </c>
      <c r="G127" s="1">
        <v>1012</v>
      </c>
      <c r="H127" s="3">
        <v>1.1299999999999999</v>
      </c>
      <c r="I127" s="1">
        <f t="shared" si="20"/>
        <v>17.5</v>
      </c>
      <c r="J127" s="1">
        <f t="shared" si="21"/>
        <v>74.400000000000006</v>
      </c>
      <c r="K127" s="1">
        <f t="shared" si="22"/>
        <v>1015.5</v>
      </c>
      <c r="L127" s="1">
        <f t="shared" si="24"/>
        <v>73.12</v>
      </c>
      <c r="M127" s="1">
        <f t="shared" si="25"/>
        <v>0.68743586820202962</v>
      </c>
      <c r="N127" s="1">
        <f t="shared" si="26"/>
        <v>0.3666666666666667</v>
      </c>
      <c r="O127" s="1">
        <f t="shared" si="27"/>
        <v>0.75600000000000023</v>
      </c>
      <c r="P127" s="1">
        <f t="shared" si="23"/>
        <v>11.299999999999999</v>
      </c>
      <c r="Q127" s="1">
        <f t="shared" si="28"/>
        <v>10.020891364569557</v>
      </c>
      <c r="R127" s="4">
        <f t="shared" si="39"/>
        <v>1.0020891364569557</v>
      </c>
      <c r="S127" s="3">
        <v>1.1299999999999999</v>
      </c>
      <c r="T127" s="1">
        <f t="shared" si="29"/>
        <v>-5.0072125183385978</v>
      </c>
      <c r="U127" s="1">
        <f t="shared" si="30"/>
        <v>-3.2593358092297051</v>
      </c>
      <c r="V127" s="1">
        <f t="shared" si="31"/>
        <v>-3.8912320978756281</v>
      </c>
      <c r="W127" s="1">
        <f t="shared" si="32"/>
        <v>-2.5718922133592725</v>
      </c>
      <c r="X127" s="1"/>
      <c r="Y127" s="1"/>
      <c r="Z127" s="1"/>
      <c r="AA127" s="1"/>
      <c r="AB127" s="1">
        <f t="shared" si="33"/>
        <v>6.6450718979023365E-3</v>
      </c>
      <c r="AC127" s="1">
        <f t="shared" si="34"/>
        <v>3.6992863413585354E-2</v>
      </c>
      <c r="AD127" s="1">
        <f t="shared" si="35"/>
        <v>2.0011531980167939E-2</v>
      </c>
      <c r="AE127" s="1">
        <f t="shared" si="36"/>
        <v>7.0969443867118093E-2</v>
      </c>
      <c r="AF127" s="1">
        <f t="shared" si="37"/>
        <v>0.20609690108473766</v>
      </c>
      <c r="AG127" s="1">
        <f t="shared" si="38"/>
        <v>0.55134261833112985</v>
      </c>
    </row>
    <row r="128" spans="1:33" x14ac:dyDescent="0.3">
      <c r="A128" s="2">
        <v>44109</v>
      </c>
      <c r="B128" s="1">
        <v>22</v>
      </c>
      <c r="C128" s="1">
        <v>13</v>
      </c>
      <c r="D128" s="1">
        <v>100</v>
      </c>
      <c r="E128" s="1">
        <v>53</v>
      </c>
      <c r="F128" s="1">
        <v>1023</v>
      </c>
      <c r="G128" s="1">
        <v>1019</v>
      </c>
      <c r="H128" s="3">
        <v>1.1499999999999999</v>
      </c>
      <c r="I128" s="1">
        <f t="shared" si="20"/>
        <v>17.5</v>
      </c>
      <c r="J128" s="1">
        <f t="shared" si="21"/>
        <v>76.5</v>
      </c>
      <c r="K128" s="1">
        <f t="shared" si="22"/>
        <v>1021</v>
      </c>
      <c r="L128" s="1">
        <f t="shared" si="24"/>
        <v>74.002499999999998</v>
      </c>
      <c r="M128" s="1">
        <f t="shared" si="25"/>
        <v>0.70353437464371227</v>
      </c>
      <c r="N128" s="1">
        <f t="shared" si="26"/>
        <v>0.3666666666666667</v>
      </c>
      <c r="O128" s="1">
        <f t="shared" si="27"/>
        <v>0.78800000000000037</v>
      </c>
      <c r="P128" s="1">
        <f t="shared" si="23"/>
        <v>11.5</v>
      </c>
      <c r="Q128" s="1">
        <f t="shared" si="28"/>
        <v>10.001156563128657</v>
      </c>
      <c r="R128" s="4">
        <f t="shared" si="39"/>
        <v>1.0001156563128657</v>
      </c>
      <c r="S128" s="3">
        <v>1.1499999999999999</v>
      </c>
      <c r="T128" s="1">
        <f t="shared" si="29"/>
        <v>-5.0645879962434073</v>
      </c>
      <c r="U128" s="1">
        <f t="shared" si="30"/>
        <v>-3.2719400501730593</v>
      </c>
      <c r="V128" s="1">
        <f t="shared" si="31"/>
        <v>-3.9573835251358238</v>
      </c>
      <c r="W128" s="1">
        <f t="shared" si="32"/>
        <v>-2.5050470491116767</v>
      </c>
      <c r="X128" s="1"/>
      <c r="Y128" s="1"/>
      <c r="Z128" s="1"/>
      <c r="AA128" s="1"/>
      <c r="AB128" s="1">
        <f t="shared" si="33"/>
        <v>6.2768648963501955E-3</v>
      </c>
      <c r="AC128" s="1">
        <f t="shared" si="34"/>
        <v>3.6546456077782903E-2</v>
      </c>
      <c r="AD128" s="1">
        <f t="shared" si="35"/>
        <v>1.8754600007200396E-2</v>
      </c>
      <c r="AE128" s="1">
        <f t="shared" si="36"/>
        <v>7.5505119654207087E-2</v>
      </c>
      <c r="AF128" s="1">
        <f t="shared" si="37"/>
        <v>0.19334021948476843</v>
      </c>
      <c r="AG128" s="1">
        <f t="shared" si="38"/>
        <v>0.54818505010058582</v>
      </c>
    </row>
    <row r="129" spans="1:33" x14ac:dyDescent="0.3">
      <c r="A129" s="2">
        <v>44110</v>
      </c>
      <c r="B129" s="1">
        <v>26</v>
      </c>
      <c r="C129" s="1">
        <v>17</v>
      </c>
      <c r="D129" s="1">
        <v>100</v>
      </c>
      <c r="E129" s="1">
        <v>47.6</v>
      </c>
      <c r="F129" s="1">
        <v>1026</v>
      </c>
      <c r="G129" s="1">
        <v>1023</v>
      </c>
      <c r="H129" s="3">
        <v>1.21</v>
      </c>
      <c r="I129" s="1">
        <f t="shared" si="20"/>
        <v>21.5</v>
      </c>
      <c r="J129" s="1">
        <f t="shared" si="21"/>
        <v>73.8</v>
      </c>
      <c r="K129" s="1">
        <f t="shared" si="22"/>
        <v>1024.5</v>
      </c>
      <c r="L129" s="1">
        <f t="shared" si="24"/>
        <v>74.09</v>
      </c>
      <c r="M129" s="1">
        <f t="shared" si="25"/>
        <v>0.70513054383764695</v>
      </c>
      <c r="N129" s="1">
        <f t="shared" si="26"/>
        <v>0.53076923076923077</v>
      </c>
      <c r="O129" s="1">
        <f t="shared" si="27"/>
        <v>0.88400000000000012</v>
      </c>
      <c r="P129" s="1">
        <f t="shared" si="23"/>
        <v>12.1</v>
      </c>
      <c r="Q129" s="1">
        <f t="shared" si="28"/>
        <v>9.524835962694727</v>
      </c>
      <c r="R129" s="4">
        <f t="shared" si="39"/>
        <v>0.95248359626947265</v>
      </c>
      <c r="S129" s="3">
        <v>1.21</v>
      </c>
      <c r="T129" s="1">
        <f t="shared" si="29"/>
        <v>-5.5992971430227598</v>
      </c>
      <c r="U129" s="1">
        <f t="shared" si="30"/>
        <v>-3.0997733341169527</v>
      </c>
      <c r="V129" s="1">
        <f t="shared" si="31"/>
        <v>-4.8821431927754553</v>
      </c>
      <c r="W129" s="1">
        <f t="shared" si="32"/>
        <v>-1.6692442452542107</v>
      </c>
      <c r="X129" s="1"/>
      <c r="Y129" s="1"/>
      <c r="Z129" s="1"/>
      <c r="AA129" s="1"/>
      <c r="AB129" s="1">
        <f t="shared" si="33"/>
        <v>3.6868207530351823E-3</v>
      </c>
      <c r="AC129" s="1">
        <f t="shared" si="34"/>
        <v>4.311660565485733E-2</v>
      </c>
      <c r="AD129" s="1">
        <f t="shared" si="35"/>
        <v>7.5237142037104373E-3</v>
      </c>
      <c r="AE129" s="1">
        <f t="shared" si="36"/>
        <v>0.15852496658406573</v>
      </c>
      <c r="AF129" s="1">
        <f t="shared" si="37"/>
        <v>-0.11222261257187027</v>
      </c>
      <c r="AG129" s="1">
        <f t="shared" si="38"/>
        <v>0.4719737540311571</v>
      </c>
    </row>
    <row r="130" spans="1:33" x14ac:dyDescent="0.3">
      <c r="A130" s="2">
        <v>44111</v>
      </c>
      <c r="B130" s="1">
        <v>27</v>
      </c>
      <c r="C130" s="1">
        <v>15</v>
      </c>
      <c r="D130" s="1">
        <v>93.8</v>
      </c>
      <c r="E130" s="1">
        <v>39.299999999999997</v>
      </c>
      <c r="F130" s="1">
        <v>1024</v>
      </c>
      <c r="G130" s="1">
        <v>1020</v>
      </c>
      <c r="H130" s="3">
        <v>1.24</v>
      </c>
      <c r="I130" s="1">
        <f t="shared" si="20"/>
        <v>21</v>
      </c>
      <c r="J130" s="1">
        <f t="shared" si="21"/>
        <v>66.55</v>
      </c>
      <c r="K130" s="1">
        <f t="shared" si="22"/>
        <v>1022</v>
      </c>
      <c r="L130" s="1">
        <f t="shared" si="24"/>
        <v>71.147500000000008</v>
      </c>
      <c r="M130" s="1">
        <f t="shared" si="25"/>
        <v>0.65145365408733347</v>
      </c>
      <c r="N130" s="1">
        <f t="shared" si="26"/>
        <v>0.51025641025641022</v>
      </c>
      <c r="O130" s="1">
        <f t="shared" si="27"/>
        <v>0.93200000000000005</v>
      </c>
      <c r="P130" s="1">
        <f t="shared" si="23"/>
        <v>12.4</v>
      </c>
      <c r="Q130" s="1">
        <f t="shared" si="28"/>
        <v>9.7519113694807196</v>
      </c>
      <c r="R130" s="4">
        <f t="shared" si="39"/>
        <v>0.97519113694807191</v>
      </c>
      <c r="S130" s="3">
        <v>1.24</v>
      </c>
      <c r="T130" s="1">
        <f t="shared" si="29"/>
        <v>-5.3418638260829105</v>
      </c>
      <c r="U130" s="1">
        <f t="shared" si="30"/>
        <v>-3.0794243491588076</v>
      </c>
      <c r="V130" s="1">
        <f t="shared" si="31"/>
        <v>-4.5468008762723793</v>
      </c>
      <c r="W130" s="1">
        <f t="shared" si="32"/>
        <v>-1.9957714674809752</v>
      </c>
      <c r="X130" s="1"/>
      <c r="Y130" s="1"/>
      <c r="Z130" s="1"/>
      <c r="AA130" s="1"/>
      <c r="AB130" s="1">
        <f t="shared" si="33"/>
        <v>4.7641347373808948E-3</v>
      </c>
      <c r="AC130" s="1">
        <f t="shared" si="34"/>
        <v>4.3964004324196143E-2</v>
      </c>
      <c r="AD130" s="1">
        <f t="shared" si="35"/>
        <v>1.0489860623227805E-2</v>
      </c>
      <c r="AE130" s="1">
        <f t="shared" si="36"/>
        <v>0.11964760618583259</v>
      </c>
      <c r="AF130" s="1">
        <f t="shared" si="37"/>
        <v>3.3226332922959401E-2</v>
      </c>
      <c r="AG130" s="1">
        <f t="shared" si="38"/>
        <v>0.50830581911691608</v>
      </c>
    </row>
    <row r="131" spans="1:33" x14ac:dyDescent="0.3">
      <c r="A131" s="2">
        <v>44112</v>
      </c>
      <c r="B131" s="1">
        <v>27</v>
      </c>
      <c r="C131" s="1">
        <v>15</v>
      </c>
      <c r="D131" s="1">
        <v>93.8</v>
      </c>
      <c r="E131" s="1">
        <v>42</v>
      </c>
      <c r="F131" s="1">
        <v>1022</v>
      </c>
      <c r="G131" s="1">
        <v>1020</v>
      </c>
      <c r="H131" s="3">
        <v>1.24</v>
      </c>
      <c r="I131" s="1">
        <f t="shared" ref="I131:I194" si="40">(B131+C131)/2</f>
        <v>21</v>
      </c>
      <c r="J131" s="1">
        <f t="shared" ref="J131:J194" si="41">(D131+E131)/2</f>
        <v>67.900000000000006</v>
      </c>
      <c r="K131" s="1">
        <f t="shared" ref="K131:K194" si="42">(F131+G131)/2</f>
        <v>1021</v>
      </c>
      <c r="L131" s="1">
        <f t="shared" si="24"/>
        <v>69.927499999999995</v>
      </c>
      <c r="M131" s="1">
        <f t="shared" si="25"/>
        <v>0.62919849504047431</v>
      </c>
      <c r="N131" s="1">
        <f t="shared" si="26"/>
        <v>0.51025641025641022</v>
      </c>
      <c r="O131" s="1">
        <f t="shared" si="27"/>
        <v>0.93200000000000005</v>
      </c>
      <c r="P131" s="1">
        <f t="shared" ref="P131:P194" si="43">H131*10</f>
        <v>12.4</v>
      </c>
      <c r="Q131" s="1">
        <f t="shared" si="28"/>
        <v>9.8036115296307074</v>
      </c>
      <c r="R131" s="4">
        <f t="shared" si="39"/>
        <v>0.98036115296307069</v>
      </c>
      <c r="S131" s="3">
        <v>1.24</v>
      </c>
      <c r="T131" s="1">
        <f t="shared" si="29"/>
        <v>-5.2625458849567135</v>
      </c>
      <c r="U131" s="1">
        <f t="shared" si="30"/>
        <v>-3.0619997894410824</v>
      </c>
      <c r="V131" s="1">
        <f t="shared" si="31"/>
        <v>-4.4553507445359042</v>
      </c>
      <c r="W131" s="1">
        <f t="shared" si="32"/>
        <v>-2.0881806463841688</v>
      </c>
      <c r="X131" s="1"/>
      <c r="Y131" s="1"/>
      <c r="Z131" s="1"/>
      <c r="AA131" s="1"/>
      <c r="AB131" s="1">
        <f t="shared" si="33"/>
        <v>5.1553792286867586E-3</v>
      </c>
      <c r="AC131" s="1">
        <f t="shared" si="34"/>
        <v>4.4702226368824115E-2</v>
      </c>
      <c r="AD131" s="1">
        <f t="shared" si="35"/>
        <v>1.1482857145719503E-2</v>
      </c>
      <c r="AE131" s="1">
        <f t="shared" si="36"/>
        <v>0.11025091853287591</v>
      </c>
      <c r="AF131" s="1">
        <f t="shared" si="37"/>
        <v>6.6335693697176512E-2</v>
      </c>
      <c r="AG131" s="1">
        <f t="shared" si="38"/>
        <v>0.51657784474091417</v>
      </c>
    </row>
    <row r="132" spans="1:33" x14ac:dyDescent="0.3">
      <c r="A132" s="2">
        <v>44113</v>
      </c>
      <c r="B132" s="1">
        <v>25</v>
      </c>
      <c r="C132" s="1">
        <v>15</v>
      </c>
      <c r="D132" s="1">
        <v>88</v>
      </c>
      <c r="E132" s="1">
        <v>44</v>
      </c>
      <c r="F132" s="1">
        <v>1023</v>
      </c>
      <c r="G132" s="1">
        <v>1021</v>
      </c>
      <c r="H132" s="3">
        <v>1.25</v>
      </c>
      <c r="I132" s="1">
        <f t="shared" si="40"/>
        <v>20</v>
      </c>
      <c r="J132" s="1">
        <f t="shared" si="41"/>
        <v>66</v>
      </c>
      <c r="K132" s="1">
        <f t="shared" si="42"/>
        <v>1022</v>
      </c>
      <c r="L132" s="1">
        <f t="shared" si="24"/>
        <v>67.89</v>
      </c>
      <c r="M132" s="1">
        <f t="shared" si="25"/>
        <v>0.5920305552388555</v>
      </c>
      <c r="N132" s="1">
        <f t="shared" si="26"/>
        <v>0.46923076923076923</v>
      </c>
      <c r="O132" s="1">
        <f t="shared" si="27"/>
        <v>0.94800000000000006</v>
      </c>
      <c r="P132" s="1">
        <f t="shared" si="43"/>
        <v>12.5</v>
      </c>
      <c r="Q132" s="1">
        <f t="shared" si="28"/>
        <v>9.9678645527392202</v>
      </c>
      <c r="R132" s="4">
        <f t="shared" si="39"/>
        <v>0.99678645527392207</v>
      </c>
      <c r="S132" s="3">
        <v>1.25</v>
      </c>
      <c r="T132" s="1">
        <f t="shared" si="29"/>
        <v>-4.9978233318008183</v>
      </c>
      <c r="U132" s="1">
        <f t="shared" si="30"/>
        <v>-3.076253453552618</v>
      </c>
      <c r="V132" s="1">
        <f t="shared" si="31"/>
        <v>-4.0730713425593317</v>
      </c>
      <c r="W132" s="1">
        <f t="shared" si="32"/>
        <v>-2.4498053237639015</v>
      </c>
      <c r="X132" s="1"/>
      <c r="Y132" s="1"/>
      <c r="Z132" s="1"/>
      <c r="AA132" s="1"/>
      <c r="AB132" s="1">
        <f t="shared" si="33"/>
        <v>6.7073370868556475E-3</v>
      </c>
      <c r="AC132" s="1">
        <f t="shared" si="34"/>
        <v>4.4097473669045095E-2</v>
      </c>
      <c r="AD132" s="1">
        <f t="shared" si="35"/>
        <v>1.6740019323667886E-2</v>
      </c>
      <c r="AE132" s="1">
        <f t="shared" si="36"/>
        <v>7.9452786646260806E-2</v>
      </c>
      <c r="AF132" s="1">
        <f t="shared" si="37"/>
        <v>0.1718550343516107</v>
      </c>
      <c r="AG132" s="1">
        <f t="shared" si="38"/>
        <v>0.54285832843827586</v>
      </c>
    </row>
    <row r="133" spans="1:33" x14ac:dyDescent="0.3">
      <c r="A133" s="2">
        <v>44114</v>
      </c>
      <c r="B133" s="1">
        <v>26</v>
      </c>
      <c r="C133" s="1">
        <v>15</v>
      </c>
      <c r="D133" s="1">
        <v>93.8</v>
      </c>
      <c r="E133" s="1">
        <v>44</v>
      </c>
      <c r="F133" s="1">
        <v>1023</v>
      </c>
      <c r="G133" s="1">
        <v>1020</v>
      </c>
      <c r="H133" s="3">
        <v>1.26</v>
      </c>
      <c r="I133" s="1">
        <f t="shared" si="40"/>
        <v>20.5</v>
      </c>
      <c r="J133" s="1">
        <f t="shared" si="41"/>
        <v>68.900000000000006</v>
      </c>
      <c r="K133" s="1">
        <f t="shared" si="42"/>
        <v>1021.5</v>
      </c>
      <c r="L133" s="1">
        <f t="shared" si="24"/>
        <v>67.984999999999999</v>
      </c>
      <c r="M133" s="1">
        <f t="shared" si="25"/>
        <v>0.59376353893512723</v>
      </c>
      <c r="N133" s="1">
        <f t="shared" si="26"/>
        <v>0.48974358974358978</v>
      </c>
      <c r="O133" s="1">
        <f t="shared" si="27"/>
        <v>0.96399999999999986</v>
      </c>
      <c r="P133" s="1">
        <f t="shared" si="43"/>
        <v>12.6</v>
      </c>
      <c r="Q133" s="1">
        <f t="shared" si="28"/>
        <v>9.9235555292576549</v>
      </c>
      <c r="R133" s="4">
        <f t="shared" si="39"/>
        <v>0.99235555292576549</v>
      </c>
      <c r="S133" s="3">
        <v>1.26</v>
      </c>
      <c r="T133" s="1">
        <f t="shared" si="29"/>
        <v>-5.0701272738580077</v>
      </c>
      <c r="U133" s="1">
        <f t="shared" si="30"/>
        <v>-3.0559332304810729</v>
      </c>
      <c r="V133" s="1">
        <f t="shared" si="31"/>
        <v>-4.1949675524069887</v>
      </c>
      <c r="W133" s="1">
        <f t="shared" si="32"/>
        <v>-2.3389626400017596</v>
      </c>
      <c r="X133" s="1"/>
      <c r="Y133" s="1"/>
      <c r="Z133" s="1"/>
      <c r="AA133" s="1"/>
      <c r="AB133" s="1">
        <f t="shared" si="33"/>
        <v>6.2424081640922316E-3</v>
      </c>
      <c r="AC133" s="1">
        <f t="shared" si="34"/>
        <v>4.496200906910882E-2</v>
      </c>
      <c r="AD133" s="1">
        <f t="shared" si="35"/>
        <v>1.4847461943509237E-2</v>
      </c>
      <c r="AE133" s="1">
        <f t="shared" si="36"/>
        <v>8.7947088402624787E-2</v>
      </c>
      <c r="AF133" s="1">
        <f t="shared" si="37"/>
        <v>0.14332036120910818</v>
      </c>
      <c r="AG133" s="1">
        <f t="shared" si="38"/>
        <v>0.53576888468122552</v>
      </c>
    </row>
    <row r="134" spans="1:33" x14ac:dyDescent="0.3">
      <c r="A134" s="2">
        <v>44115</v>
      </c>
      <c r="B134" s="1">
        <v>26</v>
      </c>
      <c r="C134" s="1">
        <v>15</v>
      </c>
      <c r="D134" s="1">
        <v>72.400000000000006</v>
      </c>
      <c r="E134" s="1">
        <v>24.2</v>
      </c>
      <c r="F134" s="1">
        <v>1024</v>
      </c>
      <c r="G134" s="1">
        <v>1021</v>
      </c>
      <c r="H134" s="3">
        <v>1.24</v>
      </c>
      <c r="I134" s="1">
        <f t="shared" si="40"/>
        <v>20.5</v>
      </c>
      <c r="J134" s="1">
        <f t="shared" si="41"/>
        <v>48.300000000000004</v>
      </c>
      <c r="K134" s="1">
        <f t="shared" si="42"/>
        <v>1022.5</v>
      </c>
      <c r="L134" s="1">
        <f t="shared" si="24"/>
        <v>59.862500000000004</v>
      </c>
      <c r="M134" s="1">
        <f t="shared" si="25"/>
        <v>0.44559343290388798</v>
      </c>
      <c r="N134" s="1">
        <f t="shared" si="26"/>
        <v>0.48974358974358978</v>
      </c>
      <c r="O134" s="1">
        <f t="shared" si="27"/>
        <v>0.93200000000000005</v>
      </c>
      <c r="P134" s="1">
        <f t="shared" si="43"/>
        <v>12.4</v>
      </c>
      <c r="Q134" s="1">
        <f t="shared" si="28"/>
        <v>10.075421564985341</v>
      </c>
      <c r="R134" s="4">
        <f t="shared" si="39"/>
        <v>1.0075421564985341</v>
      </c>
      <c r="S134" s="3">
        <v>1.24</v>
      </c>
      <c r="T134" s="1">
        <f t="shared" si="29"/>
        <v>-4.5420453256633113</v>
      </c>
      <c r="U134" s="1">
        <f t="shared" si="30"/>
        <v>-2.939924225311219</v>
      </c>
      <c r="V134" s="1">
        <f t="shared" si="31"/>
        <v>-3.5861120646778799</v>
      </c>
      <c r="W134" s="1">
        <f t="shared" si="32"/>
        <v>-2.9542032593797751</v>
      </c>
      <c r="X134" s="1"/>
      <c r="Y134" s="1"/>
      <c r="Z134" s="1"/>
      <c r="AA134" s="1"/>
      <c r="AB134" s="1">
        <f t="shared" si="33"/>
        <v>1.0539337482398121E-2</v>
      </c>
      <c r="AC134" s="1">
        <f t="shared" si="34"/>
        <v>5.0214887016012393E-2</v>
      </c>
      <c r="AD134" s="1">
        <f t="shared" si="35"/>
        <v>2.6958920279652826E-2</v>
      </c>
      <c r="AE134" s="1">
        <f t="shared" si="36"/>
        <v>4.9538229344805805E-2</v>
      </c>
      <c r="AF134" s="1">
        <f t="shared" si="37"/>
        <v>0.24143580481177912</v>
      </c>
      <c r="AG134" s="1">
        <f t="shared" si="38"/>
        <v>0.56006745039765526</v>
      </c>
    </row>
    <row r="135" spans="1:33" x14ac:dyDescent="0.3">
      <c r="A135" s="2">
        <v>44116</v>
      </c>
      <c r="B135" s="1">
        <v>24</v>
      </c>
      <c r="C135" s="1">
        <v>15</v>
      </c>
      <c r="D135" s="1">
        <v>63.1</v>
      </c>
      <c r="E135" s="1">
        <v>21.7</v>
      </c>
      <c r="F135" s="1">
        <v>1025</v>
      </c>
      <c r="G135" s="1">
        <v>1022</v>
      </c>
      <c r="H135" s="3">
        <v>1.26</v>
      </c>
      <c r="I135" s="1">
        <f t="shared" si="40"/>
        <v>19.5</v>
      </c>
      <c r="J135" s="1">
        <f t="shared" si="41"/>
        <v>42.4</v>
      </c>
      <c r="K135" s="1">
        <f t="shared" si="42"/>
        <v>1023.5</v>
      </c>
      <c r="L135" s="1">
        <f t="shared" ref="L135:L198" si="44">J135*0.4+J134*0.25+J133*0.2+J132*0.1+J131*0.05</f>
        <v>52.810000000000009</v>
      </c>
      <c r="M135" s="1">
        <f t="shared" ref="M135:M198" si="45">0.8*((L135-40.9175)/(84.7725-40.9175))+0.1</f>
        <v>0.31694219587276279</v>
      </c>
      <c r="N135" s="1">
        <f t="shared" ref="N135:N198" si="46">0.8*((I135-11)/(30.5-11))+0.1</f>
        <v>0.44871794871794879</v>
      </c>
      <c r="O135" s="1">
        <f t="shared" ref="O135:O198" si="47">0.8*((P135-7.19999999999999)/(12.2-7.19999999999999))+0.1</f>
        <v>0.96399999999999986</v>
      </c>
      <c r="P135" s="1">
        <f t="shared" si="43"/>
        <v>12.6</v>
      </c>
      <c r="Q135" s="1">
        <f t="shared" ref="Q135:Q198" si="48">((AG135-0.1)/0.8)*(12.2-7.19999999999999)+7.19999999999999</f>
        <v>10.046280799244871</v>
      </c>
      <c r="R135" s="4">
        <f t="shared" si="39"/>
        <v>1.0046280799244871</v>
      </c>
      <c r="S135" s="3">
        <v>1.26</v>
      </c>
      <c r="T135" s="1">
        <f t="shared" ref="T135:T198" si="49">N135*$X$2+M135*$Y$2+$X$10</f>
        <v>-3.9512740227140757</v>
      </c>
      <c r="U135" s="1">
        <f t="shared" ref="U135:U198" si="50">N135*$X$4+M135*$Y$4+$Y$10</f>
        <v>-2.8825515230421064</v>
      </c>
      <c r="V135" s="1">
        <f t="shared" ref="V135:V198" si="51">N135*$X$6+M135*$Y$6+$Z$10</f>
        <v>-2.8279126539648978</v>
      </c>
      <c r="W135" s="1">
        <f t="shared" ref="W135:W198" si="52">N135*$X$8+M135*$Y$8+$AA$10</f>
        <v>-3.6956902582345155</v>
      </c>
      <c r="X135" s="1"/>
      <c r="Y135" s="1"/>
      <c r="Z135" s="1"/>
      <c r="AA135" s="1"/>
      <c r="AB135" s="1">
        <f t="shared" ref="AB135:AB198" si="53">1/(1+EXP(-T135))</f>
        <v>1.8867363548621542E-2</v>
      </c>
      <c r="AC135" s="1">
        <f t="shared" ref="AC135:AC198" si="54">1/(1+EXP(-U135))</f>
        <v>5.3022874518653333E-2</v>
      </c>
      <c r="AD135" s="1">
        <f t="shared" ref="AD135:AD198" si="55">1/(1+EXP(-V135))</f>
        <v>5.583433429537233E-2</v>
      </c>
      <c r="AE135" s="1">
        <f t="shared" ref="AE135:AE198" si="56">1/(1+EXP(-W135))</f>
        <v>2.4228702270966875E-2</v>
      </c>
      <c r="AF135" s="1">
        <f t="shared" ref="AF135:AF198" si="57">AB135*$X$12+AC135*$Y$12+AD135*$Z$12+AE135*$AA$12+$X$14</f>
        <v>0.22253352988034647</v>
      </c>
      <c r="AG135" s="1">
        <f t="shared" ref="AG135:AG198" si="58">1/(1+EXP(-AF135))</f>
        <v>0.55540492787918005</v>
      </c>
    </row>
    <row r="136" spans="1:33" x14ac:dyDescent="0.3">
      <c r="A136" s="2">
        <v>44117</v>
      </c>
      <c r="B136" s="1">
        <v>23</v>
      </c>
      <c r="C136" s="1">
        <v>14</v>
      </c>
      <c r="D136" s="1">
        <v>100</v>
      </c>
      <c r="E136" s="1">
        <v>56.7</v>
      </c>
      <c r="F136" s="1">
        <v>1022</v>
      </c>
      <c r="G136" s="1">
        <v>1018</v>
      </c>
      <c r="H136" s="3">
        <v>1.24</v>
      </c>
      <c r="I136" s="1">
        <f t="shared" si="40"/>
        <v>18.5</v>
      </c>
      <c r="J136" s="1">
        <f t="shared" si="41"/>
        <v>78.349999999999994</v>
      </c>
      <c r="K136" s="1">
        <f t="shared" si="42"/>
        <v>1020</v>
      </c>
      <c r="L136" s="1">
        <f t="shared" si="44"/>
        <v>61.79</v>
      </c>
      <c r="M136" s="1">
        <f t="shared" si="45"/>
        <v>0.48075476000456063</v>
      </c>
      <c r="N136" s="1">
        <f t="shared" si="46"/>
        <v>0.40769230769230769</v>
      </c>
      <c r="O136" s="1">
        <f t="shared" si="47"/>
        <v>0.93200000000000005</v>
      </c>
      <c r="P136" s="1">
        <f t="shared" si="43"/>
        <v>12.4</v>
      </c>
      <c r="Q136" s="1">
        <f t="shared" si="48"/>
        <v>10.10168025676041</v>
      </c>
      <c r="R136" s="4">
        <f t="shared" ref="R136:R199" si="59">Q136/10</f>
        <v>1.010168025676041</v>
      </c>
      <c r="S136" s="3">
        <v>1.24</v>
      </c>
      <c r="T136" s="1">
        <f t="shared" si="49"/>
        <v>-4.4028509911629907</v>
      </c>
      <c r="U136" s="1">
        <f t="shared" si="50"/>
        <v>-3.0541618155880967</v>
      </c>
      <c r="V136" s="1">
        <f t="shared" si="51"/>
        <v>-3.2714954047806248</v>
      </c>
      <c r="W136" s="1">
        <f t="shared" si="52"/>
        <v>-3.2227918794126742</v>
      </c>
      <c r="X136" s="1"/>
      <c r="Y136" s="1"/>
      <c r="Z136" s="1"/>
      <c r="AA136" s="1"/>
      <c r="AB136" s="1">
        <f t="shared" si="53"/>
        <v>1.2094323770067987E-2</v>
      </c>
      <c r="AC136" s="1">
        <f t="shared" si="54"/>
        <v>4.5038135723496305E-2</v>
      </c>
      <c r="AD136" s="1">
        <f t="shared" si="55"/>
        <v>3.6562115630125729E-2</v>
      </c>
      <c r="AE136" s="1">
        <f t="shared" si="56"/>
        <v>3.8316975428540449E-2</v>
      </c>
      <c r="AF136" s="1">
        <f t="shared" si="57"/>
        <v>0.25850536132951774</v>
      </c>
      <c r="AG136" s="1">
        <f t="shared" si="58"/>
        <v>0.56426884108166631</v>
      </c>
    </row>
    <row r="137" spans="1:33" x14ac:dyDescent="0.3">
      <c r="A137" s="2">
        <v>44118</v>
      </c>
      <c r="B137" s="1">
        <v>20</v>
      </c>
      <c r="C137" s="1">
        <v>13</v>
      </c>
      <c r="D137" s="1">
        <v>87.6</v>
      </c>
      <c r="E137" s="1">
        <v>42.6</v>
      </c>
      <c r="F137" s="1">
        <v>1020</v>
      </c>
      <c r="G137" s="1">
        <v>1017</v>
      </c>
      <c r="H137" s="3">
        <v>1.24</v>
      </c>
      <c r="I137" s="1">
        <f t="shared" si="40"/>
        <v>16.5</v>
      </c>
      <c r="J137" s="1">
        <f t="shared" si="41"/>
        <v>65.099999999999994</v>
      </c>
      <c r="K137" s="1">
        <f t="shared" si="42"/>
        <v>1018.5</v>
      </c>
      <c r="L137" s="1">
        <f t="shared" si="44"/>
        <v>62.3825</v>
      </c>
      <c r="M137" s="1">
        <f t="shared" si="45"/>
        <v>0.49156310568920314</v>
      </c>
      <c r="N137" s="1">
        <f t="shared" si="46"/>
        <v>0.32564102564102565</v>
      </c>
      <c r="O137" s="1">
        <f t="shared" si="47"/>
        <v>0.93200000000000005</v>
      </c>
      <c r="P137" s="1">
        <f t="shared" si="43"/>
        <v>12.4</v>
      </c>
      <c r="Q137" s="1">
        <f t="shared" si="48"/>
        <v>10.078485981298279</v>
      </c>
      <c r="R137" s="4">
        <f t="shared" si="59"/>
        <v>1.007848598129828</v>
      </c>
      <c r="S137" s="3">
        <v>1.24</v>
      </c>
      <c r="T137" s="1">
        <f t="shared" si="49"/>
        <v>-4.176862024364743</v>
      </c>
      <c r="U137" s="1">
        <f t="shared" si="50"/>
        <v>-3.1493323671574638</v>
      </c>
      <c r="V137" s="1">
        <f t="shared" si="51"/>
        <v>-2.8568083138438682</v>
      </c>
      <c r="W137" s="1">
        <f t="shared" si="52"/>
        <v>-3.5925003796388202</v>
      </c>
      <c r="X137" s="1"/>
      <c r="Y137" s="1"/>
      <c r="Z137" s="1"/>
      <c r="AA137" s="1"/>
      <c r="AB137" s="1">
        <f t="shared" si="53"/>
        <v>1.5114631272220892E-2</v>
      </c>
      <c r="AC137" s="1">
        <f t="shared" si="54"/>
        <v>4.1117592855229181E-2</v>
      </c>
      <c r="AD137" s="1">
        <f t="shared" si="55"/>
        <v>5.4330451954535501E-2</v>
      </c>
      <c r="AE137" s="1">
        <f t="shared" si="56"/>
        <v>2.6791846581178509E-2</v>
      </c>
      <c r="AF137" s="1">
        <f t="shared" si="57"/>
        <v>0.24342598948495153</v>
      </c>
      <c r="AG137" s="1">
        <f t="shared" si="58"/>
        <v>0.56055775700772537</v>
      </c>
    </row>
    <row r="138" spans="1:33" x14ac:dyDescent="0.3">
      <c r="A138" s="2">
        <v>44119</v>
      </c>
      <c r="B138" s="1">
        <v>20</v>
      </c>
      <c r="C138" s="1">
        <v>12</v>
      </c>
      <c r="D138" s="1">
        <v>87.6</v>
      </c>
      <c r="E138" s="1">
        <v>32.1</v>
      </c>
      <c r="F138" s="1">
        <v>1021</v>
      </c>
      <c r="G138" s="1">
        <v>1018</v>
      </c>
      <c r="H138" s="3">
        <v>1.22</v>
      </c>
      <c r="I138" s="1">
        <f t="shared" si="40"/>
        <v>16</v>
      </c>
      <c r="J138" s="1">
        <f t="shared" si="41"/>
        <v>59.849999999999994</v>
      </c>
      <c r="K138" s="1">
        <f t="shared" si="42"/>
        <v>1019.5</v>
      </c>
      <c r="L138" s="1">
        <f t="shared" si="44"/>
        <v>62.54</v>
      </c>
      <c r="M138" s="1">
        <f t="shared" si="45"/>
        <v>0.49443621023828532</v>
      </c>
      <c r="N138" s="1">
        <f t="shared" si="46"/>
        <v>0.30512820512820515</v>
      </c>
      <c r="O138" s="1">
        <f t="shared" si="47"/>
        <v>0.9</v>
      </c>
      <c r="P138" s="1">
        <f t="shared" si="43"/>
        <v>12.2</v>
      </c>
      <c r="Q138" s="1">
        <f t="shared" si="48"/>
        <v>10.062645644318078</v>
      </c>
      <c r="R138" s="4">
        <f t="shared" si="59"/>
        <v>1.0062645644318078</v>
      </c>
      <c r="S138" s="3">
        <v>1.22</v>
      </c>
      <c r="T138" s="1">
        <f t="shared" si="49"/>
        <v>-4.1209742955324433</v>
      </c>
      <c r="U138" s="1">
        <f t="shared" si="50"/>
        <v>-3.1732589027935383</v>
      </c>
      <c r="V138" s="1">
        <f t="shared" si="51"/>
        <v>-2.7538392829006861</v>
      </c>
      <c r="W138" s="1">
        <f t="shared" si="52"/>
        <v>-3.6842173931771454</v>
      </c>
      <c r="X138" s="1"/>
      <c r="Y138" s="1"/>
      <c r="Z138" s="1"/>
      <c r="AA138" s="1"/>
      <c r="AB138" s="1">
        <f t="shared" si="53"/>
        <v>1.5969530548047908E-2</v>
      </c>
      <c r="AC138" s="1">
        <f t="shared" si="54"/>
        <v>4.0184531880355569E-2</v>
      </c>
      <c r="AD138" s="1">
        <f t="shared" si="55"/>
        <v>5.9870187754131277E-2</v>
      </c>
      <c r="AE138" s="1">
        <f t="shared" si="56"/>
        <v>2.4501425644637777E-2</v>
      </c>
      <c r="AF138" s="1">
        <f t="shared" si="57"/>
        <v>0.2331435645581959</v>
      </c>
      <c r="AG138" s="1">
        <f t="shared" si="58"/>
        <v>0.5580233030908931</v>
      </c>
    </row>
    <row r="139" spans="1:33" x14ac:dyDescent="0.3">
      <c r="A139" s="2">
        <v>44120</v>
      </c>
      <c r="B139" s="1">
        <v>21</v>
      </c>
      <c r="C139" s="1">
        <v>11</v>
      </c>
      <c r="D139" s="1">
        <v>93.6</v>
      </c>
      <c r="E139" s="1">
        <v>43.1</v>
      </c>
      <c r="F139" s="1">
        <v>1020</v>
      </c>
      <c r="G139" s="1">
        <v>1017</v>
      </c>
      <c r="H139" s="3">
        <v>1.21</v>
      </c>
      <c r="I139" s="1">
        <f t="shared" si="40"/>
        <v>16</v>
      </c>
      <c r="J139" s="1">
        <f t="shared" si="41"/>
        <v>68.349999999999994</v>
      </c>
      <c r="K139" s="1">
        <f t="shared" si="42"/>
        <v>1018.5</v>
      </c>
      <c r="L139" s="1">
        <f t="shared" si="44"/>
        <v>65.277499999999989</v>
      </c>
      <c r="M139" s="1">
        <f t="shared" si="45"/>
        <v>0.54437350359138059</v>
      </c>
      <c r="N139" s="1">
        <f t="shared" si="46"/>
        <v>0.30512820512820515</v>
      </c>
      <c r="O139" s="1">
        <f t="shared" si="47"/>
        <v>0.88400000000000012</v>
      </c>
      <c r="P139" s="1">
        <f t="shared" si="43"/>
        <v>12.1</v>
      </c>
      <c r="Q139" s="1">
        <f t="shared" si="48"/>
        <v>10.096547864374966</v>
      </c>
      <c r="R139" s="4">
        <f t="shared" si="59"/>
        <v>1.0096547864374965</v>
      </c>
      <c r="S139" s="3">
        <v>1.21</v>
      </c>
      <c r="T139" s="1">
        <f t="shared" si="49"/>
        <v>-4.2989520527725755</v>
      </c>
      <c r="U139" s="1">
        <f t="shared" si="50"/>
        <v>-3.2123570439634332</v>
      </c>
      <c r="V139" s="1">
        <f t="shared" si="51"/>
        <v>-2.9590398858749474</v>
      </c>
      <c r="W139" s="1">
        <f t="shared" si="52"/>
        <v>-3.4768648298595322</v>
      </c>
      <c r="X139" s="1"/>
      <c r="Y139" s="1"/>
      <c r="Z139" s="1"/>
      <c r="AA139" s="1"/>
      <c r="AB139" s="1">
        <f t="shared" si="53"/>
        <v>1.3400765869385123E-2</v>
      </c>
      <c r="AC139" s="1">
        <f t="shared" si="54"/>
        <v>3.870334429422391E-2</v>
      </c>
      <c r="AD139" s="1">
        <f t="shared" si="55"/>
        <v>4.9310996207867504E-2</v>
      </c>
      <c r="AE139" s="1">
        <f t="shared" si="56"/>
        <v>2.9977713351490107E-2</v>
      </c>
      <c r="AF139" s="1">
        <f t="shared" si="57"/>
        <v>0.25516616203916509</v>
      </c>
      <c r="AG139" s="1">
        <f t="shared" si="58"/>
        <v>0.56344765829999532</v>
      </c>
    </row>
    <row r="140" spans="1:33" x14ac:dyDescent="0.3">
      <c r="A140" s="2">
        <v>44121</v>
      </c>
      <c r="B140" s="1">
        <v>21</v>
      </c>
      <c r="C140" s="1">
        <v>10</v>
      </c>
      <c r="D140" s="1">
        <v>100</v>
      </c>
      <c r="E140" s="1">
        <v>59.7</v>
      </c>
      <c r="F140" s="1">
        <v>1018</v>
      </c>
      <c r="G140" s="1">
        <v>1016</v>
      </c>
      <c r="H140" s="3">
        <v>1.2</v>
      </c>
      <c r="I140" s="1">
        <f t="shared" si="40"/>
        <v>15.5</v>
      </c>
      <c r="J140" s="1">
        <f t="shared" si="41"/>
        <v>79.849999999999994</v>
      </c>
      <c r="K140" s="1">
        <f t="shared" si="42"/>
        <v>1017</v>
      </c>
      <c r="L140" s="1">
        <f t="shared" si="44"/>
        <v>71.424999999999997</v>
      </c>
      <c r="M140" s="1">
        <f t="shared" si="45"/>
        <v>0.65651579067381149</v>
      </c>
      <c r="N140" s="1">
        <f t="shared" si="46"/>
        <v>0.2846153846153846</v>
      </c>
      <c r="O140" s="1">
        <f t="shared" si="47"/>
        <v>0.86800000000000022</v>
      </c>
      <c r="P140" s="1">
        <f t="shared" si="43"/>
        <v>12</v>
      </c>
      <c r="Q140" s="1">
        <f t="shared" si="48"/>
        <v>10.113442164103898</v>
      </c>
      <c r="R140" s="4">
        <f t="shared" si="59"/>
        <v>1.0113442164103899</v>
      </c>
      <c r="S140" s="3">
        <v>1.2</v>
      </c>
      <c r="T140" s="1">
        <f t="shared" si="49"/>
        <v>-4.6325024119287317</v>
      </c>
      <c r="U140" s="1">
        <f t="shared" si="50"/>
        <v>-3.3218353113283379</v>
      </c>
      <c r="V140" s="1">
        <f t="shared" si="51"/>
        <v>-3.3050760099329812</v>
      </c>
      <c r="W140" s="1">
        <f t="shared" si="52"/>
        <v>-3.1148679240289043</v>
      </c>
      <c r="X140" s="1"/>
      <c r="Y140" s="1"/>
      <c r="Z140" s="1"/>
      <c r="AA140" s="1"/>
      <c r="AB140" s="1">
        <f t="shared" si="53"/>
        <v>9.6366113116073161E-3</v>
      </c>
      <c r="AC140" s="1">
        <f t="shared" si="54"/>
        <v>3.4829658989395287E-2</v>
      </c>
      <c r="AD140" s="1">
        <f t="shared" si="55"/>
        <v>3.5397462211238254E-2</v>
      </c>
      <c r="AE140" s="1">
        <f t="shared" si="56"/>
        <v>4.2498116777704091E-2</v>
      </c>
      <c r="AF140" s="1">
        <f t="shared" si="57"/>
        <v>0.26616324672624214</v>
      </c>
      <c r="AG140" s="1">
        <f t="shared" si="58"/>
        <v>0.56615074625662432</v>
      </c>
    </row>
    <row r="141" spans="1:33" x14ac:dyDescent="0.3">
      <c r="A141" s="2">
        <v>44122</v>
      </c>
      <c r="B141" s="1">
        <v>24</v>
      </c>
      <c r="C141" s="1">
        <v>13</v>
      </c>
      <c r="D141" s="1">
        <v>100</v>
      </c>
      <c r="E141" s="1">
        <v>35.700000000000003</v>
      </c>
      <c r="F141" s="1">
        <v>1019</v>
      </c>
      <c r="G141" s="1">
        <v>1014</v>
      </c>
      <c r="H141" s="3">
        <v>1.2</v>
      </c>
      <c r="I141" s="1">
        <f t="shared" si="40"/>
        <v>18.5</v>
      </c>
      <c r="J141" s="1">
        <f t="shared" si="41"/>
        <v>67.849999999999994</v>
      </c>
      <c r="K141" s="1">
        <f t="shared" si="42"/>
        <v>1016.5</v>
      </c>
      <c r="L141" s="1">
        <f t="shared" si="44"/>
        <v>70.012499999999989</v>
      </c>
      <c r="M141" s="1">
        <f t="shared" si="45"/>
        <v>0.63074905940029624</v>
      </c>
      <c r="N141" s="1">
        <f t="shared" si="46"/>
        <v>0.40769230769230769</v>
      </c>
      <c r="O141" s="1">
        <f t="shared" si="47"/>
        <v>0.86800000000000022</v>
      </c>
      <c r="P141" s="1">
        <f t="shared" si="43"/>
        <v>12</v>
      </c>
      <c r="Q141" s="1">
        <f t="shared" si="48"/>
        <v>10.022948145852416</v>
      </c>
      <c r="R141" s="4">
        <f t="shared" si="59"/>
        <v>1.0022948145852415</v>
      </c>
      <c r="S141" s="3">
        <v>1.2</v>
      </c>
      <c r="T141" s="1">
        <f t="shared" si="49"/>
        <v>-4.9374344099418028</v>
      </c>
      <c r="U141" s="1">
        <f t="shared" si="50"/>
        <v>-3.1715990633577635</v>
      </c>
      <c r="V141" s="1">
        <f t="shared" si="51"/>
        <v>-3.8878468049471495</v>
      </c>
      <c r="W141" s="1">
        <f t="shared" si="52"/>
        <v>-2.5999767371737414</v>
      </c>
      <c r="X141" s="1"/>
      <c r="Y141" s="1"/>
      <c r="Z141" s="1"/>
      <c r="AA141" s="1"/>
      <c r="AB141" s="1">
        <f t="shared" si="53"/>
        <v>7.1218925292707456E-3</v>
      </c>
      <c r="AC141" s="1">
        <f t="shared" si="54"/>
        <v>4.0248600331601408E-2</v>
      </c>
      <c r="AD141" s="1">
        <f t="shared" si="55"/>
        <v>2.0078029186590508E-2</v>
      </c>
      <c r="AE141" s="1">
        <f t="shared" si="56"/>
        <v>6.9139917514284999E-2</v>
      </c>
      <c r="AF141" s="1">
        <f t="shared" si="57"/>
        <v>0.20742735991910721</v>
      </c>
      <c r="AG141" s="1">
        <f t="shared" si="58"/>
        <v>0.55167170333638726</v>
      </c>
    </row>
    <row r="142" spans="1:33" x14ac:dyDescent="0.3">
      <c r="A142" s="2">
        <v>44123</v>
      </c>
      <c r="B142" s="1">
        <v>20</v>
      </c>
      <c r="C142" s="1">
        <v>15</v>
      </c>
      <c r="D142" s="1">
        <v>100</v>
      </c>
      <c r="E142" s="1">
        <v>77.3</v>
      </c>
      <c r="F142" s="1">
        <v>1014</v>
      </c>
      <c r="G142" s="1">
        <v>1008</v>
      </c>
      <c r="H142" s="3">
        <v>1.2</v>
      </c>
      <c r="I142" s="1">
        <f t="shared" si="40"/>
        <v>17.5</v>
      </c>
      <c r="J142" s="1">
        <f t="shared" si="41"/>
        <v>88.65</v>
      </c>
      <c r="K142" s="1">
        <f t="shared" si="42"/>
        <v>1011</v>
      </c>
      <c r="L142" s="1">
        <f t="shared" si="44"/>
        <v>78.22</v>
      </c>
      <c r="M142" s="1">
        <f t="shared" si="45"/>
        <v>0.78046972979135798</v>
      </c>
      <c r="N142" s="1">
        <f t="shared" si="46"/>
        <v>0.3666666666666667</v>
      </c>
      <c r="O142" s="1">
        <f t="shared" si="47"/>
        <v>0.86800000000000022</v>
      </c>
      <c r="P142" s="1">
        <f t="shared" si="43"/>
        <v>12</v>
      </c>
      <c r="Q142" s="1">
        <f t="shared" si="48"/>
        <v>9.8754126278980721</v>
      </c>
      <c r="R142" s="4">
        <f t="shared" si="59"/>
        <v>0.98754126278980725</v>
      </c>
      <c r="S142" s="3">
        <v>1.2</v>
      </c>
      <c r="T142" s="1">
        <f t="shared" si="49"/>
        <v>-5.3387875181284361</v>
      </c>
      <c r="U142" s="1">
        <f t="shared" si="50"/>
        <v>-3.3321761818201949</v>
      </c>
      <c r="V142" s="1">
        <f t="shared" si="51"/>
        <v>-4.2735236321838412</v>
      </c>
      <c r="W142" s="1">
        <f t="shared" si="52"/>
        <v>-2.1855915474524847</v>
      </c>
      <c r="X142" s="1"/>
      <c r="Y142" s="1"/>
      <c r="Z142" s="1"/>
      <c r="AA142" s="1"/>
      <c r="AB142" s="1">
        <f t="shared" si="53"/>
        <v>4.7787431043678193E-3</v>
      </c>
      <c r="AC142" s="1">
        <f t="shared" si="54"/>
        <v>3.4483701788823366E-2</v>
      </c>
      <c r="AD142" s="1">
        <f t="shared" si="55"/>
        <v>1.374115315489996E-2</v>
      </c>
      <c r="AE142" s="1">
        <f t="shared" si="56"/>
        <v>0.10105185533330391</v>
      </c>
      <c r="AF142" s="1">
        <f t="shared" si="57"/>
        <v>0.11238221270802184</v>
      </c>
      <c r="AG142" s="1">
        <f t="shared" si="58"/>
        <v>0.52806602046369244</v>
      </c>
    </row>
    <row r="143" spans="1:33" x14ac:dyDescent="0.3">
      <c r="A143" s="2">
        <v>44124</v>
      </c>
      <c r="B143" s="1">
        <v>19</v>
      </c>
      <c r="C143" s="1">
        <v>16</v>
      </c>
      <c r="D143" s="1">
        <v>100</v>
      </c>
      <c r="E143" s="1">
        <v>87.9</v>
      </c>
      <c r="F143" s="1">
        <v>1008</v>
      </c>
      <c r="G143" s="1">
        <v>996</v>
      </c>
      <c r="H143" s="3">
        <v>1.21</v>
      </c>
      <c r="I143" s="1">
        <f t="shared" si="40"/>
        <v>17.5</v>
      </c>
      <c r="J143" s="1">
        <f t="shared" si="41"/>
        <v>93.95</v>
      </c>
      <c r="K143" s="1">
        <f t="shared" si="42"/>
        <v>1002</v>
      </c>
      <c r="L143" s="1">
        <f t="shared" si="44"/>
        <v>84.715000000000003</v>
      </c>
      <c r="M143" s="1">
        <f t="shared" si="45"/>
        <v>0.89895108881541463</v>
      </c>
      <c r="N143" s="1">
        <f t="shared" si="46"/>
        <v>0.3666666666666667</v>
      </c>
      <c r="O143" s="1">
        <f t="shared" si="47"/>
        <v>0.88400000000000012</v>
      </c>
      <c r="P143" s="1">
        <f t="shared" si="43"/>
        <v>12.1</v>
      </c>
      <c r="Q143" s="1">
        <f t="shared" si="48"/>
        <v>9.5692112368729809</v>
      </c>
      <c r="R143" s="4">
        <f t="shared" si="59"/>
        <v>0.95692112368729809</v>
      </c>
      <c r="S143" s="3">
        <v>1.21</v>
      </c>
      <c r="T143" s="1">
        <f t="shared" si="49"/>
        <v>-5.7610580325666714</v>
      </c>
      <c r="U143" s="1">
        <f t="shared" si="50"/>
        <v>-3.4249405386780838</v>
      </c>
      <c r="V143" s="1">
        <f t="shared" si="51"/>
        <v>-4.7603831449940062</v>
      </c>
      <c r="W143" s="1">
        <f t="shared" si="52"/>
        <v>-1.6936262876358992</v>
      </c>
      <c r="X143" s="1"/>
      <c r="Y143" s="1"/>
      <c r="Z143" s="1"/>
      <c r="AA143" s="1"/>
      <c r="AB143" s="1">
        <f t="shared" si="53"/>
        <v>3.1379019597648425E-3</v>
      </c>
      <c r="AC143" s="1">
        <f t="shared" si="54"/>
        <v>3.1525038129543721E-2</v>
      </c>
      <c r="AD143" s="1">
        <f t="shared" si="55"/>
        <v>8.4896370970244626E-3</v>
      </c>
      <c r="AE143" s="1">
        <f t="shared" si="56"/>
        <v>0.15529954308646693</v>
      </c>
      <c r="AF143" s="1">
        <f t="shared" si="57"/>
        <v>-8.3753732939797043E-2</v>
      </c>
      <c r="AG143" s="1">
        <f t="shared" si="58"/>
        <v>0.47907379789967774</v>
      </c>
    </row>
    <row r="144" spans="1:33" x14ac:dyDescent="0.3">
      <c r="A144" s="2">
        <v>44125</v>
      </c>
      <c r="B144" s="1">
        <v>19</v>
      </c>
      <c r="C144" s="1">
        <v>13</v>
      </c>
      <c r="D144" s="1">
        <v>100</v>
      </c>
      <c r="E144" s="1">
        <v>72.599999999999994</v>
      </c>
      <c r="F144" s="1">
        <v>1010</v>
      </c>
      <c r="G144" s="1">
        <v>1003</v>
      </c>
      <c r="H144" s="3">
        <v>1.21</v>
      </c>
      <c r="I144" s="1">
        <f t="shared" si="40"/>
        <v>16</v>
      </c>
      <c r="J144" s="1">
        <f t="shared" si="41"/>
        <v>86.3</v>
      </c>
      <c r="K144" s="1">
        <f t="shared" si="42"/>
        <v>1006.5</v>
      </c>
      <c r="L144" s="1">
        <f t="shared" si="44"/>
        <v>86.515000000000015</v>
      </c>
      <c r="M144" s="1">
        <f t="shared" si="45"/>
        <v>0.93178656937635418</v>
      </c>
      <c r="N144" s="1">
        <f t="shared" si="46"/>
        <v>0.30512820512820515</v>
      </c>
      <c r="O144" s="1">
        <f t="shared" si="47"/>
        <v>0.88400000000000012</v>
      </c>
      <c r="P144" s="1">
        <f t="shared" si="43"/>
        <v>12.1</v>
      </c>
      <c r="Q144" s="1">
        <f t="shared" si="48"/>
        <v>9.7019054369979223</v>
      </c>
      <c r="R144" s="4">
        <f t="shared" si="59"/>
        <v>0.97019054369979218</v>
      </c>
      <c r="S144" s="3">
        <v>1.21</v>
      </c>
      <c r="T144" s="1">
        <f t="shared" si="49"/>
        <v>-5.679701868073888</v>
      </c>
      <c r="U144" s="1">
        <f t="shared" si="50"/>
        <v>-3.515680066098831</v>
      </c>
      <c r="V144" s="1">
        <f t="shared" si="51"/>
        <v>-4.5509842897711588</v>
      </c>
      <c r="W144" s="1">
        <f t="shared" si="52"/>
        <v>-1.8682255372721963</v>
      </c>
      <c r="X144" s="1"/>
      <c r="Y144" s="1"/>
      <c r="Z144" s="1"/>
      <c r="AA144" s="1"/>
      <c r="AB144" s="1">
        <f t="shared" si="53"/>
        <v>3.4029566308536371E-3</v>
      </c>
      <c r="AC144" s="1">
        <f t="shared" si="54"/>
        <v>2.8869363077331057E-2</v>
      </c>
      <c r="AD144" s="1">
        <f t="shared" si="55"/>
        <v>1.0446526333871041E-2</v>
      </c>
      <c r="AE144" s="1">
        <f t="shared" si="56"/>
        <v>0.13374717619938645</v>
      </c>
      <c r="AF144" s="1">
        <f t="shared" si="57"/>
        <v>1.2194798298006404E-3</v>
      </c>
      <c r="AG144" s="1">
        <f t="shared" si="58"/>
        <v>0.50030486991966838</v>
      </c>
    </row>
    <row r="145" spans="1:33" x14ac:dyDescent="0.3">
      <c r="A145" s="2">
        <v>44126</v>
      </c>
      <c r="B145" s="1">
        <v>19</v>
      </c>
      <c r="C145" s="1">
        <v>12</v>
      </c>
      <c r="D145" s="1">
        <v>100</v>
      </c>
      <c r="E145" s="1">
        <v>59.7</v>
      </c>
      <c r="F145" s="1">
        <v>1018</v>
      </c>
      <c r="G145" s="1">
        <v>1010</v>
      </c>
      <c r="H145" s="3">
        <v>1.19</v>
      </c>
      <c r="I145" s="1">
        <f t="shared" si="40"/>
        <v>15.5</v>
      </c>
      <c r="J145" s="1">
        <f t="shared" si="41"/>
        <v>79.849999999999994</v>
      </c>
      <c r="K145" s="1">
        <f t="shared" si="42"/>
        <v>1014</v>
      </c>
      <c r="L145" s="1">
        <f t="shared" si="44"/>
        <v>84.5625</v>
      </c>
      <c r="M145" s="1">
        <f t="shared" si="45"/>
        <v>0.89616919393455718</v>
      </c>
      <c r="N145" s="1">
        <f t="shared" si="46"/>
        <v>0.2846153846153846</v>
      </c>
      <c r="O145" s="1">
        <f t="shared" si="47"/>
        <v>0.85199999999999998</v>
      </c>
      <c r="P145" s="1">
        <f t="shared" si="43"/>
        <v>11.899999999999999</v>
      </c>
      <c r="Q145" s="1">
        <f t="shared" si="48"/>
        <v>9.8523510756789587</v>
      </c>
      <c r="R145" s="4">
        <f t="shared" si="59"/>
        <v>0.9852351075678959</v>
      </c>
      <c r="S145" s="3">
        <v>1.19</v>
      </c>
      <c r="T145" s="1">
        <f t="shared" si="49"/>
        <v>-5.4866331099167702</v>
      </c>
      <c r="U145" s="1">
        <f t="shared" si="50"/>
        <v>-3.50947068287884</v>
      </c>
      <c r="V145" s="1">
        <f t="shared" si="51"/>
        <v>-4.2898515063984997</v>
      </c>
      <c r="W145" s="1">
        <f t="shared" si="52"/>
        <v>-2.1197649831758802</v>
      </c>
      <c r="X145" s="1"/>
      <c r="Y145" s="1"/>
      <c r="Z145" s="1"/>
      <c r="AA145" s="1"/>
      <c r="AB145" s="1">
        <f t="shared" si="53"/>
        <v>4.1246821281387194E-3</v>
      </c>
      <c r="AC145" s="1">
        <f t="shared" si="54"/>
        <v>2.9043959074373245E-2</v>
      </c>
      <c r="AD145" s="1">
        <f t="shared" si="55"/>
        <v>1.3521620227265748E-2</v>
      </c>
      <c r="AE145" s="1">
        <f t="shared" si="56"/>
        <v>0.10719055969512079</v>
      </c>
      <c r="AF145" s="1">
        <f t="shared" si="57"/>
        <v>9.7582048209497008E-2</v>
      </c>
      <c r="AG145" s="1">
        <f t="shared" si="58"/>
        <v>0.52437617210863419</v>
      </c>
    </row>
    <row r="146" spans="1:33" x14ac:dyDescent="0.3">
      <c r="A146" s="2">
        <v>44127</v>
      </c>
      <c r="B146" s="1">
        <v>19</v>
      </c>
      <c r="C146" s="1">
        <v>12</v>
      </c>
      <c r="D146" s="1">
        <v>93.7</v>
      </c>
      <c r="E146" s="1">
        <v>55.6</v>
      </c>
      <c r="F146" s="1">
        <v>1027</v>
      </c>
      <c r="G146" s="1">
        <v>1018</v>
      </c>
      <c r="H146" s="3">
        <v>1.19</v>
      </c>
      <c r="I146" s="1">
        <f t="shared" si="40"/>
        <v>15.5</v>
      </c>
      <c r="J146" s="1">
        <f t="shared" si="41"/>
        <v>74.650000000000006</v>
      </c>
      <c r="K146" s="1">
        <f t="shared" si="42"/>
        <v>1022.5</v>
      </c>
      <c r="L146" s="1">
        <f t="shared" si="44"/>
        <v>80.910000000000011</v>
      </c>
      <c r="M146" s="1">
        <f t="shared" si="45"/>
        <v>0.82954053129631766</v>
      </c>
      <c r="N146" s="1">
        <f t="shared" si="46"/>
        <v>0.2846153846153846</v>
      </c>
      <c r="O146" s="1">
        <f t="shared" si="47"/>
        <v>0.85199999999999998</v>
      </c>
      <c r="P146" s="1">
        <f t="shared" si="43"/>
        <v>11.899999999999999</v>
      </c>
      <c r="Q146" s="1">
        <f t="shared" si="48"/>
        <v>9.9738964733126174</v>
      </c>
      <c r="R146" s="4">
        <f t="shared" si="59"/>
        <v>0.99738964733126179</v>
      </c>
      <c r="S146" s="3">
        <v>1.19</v>
      </c>
      <c r="T146" s="1">
        <f t="shared" si="49"/>
        <v>-5.2491668968319889</v>
      </c>
      <c r="U146" s="1">
        <f t="shared" si="50"/>
        <v>-3.4573041219206511</v>
      </c>
      <c r="V146" s="1">
        <f t="shared" si="51"/>
        <v>-4.0160633046218832</v>
      </c>
      <c r="W146" s="1">
        <f t="shared" si="52"/>
        <v>-2.396424430670888</v>
      </c>
      <c r="X146" s="1"/>
      <c r="Y146" s="1"/>
      <c r="Z146" s="1"/>
      <c r="AA146" s="1"/>
      <c r="AB146" s="1">
        <f t="shared" si="53"/>
        <v>5.2244536787462818E-3</v>
      </c>
      <c r="AC146" s="1">
        <f t="shared" si="54"/>
        <v>3.0551779801636144E-2</v>
      </c>
      <c r="AD146" s="1">
        <f t="shared" si="55"/>
        <v>1.7704674440180226E-2</v>
      </c>
      <c r="AE146" s="1">
        <f t="shared" si="56"/>
        <v>8.344575820859905E-2</v>
      </c>
      <c r="AF146" s="1">
        <f t="shared" si="57"/>
        <v>0.175744690582671</v>
      </c>
      <c r="AG146" s="1">
        <f t="shared" si="58"/>
        <v>0.54382343573001946</v>
      </c>
    </row>
    <row r="147" spans="1:33" x14ac:dyDescent="0.3">
      <c r="A147" s="2">
        <v>44128</v>
      </c>
      <c r="B147" s="1">
        <v>19</v>
      </c>
      <c r="C147" s="1">
        <v>10</v>
      </c>
      <c r="D147" s="1">
        <v>93.6</v>
      </c>
      <c r="E147" s="1">
        <v>63.8</v>
      </c>
      <c r="F147" s="1">
        <v>1027</v>
      </c>
      <c r="G147" s="1">
        <v>1022</v>
      </c>
      <c r="H147" s="3">
        <v>1.18</v>
      </c>
      <c r="I147" s="1">
        <f t="shared" si="40"/>
        <v>14.5</v>
      </c>
      <c r="J147" s="1">
        <f t="shared" si="41"/>
        <v>78.699999999999989</v>
      </c>
      <c r="K147" s="1">
        <f t="shared" si="42"/>
        <v>1024.5</v>
      </c>
      <c r="L147" s="1">
        <f t="shared" si="44"/>
        <v>79.44</v>
      </c>
      <c r="M147" s="1">
        <f t="shared" si="45"/>
        <v>0.80272488883821691</v>
      </c>
      <c r="N147" s="1">
        <f t="shared" si="46"/>
        <v>0.24358974358974361</v>
      </c>
      <c r="O147" s="1">
        <f t="shared" si="47"/>
        <v>0.83600000000000008</v>
      </c>
      <c r="P147" s="1">
        <f t="shared" si="43"/>
        <v>11.799999999999999</v>
      </c>
      <c r="Q147" s="1">
        <f t="shared" si="48"/>
        <v>10.068814565844299</v>
      </c>
      <c r="R147" s="4">
        <f t="shared" si="59"/>
        <v>1.00688145658443</v>
      </c>
      <c r="S147" s="3">
        <v>1.18</v>
      </c>
      <c r="T147" s="1">
        <f t="shared" si="49"/>
        <v>-5.0213401892409433</v>
      </c>
      <c r="U147" s="1">
        <f t="shared" si="50"/>
        <v>-3.4796630627861282</v>
      </c>
      <c r="V147" s="1">
        <f t="shared" si="51"/>
        <v>-3.6763232057276456</v>
      </c>
      <c r="W147" s="1">
        <f t="shared" si="52"/>
        <v>-2.7150636908149153</v>
      </c>
      <c r="X147" s="1"/>
      <c r="Y147" s="1"/>
      <c r="Z147" s="1"/>
      <c r="AA147" s="1"/>
      <c r="AB147" s="1">
        <f t="shared" si="53"/>
        <v>6.5524633620359964E-3</v>
      </c>
      <c r="AC147" s="1">
        <f t="shared" si="54"/>
        <v>2.9896450328895166E-2</v>
      </c>
      <c r="AD147" s="1">
        <f t="shared" si="55"/>
        <v>2.4690815377912345E-2</v>
      </c>
      <c r="AE147" s="1">
        <f t="shared" si="56"/>
        <v>6.2090312103549067E-2</v>
      </c>
      <c r="AF147" s="1">
        <f t="shared" si="57"/>
        <v>0.23714650344627641</v>
      </c>
      <c r="AG147" s="1">
        <f t="shared" si="58"/>
        <v>0.55901033053508864</v>
      </c>
    </row>
    <row r="148" spans="1:33" x14ac:dyDescent="0.3">
      <c r="A148" s="2">
        <v>44129</v>
      </c>
      <c r="B148" s="1">
        <v>19</v>
      </c>
      <c r="C148" s="1">
        <v>13</v>
      </c>
      <c r="D148" s="1">
        <v>100</v>
      </c>
      <c r="E148" s="1">
        <v>82.1</v>
      </c>
      <c r="F148" s="1">
        <v>1022</v>
      </c>
      <c r="G148" s="1">
        <v>1016</v>
      </c>
      <c r="H148" s="3">
        <v>1.19</v>
      </c>
      <c r="I148" s="1">
        <f t="shared" si="40"/>
        <v>16</v>
      </c>
      <c r="J148" s="1">
        <f t="shared" si="41"/>
        <v>91.05</v>
      </c>
      <c r="K148" s="1">
        <f t="shared" si="42"/>
        <v>1019</v>
      </c>
      <c r="L148" s="1">
        <f t="shared" si="44"/>
        <v>83.325000000000003</v>
      </c>
      <c r="M148" s="1">
        <f t="shared" si="45"/>
        <v>0.8735948010489113</v>
      </c>
      <c r="N148" s="1">
        <f t="shared" si="46"/>
        <v>0.30512820512820515</v>
      </c>
      <c r="O148" s="1">
        <f t="shared" si="47"/>
        <v>0.85199999999999998</v>
      </c>
      <c r="P148" s="1">
        <f t="shared" si="43"/>
        <v>11.899999999999999</v>
      </c>
      <c r="Q148" s="1">
        <f t="shared" si="48"/>
        <v>9.8449854680429496</v>
      </c>
      <c r="R148" s="4">
        <f t="shared" si="59"/>
        <v>0.98449854680429494</v>
      </c>
      <c r="S148" s="3">
        <v>1.19</v>
      </c>
      <c r="T148" s="1">
        <f t="shared" si="49"/>
        <v>-5.4723049564406345</v>
      </c>
      <c r="U148" s="1">
        <f t="shared" si="50"/>
        <v>-3.4701191271647795</v>
      </c>
      <c r="V148" s="1">
        <f t="shared" si="51"/>
        <v>-4.31186468301759</v>
      </c>
      <c r="W148" s="1">
        <f t="shared" si="52"/>
        <v>-2.1098528165354624</v>
      </c>
      <c r="X148" s="1"/>
      <c r="Y148" s="1"/>
      <c r="Z148" s="1"/>
      <c r="AA148" s="1"/>
      <c r="AB148" s="1">
        <f t="shared" si="53"/>
        <v>4.1839575784672839E-3</v>
      </c>
      <c r="AC148" s="1">
        <f t="shared" si="54"/>
        <v>3.01744951539996E-2</v>
      </c>
      <c r="AD148" s="1">
        <f t="shared" si="55"/>
        <v>1.3231113918921384E-2</v>
      </c>
      <c r="AE148" s="1">
        <f t="shared" si="56"/>
        <v>0.10814286149158406</v>
      </c>
      <c r="AF148" s="1">
        <f t="shared" si="57"/>
        <v>9.2857363874649823E-2</v>
      </c>
      <c r="AG148" s="1">
        <f t="shared" si="58"/>
        <v>0.52319767488687263</v>
      </c>
    </row>
    <row r="149" spans="1:33" x14ac:dyDescent="0.3">
      <c r="A149" s="2">
        <v>44130</v>
      </c>
      <c r="B149" s="1">
        <v>18</v>
      </c>
      <c r="C149" s="1">
        <v>11</v>
      </c>
      <c r="D149" s="1">
        <v>87.6</v>
      </c>
      <c r="E149" s="1">
        <v>45.3</v>
      </c>
      <c r="F149" s="1">
        <v>1024</v>
      </c>
      <c r="G149" s="1">
        <v>1019</v>
      </c>
      <c r="H149" s="3">
        <v>1.18</v>
      </c>
      <c r="I149" s="1">
        <f t="shared" si="40"/>
        <v>14.5</v>
      </c>
      <c r="J149" s="1">
        <f t="shared" si="41"/>
        <v>66.449999999999989</v>
      </c>
      <c r="K149" s="1">
        <f t="shared" si="42"/>
        <v>1021.5</v>
      </c>
      <c r="L149" s="1">
        <f t="shared" si="44"/>
        <v>76.539999999999992</v>
      </c>
      <c r="M149" s="1">
        <f t="shared" si="45"/>
        <v>0.74982328126781439</v>
      </c>
      <c r="N149" s="1">
        <f t="shared" si="46"/>
        <v>0.24358974358974361</v>
      </c>
      <c r="O149" s="1">
        <f t="shared" si="47"/>
        <v>0.83600000000000008</v>
      </c>
      <c r="P149" s="1">
        <f t="shared" si="43"/>
        <v>11.799999999999999</v>
      </c>
      <c r="Q149" s="1">
        <f t="shared" si="48"/>
        <v>10.103765514428229</v>
      </c>
      <c r="R149" s="4">
        <f t="shared" si="59"/>
        <v>1.0103765514428229</v>
      </c>
      <c r="S149" s="3">
        <v>1.18</v>
      </c>
      <c r="T149" s="1">
        <f t="shared" si="49"/>
        <v>-4.8327975423016234</v>
      </c>
      <c r="U149" s="1">
        <f t="shared" si="50"/>
        <v>-3.4382440273915358</v>
      </c>
      <c r="V149" s="1">
        <f t="shared" si="51"/>
        <v>-3.4589417450425826</v>
      </c>
      <c r="W149" s="1">
        <f t="shared" si="52"/>
        <v>-2.9347248537815203</v>
      </c>
      <c r="X149" s="1"/>
      <c r="Y149" s="1"/>
      <c r="Z149" s="1"/>
      <c r="AA149" s="1"/>
      <c r="AB149" s="1">
        <f t="shared" si="53"/>
        <v>7.9012823868997977E-3</v>
      </c>
      <c r="AC149" s="1">
        <f t="shared" si="54"/>
        <v>3.1121388162231204E-2</v>
      </c>
      <c r="AD149" s="1">
        <f t="shared" si="55"/>
        <v>3.0503313347296914E-2</v>
      </c>
      <c r="AE149" s="1">
        <f t="shared" si="56"/>
        <v>5.0463443186769014E-2</v>
      </c>
      <c r="AF149" s="1">
        <f t="shared" si="57"/>
        <v>0.25986246481841929</v>
      </c>
      <c r="AG149" s="1">
        <f t="shared" si="58"/>
        <v>0.56460248230851728</v>
      </c>
    </row>
    <row r="150" spans="1:33" x14ac:dyDescent="0.3">
      <c r="A150" s="2">
        <v>44131</v>
      </c>
      <c r="B150" s="1">
        <v>18</v>
      </c>
      <c r="C150" s="1">
        <v>11</v>
      </c>
      <c r="D150" s="1">
        <v>100</v>
      </c>
      <c r="E150" s="1">
        <v>63.6</v>
      </c>
      <c r="F150" s="1">
        <v>1023</v>
      </c>
      <c r="G150" s="1">
        <v>1021</v>
      </c>
      <c r="H150" s="3">
        <v>1.17</v>
      </c>
      <c r="I150" s="1">
        <f t="shared" si="40"/>
        <v>14.5</v>
      </c>
      <c r="J150" s="1">
        <f t="shared" si="41"/>
        <v>81.8</v>
      </c>
      <c r="K150" s="1">
        <f t="shared" si="42"/>
        <v>1022</v>
      </c>
      <c r="L150" s="1">
        <f t="shared" si="44"/>
        <v>79.144999999999996</v>
      </c>
      <c r="M150" s="1">
        <f t="shared" si="45"/>
        <v>0.79734351841295181</v>
      </c>
      <c r="N150" s="1">
        <f t="shared" si="46"/>
        <v>0.24358974358974361</v>
      </c>
      <c r="O150" s="1">
        <f t="shared" si="47"/>
        <v>0.82000000000000017</v>
      </c>
      <c r="P150" s="1">
        <f t="shared" si="43"/>
        <v>11.7</v>
      </c>
      <c r="Q150" s="1">
        <f t="shared" si="48"/>
        <v>10.073369235846016</v>
      </c>
      <c r="R150" s="4">
        <f t="shared" si="59"/>
        <v>1.0073369235846017</v>
      </c>
      <c r="S150" s="3">
        <v>1.17</v>
      </c>
      <c r="T150" s="1">
        <f t="shared" si="49"/>
        <v>-5.0021608510178055</v>
      </c>
      <c r="U150" s="1">
        <f t="shared" si="50"/>
        <v>-3.4754497471166781</v>
      </c>
      <c r="V150" s="1">
        <f t="shared" si="51"/>
        <v>-3.6542102640372685</v>
      </c>
      <c r="W150" s="1">
        <f t="shared" si="52"/>
        <v>-2.7374085332546221</v>
      </c>
      <c r="X150" s="1"/>
      <c r="Y150" s="1"/>
      <c r="Z150" s="1"/>
      <c r="AA150" s="1"/>
      <c r="AB150" s="1">
        <f t="shared" si="53"/>
        <v>6.6785007665859011E-3</v>
      </c>
      <c r="AC150" s="1">
        <f t="shared" si="54"/>
        <v>3.0018889993954488E-2</v>
      </c>
      <c r="AD150" s="1">
        <f t="shared" si="55"/>
        <v>2.5228955267915531E-2</v>
      </c>
      <c r="AE150" s="1">
        <f t="shared" si="56"/>
        <v>6.0801720366958231E-2</v>
      </c>
      <c r="AF150" s="1">
        <f t="shared" si="57"/>
        <v>0.24010318623230575</v>
      </c>
      <c r="AG150" s="1">
        <f t="shared" si="58"/>
        <v>0.55973907773536324</v>
      </c>
    </row>
    <row r="151" spans="1:33" x14ac:dyDescent="0.3">
      <c r="A151" s="2">
        <v>44132</v>
      </c>
      <c r="B151" s="1">
        <v>20</v>
      </c>
      <c r="C151" s="1">
        <v>15</v>
      </c>
      <c r="D151" s="1">
        <v>100</v>
      </c>
      <c r="E151" s="1">
        <v>68</v>
      </c>
      <c r="F151" s="1">
        <v>1025</v>
      </c>
      <c r="G151" s="1">
        <v>1020</v>
      </c>
      <c r="H151" s="3">
        <v>1.1499999999999999</v>
      </c>
      <c r="I151" s="1">
        <f t="shared" si="40"/>
        <v>17.5</v>
      </c>
      <c r="J151" s="1">
        <f t="shared" si="41"/>
        <v>84</v>
      </c>
      <c r="K151" s="1">
        <f t="shared" si="42"/>
        <v>1022.5</v>
      </c>
      <c r="L151" s="1">
        <f t="shared" si="44"/>
        <v>80.38000000000001</v>
      </c>
      <c r="M151" s="1">
        <f t="shared" si="45"/>
        <v>0.8198723064644855</v>
      </c>
      <c r="N151" s="1">
        <f t="shared" si="46"/>
        <v>0.3666666666666667</v>
      </c>
      <c r="O151" s="1">
        <f t="shared" si="47"/>
        <v>0.78800000000000037</v>
      </c>
      <c r="P151" s="1">
        <f t="shared" si="43"/>
        <v>11.5</v>
      </c>
      <c r="Q151" s="1">
        <f t="shared" si="48"/>
        <v>9.7894793058590999</v>
      </c>
      <c r="R151" s="4">
        <f t="shared" si="59"/>
        <v>0.97894793058591001</v>
      </c>
      <c r="S151" s="3">
        <v>1.1499999999999999</v>
      </c>
      <c r="T151" s="1">
        <f t="shared" si="49"/>
        <v>-5.4792192827453086</v>
      </c>
      <c r="U151" s="1">
        <f t="shared" si="50"/>
        <v>-3.3630262219761673</v>
      </c>
      <c r="V151" s="1">
        <f t="shared" si="51"/>
        <v>-4.4354353408320257</v>
      </c>
      <c r="W151" s="1">
        <f t="shared" si="52"/>
        <v>-2.0219818536566683</v>
      </c>
      <c r="X151" s="1"/>
      <c r="Y151" s="1"/>
      <c r="Z151" s="1"/>
      <c r="AA151" s="1"/>
      <c r="AB151" s="1">
        <f t="shared" si="53"/>
        <v>4.155247907118736E-3</v>
      </c>
      <c r="AC151" s="1">
        <f t="shared" si="54"/>
        <v>3.3471184047336157E-2</v>
      </c>
      <c r="AD151" s="1">
        <f t="shared" si="55"/>
        <v>1.1711130243645094E-2</v>
      </c>
      <c r="AE151" s="1">
        <f t="shared" si="56"/>
        <v>0.11691421843192835</v>
      </c>
      <c r="AF151" s="1">
        <f t="shared" si="57"/>
        <v>5.728241389108657E-2</v>
      </c>
      <c r="AG151" s="1">
        <f t="shared" si="58"/>
        <v>0.51431668893745675</v>
      </c>
    </row>
    <row r="152" spans="1:33" x14ac:dyDescent="0.3">
      <c r="A152" s="2">
        <v>44133</v>
      </c>
      <c r="B152" s="1">
        <v>21</v>
      </c>
      <c r="C152" s="1">
        <v>13</v>
      </c>
      <c r="D152" s="1">
        <v>100</v>
      </c>
      <c r="E152" s="1">
        <v>52.8</v>
      </c>
      <c r="F152" s="1">
        <v>1026</v>
      </c>
      <c r="G152" s="1">
        <v>1024</v>
      </c>
      <c r="H152" s="3">
        <v>1.1599999999999999</v>
      </c>
      <c r="I152" s="1">
        <f t="shared" si="40"/>
        <v>17</v>
      </c>
      <c r="J152" s="1">
        <f t="shared" si="41"/>
        <v>76.400000000000006</v>
      </c>
      <c r="K152" s="1">
        <f t="shared" si="42"/>
        <v>1025</v>
      </c>
      <c r="L152" s="1">
        <f t="shared" si="44"/>
        <v>79.117499999999993</v>
      </c>
      <c r="M152" s="1">
        <f t="shared" si="45"/>
        <v>0.79684186523771527</v>
      </c>
      <c r="N152" s="1">
        <f t="shared" si="46"/>
        <v>0.34615384615384615</v>
      </c>
      <c r="O152" s="1">
        <f t="shared" si="47"/>
        <v>0.80400000000000027</v>
      </c>
      <c r="P152" s="1">
        <f t="shared" si="43"/>
        <v>11.6</v>
      </c>
      <c r="Q152" s="1">
        <f t="shared" si="48"/>
        <v>9.8947594514476336</v>
      </c>
      <c r="R152" s="4">
        <f t="shared" si="59"/>
        <v>0.98947594514476334</v>
      </c>
      <c r="S152" s="3">
        <v>1.1599999999999999</v>
      </c>
      <c r="T152" s="1">
        <f t="shared" si="49"/>
        <v>-5.3310106716185812</v>
      </c>
      <c r="U152" s="1">
        <f t="shared" si="50"/>
        <v>-3.3666717126948895</v>
      </c>
      <c r="V152" s="1">
        <f t="shared" si="51"/>
        <v>-4.2260243532775368</v>
      </c>
      <c r="W152" s="1">
        <f t="shared" si="52"/>
        <v>-2.2212570918200223</v>
      </c>
      <c r="X152" s="1"/>
      <c r="Y152" s="1"/>
      <c r="Z152" s="1"/>
      <c r="AA152" s="1"/>
      <c r="AB152" s="1">
        <f t="shared" si="53"/>
        <v>4.8158718663123927E-3</v>
      </c>
      <c r="AC152" s="1">
        <f t="shared" si="54"/>
        <v>3.3353449637711446E-2</v>
      </c>
      <c r="AD152" s="1">
        <f t="shared" si="55"/>
        <v>1.4399972081965022E-2</v>
      </c>
      <c r="AE152" s="1">
        <f t="shared" si="56"/>
        <v>9.7857770070032463E-2</v>
      </c>
      <c r="AF152" s="1">
        <f t="shared" si="57"/>
        <v>0.12480780777909606</v>
      </c>
      <c r="AG152" s="1">
        <f t="shared" si="58"/>
        <v>0.53116151223162222</v>
      </c>
    </row>
    <row r="153" spans="1:33" x14ac:dyDescent="0.3">
      <c r="A153" s="2">
        <v>44134</v>
      </c>
      <c r="B153" s="1">
        <v>19</v>
      </c>
      <c r="C153" s="1">
        <v>12</v>
      </c>
      <c r="D153" s="1">
        <v>93.7</v>
      </c>
      <c r="E153" s="1">
        <v>55.6</v>
      </c>
      <c r="F153" s="1">
        <v>1027</v>
      </c>
      <c r="G153" s="1">
        <v>1018</v>
      </c>
      <c r="H153" s="3">
        <v>1.1399999999999999</v>
      </c>
      <c r="I153" s="1">
        <f t="shared" si="40"/>
        <v>15.5</v>
      </c>
      <c r="J153" s="1">
        <f t="shared" si="41"/>
        <v>74.650000000000006</v>
      </c>
      <c r="K153" s="1">
        <f t="shared" si="42"/>
        <v>1022.5</v>
      </c>
      <c r="L153" s="1">
        <f t="shared" si="44"/>
        <v>77.262500000000003</v>
      </c>
      <c r="M153" s="1">
        <f t="shared" si="45"/>
        <v>0.76300307832630276</v>
      </c>
      <c r="N153" s="1">
        <f t="shared" si="46"/>
        <v>0.2846153846153846</v>
      </c>
      <c r="O153" s="1">
        <f t="shared" si="47"/>
        <v>0.77200000000000013</v>
      </c>
      <c r="P153" s="1">
        <f t="shared" si="43"/>
        <v>11.399999999999999</v>
      </c>
      <c r="Q153" s="1">
        <f t="shared" si="48"/>
        <v>10.055814202323274</v>
      </c>
      <c r="R153" s="4">
        <f t="shared" si="59"/>
        <v>1.0055814202323274</v>
      </c>
      <c r="S153" s="3">
        <v>1.1399999999999999</v>
      </c>
      <c r="T153" s="1">
        <f t="shared" si="49"/>
        <v>-5.0120257572764135</v>
      </c>
      <c r="U153" s="1">
        <f t="shared" si="50"/>
        <v>-3.4052089730924524</v>
      </c>
      <c r="V153" s="1">
        <f t="shared" si="51"/>
        <v>-3.7426498984671364</v>
      </c>
      <c r="W153" s="1">
        <f t="shared" si="52"/>
        <v>-2.6727051520228509</v>
      </c>
      <c r="X153" s="1"/>
      <c r="Y153" s="1"/>
      <c r="Z153" s="1"/>
      <c r="AA153" s="1"/>
      <c r="AB153" s="1">
        <f t="shared" si="53"/>
        <v>6.6133754458992128E-3</v>
      </c>
      <c r="AC153" s="1">
        <f t="shared" si="54"/>
        <v>3.2133067444533328E-2</v>
      </c>
      <c r="AD153" s="1">
        <f t="shared" si="55"/>
        <v>2.314295517945968E-2</v>
      </c>
      <c r="AE153" s="1">
        <f t="shared" si="56"/>
        <v>6.4603304368164707E-2</v>
      </c>
      <c r="AF153" s="1">
        <f t="shared" si="57"/>
        <v>0.22871289147055696</v>
      </c>
      <c r="AG153" s="1">
        <f t="shared" si="58"/>
        <v>0.55693027237172454</v>
      </c>
    </row>
    <row r="154" spans="1:33" x14ac:dyDescent="0.3">
      <c r="A154" s="2">
        <v>44135</v>
      </c>
      <c r="B154" s="1">
        <v>23</v>
      </c>
      <c r="C154" s="1">
        <v>14</v>
      </c>
      <c r="D154" s="1">
        <v>100</v>
      </c>
      <c r="E154" s="1">
        <v>64.5</v>
      </c>
      <c r="F154" s="1">
        <v>1027</v>
      </c>
      <c r="G154" s="1">
        <v>1024</v>
      </c>
      <c r="H154" s="3">
        <v>1.1399999999999999</v>
      </c>
      <c r="I154" s="1">
        <f t="shared" si="40"/>
        <v>18.5</v>
      </c>
      <c r="J154" s="1">
        <f t="shared" si="41"/>
        <v>82.25</v>
      </c>
      <c r="K154" s="1">
        <f t="shared" si="42"/>
        <v>1025.5</v>
      </c>
      <c r="L154" s="1">
        <f t="shared" si="44"/>
        <v>79.33250000000001</v>
      </c>
      <c r="M154" s="1">
        <f t="shared" si="45"/>
        <v>0.80076388097138329</v>
      </c>
      <c r="N154" s="1">
        <f t="shared" si="46"/>
        <v>0.40769230769230769</v>
      </c>
      <c r="O154" s="1">
        <f t="shared" si="47"/>
        <v>0.77200000000000013</v>
      </c>
      <c r="P154" s="1">
        <f t="shared" si="43"/>
        <v>11.399999999999999</v>
      </c>
      <c r="Q154" s="1">
        <f t="shared" si="48"/>
        <v>9.7057920569509015</v>
      </c>
      <c r="R154" s="4">
        <f t="shared" si="59"/>
        <v>0.97057920569509015</v>
      </c>
      <c r="S154" s="3">
        <v>1.1399999999999999</v>
      </c>
      <c r="T154" s="1">
        <f t="shared" si="49"/>
        <v>-5.543371468381272</v>
      </c>
      <c r="U154" s="1">
        <f t="shared" si="50"/>
        <v>-3.3047112736603848</v>
      </c>
      <c r="V154" s="1">
        <f t="shared" si="51"/>
        <v>-4.5864658441143167</v>
      </c>
      <c r="W154" s="1">
        <f t="shared" si="52"/>
        <v>-1.8940312065362379</v>
      </c>
      <c r="X154" s="1"/>
      <c r="Y154" s="1"/>
      <c r="Z154" s="1"/>
      <c r="AA154" s="1"/>
      <c r="AB154" s="1">
        <f t="shared" si="53"/>
        <v>3.8980566603013292E-3</v>
      </c>
      <c r="AC154" s="1">
        <f t="shared" si="54"/>
        <v>3.5409918052885417E-2</v>
      </c>
      <c r="AD154" s="1">
        <f t="shared" si="55"/>
        <v>1.0086038967688199E-2</v>
      </c>
      <c r="AE154" s="1">
        <f t="shared" si="56"/>
        <v>0.13078551672292077</v>
      </c>
      <c r="AF154" s="1">
        <f t="shared" si="57"/>
        <v>3.7069206933884047E-3</v>
      </c>
      <c r="AG154" s="1">
        <f t="shared" si="58"/>
        <v>0.50092672911214509</v>
      </c>
    </row>
    <row r="155" spans="1:33" x14ac:dyDescent="0.3">
      <c r="A155" s="2">
        <v>44256</v>
      </c>
      <c r="B155" s="1">
        <v>17</v>
      </c>
      <c r="C155" s="1">
        <v>9</v>
      </c>
      <c r="D155" s="1">
        <v>100</v>
      </c>
      <c r="E155" s="1">
        <v>67.7</v>
      </c>
      <c r="F155" s="1">
        <v>1021</v>
      </c>
      <c r="G155" s="1">
        <v>1016</v>
      </c>
      <c r="H155" s="3">
        <v>0.72</v>
      </c>
      <c r="I155" s="1">
        <f t="shared" si="40"/>
        <v>13</v>
      </c>
      <c r="J155" s="1">
        <f t="shared" si="41"/>
        <v>83.85</v>
      </c>
      <c r="K155" s="1">
        <f t="shared" si="42"/>
        <v>1018.5</v>
      </c>
      <c r="L155" s="1">
        <f t="shared" si="44"/>
        <v>80.872500000000002</v>
      </c>
      <c r="M155" s="1">
        <f t="shared" si="45"/>
        <v>0.82885645878463132</v>
      </c>
      <c r="N155" s="1">
        <f t="shared" si="46"/>
        <v>0.18205128205128207</v>
      </c>
      <c r="O155" s="1">
        <f t="shared" si="47"/>
        <v>0.10000000000000142</v>
      </c>
      <c r="P155" s="1">
        <f t="shared" si="43"/>
        <v>7.1999999999999993</v>
      </c>
      <c r="Q155" s="1">
        <f t="shared" si="48"/>
        <v>10.105870935578496</v>
      </c>
      <c r="R155" s="4">
        <f t="shared" si="59"/>
        <v>1.0105870935578496</v>
      </c>
      <c r="S155" s="3">
        <v>0.72</v>
      </c>
      <c r="T155" s="1">
        <f t="shared" si="49"/>
        <v>-4.9160911203515392</v>
      </c>
      <c r="U155" s="1">
        <f t="shared" si="50"/>
        <v>-3.565153798652561</v>
      </c>
      <c r="V155" s="1">
        <f t="shared" si="51"/>
        <v>-3.4393768722972942</v>
      </c>
      <c r="W155" s="1">
        <f t="shared" si="52"/>
        <v>-2.9174993119650843</v>
      </c>
      <c r="X155" s="1"/>
      <c r="Y155" s="1"/>
      <c r="Z155" s="1"/>
      <c r="AA155" s="1"/>
      <c r="AB155" s="1">
        <f t="shared" si="53"/>
        <v>7.274413256750779E-3</v>
      </c>
      <c r="AC155" s="1">
        <f t="shared" si="54"/>
        <v>2.7514185020055416E-2</v>
      </c>
      <c r="AD155" s="1">
        <f t="shared" si="55"/>
        <v>3.1087247800580059E-2</v>
      </c>
      <c r="AE155" s="1">
        <f t="shared" si="56"/>
        <v>5.1295258077041217E-2</v>
      </c>
      <c r="AF155" s="1">
        <f t="shared" si="57"/>
        <v>0.26123293234369849</v>
      </c>
      <c r="AG155" s="1">
        <f t="shared" si="58"/>
        <v>0.5649393496925601</v>
      </c>
    </row>
    <row r="156" spans="1:33" x14ac:dyDescent="0.3">
      <c r="A156" s="2">
        <v>44257</v>
      </c>
      <c r="B156" s="1">
        <v>18</v>
      </c>
      <c r="C156" s="1">
        <v>9</v>
      </c>
      <c r="D156" s="1">
        <v>100</v>
      </c>
      <c r="E156" s="1">
        <v>55.1</v>
      </c>
      <c r="F156" s="1">
        <v>1027</v>
      </c>
      <c r="G156" s="1">
        <v>1021</v>
      </c>
      <c r="H156" s="3">
        <v>0.73</v>
      </c>
      <c r="I156" s="1">
        <f t="shared" si="40"/>
        <v>13.5</v>
      </c>
      <c r="J156" s="1">
        <f t="shared" si="41"/>
        <v>77.55</v>
      </c>
      <c r="K156" s="1">
        <f t="shared" si="42"/>
        <v>1024</v>
      </c>
      <c r="L156" s="1">
        <f t="shared" si="44"/>
        <v>79.717500000000001</v>
      </c>
      <c r="M156" s="1">
        <f t="shared" si="45"/>
        <v>0.80778702542469516</v>
      </c>
      <c r="N156" s="1">
        <f t="shared" si="46"/>
        <v>0.20256410256410257</v>
      </c>
      <c r="O156" s="1">
        <f t="shared" si="47"/>
        <v>0.11600000000000149</v>
      </c>
      <c r="P156" s="1">
        <f t="shared" si="43"/>
        <v>7.3</v>
      </c>
      <c r="Q156" s="1">
        <f t="shared" si="48"/>
        <v>10.102720108997371</v>
      </c>
      <c r="R156" s="4">
        <f t="shared" si="59"/>
        <v>1.0102720108997372</v>
      </c>
      <c r="S156" s="3">
        <v>0.73</v>
      </c>
      <c r="T156" s="1">
        <f t="shared" si="49"/>
        <v>-4.9071266801072984</v>
      </c>
      <c r="U156" s="1">
        <f t="shared" si="50"/>
        <v>-3.5269805430833467</v>
      </c>
      <c r="V156" s="1">
        <f t="shared" si="51"/>
        <v>-3.4675741766772523</v>
      </c>
      <c r="W156" s="1">
        <f t="shared" si="52"/>
        <v>-2.90133816396441</v>
      </c>
      <c r="X156" s="1"/>
      <c r="Y156" s="1"/>
      <c r="Z156" s="1"/>
      <c r="AA156" s="1"/>
      <c r="AB156" s="1">
        <f t="shared" si="53"/>
        <v>7.339436701326355E-3</v>
      </c>
      <c r="AC156" s="1">
        <f t="shared" si="54"/>
        <v>2.8554224924685727E-2</v>
      </c>
      <c r="AD156" s="1">
        <f t="shared" si="55"/>
        <v>3.0249059687606342E-2</v>
      </c>
      <c r="AE156" s="1">
        <f t="shared" si="56"/>
        <v>5.2087452487245785E-2</v>
      </c>
      <c r="AF156" s="1">
        <f t="shared" si="57"/>
        <v>0.25918207637298563</v>
      </c>
      <c r="AG156" s="1">
        <f t="shared" si="58"/>
        <v>0.56443521743957992</v>
      </c>
    </row>
    <row r="157" spans="1:33" x14ac:dyDescent="0.3">
      <c r="A157" s="2">
        <v>44258</v>
      </c>
      <c r="B157" s="1">
        <v>19</v>
      </c>
      <c r="C157" s="1">
        <v>9</v>
      </c>
      <c r="D157" s="1">
        <v>93.7</v>
      </c>
      <c r="E157" s="1">
        <v>59.7</v>
      </c>
      <c r="F157" s="1">
        <v>1027</v>
      </c>
      <c r="G157" s="1">
        <v>1023</v>
      </c>
      <c r="H157" s="3">
        <v>0.74</v>
      </c>
      <c r="I157" s="1">
        <f t="shared" si="40"/>
        <v>14</v>
      </c>
      <c r="J157" s="1">
        <f t="shared" si="41"/>
        <v>76.7</v>
      </c>
      <c r="K157" s="1">
        <f t="shared" si="42"/>
        <v>1025</v>
      </c>
      <c r="L157" s="1">
        <f t="shared" si="44"/>
        <v>78.795000000000002</v>
      </c>
      <c r="M157" s="1">
        <f t="shared" si="45"/>
        <v>0.79095884163721375</v>
      </c>
      <c r="N157" s="1">
        <f t="shared" si="46"/>
        <v>0.22307692307692309</v>
      </c>
      <c r="O157" s="1">
        <f t="shared" si="47"/>
        <v>0.13200000000000153</v>
      </c>
      <c r="P157" s="1">
        <f t="shared" si="43"/>
        <v>7.4</v>
      </c>
      <c r="Q157" s="1">
        <f t="shared" si="48"/>
        <v>10.096909389348406</v>
      </c>
      <c r="R157" s="4">
        <f t="shared" si="59"/>
        <v>1.0096909389348405</v>
      </c>
      <c r="S157" s="3">
        <v>0.74</v>
      </c>
      <c r="T157" s="1">
        <f t="shared" si="49"/>
        <v>-4.9132781589711243</v>
      </c>
      <c r="U157" s="1">
        <f t="shared" si="50"/>
        <v>-3.4921279515586989</v>
      </c>
      <c r="V157" s="1">
        <f t="shared" si="51"/>
        <v>-3.5131994774742017</v>
      </c>
      <c r="W157" s="1">
        <f t="shared" si="52"/>
        <v>-2.8675662503121027</v>
      </c>
      <c r="X157" s="1"/>
      <c r="Y157" s="1"/>
      <c r="Z157" s="1"/>
      <c r="AA157" s="1"/>
      <c r="AB157" s="1">
        <f t="shared" si="53"/>
        <v>7.2947552275068033E-3</v>
      </c>
      <c r="AC157" s="1">
        <f t="shared" si="54"/>
        <v>2.9537046176076488E-2</v>
      </c>
      <c r="AD157" s="1">
        <f t="shared" si="55"/>
        <v>2.8938990004873901E-2</v>
      </c>
      <c r="AE157" s="1">
        <f t="shared" si="56"/>
        <v>5.3780366341870611E-2</v>
      </c>
      <c r="AF157" s="1">
        <f t="shared" si="57"/>
        <v>0.25540132822047962</v>
      </c>
      <c r="AG157" s="1">
        <f t="shared" si="58"/>
        <v>0.56350550229574581</v>
      </c>
    </row>
    <row r="158" spans="1:33" x14ac:dyDescent="0.3">
      <c r="A158" s="2">
        <v>44259</v>
      </c>
      <c r="B158" s="1">
        <v>15</v>
      </c>
      <c r="C158" s="1">
        <v>11</v>
      </c>
      <c r="D158" s="1">
        <v>100</v>
      </c>
      <c r="E158" s="1">
        <v>77</v>
      </c>
      <c r="F158" s="1">
        <v>1022</v>
      </c>
      <c r="G158" s="1">
        <v>1013</v>
      </c>
      <c r="H158" s="3">
        <v>0.75</v>
      </c>
      <c r="I158" s="1">
        <f t="shared" si="40"/>
        <v>13</v>
      </c>
      <c r="J158" s="1">
        <f t="shared" si="41"/>
        <v>88.5</v>
      </c>
      <c r="K158" s="1">
        <f t="shared" si="42"/>
        <v>1017.5</v>
      </c>
      <c r="L158" s="1">
        <f t="shared" si="44"/>
        <v>82.58250000000001</v>
      </c>
      <c r="M158" s="1">
        <f t="shared" si="45"/>
        <v>0.86005016531752398</v>
      </c>
      <c r="N158" s="1">
        <f t="shared" si="46"/>
        <v>0.18205128205128207</v>
      </c>
      <c r="O158" s="1">
        <f t="shared" si="47"/>
        <v>0.14800000000000146</v>
      </c>
      <c r="P158" s="1">
        <f t="shared" si="43"/>
        <v>7.5</v>
      </c>
      <c r="Q158" s="1">
        <f t="shared" si="48"/>
        <v>10.087194445587807</v>
      </c>
      <c r="R158" s="4">
        <f t="shared" si="59"/>
        <v>1.0087194445587806</v>
      </c>
      <c r="S158" s="3">
        <v>0.75</v>
      </c>
      <c r="T158" s="1">
        <f t="shared" si="49"/>
        <v>-5.0272662673398969</v>
      </c>
      <c r="U158" s="1">
        <f t="shared" si="50"/>
        <v>-3.5895767471093722</v>
      </c>
      <c r="V158" s="1">
        <f t="shared" si="51"/>
        <v>-3.5675569749771077</v>
      </c>
      <c r="W158" s="1">
        <f t="shared" si="52"/>
        <v>-2.7879749710433961</v>
      </c>
      <c r="X158" s="1"/>
      <c r="Y158" s="1"/>
      <c r="Z158" s="1"/>
      <c r="AA158" s="1"/>
      <c r="AB158" s="1">
        <f t="shared" si="53"/>
        <v>6.5139999747820835E-3</v>
      </c>
      <c r="AC158" s="1">
        <f t="shared" si="54"/>
        <v>2.6868183059171543E-2</v>
      </c>
      <c r="AD158" s="1">
        <f t="shared" si="55"/>
        <v>2.7449955820536203E-2</v>
      </c>
      <c r="AE158" s="1">
        <f t="shared" si="56"/>
        <v>5.7977455452430472E-2</v>
      </c>
      <c r="AF158" s="1">
        <f t="shared" si="57"/>
        <v>0.2490843333320788</v>
      </c>
      <c r="AG158" s="1">
        <f t="shared" si="58"/>
        <v>0.56195111129404984</v>
      </c>
    </row>
    <row r="159" spans="1:33" x14ac:dyDescent="0.3">
      <c r="A159" s="2">
        <v>44260</v>
      </c>
      <c r="B159" s="1">
        <v>15</v>
      </c>
      <c r="C159" s="1">
        <v>11</v>
      </c>
      <c r="D159" s="1">
        <v>100</v>
      </c>
      <c r="E159" s="1">
        <v>76.8</v>
      </c>
      <c r="F159" s="1">
        <v>1017</v>
      </c>
      <c r="G159" s="1">
        <v>1011</v>
      </c>
      <c r="H159" s="3">
        <v>0.77</v>
      </c>
      <c r="I159" s="1">
        <f t="shared" si="40"/>
        <v>13</v>
      </c>
      <c r="J159" s="1">
        <f t="shared" si="41"/>
        <v>88.4</v>
      </c>
      <c r="K159" s="1">
        <f t="shared" si="42"/>
        <v>1014</v>
      </c>
      <c r="L159" s="1">
        <f t="shared" si="44"/>
        <v>84.772499999999994</v>
      </c>
      <c r="M159" s="1">
        <f t="shared" si="45"/>
        <v>0.9</v>
      </c>
      <c r="N159" s="1">
        <f t="shared" si="46"/>
        <v>0.18205128205128207</v>
      </c>
      <c r="O159" s="1">
        <f t="shared" si="47"/>
        <v>0.18000000000000144</v>
      </c>
      <c r="P159" s="1">
        <f t="shared" si="43"/>
        <v>7.7</v>
      </c>
      <c r="Q159" s="1">
        <f t="shared" si="48"/>
        <v>10.052040471187592</v>
      </c>
      <c r="R159" s="4">
        <f t="shared" si="59"/>
        <v>1.0052040471187591</v>
      </c>
      <c r="S159" s="3">
        <v>0.77</v>
      </c>
      <c r="T159" s="1">
        <f t="shared" si="49"/>
        <v>-5.1696484731320034</v>
      </c>
      <c r="U159" s="1">
        <f t="shared" si="50"/>
        <v>-3.6208552600452881</v>
      </c>
      <c r="V159" s="1">
        <f t="shared" si="51"/>
        <v>-3.7317174573565159</v>
      </c>
      <c r="W159" s="1">
        <f t="shared" si="52"/>
        <v>-2.6220929203893055</v>
      </c>
      <c r="X159" s="1"/>
      <c r="Y159" s="1"/>
      <c r="Z159" s="1"/>
      <c r="AA159" s="1"/>
      <c r="AB159" s="1">
        <f t="shared" si="53"/>
        <v>5.6544132468444126E-3</v>
      </c>
      <c r="AC159" s="1">
        <f t="shared" si="54"/>
        <v>2.6062357184123714E-2</v>
      </c>
      <c r="AD159" s="1">
        <f t="shared" si="55"/>
        <v>2.3391401527149379E-2</v>
      </c>
      <c r="AE159" s="1">
        <f t="shared" si="56"/>
        <v>6.7730021385500286E-2</v>
      </c>
      <c r="AF159" s="1">
        <f t="shared" si="57"/>
        <v>0.22626632084713827</v>
      </c>
      <c r="AG159" s="1">
        <f t="shared" si="58"/>
        <v>0.55632647539001545</v>
      </c>
    </row>
    <row r="160" spans="1:33" x14ac:dyDescent="0.3">
      <c r="A160" s="2">
        <v>44261</v>
      </c>
      <c r="B160" s="1">
        <v>19</v>
      </c>
      <c r="C160" s="1">
        <v>10</v>
      </c>
      <c r="D160" s="1">
        <v>93.5</v>
      </c>
      <c r="E160" s="1">
        <v>55.6</v>
      </c>
      <c r="F160" s="1">
        <v>1019</v>
      </c>
      <c r="G160" s="1">
        <v>1016</v>
      </c>
      <c r="H160" s="3">
        <v>0.78</v>
      </c>
      <c r="I160" s="1">
        <f t="shared" si="40"/>
        <v>14.5</v>
      </c>
      <c r="J160" s="1">
        <f t="shared" si="41"/>
        <v>74.55</v>
      </c>
      <c r="K160" s="1">
        <f t="shared" si="42"/>
        <v>1017.5</v>
      </c>
      <c r="L160" s="1">
        <f t="shared" si="44"/>
        <v>81.167500000000004</v>
      </c>
      <c r="M160" s="1">
        <f t="shared" si="45"/>
        <v>0.83423782920989653</v>
      </c>
      <c r="N160" s="1">
        <f t="shared" si="46"/>
        <v>0.24358974358974361</v>
      </c>
      <c r="O160" s="1">
        <f t="shared" si="47"/>
        <v>0.19600000000000148</v>
      </c>
      <c r="P160" s="1">
        <f t="shared" si="43"/>
        <v>7.8000000000000007</v>
      </c>
      <c r="Q160" s="1">
        <f t="shared" si="48"/>
        <v>10.037444174641927</v>
      </c>
      <c r="R160" s="4">
        <f t="shared" si="59"/>
        <v>1.0037444174641927</v>
      </c>
      <c r="S160" s="3">
        <v>0.78</v>
      </c>
      <c r="T160" s="1">
        <f t="shared" si="49"/>
        <v>-5.1336530935815219</v>
      </c>
      <c r="U160" s="1">
        <f t="shared" si="50"/>
        <v>-3.5043359536979071</v>
      </c>
      <c r="V160" s="1">
        <f t="shared" si="51"/>
        <v>-3.8058150930840062</v>
      </c>
      <c r="W160" s="1">
        <f t="shared" si="52"/>
        <v>-2.5842138083925663</v>
      </c>
      <c r="X160" s="1"/>
      <c r="Y160" s="1"/>
      <c r="Z160" s="1"/>
      <c r="AA160" s="1"/>
      <c r="AB160" s="1">
        <f t="shared" si="53"/>
        <v>5.8604389486209127E-3</v>
      </c>
      <c r="AC160" s="1">
        <f t="shared" si="54"/>
        <v>2.9189111222370931E-2</v>
      </c>
      <c r="AD160" s="1">
        <f t="shared" si="55"/>
        <v>2.1757158936304949E-2</v>
      </c>
      <c r="AE160" s="1">
        <f t="shared" si="56"/>
        <v>7.0161329023606986E-2</v>
      </c>
      <c r="AF160" s="1">
        <f t="shared" si="57"/>
        <v>0.21680958491640312</v>
      </c>
      <c r="AG160" s="1">
        <f t="shared" si="58"/>
        <v>0.55399106794270903</v>
      </c>
    </row>
    <row r="161" spans="1:33" x14ac:dyDescent="0.3">
      <c r="A161" s="2">
        <v>44262</v>
      </c>
      <c r="B161" s="1">
        <v>16</v>
      </c>
      <c r="C161" s="1">
        <v>11</v>
      </c>
      <c r="D161" s="1">
        <v>93.6</v>
      </c>
      <c r="E161" s="1">
        <v>67.099999999999994</v>
      </c>
      <c r="F161" s="1">
        <v>1019</v>
      </c>
      <c r="G161" s="1">
        <v>1016</v>
      </c>
      <c r="H161" s="3">
        <v>0.8</v>
      </c>
      <c r="I161" s="1">
        <f t="shared" si="40"/>
        <v>13.5</v>
      </c>
      <c r="J161" s="1">
        <f t="shared" si="41"/>
        <v>80.349999999999994</v>
      </c>
      <c r="K161" s="1">
        <f t="shared" si="42"/>
        <v>1017.5</v>
      </c>
      <c r="L161" s="1">
        <f t="shared" si="44"/>
        <v>81.142499999999998</v>
      </c>
      <c r="M161" s="1">
        <f t="shared" si="45"/>
        <v>0.83378178086877219</v>
      </c>
      <c r="N161" s="1">
        <f t="shared" si="46"/>
        <v>0.20256410256410257</v>
      </c>
      <c r="O161" s="1">
        <f t="shared" si="47"/>
        <v>0.22800000000000131</v>
      </c>
      <c r="P161" s="1">
        <f t="shared" si="43"/>
        <v>8</v>
      </c>
      <c r="Q161" s="1">
        <f t="shared" si="48"/>
        <v>10.086811566100037</v>
      </c>
      <c r="R161" s="4">
        <f t="shared" si="59"/>
        <v>1.0086811566100038</v>
      </c>
      <c r="S161" s="3">
        <v>0.8</v>
      </c>
      <c r="T161" s="1">
        <f t="shared" si="49"/>
        <v>-4.9997726359309294</v>
      </c>
      <c r="U161" s="1">
        <f t="shared" si="50"/>
        <v>-3.5473330001306893</v>
      </c>
      <c r="V161" s="1">
        <f t="shared" si="51"/>
        <v>-3.5743909289104288</v>
      </c>
      <c r="W161" s="1">
        <f t="shared" si="52"/>
        <v>-2.7934012131963373</v>
      </c>
      <c r="X161" s="1"/>
      <c r="Y161" s="1"/>
      <c r="Z161" s="1"/>
      <c r="AA161" s="1"/>
      <c r="AB161" s="1">
        <f t="shared" si="53"/>
        <v>6.6943626230470442E-3</v>
      </c>
      <c r="AC161" s="1">
        <f t="shared" si="54"/>
        <v>2.799505511782233E-2</v>
      </c>
      <c r="AD161" s="1">
        <f t="shared" si="55"/>
        <v>2.7268101457340627E-2</v>
      </c>
      <c r="AE161" s="1">
        <f t="shared" si="56"/>
        <v>5.7681805279248183E-2</v>
      </c>
      <c r="AF161" s="1">
        <f t="shared" si="57"/>
        <v>0.24883547380456861</v>
      </c>
      <c r="AG161" s="1">
        <f t="shared" si="58"/>
        <v>0.56188985057600671</v>
      </c>
    </row>
    <row r="162" spans="1:33" x14ac:dyDescent="0.3">
      <c r="A162" s="2">
        <v>44263</v>
      </c>
      <c r="B162" s="1">
        <v>13</v>
      </c>
      <c r="C162" s="1">
        <v>9</v>
      </c>
      <c r="D162" s="1">
        <v>87.5</v>
      </c>
      <c r="E162" s="1">
        <v>58.2</v>
      </c>
      <c r="F162" s="1">
        <v>1018</v>
      </c>
      <c r="G162" s="1">
        <v>1015</v>
      </c>
      <c r="H162" s="3">
        <v>0.8</v>
      </c>
      <c r="I162" s="1">
        <f t="shared" si="40"/>
        <v>11</v>
      </c>
      <c r="J162" s="1">
        <f t="shared" si="41"/>
        <v>72.849999999999994</v>
      </c>
      <c r="K162" s="1">
        <f t="shared" si="42"/>
        <v>1016.5</v>
      </c>
      <c r="L162" s="1">
        <f t="shared" si="44"/>
        <v>77.402500000000003</v>
      </c>
      <c r="M162" s="1">
        <f t="shared" si="45"/>
        <v>0.7655569490365981</v>
      </c>
      <c r="N162" s="1">
        <f t="shared" si="46"/>
        <v>0.1</v>
      </c>
      <c r="O162" s="1">
        <f t="shared" si="47"/>
        <v>0.22800000000000131</v>
      </c>
      <c r="P162" s="1">
        <f t="shared" si="43"/>
        <v>8</v>
      </c>
      <c r="Q162" s="1">
        <f t="shared" si="48"/>
        <v>10.084059242470254</v>
      </c>
      <c r="R162" s="4">
        <f t="shared" si="59"/>
        <v>1.0084059242470254</v>
      </c>
      <c r="S162" s="3">
        <v>0.8</v>
      </c>
      <c r="T162" s="1">
        <f t="shared" si="49"/>
        <v>-4.4259799110736413</v>
      </c>
      <c r="U162" s="1">
        <f t="shared" si="50"/>
        <v>-3.6023019946045034</v>
      </c>
      <c r="V162" s="1">
        <f t="shared" si="51"/>
        <v>-2.7201683385905149</v>
      </c>
      <c r="W162" s="1">
        <f t="shared" si="52"/>
        <v>-3.594922803415999</v>
      </c>
      <c r="X162" s="1"/>
      <c r="Y162" s="1"/>
      <c r="Z162" s="1"/>
      <c r="AA162" s="1"/>
      <c r="AB162" s="1">
        <f t="shared" si="53"/>
        <v>1.1821073984507088E-2</v>
      </c>
      <c r="AC162" s="1">
        <f t="shared" si="54"/>
        <v>2.653746077571385E-2</v>
      </c>
      <c r="AD162" s="1">
        <f t="shared" si="55"/>
        <v>6.1793706072777933E-2</v>
      </c>
      <c r="AE162" s="1">
        <f t="shared" si="56"/>
        <v>2.6728756549773677E-2</v>
      </c>
      <c r="AF162" s="1">
        <f t="shared" si="57"/>
        <v>0.24704677582950524</v>
      </c>
      <c r="AG162" s="1">
        <f t="shared" si="58"/>
        <v>0.56144947879524143</v>
      </c>
    </row>
    <row r="163" spans="1:33" x14ac:dyDescent="0.3">
      <c r="A163" s="2">
        <v>44264</v>
      </c>
      <c r="B163" s="1">
        <v>17</v>
      </c>
      <c r="C163" s="1">
        <v>9</v>
      </c>
      <c r="D163" s="1">
        <v>93.4</v>
      </c>
      <c r="E163" s="1">
        <v>42</v>
      </c>
      <c r="F163" s="1">
        <v>1023</v>
      </c>
      <c r="G163" s="1">
        <v>1017</v>
      </c>
      <c r="H163" s="3">
        <v>0.79</v>
      </c>
      <c r="I163" s="1">
        <f t="shared" si="40"/>
        <v>13</v>
      </c>
      <c r="J163" s="1">
        <f t="shared" si="41"/>
        <v>67.7</v>
      </c>
      <c r="K163" s="1">
        <f t="shared" si="42"/>
        <v>1020</v>
      </c>
      <c r="L163" s="1">
        <f t="shared" si="44"/>
        <v>73.237500000000011</v>
      </c>
      <c r="M163" s="1">
        <f t="shared" si="45"/>
        <v>0.68957929540531326</v>
      </c>
      <c r="N163" s="1">
        <f t="shared" si="46"/>
        <v>0.18205128205128207</v>
      </c>
      <c r="O163" s="1">
        <f t="shared" si="47"/>
        <v>0.21200000000000141</v>
      </c>
      <c r="P163" s="1">
        <f t="shared" si="43"/>
        <v>7.9</v>
      </c>
      <c r="Q163" s="1">
        <f t="shared" si="48"/>
        <v>10.099934753195125</v>
      </c>
      <c r="R163" s="4">
        <f t="shared" si="59"/>
        <v>1.0099934753195126</v>
      </c>
      <c r="S163" s="3">
        <v>0.79</v>
      </c>
      <c r="T163" s="1">
        <f t="shared" si="49"/>
        <v>-4.4197038412543996</v>
      </c>
      <c r="U163" s="1">
        <f t="shared" si="50"/>
        <v>-3.4561074761567983</v>
      </c>
      <c r="V163" s="1">
        <f t="shared" si="51"/>
        <v>-2.8670639577005881</v>
      </c>
      <c r="W163" s="1">
        <f t="shared" si="52"/>
        <v>-3.4958141323961271</v>
      </c>
      <c r="X163" s="1"/>
      <c r="Y163" s="1"/>
      <c r="Z163" s="1"/>
      <c r="AA163" s="1"/>
      <c r="AB163" s="1">
        <f t="shared" si="53"/>
        <v>1.1894611933541795E-2</v>
      </c>
      <c r="AC163" s="1">
        <f t="shared" si="54"/>
        <v>3.0587242414256664E-2</v>
      </c>
      <c r="AD163" s="1">
        <f t="shared" si="55"/>
        <v>5.3805932757378126E-2</v>
      </c>
      <c r="AE163" s="1">
        <f t="shared" si="56"/>
        <v>2.9431566287252731E-2</v>
      </c>
      <c r="AF163" s="1">
        <f t="shared" si="57"/>
        <v>0.25736955475088275</v>
      </c>
      <c r="AG163" s="1">
        <f t="shared" si="58"/>
        <v>0.56398956051122062</v>
      </c>
    </row>
    <row r="164" spans="1:33" x14ac:dyDescent="0.3">
      <c r="A164" s="2">
        <v>44265</v>
      </c>
      <c r="B164" s="1">
        <v>17</v>
      </c>
      <c r="C164" s="1">
        <v>8</v>
      </c>
      <c r="D164" s="1">
        <v>93.6</v>
      </c>
      <c r="E164" s="1">
        <v>59.2</v>
      </c>
      <c r="F164" s="1">
        <v>1027</v>
      </c>
      <c r="G164" s="1">
        <v>1022</v>
      </c>
      <c r="H164" s="3">
        <v>0.8</v>
      </c>
      <c r="I164" s="1">
        <f t="shared" si="40"/>
        <v>12.5</v>
      </c>
      <c r="J164" s="1">
        <f t="shared" si="41"/>
        <v>76.400000000000006</v>
      </c>
      <c r="K164" s="1">
        <f t="shared" si="42"/>
        <v>1024.5</v>
      </c>
      <c r="L164" s="1">
        <f t="shared" si="44"/>
        <v>73.81750000000001</v>
      </c>
      <c r="M164" s="1">
        <f t="shared" si="45"/>
        <v>0.70015961691939377</v>
      </c>
      <c r="N164" s="1">
        <f t="shared" si="46"/>
        <v>0.16153846153846155</v>
      </c>
      <c r="O164" s="1">
        <f t="shared" si="47"/>
        <v>0.22800000000000131</v>
      </c>
      <c r="P164" s="1">
        <f t="shared" si="43"/>
        <v>8</v>
      </c>
      <c r="Q164" s="1">
        <f t="shared" si="48"/>
        <v>10.09131391828573</v>
      </c>
      <c r="R164" s="4">
        <f t="shared" si="59"/>
        <v>1.0091313918285729</v>
      </c>
      <c r="S164" s="3">
        <v>0.8</v>
      </c>
      <c r="T164" s="1">
        <f t="shared" si="49"/>
        <v>-4.3912848256399819</v>
      </c>
      <c r="U164" s="1">
        <f t="shared" si="50"/>
        <v>-3.4860683367770848</v>
      </c>
      <c r="V164" s="1">
        <f t="shared" si="51"/>
        <v>-2.7957651568054889</v>
      </c>
      <c r="W164" s="1">
        <f t="shared" si="52"/>
        <v>-3.5555287868470766</v>
      </c>
      <c r="X164" s="1"/>
      <c r="Y164" s="1"/>
      <c r="Z164" s="1"/>
      <c r="AA164" s="1"/>
      <c r="AB164" s="1">
        <f t="shared" si="53"/>
        <v>1.2233299625741151E-2</v>
      </c>
      <c r="AC164" s="1">
        <f t="shared" si="54"/>
        <v>2.9711238724293029E-2</v>
      </c>
      <c r="AD164" s="1">
        <f t="shared" si="55"/>
        <v>5.7553448307175729E-2</v>
      </c>
      <c r="AE164" s="1">
        <f t="shared" si="56"/>
        <v>2.7772897494041292E-2</v>
      </c>
      <c r="AF164" s="1">
        <f t="shared" si="57"/>
        <v>0.2517623470653319</v>
      </c>
      <c r="AG164" s="1">
        <f t="shared" si="58"/>
        <v>0.56261022692571749</v>
      </c>
    </row>
    <row r="165" spans="1:33" x14ac:dyDescent="0.3">
      <c r="A165" s="2">
        <v>44266</v>
      </c>
      <c r="B165" s="1">
        <v>17</v>
      </c>
      <c r="C165" s="1">
        <v>11</v>
      </c>
      <c r="D165" s="1">
        <v>100</v>
      </c>
      <c r="E165" s="1">
        <v>63.1</v>
      </c>
      <c r="F165" s="1">
        <v>1029</v>
      </c>
      <c r="G165" s="1">
        <v>1026</v>
      </c>
      <c r="H165" s="3">
        <v>0.81</v>
      </c>
      <c r="I165" s="1">
        <f t="shared" si="40"/>
        <v>14</v>
      </c>
      <c r="J165" s="1">
        <f t="shared" si="41"/>
        <v>81.55</v>
      </c>
      <c r="K165" s="1">
        <f t="shared" si="42"/>
        <v>1027.5</v>
      </c>
      <c r="L165" s="1">
        <f t="shared" si="44"/>
        <v>76.5625</v>
      </c>
      <c r="M165" s="1">
        <f t="shared" si="45"/>
        <v>0.7502337247748263</v>
      </c>
      <c r="N165" s="1">
        <f t="shared" si="46"/>
        <v>0.22307692307692309</v>
      </c>
      <c r="O165" s="1">
        <f t="shared" si="47"/>
        <v>0.24400000000000152</v>
      </c>
      <c r="P165" s="1">
        <f t="shared" si="43"/>
        <v>8.1000000000000014</v>
      </c>
      <c r="Q165" s="1">
        <f t="shared" si="48"/>
        <v>10.114123283389246</v>
      </c>
      <c r="R165" s="4">
        <f t="shared" si="59"/>
        <v>1.0114123283389245</v>
      </c>
      <c r="S165" s="3">
        <v>0.81</v>
      </c>
      <c r="T165" s="1">
        <f t="shared" si="49"/>
        <v>-4.768132828180768</v>
      </c>
      <c r="U165" s="1">
        <f t="shared" si="50"/>
        <v>-3.4602424355178618</v>
      </c>
      <c r="V165" s="1">
        <f t="shared" si="51"/>
        <v>-3.3458532323088912</v>
      </c>
      <c r="W165" s="1">
        <f t="shared" si="52"/>
        <v>-3.0366674731820833</v>
      </c>
      <c r="X165" s="1"/>
      <c r="Y165" s="1"/>
      <c r="Z165" s="1"/>
      <c r="AA165" s="1"/>
      <c r="AB165" s="1">
        <f t="shared" si="53"/>
        <v>8.4246515079091956E-3</v>
      </c>
      <c r="AC165" s="1">
        <f t="shared" si="54"/>
        <v>3.0464871688960591E-2</v>
      </c>
      <c r="AD165" s="1">
        <f t="shared" si="55"/>
        <v>3.4031218157483938E-2</v>
      </c>
      <c r="AE165" s="1">
        <f t="shared" si="56"/>
        <v>4.579657948456025E-2</v>
      </c>
      <c r="AF165" s="1">
        <f t="shared" si="57"/>
        <v>0.26660694217585473</v>
      </c>
      <c r="AG165" s="1">
        <f t="shared" si="58"/>
        <v>0.56625972534228008</v>
      </c>
    </row>
    <row r="166" spans="1:33" x14ac:dyDescent="0.3">
      <c r="A166" s="2">
        <v>44267</v>
      </c>
      <c r="B166" s="1">
        <v>16</v>
      </c>
      <c r="C166" s="1">
        <v>11</v>
      </c>
      <c r="D166" s="1">
        <v>100</v>
      </c>
      <c r="E166" s="1">
        <v>51.2</v>
      </c>
      <c r="F166" s="1">
        <v>1028</v>
      </c>
      <c r="G166" s="1">
        <v>1025</v>
      </c>
      <c r="H166" s="3">
        <v>0.82</v>
      </c>
      <c r="I166" s="1">
        <f t="shared" si="40"/>
        <v>13.5</v>
      </c>
      <c r="J166" s="1">
        <f t="shared" si="41"/>
        <v>75.599999999999994</v>
      </c>
      <c r="K166" s="1">
        <f t="shared" si="42"/>
        <v>1026.5</v>
      </c>
      <c r="L166" s="1">
        <f t="shared" si="44"/>
        <v>76.319999999999993</v>
      </c>
      <c r="M166" s="1">
        <f t="shared" si="45"/>
        <v>0.74581005586592175</v>
      </c>
      <c r="N166" s="1">
        <f t="shared" si="46"/>
        <v>0.20256410256410257</v>
      </c>
      <c r="O166" s="1">
        <f t="shared" si="47"/>
        <v>0.26000000000000112</v>
      </c>
      <c r="P166" s="1">
        <f t="shared" si="43"/>
        <v>8.1999999999999993</v>
      </c>
      <c r="Q166" s="1">
        <f t="shared" si="48"/>
        <v>10.119962447099532</v>
      </c>
      <c r="R166" s="4">
        <f t="shared" si="59"/>
        <v>1.0119962447099531</v>
      </c>
      <c r="S166" s="3">
        <v>0.82</v>
      </c>
      <c r="T166" s="1">
        <f t="shared" si="49"/>
        <v>-4.6862392170120089</v>
      </c>
      <c r="U166" s="1">
        <f t="shared" si="50"/>
        <v>-3.4784560007546821</v>
      </c>
      <c r="V166" s="1">
        <f t="shared" si="51"/>
        <v>-3.2129005516160447</v>
      </c>
      <c r="W166" s="1">
        <f t="shared" si="52"/>
        <v>-3.1586825781640799</v>
      </c>
      <c r="X166" s="1"/>
      <c r="Y166" s="1"/>
      <c r="Z166" s="1"/>
      <c r="AA166" s="1"/>
      <c r="AB166" s="1">
        <f t="shared" si="53"/>
        <v>9.1370449014445704E-3</v>
      </c>
      <c r="AC166" s="1">
        <f t="shared" si="54"/>
        <v>2.993147820175213E-2</v>
      </c>
      <c r="AD166" s="1">
        <f t="shared" si="55"/>
        <v>3.8683127946192046E-2</v>
      </c>
      <c r="AE166" s="1">
        <f t="shared" si="56"/>
        <v>4.0750520333476446E-2</v>
      </c>
      <c r="AF166" s="1">
        <f t="shared" si="57"/>
        <v>0.2704117717512643</v>
      </c>
      <c r="AG166" s="1">
        <f t="shared" si="58"/>
        <v>0.56719399153592587</v>
      </c>
    </row>
    <row r="167" spans="1:33" x14ac:dyDescent="0.3">
      <c r="A167" s="2">
        <v>44268</v>
      </c>
      <c r="B167" s="1">
        <v>16</v>
      </c>
      <c r="C167" s="1">
        <v>8</v>
      </c>
      <c r="D167" s="1">
        <v>87.4</v>
      </c>
      <c r="E167" s="1">
        <v>51.2</v>
      </c>
      <c r="F167" s="1">
        <v>1028</v>
      </c>
      <c r="G167" s="1">
        <v>1025</v>
      </c>
      <c r="H167" s="3">
        <v>0.84</v>
      </c>
      <c r="I167" s="1">
        <f t="shared" si="40"/>
        <v>12</v>
      </c>
      <c r="J167" s="1">
        <f t="shared" si="41"/>
        <v>69.300000000000011</v>
      </c>
      <c r="K167" s="1">
        <f t="shared" si="42"/>
        <v>1026.5</v>
      </c>
      <c r="L167" s="1">
        <f t="shared" si="44"/>
        <v>73.955000000000013</v>
      </c>
      <c r="M167" s="1">
        <f t="shared" si="45"/>
        <v>0.70266788279557668</v>
      </c>
      <c r="N167" s="1">
        <f t="shared" si="46"/>
        <v>0.14102564102564102</v>
      </c>
      <c r="O167" s="1">
        <f t="shared" si="47"/>
        <v>0.29200000000000126</v>
      </c>
      <c r="P167" s="1">
        <f t="shared" si="43"/>
        <v>8.4</v>
      </c>
      <c r="Q167" s="1">
        <f t="shared" si="48"/>
        <v>10.074031110011529</v>
      </c>
      <c r="R167" s="4">
        <f t="shared" si="59"/>
        <v>1.0074031110011528</v>
      </c>
      <c r="S167" s="3">
        <v>0.84</v>
      </c>
      <c r="T167" s="1">
        <f t="shared" si="49"/>
        <v>-4.3340968026908584</v>
      </c>
      <c r="U167" s="1">
        <f t="shared" si="50"/>
        <v>-3.5097092238931964</v>
      </c>
      <c r="V167" s="1">
        <f t="shared" si="51"/>
        <v>-2.6912969433748248</v>
      </c>
      <c r="W167" s="1">
        <f t="shared" si="52"/>
        <v>-3.6487607049575854</v>
      </c>
      <c r="X167" s="1"/>
      <c r="Y167" s="1"/>
      <c r="Z167" s="1"/>
      <c r="AA167" s="1"/>
      <c r="AB167" s="1">
        <f t="shared" si="53"/>
        <v>1.2943969495048467E-2</v>
      </c>
      <c r="AC167" s="1">
        <f t="shared" si="54"/>
        <v>2.9037232876227871E-2</v>
      </c>
      <c r="AD167" s="1">
        <f t="shared" si="55"/>
        <v>6.3488860972496411E-2</v>
      </c>
      <c r="AE167" s="1">
        <f t="shared" si="56"/>
        <v>2.5363320614784281E-2</v>
      </c>
      <c r="AF167" s="1">
        <f t="shared" si="57"/>
        <v>0.24053293120181396</v>
      </c>
      <c r="AG167" s="1">
        <f t="shared" si="58"/>
        <v>0.55984497760184515</v>
      </c>
    </row>
    <row r="168" spans="1:33" x14ac:dyDescent="0.3">
      <c r="A168" s="2">
        <v>44269</v>
      </c>
      <c r="B168" s="1">
        <v>19</v>
      </c>
      <c r="C168" s="1">
        <v>9</v>
      </c>
      <c r="D168" s="1">
        <v>87.6</v>
      </c>
      <c r="E168" s="1">
        <v>47.7</v>
      </c>
      <c r="F168" s="1">
        <v>1028</v>
      </c>
      <c r="G168" s="1">
        <v>1024</v>
      </c>
      <c r="H168" s="3">
        <v>0.84</v>
      </c>
      <c r="I168" s="1">
        <f t="shared" si="40"/>
        <v>14</v>
      </c>
      <c r="J168" s="1">
        <f t="shared" si="41"/>
        <v>67.650000000000006</v>
      </c>
      <c r="K168" s="1">
        <f t="shared" si="42"/>
        <v>1026</v>
      </c>
      <c r="L168" s="1">
        <f t="shared" si="44"/>
        <v>71.47999999999999</v>
      </c>
      <c r="M168" s="1">
        <f t="shared" si="45"/>
        <v>0.65751909702428457</v>
      </c>
      <c r="N168" s="1">
        <f t="shared" si="46"/>
        <v>0.22307692307692309</v>
      </c>
      <c r="O168" s="1">
        <f t="shared" si="47"/>
        <v>0.29200000000000126</v>
      </c>
      <c r="P168" s="1">
        <f t="shared" si="43"/>
        <v>8.4</v>
      </c>
      <c r="Q168" s="1">
        <f t="shared" si="48"/>
        <v>10.107347736774527</v>
      </c>
      <c r="R168" s="4">
        <f t="shared" si="59"/>
        <v>1.0107347736774526</v>
      </c>
      <c r="S168" s="3">
        <v>0.84</v>
      </c>
      <c r="T168" s="1">
        <f t="shared" si="49"/>
        <v>-4.4376955857431497</v>
      </c>
      <c r="U168" s="1">
        <f t="shared" si="50"/>
        <v>-3.3876520053823391</v>
      </c>
      <c r="V168" s="1">
        <f t="shared" si="51"/>
        <v>-2.9648734826772252</v>
      </c>
      <c r="W168" s="1">
        <f t="shared" si="52"/>
        <v>-3.4216425975882112</v>
      </c>
      <c r="X168" s="1"/>
      <c r="Y168" s="1"/>
      <c r="Z168" s="1"/>
      <c r="AA168" s="1"/>
      <c r="AB168" s="1">
        <f t="shared" si="53"/>
        <v>1.1684999065852523E-2</v>
      </c>
      <c r="AC168" s="1">
        <f t="shared" si="54"/>
        <v>3.268360667173658E-2</v>
      </c>
      <c r="AD168" s="1">
        <f t="shared" si="55"/>
        <v>4.9038238453679439E-2</v>
      </c>
      <c r="AE168" s="1">
        <f t="shared" si="56"/>
        <v>3.1625883977574411E-2</v>
      </c>
      <c r="AF168" s="1">
        <f t="shared" si="57"/>
        <v>0.26219436204661739</v>
      </c>
      <c r="AG168" s="1">
        <f t="shared" si="58"/>
        <v>0.565175637883925</v>
      </c>
    </row>
    <row r="169" spans="1:33" x14ac:dyDescent="0.3">
      <c r="A169" s="2">
        <v>44270</v>
      </c>
      <c r="B169" s="1">
        <v>21</v>
      </c>
      <c r="C169" s="1">
        <v>9</v>
      </c>
      <c r="D169" s="1">
        <v>87.5</v>
      </c>
      <c r="E169" s="1">
        <v>37.6</v>
      </c>
      <c r="F169" s="1">
        <v>1025</v>
      </c>
      <c r="G169" s="1">
        <v>1022</v>
      </c>
      <c r="H169" s="3">
        <v>0.85</v>
      </c>
      <c r="I169" s="1">
        <f t="shared" si="40"/>
        <v>15</v>
      </c>
      <c r="J169" s="1">
        <f t="shared" si="41"/>
        <v>62.55</v>
      </c>
      <c r="K169" s="1">
        <f t="shared" si="42"/>
        <v>1023.5</v>
      </c>
      <c r="L169" s="1">
        <f t="shared" si="44"/>
        <v>67.430000000000007</v>
      </c>
      <c r="M169" s="1">
        <f t="shared" si="45"/>
        <v>0.58363926576217107</v>
      </c>
      <c r="N169" s="1">
        <f t="shared" si="46"/>
        <v>0.26410256410256411</v>
      </c>
      <c r="O169" s="1">
        <f t="shared" si="47"/>
        <v>0.30800000000000116</v>
      </c>
      <c r="P169" s="1">
        <f t="shared" si="43"/>
        <v>8.5</v>
      </c>
      <c r="Q169" s="1">
        <f t="shared" si="48"/>
        <v>10.093437932079887</v>
      </c>
      <c r="R169" s="4">
        <f t="shared" si="59"/>
        <v>1.0093437932079887</v>
      </c>
      <c r="S169" s="3">
        <v>0.85</v>
      </c>
      <c r="T169" s="1">
        <f t="shared" si="49"/>
        <v>-4.3066411170910772</v>
      </c>
      <c r="U169" s="1">
        <f t="shared" si="50"/>
        <v>-3.2864540730071559</v>
      </c>
      <c r="V169" s="1">
        <f t="shared" si="51"/>
        <v>-2.8908392150261033</v>
      </c>
      <c r="W169" s="1">
        <f t="shared" si="52"/>
        <v>-3.5211169993668241</v>
      </c>
      <c r="X169" s="1"/>
      <c r="Y169" s="1"/>
      <c r="Z169" s="1"/>
      <c r="AA169" s="1"/>
      <c r="AB169" s="1">
        <f t="shared" si="53"/>
        <v>1.3299486758957806E-2</v>
      </c>
      <c r="AC169" s="1">
        <f t="shared" si="54"/>
        <v>3.6038829042041289E-2</v>
      </c>
      <c r="AD169" s="1">
        <f t="shared" si="55"/>
        <v>5.2608275709353329E-2</v>
      </c>
      <c r="AE169" s="1">
        <f t="shared" si="56"/>
        <v>2.8717323460023678E-2</v>
      </c>
      <c r="AF169" s="1">
        <f t="shared" si="57"/>
        <v>0.25314349020761662</v>
      </c>
      <c r="AG169" s="1">
        <f t="shared" si="58"/>
        <v>0.56295006913278245</v>
      </c>
    </row>
    <row r="170" spans="1:33" x14ac:dyDescent="0.3">
      <c r="A170" s="2">
        <v>44271</v>
      </c>
      <c r="B170" s="1">
        <v>23</v>
      </c>
      <c r="C170" s="1">
        <v>12</v>
      </c>
      <c r="D170" s="1">
        <v>62.4</v>
      </c>
      <c r="E170" s="1">
        <v>28.9</v>
      </c>
      <c r="F170" s="1">
        <v>1024</v>
      </c>
      <c r="G170" s="1">
        <v>1021</v>
      </c>
      <c r="H170" s="3">
        <v>0.87</v>
      </c>
      <c r="I170" s="1">
        <f t="shared" si="40"/>
        <v>17.5</v>
      </c>
      <c r="J170" s="1">
        <f t="shared" si="41"/>
        <v>45.65</v>
      </c>
      <c r="K170" s="1">
        <f t="shared" si="42"/>
        <v>1022.5</v>
      </c>
      <c r="L170" s="1">
        <f t="shared" si="44"/>
        <v>58.137500000000003</v>
      </c>
      <c r="M170" s="1">
        <f t="shared" si="45"/>
        <v>0.414126097366321</v>
      </c>
      <c r="N170" s="1">
        <f t="shared" si="46"/>
        <v>0.3666666666666667</v>
      </c>
      <c r="O170" s="1">
        <f t="shared" si="47"/>
        <v>0.34000000000000102</v>
      </c>
      <c r="P170" s="1">
        <f t="shared" si="43"/>
        <v>8.6999999999999993</v>
      </c>
      <c r="Q170" s="1">
        <f t="shared" si="48"/>
        <v>10.053243479083299</v>
      </c>
      <c r="R170" s="4">
        <f t="shared" si="59"/>
        <v>1.00532434790833</v>
      </c>
      <c r="S170" s="3">
        <v>0.87</v>
      </c>
      <c r="T170" s="1">
        <f t="shared" si="49"/>
        <v>-4.0331296880736485</v>
      </c>
      <c r="U170" s="1">
        <f t="shared" si="50"/>
        <v>-3.0453493617126437</v>
      </c>
      <c r="V170" s="1">
        <f t="shared" si="51"/>
        <v>-2.7681570169397851</v>
      </c>
      <c r="W170" s="1">
        <f t="shared" si="52"/>
        <v>-3.7067451009962227</v>
      </c>
      <c r="X170" s="1"/>
      <c r="Y170" s="1"/>
      <c r="Z170" s="1"/>
      <c r="AA170" s="1"/>
      <c r="AB170" s="1">
        <f t="shared" si="53"/>
        <v>1.7410299385929327E-2</v>
      </c>
      <c r="AC170" s="1">
        <f t="shared" si="54"/>
        <v>4.5418680004082314E-2</v>
      </c>
      <c r="AD170" s="1">
        <f t="shared" si="55"/>
        <v>5.9069363582204708E-2</v>
      </c>
      <c r="AE170" s="1">
        <f t="shared" si="56"/>
        <v>2.3968717359883138E-2</v>
      </c>
      <c r="AF170" s="1">
        <f t="shared" si="57"/>
        <v>0.2270461766658986</v>
      </c>
      <c r="AG170" s="1">
        <f t="shared" si="58"/>
        <v>0.55651895665332884</v>
      </c>
    </row>
    <row r="171" spans="1:33" x14ac:dyDescent="0.3">
      <c r="A171" s="2">
        <v>44272</v>
      </c>
      <c r="B171" s="1">
        <v>22</v>
      </c>
      <c r="C171" s="1">
        <v>12</v>
      </c>
      <c r="D171" s="1">
        <v>62.2</v>
      </c>
      <c r="E171" s="1">
        <v>37.299999999999997</v>
      </c>
      <c r="F171" s="1">
        <v>1022</v>
      </c>
      <c r="G171" s="1">
        <v>1018</v>
      </c>
      <c r="H171" s="3">
        <v>0.88</v>
      </c>
      <c r="I171" s="1">
        <f t="shared" si="40"/>
        <v>17</v>
      </c>
      <c r="J171" s="1">
        <f t="shared" si="41"/>
        <v>49.75</v>
      </c>
      <c r="K171" s="1">
        <f t="shared" si="42"/>
        <v>1020</v>
      </c>
      <c r="L171" s="1">
        <f t="shared" si="44"/>
        <v>54.052500000000002</v>
      </c>
      <c r="M171" s="1">
        <f t="shared" si="45"/>
        <v>0.33960779842663336</v>
      </c>
      <c r="N171" s="1">
        <f t="shared" si="46"/>
        <v>0.34615384615384615</v>
      </c>
      <c r="O171" s="1">
        <f t="shared" si="47"/>
        <v>0.3560000000000012</v>
      </c>
      <c r="P171" s="1">
        <f t="shared" si="43"/>
        <v>8.8000000000000007</v>
      </c>
      <c r="Q171" s="1">
        <f t="shared" si="48"/>
        <v>9.9258818616979116</v>
      </c>
      <c r="R171" s="4">
        <f t="shared" si="59"/>
        <v>0.99258818616979116</v>
      </c>
      <c r="S171" s="3">
        <v>0.88</v>
      </c>
      <c r="T171" s="1">
        <f t="shared" si="49"/>
        <v>-3.7014170697102897</v>
      </c>
      <c r="U171" s="1">
        <f t="shared" si="50"/>
        <v>-3.0086827050516294</v>
      </c>
      <c r="V171" s="1">
        <f t="shared" si="51"/>
        <v>-2.3471739008392323</v>
      </c>
      <c r="W171" s="1">
        <f t="shared" si="52"/>
        <v>-4.11981124690897</v>
      </c>
      <c r="X171" s="1"/>
      <c r="Y171" s="1"/>
      <c r="Z171" s="1"/>
      <c r="AA171" s="1"/>
      <c r="AB171" s="1">
        <f t="shared" si="53"/>
        <v>2.4093679131139092E-2</v>
      </c>
      <c r="AC171" s="1">
        <f t="shared" si="54"/>
        <v>4.7035155372615788E-2</v>
      </c>
      <c r="AD171" s="1">
        <f t="shared" si="55"/>
        <v>8.7290668148951089E-2</v>
      </c>
      <c r="AE171" s="1">
        <f t="shared" si="56"/>
        <v>1.5987817573677957E-2</v>
      </c>
      <c r="AF171" s="1">
        <f t="shared" si="57"/>
        <v>0.14481695298573127</v>
      </c>
      <c r="AG171" s="1">
        <f t="shared" si="58"/>
        <v>0.53614109787166664</v>
      </c>
    </row>
    <row r="172" spans="1:33" x14ac:dyDescent="0.3">
      <c r="A172" s="2">
        <v>44273</v>
      </c>
      <c r="B172" s="1">
        <v>19</v>
      </c>
      <c r="C172" s="1">
        <v>12</v>
      </c>
      <c r="D172" s="1">
        <v>58.5</v>
      </c>
      <c r="E172" s="1">
        <v>24</v>
      </c>
      <c r="F172" s="1">
        <v>1019</v>
      </c>
      <c r="G172" s="1">
        <v>1016</v>
      </c>
      <c r="H172" s="3">
        <v>0.9</v>
      </c>
      <c r="I172" s="1">
        <f t="shared" si="40"/>
        <v>15.5</v>
      </c>
      <c r="J172" s="1">
        <f t="shared" si="41"/>
        <v>41.25</v>
      </c>
      <c r="K172" s="1">
        <f t="shared" si="42"/>
        <v>1017.5</v>
      </c>
      <c r="L172" s="1">
        <f t="shared" si="44"/>
        <v>47.705000000000005</v>
      </c>
      <c r="M172" s="1">
        <f t="shared" si="45"/>
        <v>0.22381712461520939</v>
      </c>
      <c r="N172" s="1">
        <f t="shared" si="46"/>
        <v>0.2846153846153846</v>
      </c>
      <c r="O172" s="1">
        <f t="shared" si="47"/>
        <v>0.38800000000000101</v>
      </c>
      <c r="P172" s="1">
        <f t="shared" si="43"/>
        <v>9</v>
      </c>
      <c r="Q172" s="1">
        <f t="shared" si="48"/>
        <v>9.4196847734913689</v>
      </c>
      <c r="R172" s="4">
        <f t="shared" si="59"/>
        <v>0.94196847734913691</v>
      </c>
      <c r="S172" s="3">
        <v>0.9</v>
      </c>
      <c r="T172" s="1">
        <f t="shared" si="49"/>
        <v>-3.0903535893767802</v>
      </c>
      <c r="U172" s="1">
        <f t="shared" si="50"/>
        <v>-2.9830561666525699</v>
      </c>
      <c r="V172" s="1">
        <f t="shared" si="51"/>
        <v>-1.5270455797779208</v>
      </c>
      <c r="W172" s="1">
        <f t="shared" si="52"/>
        <v>-4.9115447466385129</v>
      </c>
      <c r="X172" s="1"/>
      <c r="Y172" s="1"/>
      <c r="Z172" s="1"/>
      <c r="AA172" s="1"/>
      <c r="AB172" s="1">
        <f t="shared" si="53"/>
        <v>4.3506918288206312E-2</v>
      </c>
      <c r="AC172" s="1">
        <f t="shared" si="54"/>
        <v>4.8197235586566682E-2</v>
      </c>
      <c r="AD172" s="1">
        <f t="shared" si="55"/>
        <v>0.17842636403187512</v>
      </c>
      <c r="AE172" s="1">
        <f t="shared" si="56"/>
        <v>7.3073185320114264E-3</v>
      </c>
      <c r="AF172" s="1">
        <f t="shared" si="57"/>
        <v>-0.17988525159129043</v>
      </c>
      <c r="AG172" s="1">
        <f t="shared" si="58"/>
        <v>0.45514956375861998</v>
      </c>
    </row>
    <row r="173" spans="1:33" x14ac:dyDescent="0.3">
      <c r="A173" s="2">
        <v>44274</v>
      </c>
      <c r="B173" s="1">
        <v>18</v>
      </c>
      <c r="C173" s="1">
        <v>9</v>
      </c>
      <c r="D173" s="1">
        <v>87.6</v>
      </c>
      <c r="E173" s="1">
        <v>36.700000000000003</v>
      </c>
      <c r="F173" s="1">
        <v>1018</v>
      </c>
      <c r="G173" s="1">
        <v>1014</v>
      </c>
      <c r="H173" s="3">
        <v>0.91</v>
      </c>
      <c r="I173" s="1">
        <f t="shared" si="40"/>
        <v>13.5</v>
      </c>
      <c r="J173" s="1">
        <f t="shared" si="41"/>
        <v>62.15</v>
      </c>
      <c r="K173" s="1">
        <f t="shared" si="42"/>
        <v>1016</v>
      </c>
      <c r="L173" s="1">
        <f t="shared" si="44"/>
        <v>52.814999999999998</v>
      </c>
      <c r="M173" s="1">
        <f t="shared" si="45"/>
        <v>0.31703340554098736</v>
      </c>
      <c r="N173" s="1">
        <f t="shared" si="46"/>
        <v>0.20256410256410257</v>
      </c>
      <c r="O173" s="1">
        <f t="shared" si="47"/>
        <v>0.40400000000000091</v>
      </c>
      <c r="P173" s="1">
        <f t="shared" si="43"/>
        <v>9.1</v>
      </c>
      <c r="Q173" s="1">
        <f t="shared" si="48"/>
        <v>9.3849918675948469</v>
      </c>
      <c r="R173" s="4">
        <f t="shared" si="59"/>
        <v>0.93849918675948474</v>
      </c>
      <c r="S173" s="3">
        <v>0.91</v>
      </c>
      <c r="T173" s="1">
        <f t="shared" si="49"/>
        <v>-3.1580685562159032</v>
      </c>
      <c r="U173" s="1">
        <f t="shared" si="50"/>
        <v>-3.142747577668513</v>
      </c>
      <c r="V173" s="1">
        <f t="shared" si="51"/>
        <v>-1.4509863332014288</v>
      </c>
      <c r="W173" s="1">
        <f t="shared" si="52"/>
        <v>-4.9390741766227153</v>
      </c>
      <c r="X173" s="1"/>
      <c r="Y173" s="1"/>
      <c r="Z173" s="1"/>
      <c r="AA173" s="1"/>
      <c r="AB173" s="1">
        <f t="shared" si="53"/>
        <v>4.0774529168979841E-2</v>
      </c>
      <c r="AC173" s="1">
        <f t="shared" si="54"/>
        <v>4.1377996838937621E-2</v>
      </c>
      <c r="AD173" s="1">
        <f t="shared" si="55"/>
        <v>0.18984981478997806</v>
      </c>
      <c r="AE173" s="1">
        <f t="shared" si="56"/>
        <v>7.1103068246027787E-3</v>
      </c>
      <c r="AF173" s="1">
        <f t="shared" si="57"/>
        <v>-0.20229224620666864</v>
      </c>
      <c r="AG173" s="1">
        <f t="shared" si="58"/>
        <v>0.44959869881517639</v>
      </c>
    </row>
    <row r="174" spans="1:33" x14ac:dyDescent="0.3">
      <c r="A174" s="2">
        <v>44275</v>
      </c>
      <c r="B174" s="1">
        <v>16</v>
      </c>
      <c r="C174" s="1">
        <v>9</v>
      </c>
      <c r="D174" s="1">
        <v>76.5</v>
      </c>
      <c r="E174" s="1">
        <v>25</v>
      </c>
      <c r="F174" s="1">
        <v>1022</v>
      </c>
      <c r="G174" s="1">
        <v>1013</v>
      </c>
      <c r="H174" s="3">
        <v>0.91</v>
      </c>
      <c r="I174" s="1">
        <f t="shared" si="40"/>
        <v>12.5</v>
      </c>
      <c r="J174" s="1">
        <f t="shared" si="41"/>
        <v>50.75</v>
      </c>
      <c r="K174" s="1">
        <f t="shared" si="42"/>
        <v>1017.5</v>
      </c>
      <c r="L174" s="1">
        <f t="shared" si="44"/>
        <v>51.344999999999999</v>
      </c>
      <c r="M174" s="1">
        <f t="shared" si="45"/>
        <v>0.29021776308288683</v>
      </c>
      <c r="N174" s="1">
        <f t="shared" si="46"/>
        <v>0.16153846153846155</v>
      </c>
      <c r="O174" s="1">
        <f t="shared" si="47"/>
        <v>0.40400000000000091</v>
      </c>
      <c r="P174" s="1">
        <f t="shared" si="43"/>
        <v>9.1</v>
      </c>
      <c r="Q174" s="1">
        <f t="shared" si="48"/>
        <v>9.0606258296626638</v>
      </c>
      <c r="R174" s="4">
        <f t="shared" si="59"/>
        <v>0.90606258296626641</v>
      </c>
      <c r="S174" s="3">
        <v>0.91</v>
      </c>
      <c r="T174" s="1">
        <f t="shared" si="49"/>
        <v>-2.9302418486248576</v>
      </c>
      <c r="U174" s="1">
        <f t="shared" si="50"/>
        <v>-3.1651065185339902</v>
      </c>
      <c r="V174" s="1">
        <f t="shared" si="51"/>
        <v>-1.1112462343071912</v>
      </c>
      <c r="W174" s="1">
        <f t="shared" si="52"/>
        <v>-5.2577134367667417</v>
      </c>
      <c r="X174" s="1"/>
      <c r="Y174" s="1"/>
      <c r="Z174" s="1"/>
      <c r="AA174" s="1"/>
      <c r="AB174" s="1">
        <f t="shared" si="53"/>
        <v>5.0678688242657373E-2</v>
      </c>
      <c r="AC174" s="1">
        <f t="shared" si="54"/>
        <v>4.0500148553362633E-2</v>
      </c>
      <c r="AD174" s="1">
        <f t="shared" si="55"/>
        <v>0.24763862497307054</v>
      </c>
      <c r="AE174" s="1">
        <f t="shared" si="56"/>
        <v>5.1802232566647791E-3</v>
      </c>
      <c r="AF174" s="1">
        <f t="shared" si="57"/>
        <v>-0.41505715365321627</v>
      </c>
      <c r="AG174" s="1">
        <f t="shared" si="58"/>
        <v>0.39770013274602717</v>
      </c>
    </row>
    <row r="175" spans="1:33" x14ac:dyDescent="0.3">
      <c r="A175" s="2">
        <v>44276</v>
      </c>
      <c r="B175" s="1">
        <v>18</v>
      </c>
      <c r="C175" s="1">
        <v>7</v>
      </c>
      <c r="D175" s="1">
        <v>71.2</v>
      </c>
      <c r="E175" s="1">
        <v>31.2</v>
      </c>
      <c r="F175" s="1">
        <v>1024</v>
      </c>
      <c r="G175" s="1">
        <v>1021</v>
      </c>
      <c r="H175" s="3">
        <v>0.9</v>
      </c>
      <c r="I175" s="1">
        <f t="shared" si="40"/>
        <v>12.5</v>
      </c>
      <c r="J175" s="1">
        <f t="shared" si="41"/>
        <v>51.2</v>
      </c>
      <c r="K175" s="1">
        <f t="shared" si="42"/>
        <v>1022.5</v>
      </c>
      <c r="L175" s="1">
        <f t="shared" si="44"/>
        <v>52.21</v>
      </c>
      <c r="M175" s="1">
        <f t="shared" si="45"/>
        <v>0.30599703568578274</v>
      </c>
      <c r="N175" s="1">
        <f t="shared" si="46"/>
        <v>0.16153846153846155</v>
      </c>
      <c r="O175" s="1">
        <f t="shared" si="47"/>
        <v>0.38800000000000101</v>
      </c>
      <c r="P175" s="1">
        <f t="shared" si="43"/>
        <v>9</v>
      </c>
      <c r="Q175" s="1">
        <f t="shared" si="48"/>
        <v>9.1302134389637981</v>
      </c>
      <c r="R175" s="4">
        <f t="shared" si="59"/>
        <v>0.91302134389637979</v>
      </c>
      <c r="S175" s="3">
        <v>0.9</v>
      </c>
      <c r="T175" s="1">
        <f t="shared" si="49"/>
        <v>-2.9864795691774475</v>
      </c>
      <c r="U175" s="1">
        <f t="shared" si="50"/>
        <v>-3.1774608170223768</v>
      </c>
      <c r="V175" s="1">
        <f t="shared" si="51"/>
        <v>-1.1760858768908389</v>
      </c>
      <c r="W175" s="1">
        <f t="shared" si="52"/>
        <v>-5.1921938140198058</v>
      </c>
      <c r="X175" s="1"/>
      <c r="Y175" s="1"/>
      <c r="Z175" s="1"/>
      <c r="AA175" s="1"/>
      <c r="AB175" s="1">
        <f t="shared" si="53"/>
        <v>4.8040432203335433E-2</v>
      </c>
      <c r="AC175" s="1">
        <f t="shared" si="54"/>
        <v>4.00227779245362E-2</v>
      </c>
      <c r="AD175" s="1">
        <f t="shared" si="55"/>
        <v>0.23575669568133312</v>
      </c>
      <c r="AE175" s="1">
        <f t="shared" si="56"/>
        <v>5.5290558429482908E-3</v>
      </c>
      <c r="AF175" s="1">
        <f t="shared" si="57"/>
        <v>-0.36878703054399542</v>
      </c>
      <c r="AG175" s="1">
        <f t="shared" si="58"/>
        <v>0.40883415023420866</v>
      </c>
    </row>
    <row r="176" spans="1:33" x14ac:dyDescent="0.3">
      <c r="A176" s="2">
        <v>44277</v>
      </c>
      <c r="B176" s="1">
        <v>21</v>
      </c>
      <c r="C176" s="1">
        <v>8</v>
      </c>
      <c r="D176" s="1">
        <v>81.5</v>
      </c>
      <c r="E176" s="1">
        <v>32.4</v>
      </c>
      <c r="F176" s="1">
        <v>1021</v>
      </c>
      <c r="G176" s="1">
        <v>1018</v>
      </c>
      <c r="H176" s="3">
        <v>0.93</v>
      </c>
      <c r="I176" s="1">
        <f t="shared" si="40"/>
        <v>14.5</v>
      </c>
      <c r="J176" s="1">
        <f t="shared" si="41"/>
        <v>56.95</v>
      </c>
      <c r="K176" s="1">
        <f t="shared" si="42"/>
        <v>1019.5</v>
      </c>
      <c r="L176" s="1">
        <f t="shared" si="44"/>
        <v>54.007499999999993</v>
      </c>
      <c r="M176" s="1">
        <f t="shared" si="45"/>
        <v>0.33878691141260969</v>
      </c>
      <c r="N176" s="1">
        <f t="shared" si="46"/>
        <v>0.24358974358974361</v>
      </c>
      <c r="O176" s="1">
        <f t="shared" si="47"/>
        <v>0.43600000000000105</v>
      </c>
      <c r="P176" s="1">
        <f t="shared" si="43"/>
        <v>9.3000000000000007</v>
      </c>
      <c r="Q176" s="1">
        <f t="shared" si="48"/>
        <v>9.6312445889965375</v>
      </c>
      <c r="R176" s="4">
        <f t="shared" si="59"/>
        <v>0.9631244588996537</v>
      </c>
      <c r="S176" s="3">
        <v>0.93</v>
      </c>
      <c r="T176" s="1">
        <f t="shared" si="49"/>
        <v>-3.3678536829360306</v>
      </c>
      <c r="U176" s="1">
        <f t="shared" si="50"/>
        <v>-3.1164252635885532</v>
      </c>
      <c r="V176" s="1">
        <f t="shared" si="51"/>
        <v>-1.7699252750818364</v>
      </c>
      <c r="W176" s="1">
        <f t="shared" si="52"/>
        <v>-4.6414542174177349</v>
      </c>
      <c r="X176" s="1"/>
      <c r="Y176" s="1"/>
      <c r="Z176" s="1"/>
      <c r="AA176" s="1"/>
      <c r="AB176" s="1">
        <f t="shared" si="53"/>
        <v>3.331536275039803E-2</v>
      </c>
      <c r="AC176" s="1">
        <f t="shared" si="54"/>
        <v>4.2434790606326801E-2</v>
      </c>
      <c r="AD176" s="1">
        <f t="shared" si="55"/>
        <v>0.14555162195594931</v>
      </c>
      <c r="AE176" s="1">
        <f t="shared" si="56"/>
        <v>9.5515514943212611E-3</v>
      </c>
      <c r="AF176" s="1">
        <f t="shared" si="57"/>
        <v>-4.4010565448101002E-2</v>
      </c>
      <c r="AG176" s="1">
        <f t="shared" si="58"/>
        <v>0.48899913423944696</v>
      </c>
    </row>
    <row r="177" spans="1:33" x14ac:dyDescent="0.3">
      <c r="A177" s="2">
        <v>44278</v>
      </c>
      <c r="B177" s="1">
        <v>20</v>
      </c>
      <c r="C177" s="1">
        <v>10</v>
      </c>
      <c r="D177" s="1">
        <v>93.5</v>
      </c>
      <c r="E177" s="1">
        <v>49.1</v>
      </c>
      <c r="F177" s="1">
        <v>1025</v>
      </c>
      <c r="G177" s="1">
        <v>1021</v>
      </c>
      <c r="H177" s="3">
        <v>0.94</v>
      </c>
      <c r="I177" s="1">
        <f t="shared" si="40"/>
        <v>15</v>
      </c>
      <c r="J177" s="1">
        <f t="shared" si="41"/>
        <v>71.3</v>
      </c>
      <c r="K177" s="1">
        <f t="shared" si="42"/>
        <v>1023</v>
      </c>
      <c r="L177" s="1">
        <f t="shared" si="44"/>
        <v>61.180000000000007</v>
      </c>
      <c r="M177" s="1">
        <f t="shared" si="45"/>
        <v>0.46962718048113128</v>
      </c>
      <c r="N177" s="1">
        <f t="shared" si="46"/>
        <v>0.26410256410256411</v>
      </c>
      <c r="O177" s="1">
        <f t="shared" si="47"/>
        <v>0.45200000000000073</v>
      </c>
      <c r="P177" s="1">
        <f t="shared" si="43"/>
        <v>9.3999999999999986</v>
      </c>
      <c r="Q177" s="1">
        <f t="shared" si="48"/>
        <v>9.9765168116201366</v>
      </c>
      <c r="R177" s="4">
        <f t="shared" si="59"/>
        <v>0.99765168116201364</v>
      </c>
      <c r="S177" s="3">
        <v>0.94</v>
      </c>
      <c r="T177" s="1">
        <f t="shared" si="49"/>
        <v>-3.9002992055839236</v>
      </c>
      <c r="U177" s="1">
        <f t="shared" si="50"/>
        <v>-3.1971889105188103</v>
      </c>
      <c r="V177" s="1">
        <f t="shared" si="51"/>
        <v>-2.4223446876876071</v>
      </c>
      <c r="W177" s="1">
        <f t="shared" si="52"/>
        <v>-3.9945246781741623</v>
      </c>
      <c r="X177" s="1"/>
      <c r="Y177" s="1"/>
      <c r="Z177" s="1"/>
      <c r="AA177" s="1"/>
      <c r="AB177" s="1">
        <f t="shared" si="53"/>
        <v>1.983448801827651E-2</v>
      </c>
      <c r="AC177" s="1">
        <f t="shared" si="54"/>
        <v>3.927164621498825E-2</v>
      </c>
      <c r="AD177" s="1">
        <f t="shared" si="55"/>
        <v>8.1484595356409062E-2</v>
      </c>
      <c r="AE177" s="1">
        <f t="shared" si="56"/>
        <v>1.8083174627948922E-2</v>
      </c>
      <c r="AF177" s="1">
        <f t="shared" si="57"/>
        <v>0.17743481520390952</v>
      </c>
      <c r="AG177" s="1">
        <f t="shared" si="58"/>
        <v>0.54424268985922275</v>
      </c>
    </row>
    <row r="178" spans="1:33" x14ac:dyDescent="0.3">
      <c r="A178" s="2">
        <v>44279</v>
      </c>
      <c r="B178" s="1">
        <v>18</v>
      </c>
      <c r="C178" s="1">
        <v>8</v>
      </c>
      <c r="D178" s="1">
        <v>87.4</v>
      </c>
      <c r="E178" s="1">
        <v>48.5</v>
      </c>
      <c r="F178" s="1">
        <v>1027</v>
      </c>
      <c r="G178" s="1">
        <v>1024</v>
      </c>
      <c r="H178" s="3">
        <v>0.95</v>
      </c>
      <c r="I178" s="1">
        <f t="shared" si="40"/>
        <v>13</v>
      </c>
      <c r="J178" s="1">
        <f t="shared" si="41"/>
        <v>67.95</v>
      </c>
      <c r="K178" s="1">
        <f t="shared" si="42"/>
        <v>1025.5</v>
      </c>
      <c r="L178" s="1">
        <f t="shared" si="44"/>
        <v>64.052499999999995</v>
      </c>
      <c r="M178" s="1">
        <f t="shared" si="45"/>
        <v>0.52202713487629693</v>
      </c>
      <c r="N178" s="1">
        <f t="shared" si="46"/>
        <v>0.18205128205128207</v>
      </c>
      <c r="O178" s="1">
        <f t="shared" si="47"/>
        <v>0.46800000000000086</v>
      </c>
      <c r="P178" s="1">
        <f t="shared" si="43"/>
        <v>9.5</v>
      </c>
      <c r="Q178" s="1">
        <f t="shared" si="48"/>
        <v>9.8933433454409432</v>
      </c>
      <c r="R178" s="4">
        <f t="shared" si="59"/>
        <v>0.98933433454409436</v>
      </c>
      <c r="S178" s="3">
        <v>0.95</v>
      </c>
      <c r="T178" s="1">
        <f t="shared" si="49"/>
        <v>-3.8225437681034853</v>
      </c>
      <c r="U178" s="1">
        <f t="shared" si="50"/>
        <v>-3.3249233933639259</v>
      </c>
      <c r="V178" s="1">
        <f t="shared" si="51"/>
        <v>-2.1785644003239328</v>
      </c>
      <c r="W178" s="1">
        <f t="shared" si="52"/>
        <v>-4.1915340571713919</v>
      </c>
      <c r="X178" s="1"/>
      <c r="Y178" s="1"/>
      <c r="Z178" s="1"/>
      <c r="AA178" s="1"/>
      <c r="AB178" s="1">
        <f t="shared" si="53"/>
        <v>2.1403943505341212E-2</v>
      </c>
      <c r="AC178" s="1">
        <f t="shared" si="54"/>
        <v>3.4725997304119953E-2</v>
      </c>
      <c r="AD178" s="1">
        <f t="shared" si="55"/>
        <v>0.1016919960130383</v>
      </c>
      <c r="AE178" s="1">
        <f t="shared" si="56"/>
        <v>1.4897767477169949E-2</v>
      </c>
      <c r="AF178" s="1">
        <f t="shared" si="57"/>
        <v>0.12389799169658189</v>
      </c>
      <c r="AG178" s="1">
        <f t="shared" si="58"/>
        <v>0.53093493527055158</v>
      </c>
    </row>
    <row r="179" spans="1:33" x14ac:dyDescent="0.3">
      <c r="A179" s="2">
        <v>44280</v>
      </c>
      <c r="B179" s="1">
        <v>18</v>
      </c>
      <c r="C179" s="1">
        <v>7</v>
      </c>
      <c r="D179" s="1">
        <v>93.5</v>
      </c>
      <c r="E179" s="1">
        <v>48.5</v>
      </c>
      <c r="F179" s="1">
        <v>1026</v>
      </c>
      <c r="G179" s="1">
        <v>1023</v>
      </c>
      <c r="H179" s="3">
        <v>0.95</v>
      </c>
      <c r="I179" s="1">
        <f t="shared" si="40"/>
        <v>12.5</v>
      </c>
      <c r="J179" s="1">
        <f t="shared" si="41"/>
        <v>71</v>
      </c>
      <c r="K179" s="1">
        <f t="shared" si="42"/>
        <v>1024.5</v>
      </c>
      <c r="L179" s="1">
        <f t="shared" si="44"/>
        <v>67.902500000000003</v>
      </c>
      <c r="M179" s="1">
        <f t="shared" si="45"/>
        <v>0.59225857940941762</v>
      </c>
      <c r="N179" s="1">
        <f t="shared" si="46"/>
        <v>0.16153846153846155</v>
      </c>
      <c r="O179" s="1">
        <f t="shared" si="47"/>
        <v>0.46800000000000086</v>
      </c>
      <c r="P179" s="1">
        <f t="shared" si="43"/>
        <v>9.5</v>
      </c>
      <c r="Q179" s="1">
        <f t="shared" si="48"/>
        <v>9.9717239758135019</v>
      </c>
      <c r="R179" s="4">
        <f t="shared" si="59"/>
        <v>0.99717239758135023</v>
      </c>
      <c r="S179" s="3">
        <v>0.95</v>
      </c>
      <c r="T179" s="1">
        <f t="shared" si="49"/>
        <v>-4.006722840589612</v>
      </c>
      <c r="U179" s="1">
        <f t="shared" si="50"/>
        <v>-3.4015877869981148</v>
      </c>
      <c r="V179" s="1">
        <f t="shared" si="51"/>
        <v>-2.3523819361323355</v>
      </c>
      <c r="W179" s="1">
        <f t="shared" si="52"/>
        <v>-4.0035618140703413</v>
      </c>
      <c r="X179" s="1"/>
      <c r="Y179" s="1"/>
      <c r="Z179" s="1"/>
      <c r="AA179" s="1"/>
      <c r="AB179" s="1">
        <f t="shared" si="53"/>
        <v>1.7867850394027409E-2</v>
      </c>
      <c r="AC179" s="1">
        <f t="shared" si="54"/>
        <v>3.2245879269952829E-2</v>
      </c>
      <c r="AD179" s="1">
        <f t="shared" si="55"/>
        <v>8.6876629602835223E-2</v>
      </c>
      <c r="AE179" s="1">
        <f t="shared" si="56"/>
        <v>1.7923406576561295E-2</v>
      </c>
      <c r="AF179" s="1">
        <f t="shared" si="57"/>
        <v>0.17434361429449319</v>
      </c>
      <c r="AG179" s="1">
        <f t="shared" si="58"/>
        <v>0.54347583613016093</v>
      </c>
    </row>
    <row r="180" spans="1:33" x14ac:dyDescent="0.3">
      <c r="A180" s="2">
        <v>44281</v>
      </c>
      <c r="B180" s="1">
        <v>18</v>
      </c>
      <c r="C180" s="1">
        <v>9</v>
      </c>
      <c r="D180" s="1">
        <v>93.4</v>
      </c>
      <c r="E180" s="1">
        <v>51.7</v>
      </c>
      <c r="F180" s="1">
        <v>1025</v>
      </c>
      <c r="G180" s="1">
        <v>1023</v>
      </c>
      <c r="H180" s="3">
        <v>0.95</v>
      </c>
      <c r="I180" s="1">
        <f t="shared" si="40"/>
        <v>13.5</v>
      </c>
      <c r="J180" s="1">
        <f t="shared" si="41"/>
        <v>72.550000000000011</v>
      </c>
      <c r="K180" s="1">
        <f t="shared" si="42"/>
        <v>1024</v>
      </c>
      <c r="L180" s="1">
        <f t="shared" si="44"/>
        <v>70.337500000000006</v>
      </c>
      <c r="M180" s="1">
        <f t="shared" si="45"/>
        <v>0.63667768783491074</v>
      </c>
      <c r="N180" s="1">
        <f t="shared" si="46"/>
        <v>0.20256410256410257</v>
      </c>
      <c r="O180" s="1">
        <f t="shared" si="47"/>
        <v>0.46800000000000086</v>
      </c>
      <c r="P180" s="1">
        <f t="shared" si="43"/>
        <v>9.5</v>
      </c>
      <c r="Q180" s="1">
        <f t="shared" si="48"/>
        <v>10.080946573485875</v>
      </c>
      <c r="R180" s="4">
        <f t="shared" si="59"/>
        <v>1.0080946573485874</v>
      </c>
      <c r="S180" s="3">
        <v>0.95</v>
      </c>
      <c r="T180" s="1">
        <f t="shared" si="49"/>
        <v>-4.2972887393173611</v>
      </c>
      <c r="U180" s="1">
        <f t="shared" si="50"/>
        <v>-3.3930113872208381</v>
      </c>
      <c r="V180" s="1">
        <f t="shared" si="51"/>
        <v>-2.7644575900476376</v>
      </c>
      <c r="W180" s="1">
        <f t="shared" si="52"/>
        <v>-3.6118284083184617</v>
      </c>
      <c r="X180" s="1"/>
      <c r="Y180" s="1"/>
      <c r="Z180" s="1"/>
      <c r="AA180" s="1"/>
      <c r="AB180" s="1">
        <f t="shared" si="53"/>
        <v>1.3422774652971021E-2</v>
      </c>
      <c r="AC180" s="1">
        <f t="shared" si="54"/>
        <v>3.2514591440409954E-2</v>
      </c>
      <c r="AD180" s="1">
        <f t="shared" si="55"/>
        <v>5.927531408173059E-2</v>
      </c>
      <c r="AE180" s="1">
        <f t="shared" si="56"/>
        <v>2.6292469657529273E-2</v>
      </c>
      <c r="AF180" s="1">
        <f t="shared" si="57"/>
        <v>0.24502436780984505</v>
      </c>
      <c r="AG180" s="1">
        <f t="shared" si="58"/>
        <v>0.56095145175774075</v>
      </c>
    </row>
    <row r="181" spans="1:33" x14ac:dyDescent="0.3">
      <c r="A181" s="2">
        <v>44282</v>
      </c>
      <c r="B181" s="1">
        <v>21</v>
      </c>
      <c r="C181" s="1">
        <v>10</v>
      </c>
      <c r="D181" s="1">
        <v>87.5</v>
      </c>
      <c r="E181" s="1">
        <v>26.4</v>
      </c>
      <c r="F181" s="1">
        <v>1024</v>
      </c>
      <c r="G181" s="1">
        <v>1021</v>
      </c>
      <c r="H181" s="3">
        <v>0.97</v>
      </c>
      <c r="I181" s="1">
        <f t="shared" si="40"/>
        <v>15.5</v>
      </c>
      <c r="J181" s="1">
        <f t="shared" si="41"/>
        <v>56.95</v>
      </c>
      <c r="K181" s="1">
        <f t="shared" si="42"/>
        <v>1022.5</v>
      </c>
      <c r="L181" s="1">
        <f t="shared" si="44"/>
        <v>65.477500000000006</v>
      </c>
      <c r="M181" s="1">
        <f t="shared" si="45"/>
        <v>0.54802189032037418</v>
      </c>
      <c r="N181" s="1">
        <f t="shared" si="46"/>
        <v>0.2846153846153846</v>
      </c>
      <c r="O181" s="1">
        <f t="shared" si="47"/>
        <v>0.50000000000000078</v>
      </c>
      <c r="P181" s="1">
        <f t="shared" si="43"/>
        <v>9.6999999999999993</v>
      </c>
      <c r="Q181" s="1">
        <f t="shared" si="48"/>
        <v>10.085686011203791</v>
      </c>
      <c r="R181" s="4">
        <f t="shared" si="59"/>
        <v>1.0085686011203792</v>
      </c>
      <c r="S181" s="3">
        <v>0.97</v>
      </c>
      <c r="T181" s="1">
        <f t="shared" si="49"/>
        <v>-4.2458274489385239</v>
      </c>
      <c r="U181" s="1">
        <f t="shared" si="50"/>
        <v>-3.2368905827044285</v>
      </c>
      <c r="V181" s="1">
        <f t="shared" si="51"/>
        <v>-2.8592566177176684</v>
      </c>
      <c r="W181" s="1">
        <f t="shared" si="52"/>
        <v>-3.5653626711819664</v>
      </c>
      <c r="X181" s="1"/>
      <c r="Y181" s="1"/>
      <c r="Z181" s="1"/>
      <c r="AA181" s="1"/>
      <c r="AB181" s="1">
        <f t="shared" si="53"/>
        <v>1.4121600437068281E-2</v>
      </c>
      <c r="AC181" s="1">
        <f t="shared" si="54"/>
        <v>3.7800823594816568E-2</v>
      </c>
      <c r="AD181" s="1">
        <f t="shared" si="55"/>
        <v>5.4204798564563755E-2</v>
      </c>
      <c r="AE181" s="1">
        <f t="shared" si="56"/>
        <v>2.7508596737009592E-2</v>
      </c>
      <c r="AF181" s="1">
        <f t="shared" si="57"/>
        <v>0.2481039431684009</v>
      </c>
      <c r="AG181" s="1">
        <f t="shared" si="58"/>
        <v>0.56170976179260723</v>
      </c>
    </row>
    <row r="182" spans="1:33" x14ac:dyDescent="0.3">
      <c r="A182" s="2">
        <v>44283</v>
      </c>
      <c r="B182" s="1">
        <v>23</v>
      </c>
      <c r="C182" s="1">
        <v>11</v>
      </c>
      <c r="D182" s="1">
        <v>817</v>
      </c>
      <c r="E182" s="1">
        <v>40.9</v>
      </c>
      <c r="F182" s="1">
        <v>1024</v>
      </c>
      <c r="G182" s="1">
        <v>1021</v>
      </c>
      <c r="H182" s="3">
        <v>0.99</v>
      </c>
      <c r="I182" s="1">
        <f t="shared" si="40"/>
        <v>17</v>
      </c>
      <c r="J182" s="1">
        <f t="shared" si="41"/>
        <v>428.95</v>
      </c>
      <c r="K182" s="1">
        <f t="shared" si="42"/>
        <v>1022.5</v>
      </c>
      <c r="L182" s="1">
        <f t="shared" si="44"/>
        <v>210.82500000000002</v>
      </c>
      <c r="M182" s="1">
        <f t="shared" si="45"/>
        <v>3.1994413407821241</v>
      </c>
      <c r="N182" s="1">
        <f t="shared" si="46"/>
        <v>0.34615384615384615</v>
      </c>
      <c r="O182" s="1">
        <f t="shared" si="47"/>
        <v>0.53200000000000081</v>
      </c>
      <c r="P182" s="1">
        <f t="shared" si="43"/>
        <v>9.9</v>
      </c>
      <c r="Q182" s="1">
        <f t="shared" si="48"/>
        <v>6.763765442581211</v>
      </c>
      <c r="R182" s="4">
        <f t="shared" si="59"/>
        <v>0.6763765442581211</v>
      </c>
      <c r="S182" s="3">
        <v>0.99</v>
      </c>
      <c r="T182" s="1">
        <f t="shared" si="49"/>
        <v>-13.893935041191149</v>
      </c>
      <c r="U182" s="1">
        <f t="shared" si="50"/>
        <v>-5.2477743348442889</v>
      </c>
      <c r="V182" s="1">
        <f t="shared" si="51"/>
        <v>-14.098703226787141</v>
      </c>
      <c r="W182" s="1">
        <f t="shared" si="52"/>
        <v>7.7549576052227733</v>
      </c>
      <c r="X182" s="1"/>
      <c r="Y182" s="1"/>
      <c r="Z182" s="1"/>
      <c r="AA182" s="1"/>
      <c r="AB182" s="1">
        <f t="shared" si="53"/>
        <v>9.2457102314768319E-7</v>
      </c>
      <c r="AC182" s="1">
        <f t="shared" si="54"/>
        <v>5.2316960333356069E-3</v>
      </c>
      <c r="AD182" s="1">
        <f t="shared" si="55"/>
        <v>7.5337405450119963E-7</v>
      </c>
      <c r="AE182" s="1">
        <f t="shared" si="56"/>
        <v>0.99957157125612794</v>
      </c>
      <c r="AF182" s="1">
        <f t="shared" si="57"/>
        <v>-3.4691635808787979</v>
      </c>
      <c r="AG182" s="1">
        <f t="shared" si="58"/>
        <v>3.0202470812995364E-2</v>
      </c>
    </row>
    <row r="183" spans="1:33" x14ac:dyDescent="0.3">
      <c r="A183" s="2">
        <v>44284</v>
      </c>
      <c r="B183" s="1">
        <v>21</v>
      </c>
      <c r="C183" s="1">
        <v>12</v>
      </c>
      <c r="D183" s="1">
        <v>93.6</v>
      </c>
      <c r="E183" s="1">
        <v>52.8</v>
      </c>
      <c r="F183" s="1">
        <v>1021</v>
      </c>
      <c r="G183" s="1">
        <v>1019</v>
      </c>
      <c r="H183" s="3">
        <v>1</v>
      </c>
      <c r="I183" s="1">
        <f t="shared" si="40"/>
        <v>16.5</v>
      </c>
      <c r="J183" s="1">
        <f t="shared" si="41"/>
        <v>73.199999999999989</v>
      </c>
      <c r="K183" s="1">
        <f t="shared" si="42"/>
        <v>1020</v>
      </c>
      <c r="L183" s="1">
        <f t="shared" si="44"/>
        <v>158.71249999999998</v>
      </c>
      <c r="M183" s="1">
        <f t="shared" si="45"/>
        <v>2.2488085737088133</v>
      </c>
      <c r="N183" s="1">
        <f t="shared" si="46"/>
        <v>0.32564102564102565</v>
      </c>
      <c r="O183" s="1">
        <f t="shared" si="47"/>
        <v>0.54800000000000082</v>
      </c>
      <c r="P183" s="1">
        <f t="shared" si="43"/>
        <v>10</v>
      </c>
      <c r="Q183" s="1">
        <f t="shared" si="48"/>
        <v>6.7806266109693816</v>
      </c>
      <c r="R183" s="4">
        <f t="shared" si="59"/>
        <v>0.67806266109693814</v>
      </c>
      <c r="S183" s="3">
        <v>1</v>
      </c>
      <c r="T183" s="1">
        <f t="shared" si="49"/>
        <v>-10.439728638042212</v>
      </c>
      <c r="U183" s="1">
        <f t="shared" si="50"/>
        <v>-4.5251584635578332</v>
      </c>
      <c r="V183" s="1">
        <f t="shared" si="51"/>
        <v>-10.077620764806642</v>
      </c>
      <c r="W183" s="1">
        <f t="shared" si="52"/>
        <v>3.7040374922829171</v>
      </c>
      <c r="X183" s="1"/>
      <c r="Y183" s="1"/>
      <c r="Z183" s="1"/>
      <c r="AA183" s="1"/>
      <c r="AB183" s="1">
        <f t="shared" si="53"/>
        <v>2.9246288396704576E-5</v>
      </c>
      <c r="AC183" s="1">
        <f t="shared" si="54"/>
        <v>1.0716901496180044E-2</v>
      </c>
      <c r="AD183" s="1">
        <f t="shared" si="55"/>
        <v>4.2007483659996086E-5</v>
      </c>
      <c r="AE183" s="1">
        <f t="shared" si="56"/>
        <v>0.97596785854277945</v>
      </c>
      <c r="AF183" s="1">
        <f t="shared" si="57"/>
        <v>-3.3808211439569091</v>
      </c>
      <c r="AG183" s="1">
        <f t="shared" si="58"/>
        <v>3.2900257755102726E-2</v>
      </c>
    </row>
    <row r="184" spans="1:33" x14ac:dyDescent="0.3">
      <c r="A184" s="2">
        <v>44285</v>
      </c>
      <c r="B184" s="1">
        <v>22</v>
      </c>
      <c r="C184" s="1">
        <v>14</v>
      </c>
      <c r="D184" s="1">
        <v>87.8</v>
      </c>
      <c r="E184" s="1">
        <v>46.4</v>
      </c>
      <c r="F184" s="1">
        <v>1021</v>
      </c>
      <c r="G184" s="1">
        <v>1015</v>
      </c>
      <c r="H184" s="3">
        <v>1.03</v>
      </c>
      <c r="I184" s="1">
        <f t="shared" si="40"/>
        <v>18</v>
      </c>
      <c r="J184" s="1">
        <f t="shared" si="41"/>
        <v>67.099999999999994</v>
      </c>
      <c r="K184" s="1">
        <f t="shared" si="42"/>
        <v>1018</v>
      </c>
      <c r="L184" s="1">
        <f t="shared" si="44"/>
        <v>140.2525</v>
      </c>
      <c r="M184" s="1">
        <f t="shared" si="45"/>
        <v>1.9120624786227345</v>
      </c>
      <c r="N184" s="1">
        <f t="shared" si="46"/>
        <v>0.38717948717948725</v>
      </c>
      <c r="O184" s="1">
        <f t="shared" si="47"/>
        <v>0.59600000000000086</v>
      </c>
      <c r="P184" s="1">
        <f t="shared" si="43"/>
        <v>10.3</v>
      </c>
      <c r="Q184" s="1">
        <f t="shared" si="48"/>
        <v>6.8181873962068948</v>
      </c>
      <c r="R184" s="4">
        <f t="shared" si="59"/>
        <v>0.68181873962068951</v>
      </c>
      <c r="S184" s="3">
        <v>1.03</v>
      </c>
      <c r="T184" s="1">
        <f t="shared" si="49"/>
        <v>-9.4379398032215267</v>
      </c>
      <c r="U184" s="1">
        <f t="shared" si="50"/>
        <v>-4.1964737190081527</v>
      </c>
      <c r="V184" s="1">
        <f t="shared" si="51"/>
        <v>-9.0382006079559982</v>
      </c>
      <c r="W184" s="1">
        <f t="shared" si="52"/>
        <v>2.6167212332903764</v>
      </c>
      <c r="X184" s="1"/>
      <c r="Y184" s="1"/>
      <c r="Z184" s="1"/>
      <c r="AA184" s="1"/>
      <c r="AB184" s="1">
        <f t="shared" si="53"/>
        <v>7.9637979908883782E-5</v>
      </c>
      <c r="AC184" s="1">
        <f t="shared" si="54"/>
        <v>1.4825447313021255E-2</v>
      </c>
      <c r="AD184" s="1">
        <f t="shared" si="55"/>
        <v>1.1877027589026134E-4</v>
      </c>
      <c r="AE184" s="1">
        <f t="shared" si="56"/>
        <v>0.93193000737014287</v>
      </c>
      <c r="AF184" s="1">
        <f t="shared" si="57"/>
        <v>-3.2068172141161595</v>
      </c>
      <c r="AG184" s="1">
        <f t="shared" si="58"/>
        <v>3.8909983393104787E-2</v>
      </c>
    </row>
    <row r="185" spans="1:33" x14ac:dyDescent="0.3">
      <c r="A185" s="2">
        <v>44286</v>
      </c>
      <c r="B185" s="1">
        <v>27</v>
      </c>
      <c r="C185" s="1">
        <v>13</v>
      </c>
      <c r="D185" s="1">
        <v>87.9</v>
      </c>
      <c r="E185" s="1">
        <v>26.2</v>
      </c>
      <c r="F185" s="1">
        <v>1015</v>
      </c>
      <c r="G185" s="1">
        <v>1007</v>
      </c>
      <c r="H185" s="3">
        <v>1.01</v>
      </c>
      <c r="I185" s="1">
        <f t="shared" si="40"/>
        <v>20</v>
      </c>
      <c r="J185" s="1">
        <f t="shared" si="41"/>
        <v>57.050000000000004</v>
      </c>
      <c r="K185" s="1">
        <f t="shared" si="42"/>
        <v>1011</v>
      </c>
      <c r="L185" s="1">
        <f t="shared" si="44"/>
        <v>99.977499999999992</v>
      </c>
      <c r="M185" s="1">
        <f t="shared" si="45"/>
        <v>1.1773686010717137</v>
      </c>
      <c r="N185" s="1">
        <f t="shared" si="46"/>
        <v>0.46923076923076923</v>
      </c>
      <c r="O185" s="1">
        <f t="shared" si="47"/>
        <v>0.56400000000000072</v>
      </c>
      <c r="P185" s="1">
        <f t="shared" si="43"/>
        <v>10.1</v>
      </c>
      <c r="Q185" s="1">
        <f t="shared" si="48"/>
        <v>7.7691459291830238</v>
      </c>
      <c r="R185" s="4">
        <f t="shared" si="59"/>
        <v>0.77691459291830234</v>
      </c>
      <c r="S185" s="3">
        <v>1.01</v>
      </c>
      <c r="T185" s="1">
        <f t="shared" si="49"/>
        <v>-7.0839827054785474</v>
      </c>
      <c r="U185" s="1">
        <f t="shared" si="50"/>
        <v>-3.5345407977677827</v>
      </c>
      <c r="V185" s="1">
        <f t="shared" si="51"/>
        <v>-6.4783222459151713</v>
      </c>
      <c r="W185" s="1">
        <f t="shared" si="52"/>
        <v>-1.9330300767028241E-2</v>
      </c>
      <c r="X185" s="1"/>
      <c r="Y185" s="1"/>
      <c r="Z185" s="1"/>
      <c r="AA185" s="1"/>
      <c r="AB185" s="1">
        <f t="shared" si="53"/>
        <v>8.3772490965520303E-4</v>
      </c>
      <c r="AC185" s="1">
        <f t="shared" si="54"/>
        <v>2.8345257725130493E-2</v>
      </c>
      <c r="AD185" s="1">
        <f t="shared" si="55"/>
        <v>1.5340293349000486E-3</v>
      </c>
      <c r="AE185" s="1">
        <f t="shared" si="56"/>
        <v>0.49516757528117011</v>
      </c>
      <c r="AF185" s="1">
        <f t="shared" si="57"/>
        <v>-1.4431155676037002</v>
      </c>
      <c r="AG185" s="1">
        <f t="shared" si="58"/>
        <v>0.19106334866928518</v>
      </c>
    </row>
    <row r="186" spans="1:33" x14ac:dyDescent="0.3">
      <c r="A186" s="2">
        <v>44317</v>
      </c>
      <c r="B186" s="1">
        <v>17</v>
      </c>
      <c r="C186" s="1">
        <v>9</v>
      </c>
      <c r="D186" s="1">
        <v>81.599999999999994</v>
      </c>
      <c r="E186" s="1">
        <v>41.7</v>
      </c>
      <c r="F186" s="1">
        <v>1019</v>
      </c>
      <c r="G186" s="1">
        <v>1015</v>
      </c>
      <c r="H186" s="3">
        <v>0.92</v>
      </c>
      <c r="I186" s="1">
        <f t="shared" si="40"/>
        <v>13</v>
      </c>
      <c r="J186" s="1">
        <f t="shared" si="41"/>
        <v>61.65</v>
      </c>
      <c r="K186" s="1">
        <f t="shared" si="42"/>
        <v>1017</v>
      </c>
      <c r="L186" s="1">
        <f t="shared" si="44"/>
        <v>81.11</v>
      </c>
      <c r="M186" s="1">
        <f t="shared" si="45"/>
        <v>0.83318891802531081</v>
      </c>
      <c r="N186" s="1">
        <f t="shared" si="46"/>
        <v>0.18205128205128207</v>
      </c>
      <c r="O186" s="1">
        <f t="shared" si="47"/>
        <v>0.42000000000000115</v>
      </c>
      <c r="P186" s="1">
        <f t="shared" si="43"/>
        <v>9.2000000000000011</v>
      </c>
      <c r="Q186" s="1">
        <f t="shared" si="48"/>
        <v>10.103726314651638</v>
      </c>
      <c r="R186" s="4">
        <f t="shared" si="59"/>
        <v>1.0103726314651638</v>
      </c>
      <c r="S186" s="3">
        <v>0.92</v>
      </c>
      <c r="T186" s="1">
        <f t="shared" si="49"/>
        <v>-4.931532112988811</v>
      </c>
      <c r="U186" s="1">
        <f t="shared" si="50"/>
        <v>-3.5685458748271182</v>
      </c>
      <c r="V186" s="1">
        <f t="shared" si="51"/>
        <v>-3.4571796643361568</v>
      </c>
      <c r="W186" s="1">
        <f t="shared" si="52"/>
        <v>-2.8995098201704055</v>
      </c>
      <c r="X186" s="1"/>
      <c r="Y186" s="1"/>
      <c r="Z186" s="1"/>
      <c r="AA186" s="1"/>
      <c r="AB186" s="1">
        <f t="shared" si="53"/>
        <v>7.1637503289074317E-3</v>
      </c>
      <c r="AC186" s="1">
        <f t="shared" si="54"/>
        <v>2.7423568032740032E-2</v>
      </c>
      <c r="AD186" s="1">
        <f t="shared" si="55"/>
        <v>3.0555466247623835E-2</v>
      </c>
      <c r="AE186" s="1">
        <f t="shared" si="56"/>
        <v>5.2177799736889539E-2</v>
      </c>
      <c r="AF186" s="1">
        <f t="shared" si="57"/>
        <v>0.25983695107834226</v>
      </c>
      <c r="AG186" s="1">
        <f t="shared" si="58"/>
        <v>0.56459621034426288</v>
      </c>
    </row>
    <row r="187" spans="1:33" x14ac:dyDescent="0.3">
      <c r="A187" s="2">
        <v>44318</v>
      </c>
      <c r="B187" s="1">
        <v>18</v>
      </c>
      <c r="C187" s="1">
        <v>8</v>
      </c>
      <c r="D187" s="1">
        <v>87.3</v>
      </c>
      <c r="E187" s="1">
        <v>39.1</v>
      </c>
      <c r="F187" s="1">
        <v>1019</v>
      </c>
      <c r="G187" s="1">
        <v>1017</v>
      </c>
      <c r="H187" s="3">
        <v>0.92</v>
      </c>
      <c r="I187" s="1">
        <f t="shared" si="40"/>
        <v>13</v>
      </c>
      <c r="J187" s="1">
        <f t="shared" si="41"/>
        <v>63.2</v>
      </c>
      <c r="K187" s="1">
        <f t="shared" si="42"/>
        <v>1018</v>
      </c>
      <c r="L187" s="1">
        <f t="shared" si="44"/>
        <v>62.472500000000004</v>
      </c>
      <c r="M187" s="1">
        <f t="shared" si="45"/>
        <v>0.49320487971725024</v>
      </c>
      <c r="N187" s="1">
        <f t="shared" si="46"/>
        <v>0.18205128205128207</v>
      </c>
      <c r="O187" s="1">
        <f t="shared" si="47"/>
        <v>0.42000000000000115</v>
      </c>
      <c r="P187" s="1">
        <f t="shared" si="43"/>
        <v>9.2000000000000011</v>
      </c>
      <c r="Q187" s="1">
        <f t="shared" si="48"/>
        <v>9.8331666927936148</v>
      </c>
      <c r="R187" s="4">
        <f t="shared" si="59"/>
        <v>0.98331666927936145</v>
      </c>
      <c r="S187" s="3">
        <v>0.92</v>
      </c>
      <c r="T187" s="1">
        <f t="shared" si="49"/>
        <v>-3.7198205328744773</v>
      </c>
      <c r="U187" s="1">
        <f t="shared" si="50"/>
        <v>-3.3023571602868724</v>
      </c>
      <c r="V187" s="1">
        <f t="shared" si="51"/>
        <v>-2.0601289838127617</v>
      </c>
      <c r="W187" s="1">
        <f t="shared" si="52"/>
        <v>-4.3112115183738862</v>
      </c>
      <c r="X187" s="1"/>
      <c r="Y187" s="1"/>
      <c r="Z187" s="1"/>
      <c r="AA187" s="1"/>
      <c r="AB187" s="1">
        <f t="shared" si="53"/>
        <v>2.3664724336028297E-2</v>
      </c>
      <c r="AC187" s="1">
        <f t="shared" si="54"/>
        <v>3.5490413280801214E-2</v>
      </c>
      <c r="AD187" s="1">
        <f t="shared" si="55"/>
        <v>0.11303289796590781</v>
      </c>
      <c r="AE187" s="1">
        <f t="shared" si="56"/>
        <v>1.3239644382049998E-2</v>
      </c>
      <c r="AF187" s="1">
        <f t="shared" si="57"/>
        <v>8.5278327290718936E-2</v>
      </c>
      <c r="AG187" s="1">
        <f t="shared" si="58"/>
        <v>0.52130667084697924</v>
      </c>
    </row>
    <row r="188" spans="1:33" x14ac:dyDescent="0.3">
      <c r="A188" s="2">
        <v>44319</v>
      </c>
      <c r="B188" s="1">
        <v>23</v>
      </c>
      <c r="C188" s="1">
        <v>12</v>
      </c>
      <c r="D188" s="1">
        <v>71.8</v>
      </c>
      <c r="E188" s="1">
        <v>25.1</v>
      </c>
      <c r="F188" s="1">
        <v>1019</v>
      </c>
      <c r="G188" s="1">
        <v>1016</v>
      </c>
      <c r="H188" s="3">
        <v>0.93</v>
      </c>
      <c r="I188" s="1">
        <f t="shared" si="40"/>
        <v>17.5</v>
      </c>
      <c r="J188" s="1">
        <f t="shared" si="41"/>
        <v>48.45</v>
      </c>
      <c r="K188" s="1">
        <f t="shared" si="42"/>
        <v>1017.5</v>
      </c>
      <c r="L188" s="1">
        <f t="shared" si="44"/>
        <v>56.57</v>
      </c>
      <c r="M188" s="1">
        <f t="shared" si="45"/>
        <v>0.3855318663778361</v>
      </c>
      <c r="N188" s="1">
        <f t="shared" si="46"/>
        <v>0.3666666666666667</v>
      </c>
      <c r="O188" s="1">
        <f t="shared" si="47"/>
        <v>0.43600000000000105</v>
      </c>
      <c r="P188" s="1">
        <f t="shared" si="43"/>
        <v>9.3000000000000007</v>
      </c>
      <c r="Q188" s="1">
        <f t="shared" si="48"/>
        <v>10.024548146426262</v>
      </c>
      <c r="R188" s="4">
        <f t="shared" si="59"/>
        <v>1.0024548146426262</v>
      </c>
      <c r="S188" s="3">
        <v>0.93</v>
      </c>
      <c r="T188" s="1">
        <f t="shared" si="49"/>
        <v>-3.9312191366676532</v>
      </c>
      <c r="U188" s="1">
        <f t="shared" si="50"/>
        <v>-3.0229616589605666</v>
      </c>
      <c r="V188" s="1">
        <f t="shared" si="51"/>
        <v>-2.6506585894832897</v>
      </c>
      <c r="W188" s="1">
        <f t="shared" si="52"/>
        <v>-3.8254757468411036</v>
      </c>
      <c r="X188" s="1"/>
      <c r="Y188" s="1"/>
      <c r="Z188" s="1"/>
      <c r="AA188" s="1"/>
      <c r="AB188" s="1">
        <f t="shared" si="53"/>
        <v>1.9242211656680448E-2</v>
      </c>
      <c r="AC188" s="1">
        <f t="shared" si="54"/>
        <v>4.6399255687207375E-2</v>
      </c>
      <c r="AD188" s="1">
        <f t="shared" si="55"/>
        <v>6.5948429284690205E-2</v>
      </c>
      <c r="AE188" s="1">
        <f t="shared" si="56"/>
        <v>2.1342616921423422E-2</v>
      </c>
      <c r="AF188" s="1">
        <f t="shared" si="57"/>
        <v>0.20846246997758217</v>
      </c>
      <c r="AG188" s="1">
        <f t="shared" si="58"/>
        <v>0.55192770342820274</v>
      </c>
    </row>
    <row r="189" spans="1:33" x14ac:dyDescent="0.3">
      <c r="A189" s="2">
        <v>44320</v>
      </c>
      <c r="B189" s="1">
        <v>23</v>
      </c>
      <c r="C189" s="1">
        <v>12</v>
      </c>
      <c r="D189" s="1">
        <v>82</v>
      </c>
      <c r="E189" s="1">
        <v>35.1</v>
      </c>
      <c r="F189" s="1">
        <v>1020</v>
      </c>
      <c r="G189" s="1">
        <v>1017</v>
      </c>
      <c r="H189" s="3">
        <v>0.93</v>
      </c>
      <c r="I189" s="1">
        <f t="shared" si="40"/>
        <v>17.5</v>
      </c>
      <c r="J189" s="1">
        <f t="shared" si="41"/>
        <v>58.55</v>
      </c>
      <c r="K189" s="1">
        <f t="shared" si="42"/>
        <v>1018.5</v>
      </c>
      <c r="L189" s="1">
        <f t="shared" si="44"/>
        <v>57.19</v>
      </c>
      <c r="M189" s="1">
        <f t="shared" si="45"/>
        <v>0.39684186523771525</v>
      </c>
      <c r="N189" s="1">
        <f t="shared" si="46"/>
        <v>0.3666666666666667</v>
      </c>
      <c r="O189" s="1">
        <f t="shared" si="47"/>
        <v>0.43600000000000105</v>
      </c>
      <c r="P189" s="1">
        <f t="shared" si="43"/>
        <v>9.3000000000000007</v>
      </c>
      <c r="Q189" s="1">
        <f t="shared" si="48"/>
        <v>10.036662227587</v>
      </c>
      <c r="R189" s="4">
        <f t="shared" si="59"/>
        <v>1.0036662227586999</v>
      </c>
      <c r="S189" s="3">
        <v>0.93</v>
      </c>
      <c r="T189" s="1">
        <f t="shared" si="49"/>
        <v>-3.9715282542891628</v>
      </c>
      <c r="U189" s="1">
        <f t="shared" si="50"/>
        <v>-3.0318167630794104</v>
      </c>
      <c r="V189" s="1">
        <f t="shared" si="51"/>
        <v>-2.6971332465952687</v>
      </c>
      <c r="W189" s="1">
        <f t="shared" si="52"/>
        <v>-3.7785137051034159</v>
      </c>
      <c r="X189" s="1"/>
      <c r="Y189" s="1"/>
      <c r="Z189" s="1"/>
      <c r="AA189" s="1"/>
      <c r="AB189" s="1">
        <f t="shared" si="53"/>
        <v>1.8496060676304493E-2</v>
      </c>
      <c r="AC189" s="1">
        <f t="shared" si="54"/>
        <v>4.6009019524843826E-2</v>
      </c>
      <c r="AD189" s="1">
        <f t="shared" si="55"/>
        <v>6.3142728699781589E-2</v>
      </c>
      <c r="AE189" s="1">
        <f t="shared" si="56"/>
        <v>2.2345886069515118E-2</v>
      </c>
      <c r="AF189" s="1">
        <f t="shared" si="57"/>
        <v>0.21630324851743088</v>
      </c>
      <c r="AG189" s="1">
        <f t="shared" si="58"/>
        <v>0.55386595641392078</v>
      </c>
    </row>
    <row r="190" spans="1:33" x14ac:dyDescent="0.3">
      <c r="A190" s="2">
        <v>44321</v>
      </c>
      <c r="B190" s="1">
        <v>22</v>
      </c>
      <c r="C190" s="1">
        <v>12</v>
      </c>
      <c r="D190" s="1">
        <v>87.7</v>
      </c>
      <c r="E190" s="1">
        <v>46.4</v>
      </c>
      <c r="F190" s="1">
        <v>1019</v>
      </c>
      <c r="G190" s="1">
        <v>1017</v>
      </c>
      <c r="H190" s="3">
        <v>0.94</v>
      </c>
      <c r="I190" s="1">
        <f t="shared" si="40"/>
        <v>17</v>
      </c>
      <c r="J190" s="1">
        <f t="shared" si="41"/>
        <v>67.05</v>
      </c>
      <c r="K190" s="1">
        <f t="shared" si="42"/>
        <v>1018</v>
      </c>
      <c r="L190" s="1">
        <f t="shared" si="44"/>
        <v>60.55</v>
      </c>
      <c r="M190" s="1">
        <f t="shared" si="45"/>
        <v>0.45813476228480221</v>
      </c>
      <c r="N190" s="1">
        <f t="shared" si="46"/>
        <v>0.34615384615384615</v>
      </c>
      <c r="O190" s="1">
        <f t="shared" si="47"/>
        <v>0.45200000000000073</v>
      </c>
      <c r="P190" s="1">
        <f t="shared" si="43"/>
        <v>9.3999999999999986</v>
      </c>
      <c r="Q190" s="1">
        <f t="shared" si="48"/>
        <v>10.070704106021152</v>
      </c>
      <c r="R190" s="4">
        <f t="shared" si="59"/>
        <v>1.0070704106021151</v>
      </c>
      <c r="S190" s="3">
        <v>0.94</v>
      </c>
      <c r="T190" s="1">
        <f t="shared" si="49"/>
        <v>-4.1238501209131275</v>
      </c>
      <c r="U190" s="1">
        <f t="shared" si="50"/>
        <v>-3.1014827679745132</v>
      </c>
      <c r="V190" s="1">
        <f t="shared" si="51"/>
        <v>-2.834220811460332</v>
      </c>
      <c r="W190" s="1">
        <f t="shared" si="52"/>
        <v>-3.6276566240208616</v>
      </c>
      <c r="X190" s="1"/>
      <c r="Y190" s="1"/>
      <c r="Z190" s="1"/>
      <c r="AA190" s="1"/>
      <c r="AB190" s="1">
        <f t="shared" si="53"/>
        <v>1.5924401227288967E-2</v>
      </c>
      <c r="AC190" s="1">
        <f t="shared" si="54"/>
        <v>4.3046133634773949E-2</v>
      </c>
      <c r="AD190" s="1">
        <f t="shared" si="55"/>
        <v>5.5502718274576354E-2</v>
      </c>
      <c r="AE190" s="1">
        <f t="shared" si="56"/>
        <v>2.5890272773380438E-2</v>
      </c>
      <c r="AF190" s="1">
        <f t="shared" si="57"/>
        <v>0.23837298027856879</v>
      </c>
      <c r="AG190" s="1">
        <f t="shared" si="58"/>
        <v>0.55931265696338506</v>
      </c>
    </row>
    <row r="191" spans="1:33" x14ac:dyDescent="0.3">
      <c r="A191" s="2">
        <v>44322</v>
      </c>
      <c r="B191" s="1">
        <v>23</v>
      </c>
      <c r="C191" s="1">
        <v>14</v>
      </c>
      <c r="D191" s="1">
        <v>93.7</v>
      </c>
      <c r="E191" s="1">
        <v>49.7</v>
      </c>
      <c r="F191" s="1">
        <v>1021</v>
      </c>
      <c r="G191" s="1">
        <v>1018</v>
      </c>
      <c r="H191" s="3">
        <v>0.94</v>
      </c>
      <c r="I191" s="1">
        <f t="shared" si="40"/>
        <v>18.5</v>
      </c>
      <c r="J191" s="1">
        <f t="shared" si="41"/>
        <v>71.7</v>
      </c>
      <c r="K191" s="1">
        <f t="shared" si="42"/>
        <v>1019.5</v>
      </c>
      <c r="L191" s="1">
        <f t="shared" si="44"/>
        <v>65.157499999999999</v>
      </c>
      <c r="M191" s="1">
        <f t="shared" si="45"/>
        <v>0.54218447155398486</v>
      </c>
      <c r="N191" s="1">
        <f t="shared" si="46"/>
        <v>0.40769230769230769</v>
      </c>
      <c r="O191" s="1">
        <f t="shared" si="47"/>
        <v>0.45200000000000073</v>
      </c>
      <c r="P191" s="1">
        <f t="shared" si="43"/>
        <v>9.3999999999999986</v>
      </c>
      <c r="Q191" s="1">
        <f t="shared" si="48"/>
        <v>10.089811258741751</v>
      </c>
      <c r="R191" s="4">
        <f t="shared" si="59"/>
        <v>1.008981125874175</v>
      </c>
      <c r="S191" s="3">
        <v>0.94</v>
      </c>
      <c r="T191" s="1">
        <f t="shared" si="49"/>
        <v>-4.6217880130830462</v>
      </c>
      <c r="U191" s="1">
        <f t="shared" si="50"/>
        <v>-3.1022578851368174</v>
      </c>
      <c r="V191" s="1">
        <f t="shared" si="51"/>
        <v>-3.523920256110606</v>
      </c>
      <c r="W191" s="1">
        <f t="shared" si="52"/>
        <v>-2.9677198220712802</v>
      </c>
      <c r="X191" s="1"/>
      <c r="Y191" s="1"/>
      <c r="Z191" s="1"/>
      <c r="AA191" s="1"/>
      <c r="AB191" s="1">
        <f t="shared" si="53"/>
        <v>9.7394059180386846E-3</v>
      </c>
      <c r="AC191" s="1">
        <f t="shared" si="54"/>
        <v>4.301421541317902E-2</v>
      </c>
      <c r="AD191" s="1">
        <f t="shared" si="55"/>
        <v>2.8639236446170939E-2</v>
      </c>
      <c r="AE191" s="1">
        <f t="shared" si="56"/>
        <v>4.8905673963066963E-2</v>
      </c>
      <c r="AF191" s="1">
        <f t="shared" si="57"/>
        <v>0.25078538477894508</v>
      </c>
      <c r="AG191" s="1">
        <f t="shared" si="58"/>
        <v>0.56236980139868076</v>
      </c>
    </row>
    <row r="192" spans="1:33" x14ac:dyDescent="0.3">
      <c r="A192" s="2">
        <v>44323</v>
      </c>
      <c r="B192" s="1">
        <v>24</v>
      </c>
      <c r="C192" s="1">
        <v>14</v>
      </c>
      <c r="D192" s="1">
        <v>93.7</v>
      </c>
      <c r="E192" s="1">
        <v>53</v>
      </c>
      <c r="F192" s="1">
        <v>1020</v>
      </c>
      <c r="G192" s="1">
        <v>1017</v>
      </c>
      <c r="H192" s="3">
        <v>0.95</v>
      </c>
      <c r="I192" s="1">
        <f t="shared" si="40"/>
        <v>19</v>
      </c>
      <c r="J192" s="1">
        <f t="shared" si="41"/>
        <v>73.349999999999994</v>
      </c>
      <c r="K192" s="1">
        <f t="shared" si="42"/>
        <v>1018.5</v>
      </c>
      <c r="L192" s="1">
        <f t="shared" si="44"/>
        <v>68.952500000000001</v>
      </c>
      <c r="M192" s="1">
        <f t="shared" si="45"/>
        <v>0.61141260973663214</v>
      </c>
      <c r="N192" s="1">
        <f t="shared" si="46"/>
        <v>0.42820512820512824</v>
      </c>
      <c r="O192" s="1">
        <f t="shared" si="47"/>
        <v>0.46800000000000086</v>
      </c>
      <c r="P192" s="1">
        <f t="shared" si="43"/>
        <v>9.5</v>
      </c>
      <c r="Q192" s="1">
        <f t="shared" si="48"/>
        <v>10.013558699746831</v>
      </c>
      <c r="R192" s="4">
        <f t="shared" si="59"/>
        <v>1.0013558699746832</v>
      </c>
      <c r="S192" s="3">
        <v>0.95</v>
      </c>
      <c r="T192" s="1">
        <f t="shared" si="49"/>
        <v>-4.9346463667524709</v>
      </c>
      <c r="U192" s="1">
        <f t="shared" si="50"/>
        <v>-3.1347826382583723</v>
      </c>
      <c r="V192" s="1">
        <f t="shared" si="51"/>
        <v>-3.9231652261426531</v>
      </c>
      <c r="W192" s="1">
        <f t="shared" si="52"/>
        <v>-2.5766197924551948</v>
      </c>
      <c r="X192" s="1"/>
      <c r="Y192" s="1"/>
      <c r="Z192" s="1"/>
      <c r="AA192" s="1"/>
      <c r="AB192" s="1">
        <f t="shared" si="53"/>
        <v>7.1416343756839848E-3</v>
      </c>
      <c r="AC192" s="1">
        <f t="shared" si="54"/>
        <v>4.1695089627040056E-2</v>
      </c>
      <c r="AD192" s="1">
        <f t="shared" si="55"/>
        <v>1.9394794618362507E-2</v>
      </c>
      <c r="AE192" s="1">
        <f t="shared" si="56"/>
        <v>7.0658372942676476E-2</v>
      </c>
      <c r="AF192" s="1">
        <f t="shared" si="57"/>
        <v>0.20135513086820739</v>
      </c>
      <c r="AG192" s="1">
        <f t="shared" si="58"/>
        <v>0.55016939195949355</v>
      </c>
    </row>
    <row r="193" spans="1:33" x14ac:dyDescent="0.3">
      <c r="A193" s="2">
        <v>44324</v>
      </c>
      <c r="B193" s="1">
        <v>23</v>
      </c>
      <c r="C193" s="1">
        <v>13</v>
      </c>
      <c r="D193" s="1">
        <v>93.6</v>
      </c>
      <c r="E193" s="1">
        <v>46.2</v>
      </c>
      <c r="F193" s="1">
        <v>1017</v>
      </c>
      <c r="G193" s="1">
        <v>1009</v>
      </c>
      <c r="H193" s="3">
        <v>0.96</v>
      </c>
      <c r="I193" s="1">
        <f t="shared" si="40"/>
        <v>18</v>
      </c>
      <c r="J193" s="1">
        <f t="shared" si="41"/>
        <v>69.900000000000006</v>
      </c>
      <c r="K193" s="1">
        <f t="shared" si="42"/>
        <v>1013</v>
      </c>
      <c r="L193" s="1">
        <f t="shared" si="44"/>
        <v>70.27</v>
      </c>
      <c r="M193" s="1">
        <f t="shared" si="45"/>
        <v>0.63544635731387533</v>
      </c>
      <c r="N193" s="1">
        <f t="shared" si="46"/>
        <v>0.38717948717948725</v>
      </c>
      <c r="O193" s="1">
        <f t="shared" si="47"/>
        <v>0.48400000000000076</v>
      </c>
      <c r="P193" s="1">
        <f t="shared" si="43"/>
        <v>9.6</v>
      </c>
      <c r="Q193" s="1">
        <f t="shared" si="48"/>
        <v>10.046517427549578</v>
      </c>
      <c r="R193" s="4">
        <f t="shared" si="59"/>
        <v>1.0046517427549577</v>
      </c>
      <c r="S193" s="3">
        <v>0.96</v>
      </c>
      <c r="T193" s="1">
        <f t="shared" si="49"/>
        <v>-4.8880481516936172</v>
      </c>
      <c r="U193" s="1">
        <f t="shared" si="50"/>
        <v>-3.1969538415936518</v>
      </c>
      <c r="V193" s="1">
        <f t="shared" si="51"/>
        <v>-3.7923736864413859</v>
      </c>
      <c r="W193" s="1">
        <f t="shared" si="52"/>
        <v>-2.6841192278511485</v>
      </c>
      <c r="X193" s="1"/>
      <c r="Y193" s="1"/>
      <c r="Z193" s="1"/>
      <c r="AA193" s="1"/>
      <c r="AB193" s="1">
        <f t="shared" si="53"/>
        <v>7.4797492183797795E-3</v>
      </c>
      <c r="AC193" s="1">
        <f t="shared" si="54"/>
        <v>3.9280516181338786E-2</v>
      </c>
      <c r="AD193" s="1">
        <f t="shared" si="55"/>
        <v>2.2045089501470445E-2</v>
      </c>
      <c r="AE193" s="1">
        <f t="shared" si="56"/>
        <v>6.3916973268386731E-2</v>
      </c>
      <c r="AF193" s="1">
        <f t="shared" si="57"/>
        <v>0.22268685594595333</v>
      </c>
      <c r="AG193" s="1">
        <f t="shared" si="58"/>
        <v>0.55544278840793304</v>
      </c>
    </row>
    <row r="194" spans="1:33" x14ac:dyDescent="0.3">
      <c r="A194" s="2">
        <v>44325</v>
      </c>
      <c r="B194" s="1">
        <v>19</v>
      </c>
      <c r="C194" s="1">
        <v>13</v>
      </c>
      <c r="D194" s="1">
        <v>100</v>
      </c>
      <c r="E194" s="1">
        <v>45.3</v>
      </c>
      <c r="F194" s="1">
        <v>1013</v>
      </c>
      <c r="G194" s="1">
        <v>1003</v>
      </c>
      <c r="H194" s="3">
        <v>0.98</v>
      </c>
      <c r="I194" s="1">
        <f t="shared" si="40"/>
        <v>16</v>
      </c>
      <c r="J194" s="1">
        <f t="shared" si="41"/>
        <v>72.650000000000006</v>
      </c>
      <c r="K194" s="1">
        <f t="shared" si="42"/>
        <v>1008</v>
      </c>
      <c r="L194" s="1">
        <f t="shared" si="44"/>
        <v>71.727500000000006</v>
      </c>
      <c r="M194" s="1">
        <f t="shared" si="45"/>
        <v>0.66203397560141397</v>
      </c>
      <c r="N194" s="1">
        <f t="shared" si="46"/>
        <v>0.30512820512820515</v>
      </c>
      <c r="O194" s="1">
        <f t="shared" si="47"/>
        <v>0.5160000000000009</v>
      </c>
      <c r="P194" s="1">
        <f t="shared" si="43"/>
        <v>9.8000000000000007</v>
      </c>
      <c r="Q194" s="1">
        <f t="shared" si="48"/>
        <v>10.103811575368356</v>
      </c>
      <c r="R194" s="4">
        <f t="shared" si="59"/>
        <v>1.0103811575368356</v>
      </c>
      <c r="S194" s="3">
        <v>0.98</v>
      </c>
      <c r="T194" s="1">
        <f t="shared" si="49"/>
        <v>-4.7182969054479598</v>
      </c>
      <c r="U194" s="1">
        <f t="shared" si="50"/>
        <v>-3.304478691651406</v>
      </c>
      <c r="V194" s="1">
        <f t="shared" si="51"/>
        <v>-3.4425262380882771</v>
      </c>
      <c r="W194" s="1">
        <f t="shared" si="52"/>
        <v>-2.9883081053303586</v>
      </c>
      <c r="X194" s="1"/>
      <c r="Y194" s="1"/>
      <c r="Z194" s="1"/>
      <c r="AA194" s="1"/>
      <c r="AB194" s="1">
        <f t="shared" si="53"/>
        <v>8.8513291893528821E-3</v>
      </c>
      <c r="AC194" s="1">
        <f t="shared" si="54"/>
        <v>3.5417862995409319E-2</v>
      </c>
      <c r="AD194" s="1">
        <f t="shared" si="55"/>
        <v>3.0992526247361041E-2</v>
      </c>
      <c r="AE194" s="1">
        <f t="shared" si="56"/>
        <v>4.7956877658779089E-2</v>
      </c>
      <c r="AF194" s="1">
        <f t="shared" si="57"/>
        <v>0.25989244435323977</v>
      </c>
      <c r="AG194" s="1">
        <f t="shared" si="58"/>
        <v>0.56460985205893777</v>
      </c>
    </row>
    <row r="195" spans="1:33" x14ac:dyDescent="0.3">
      <c r="A195" s="2">
        <v>44326</v>
      </c>
      <c r="B195" s="1">
        <v>16</v>
      </c>
      <c r="C195" s="1">
        <v>12</v>
      </c>
      <c r="D195" s="1">
        <v>93.6</v>
      </c>
      <c r="E195" s="1">
        <v>55.1</v>
      </c>
      <c r="F195" s="1">
        <v>1020</v>
      </c>
      <c r="G195" s="1">
        <v>1011</v>
      </c>
      <c r="H195" s="3">
        <v>0.99</v>
      </c>
      <c r="I195" s="1">
        <f t="shared" ref="I195:I258" si="60">(B195+C195)/2</f>
        <v>14</v>
      </c>
      <c r="J195" s="1">
        <f t="shared" ref="J195:J258" si="61">(D195+E195)/2</f>
        <v>74.349999999999994</v>
      </c>
      <c r="K195" s="1">
        <f t="shared" ref="K195:K258" si="62">(F195+G195)/2</f>
        <v>1015.5</v>
      </c>
      <c r="L195" s="1">
        <f t="shared" si="44"/>
        <v>72.802499999999995</v>
      </c>
      <c r="M195" s="1">
        <f t="shared" si="45"/>
        <v>0.68164405426975261</v>
      </c>
      <c r="N195" s="1">
        <f t="shared" si="46"/>
        <v>0.22307692307692309</v>
      </c>
      <c r="O195" s="1">
        <f t="shared" si="47"/>
        <v>0.53200000000000081</v>
      </c>
      <c r="P195" s="1">
        <f t="shared" ref="P195:P258" si="63">H195*10</f>
        <v>9.9</v>
      </c>
      <c r="Q195" s="1">
        <f t="shared" si="48"/>
        <v>10.115211197497274</v>
      </c>
      <c r="R195" s="4">
        <f t="shared" si="59"/>
        <v>1.0115211197497274</v>
      </c>
      <c r="S195" s="3">
        <v>0.99</v>
      </c>
      <c r="T195" s="1">
        <f t="shared" si="49"/>
        <v>-4.5236775342180637</v>
      </c>
      <c r="U195" s="1">
        <f t="shared" si="50"/>
        <v>-3.406540513764873</v>
      </c>
      <c r="V195" s="1">
        <f t="shared" si="51"/>
        <v>-3.0640069246620509</v>
      </c>
      <c r="W195" s="1">
        <f t="shared" si="52"/>
        <v>-3.3214695327525785</v>
      </c>
      <c r="X195" s="1"/>
      <c r="Y195" s="1"/>
      <c r="Z195" s="1"/>
      <c r="AA195" s="1"/>
      <c r="AB195" s="1">
        <f t="shared" si="53"/>
        <v>1.0732613764512651E-2</v>
      </c>
      <c r="AC195" s="1">
        <f t="shared" si="54"/>
        <v>3.2091681608171531E-2</v>
      </c>
      <c r="AD195" s="1">
        <f t="shared" si="55"/>
        <v>4.4616592077291288E-2</v>
      </c>
      <c r="AE195" s="1">
        <f t="shared" si="56"/>
        <v>3.4841957296994172E-2</v>
      </c>
      <c r="AF195" s="1">
        <f t="shared" si="57"/>
        <v>0.26731568647716231</v>
      </c>
      <c r="AG195" s="1">
        <f t="shared" si="58"/>
        <v>0.56643379159956442</v>
      </c>
    </row>
    <row r="196" spans="1:33" x14ac:dyDescent="0.3">
      <c r="A196" s="2">
        <v>44327</v>
      </c>
      <c r="B196" s="1">
        <v>18</v>
      </c>
      <c r="C196" s="1">
        <v>10</v>
      </c>
      <c r="D196" s="1">
        <v>87.5</v>
      </c>
      <c r="E196" s="1">
        <v>45</v>
      </c>
      <c r="F196" s="1">
        <v>1024</v>
      </c>
      <c r="G196" s="1">
        <v>1020</v>
      </c>
      <c r="H196" s="3">
        <v>1</v>
      </c>
      <c r="I196" s="1">
        <f t="shared" si="60"/>
        <v>14</v>
      </c>
      <c r="J196" s="1">
        <f t="shared" si="61"/>
        <v>66.25</v>
      </c>
      <c r="K196" s="1">
        <f t="shared" si="62"/>
        <v>1022</v>
      </c>
      <c r="L196" s="1">
        <f t="shared" si="44"/>
        <v>70.275000000000006</v>
      </c>
      <c r="M196" s="1">
        <f t="shared" si="45"/>
        <v>0.63553756698210029</v>
      </c>
      <c r="N196" s="1">
        <f t="shared" si="46"/>
        <v>0.22307692307692309</v>
      </c>
      <c r="O196" s="1">
        <f t="shared" si="47"/>
        <v>0.54800000000000082</v>
      </c>
      <c r="P196" s="1">
        <f t="shared" si="63"/>
        <v>10</v>
      </c>
      <c r="Q196" s="1">
        <f t="shared" si="48"/>
        <v>10.096414785146006</v>
      </c>
      <c r="R196" s="4">
        <f t="shared" si="59"/>
        <v>1.0096414785146006</v>
      </c>
      <c r="S196" s="3">
        <v>1</v>
      </c>
      <c r="T196" s="1">
        <f t="shared" si="49"/>
        <v>-4.3593528652045714</v>
      </c>
      <c r="U196" s="1">
        <f t="shared" si="50"/>
        <v>-3.3704416820545866</v>
      </c>
      <c r="V196" s="1">
        <f t="shared" si="51"/>
        <v>-2.8745477378063642</v>
      </c>
      <c r="W196" s="1">
        <f t="shared" si="52"/>
        <v>-3.5129155980622651</v>
      </c>
      <c r="X196" s="1"/>
      <c r="Y196" s="1"/>
      <c r="Z196" s="1"/>
      <c r="AA196" s="1"/>
      <c r="AB196" s="1">
        <f t="shared" si="53"/>
        <v>1.2625225207160182E-2</v>
      </c>
      <c r="AC196" s="1">
        <f t="shared" si="54"/>
        <v>3.3232115666433595E-2</v>
      </c>
      <c r="AD196" s="1">
        <f t="shared" si="55"/>
        <v>5.3426196911568177E-2</v>
      </c>
      <c r="AE196" s="1">
        <f t="shared" si="56"/>
        <v>2.8946968516095378E-2</v>
      </c>
      <c r="AF196" s="1">
        <f t="shared" si="57"/>
        <v>0.25507959790824741</v>
      </c>
      <c r="AG196" s="1">
        <f t="shared" si="58"/>
        <v>0.56342636562336168</v>
      </c>
    </row>
    <row r="197" spans="1:33" x14ac:dyDescent="0.3">
      <c r="A197" s="2">
        <v>44328</v>
      </c>
      <c r="B197" s="1">
        <v>20</v>
      </c>
      <c r="C197" s="1">
        <v>13</v>
      </c>
      <c r="D197" s="1">
        <v>100</v>
      </c>
      <c r="E197" s="1">
        <v>52.2</v>
      </c>
      <c r="F197" s="1">
        <v>1024</v>
      </c>
      <c r="G197" s="1">
        <v>1020</v>
      </c>
      <c r="H197" s="3">
        <v>0.99</v>
      </c>
      <c r="I197" s="1">
        <f t="shared" si="60"/>
        <v>16.5</v>
      </c>
      <c r="J197" s="1">
        <f t="shared" si="61"/>
        <v>76.099999999999994</v>
      </c>
      <c r="K197" s="1">
        <f t="shared" si="62"/>
        <v>1022</v>
      </c>
      <c r="L197" s="1">
        <f t="shared" si="44"/>
        <v>72.632499999999993</v>
      </c>
      <c r="M197" s="1">
        <f t="shared" si="45"/>
        <v>0.67854292555010831</v>
      </c>
      <c r="N197" s="1">
        <f t="shared" si="46"/>
        <v>0.32564102564102565</v>
      </c>
      <c r="O197" s="1">
        <f t="shared" si="47"/>
        <v>0.53200000000000081</v>
      </c>
      <c r="P197" s="1">
        <f t="shared" si="63"/>
        <v>9.9</v>
      </c>
      <c r="Q197" s="1">
        <f t="shared" si="48"/>
        <v>10.079854974103903</v>
      </c>
      <c r="R197" s="4">
        <f t="shared" si="59"/>
        <v>1.0079854974103903</v>
      </c>
      <c r="S197" s="3">
        <v>0.99</v>
      </c>
      <c r="T197" s="1">
        <f t="shared" si="49"/>
        <v>-4.8432627592364765</v>
      </c>
      <c r="U197" s="1">
        <f t="shared" si="50"/>
        <v>-3.2957272336383503</v>
      </c>
      <c r="V197" s="1">
        <f t="shared" si="51"/>
        <v>-3.6251393386790012</v>
      </c>
      <c r="W197" s="1">
        <f t="shared" si="52"/>
        <v>-2.816111786394786</v>
      </c>
      <c r="X197" s="1"/>
      <c r="Y197" s="1"/>
      <c r="Z197" s="1"/>
      <c r="AA197" s="1"/>
      <c r="AB197" s="1">
        <f t="shared" si="53"/>
        <v>7.8196681505509139E-3</v>
      </c>
      <c r="AC197" s="1">
        <f t="shared" si="54"/>
        <v>3.5718061510913376E-2</v>
      </c>
      <c r="AD197" s="1">
        <f t="shared" si="55"/>
        <v>2.5953834450853613E-2</v>
      </c>
      <c r="AE197" s="1">
        <f t="shared" si="56"/>
        <v>5.6459709668241785E-2</v>
      </c>
      <c r="AF197" s="1">
        <f t="shared" si="57"/>
        <v>0.24431523645507092</v>
      </c>
      <c r="AG197" s="1">
        <f t="shared" si="58"/>
        <v>0.56077679585662521</v>
      </c>
    </row>
    <row r="198" spans="1:33" x14ac:dyDescent="0.3">
      <c r="A198" s="2">
        <v>44329</v>
      </c>
      <c r="B198" s="1">
        <v>19</v>
      </c>
      <c r="C198" s="1">
        <v>12</v>
      </c>
      <c r="D198" s="1">
        <v>93.7</v>
      </c>
      <c r="E198" s="1">
        <v>68</v>
      </c>
      <c r="F198" s="1">
        <v>1023</v>
      </c>
      <c r="G198" s="1">
        <v>1019</v>
      </c>
      <c r="H198" s="3">
        <v>1.01</v>
      </c>
      <c r="I198" s="1">
        <f t="shared" si="60"/>
        <v>15.5</v>
      </c>
      <c r="J198" s="1">
        <f t="shared" si="61"/>
        <v>80.849999999999994</v>
      </c>
      <c r="K198" s="1">
        <f t="shared" si="62"/>
        <v>1021</v>
      </c>
      <c r="L198" s="1">
        <f t="shared" si="44"/>
        <v>75.682500000000005</v>
      </c>
      <c r="M198" s="1">
        <f t="shared" si="45"/>
        <v>0.73418082316725586</v>
      </c>
      <c r="N198" s="1">
        <f t="shared" si="46"/>
        <v>0.2846153846153846</v>
      </c>
      <c r="O198" s="1">
        <f t="shared" si="47"/>
        <v>0.56400000000000072</v>
      </c>
      <c r="P198" s="1">
        <f t="shared" si="63"/>
        <v>10.1</v>
      </c>
      <c r="Q198" s="1">
        <f t="shared" si="48"/>
        <v>10.080001704665257</v>
      </c>
      <c r="R198" s="4">
        <f t="shared" si="59"/>
        <v>1.0080001704665258</v>
      </c>
      <c r="S198" s="3">
        <v>1.01</v>
      </c>
      <c r="T198" s="1">
        <f t="shared" si="49"/>
        <v>-4.9093025220474047</v>
      </c>
      <c r="U198" s="1">
        <f t="shared" si="50"/>
        <v>-3.3826427400153989</v>
      </c>
      <c r="V198" s="1">
        <f t="shared" si="51"/>
        <v>-3.6242144819559643</v>
      </c>
      <c r="W198" s="1">
        <f t="shared" si="52"/>
        <v>-2.792382613225346</v>
      </c>
      <c r="X198" s="1"/>
      <c r="Y198" s="1"/>
      <c r="Z198" s="1"/>
      <c r="AA198" s="1"/>
      <c r="AB198" s="1">
        <f t="shared" si="53"/>
        <v>7.3236014348183765E-3</v>
      </c>
      <c r="AC198" s="1">
        <f t="shared" si="54"/>
        <v>3.284234780961489E-2</v>
      </c>
      <c r="AD198" s="1">
        <f t="shared" si="55"/>
        <v>2.5977225297696811E-2</v>
      </c>
      <c r="AE198" s="1">
        <f t="shared" si="56"/>
        <v>5.7737195839289636E-2</v>
      </c>
      <c r="AF198" s="1">
        <f t="shared" si="57"/>
        <v>0.24441055288494351</v>
      </c>
      <c r="AG198" s="1">
        <f t="shared" si="58"/>
        <v>0.56080027274644184</v>
      </c>
    </row>
    <row r="199" spans="1:33" x14ac:dyDescent="0.3">
      <c r="A199" s="2">
        <v>44330</v>
      </c>
      <c r="B199" s="1">
        <v>21</v>
      </c>
      <c r="C199" s="1">
        <v>12</v>
      </c>
      <c r="D199" s="1">
        <v>93.7</v>
      </c>
      <c r="E199" s="1">
        <v>52.8</v>
      </c>
      <c r="F199" s="1">
        <v>1021</v>
      </c>
      <c r="G199" s="1">
        <v>1019</v>
      </c>
      <c r="H199" s="3">
        <v>1.02</v>
      </c>
      <c r="I199" s="1">
        <f t="shared" si="60"/>
        <v>16.5</v>
      </c>
      <c r="J199" s="1">
        <f t="shared" si="61"/>
        <v>73.25</v>
      </c>
      <c r="K199" s="1">
        <f t="shared" si="62"/>
        <v>1020</v>
      </c>
      <c r="L199" s="1">
        <f t="shared" ref="L199:L262" si="64">J199*0.4+J198*0.25+J197*0.2+J196*0.1+J195*0.05</f>
        <v>75.075000000000003</v>
      </c>
      <c r="M199" s="1">
        <f t="shared" ref="M199:M262" si="65">0.8*((L199-40.9175)/(84.7725-40.9175))+0.1</f>
        <v>0.72309884847793882</v>
      </c>
      <c r="N199" s="1">
        <f t="shared" ref="N199:N262" si="66">0.8*((I199-11)/(30.5-11))+0.1</f>
        <v>0.32564102564102565</v>
      </c>
      <c r="O199" s="1">
        <f t="shared" ref="O199:O262" si="67">0.8*((P199-7.19999999999999)/(12.2-7.19999999999999))+0.1</f>
        <v>0.58000000000000063</v>
      </c>
      <c r="P199" s="1">
        <f t="shared" si="63"/>
        <v>10.199999999999999</v>
      </c>
      <c r="Q199" s="1">
        <f t="shared" ref="Q199:Q262" si="68">((AG199-0.1)/0.8)*(12.2-7.19999999999999)+7.19999999999999</f>
        <v>10.04151157269605</v>
      </c>
      <c r="R199" s="4">
        <f t="shared" si="59"/>
        <v>1.0041511572696051</v>
      </c>
      <c r="S199" s="3">
        <v>1.02</v>
      </c>
      <c r="T199" s="1">
        <f t="shared" ref="T199:T262" si="69">N199*$X$2+M199*$Y$2+$X$10</f>
        <v>-5.0020611782534727</v>
      </c>
      <c r="U199" s="1">
        <f t="shared" ref="U199:U262" si="70">N199*$X$4+M199*$Y$4+$Y$10</f>
        <v>-3.3306120591387955</v>
      </c>
      <c r="V199" s="1">
        <f t="shared" ref="V199:V262" si="71">N199*$X$6+M199*$Y$6+$Z$10</f>
        <v>-3.8082269999628862</v>
      </c>
      <c r="W199" s="1">
        <f t="shared" ref="W199:W262" si="72">N199*$X$8+M199*$Y$8+$AA$10</f>
        <v>-2.6311040655168778</v>
      </c>
      <c r="X199" s="1"/>
      <c r="Y199" s="1"/>
      <c r="Z199" s="1"/>
      <c r="AA199" s="1"/>
      <c r="AB199" s="1">
        <f t="shared" ref="AB199:AB262" si="73">1/(1+EXP(-T199))</f>
        <v>6.6791620180908064E-3</v>
      </c>
      <c r="AC199" s="1">
        <f t="shared" ref="AC199:AC262" si="74">1/(1+EXP(-U199))</f>
        <v>3.4535816525865876E-2</v>
      </c>
      <c r="AD199" s="1">
        <f t="shared" ref="AD199:AD262" si="75">1/(1+EXP(-V199))</f>
        <v>2.1705883598713723E-2</v>
      </c>
      <c r="AE199" s="1">
        <f t="shared" ref="AE199:AE262" si="76">1/(1+EXP(-W199))</f>
        <v>6.7163245230760768E-2</v>
      </c>
      <c r="AF199" s="1">
        <f t="shared" ref="AF199:AF262" si="77">AB199*$X$12+AC199*$Y$12+AD199*$Z$12+AE199*$AA$12+$X$14</f>
        <v>0.21944380680617526</v>
      </c>
      <c r="AG199" s="1">
        <f t="shared" ref="AG199:AG262" si="78">1/(1+EXP(-AF199))</f>
        <v>0.55464185163136892</v>
      </c>
    </row>
    <row r="200" spans="1:33" x14ac:dyDescent="0.3">
      <c r="A200" s="2">
        <v>44331</v>
      </c>
      <c r="B200" s="1">
        <v>22</v>
      </c>
      <c r="C200" s="1">
        <v>13</v>
      </c>
      <c r="D200" s="1">
        <v>93.7</v>
      </c>
      <c r="E200" s="1">
        <v>60.5</v>
      </c>
      <c r="F200" s="1">
        <v>1021</v>
      </c>
      <c r="G200" s="1">
        <v>1019</v>
      </c>
      <c r="H200" s="3">
        <v>1.04</v>
      </c>
      <c r="I200" s="1">
        <f t="shared" si="60"/>
        <v>17.5</v>
      </c>
      <c r="J200" s="1">
        <f t="shared" si="61"/>
        <v>77.099999999999994</v>
      </c>
      <c r="K200" s="1">
        <f t="shared" si="62"/>
        <v>1020</v>
      </c>
      <c r="L200" s="1">
        <f t="shared" si="64"/>
        <v>76.245000000000005</v>
      </c>
      <c r="M200" s="1">
        <f t="shared" si="65"/>
        <v>0.74444191084254951</v>
      </c>
      <c r="N200" s="1">
        <f t="shared" si="66"/>
        <v>0.3666666666666667</v>
      </c>
      <c r="O200" s="1">
        <f t="shared" si="67"/>
        <v>0.61200000000000077</v>
      </c>
      <c r="P200" s="1">
        <f t="shared" si="63"/>
        <v>10.4</v>
      </c>
      <c r="Q200" s="1">
        <f t="shared" si="68"/>
        <v>9.9409608968065637</v>
      </c>
      <c r="R200" s="4">
        <f t="shared" ref="R200:R263" si="79">Q200/10</f>
        <v>0.99409608968065633</v>
      </c>
      <c r="S200" s="3">
        <v>1.04</v>
      </c>
      <c r="T200" s="1">
        <f t="shared" si="69"/>
        <v>-5.2103834740921755</v>
      </c>
      <c r="U200" s="1">
        <f t="shared" si="70"/>
        <v>-3.3039683904738779</v>
      </c>
      <c r="V200" s="1">
        <f t="shared" si="71"/>
        <v>-4.1254793615448762</v>
      </c>
      <c r="W200" s="1">
        <f t="shared" si="72"/>
        <v>-2.3351883739556039</v>
      </c>
      <c r="X200" s="1"/>
      <c r="Y200" s="1"/>
      <c r="Z200" s="1"/>
      <c r="AA200" s="1"/>
      <c r="AB200" s="1">
        <f t="shared" si="73"/>
        <v>5.4299345186511038E-3</v>
      </c>
      <c r="AC200" s="1">
        <f t="shared" si="74"/>
        <v>3.5435300771751006E-2</v>
      </c>
      <c r="AD200" s="1">
        <f t="shared" si="75"/>
        <v>1.5898889825155808E-2</v>
      </c>
      <c r="AE200" s="1">
        <f t="shared" si="76"/>
        <v>8.8250302530898675E-2</v>
      </c>
      <c r="AF200" s="1">
        <f t="shared" si="77"/>
        <v>0.15452170059376402</v>
      </c>
      <c r="AG200" s="1">
        <f t="shared" si="78"/>
        <v>0.53855374348905094</v>
      </c>
    </row>
    <row r="201" spans="1:33" x14ac:dyDescent="0.3">
      <c r="A201" s="2">
        <v>44332</v>
      </c>
      <c r="B201" s="1">
        <v>20</v>
      </c>
      <c r="C201" s="1">
        <v>15</v>
      </c>
      <c r="D201" s="1">
        <v>88.1</v>
      </c>
      <c r="E201" s="1">
        <v>77.099999999999994</v>
      </c>
      <c r="F201" s="1">
        <v>1020</v>
      </c>
      <c r="G201" s="1">
        <v>1018</v>
      </c>
      <c r="H201" s="3">
        <v>1.05</v>
      </c>
      <c r="I201" s="1">
        <f t="shared" si="60"/>
        <v>17.5</v>
      </c>
      <c r="J201" s="1">
        <f t="shared" si="61"/>
        <v>82.6</v>
      </c>
      <c r="K201" s="1">
        <f t="shared" si="62"/>
        <v>1019</v>
      </c>
      <c r="L201" s="1">
        <f t="shared" si="64"/>
        <v>78.85499999999999</v>
      </c>
      <c r="M201" s="1">
        <f t="shared" si="65"/>
        <v>0.79205335765591145</v>
      </c>
      <c r="N201" s="1">
        <f t="shared" si="66"/>
        <v>0.3666666666666667</v>
      </c>
      <c r="O201" s="1">
        <f t="shared" si="67"/>
        <v>0.62800000000000056</v>
      </c>
      <c r="P201" s="1">
        <f t="shared" si="63"/>
        <v>10.5</v>
      </c>
      <c r="Q201" s="1">
        <f t="shared" si="68"/>
        <v>9.8517293475739152</v>
      </c>
      <c r="R201" s="4">
        <f t="shared" si="79"/>
        <v>0.98517293475739154</v>
      </c>
      <c r="S201" s="3">
        <v>1.05</v>
      </c>
      <c r="T201" s="1">
        <f t="shared" si="69"/>
        <v>-5.3800718563375618</v>
      </c>
      <c r="U201" s="1">
        <f t="shared" si="70"/>
        <v>-3.341245522329011</v>
      </c>
      <c r="V201" s="1">
        <f t="shared" si="71"/>
        <v>-4.3211226761614308</v>
      </c>
      <c r="W201" s="1">
        <f t="shared" si="72"/>
        <v>-2.13749332728566</v>
      </c>
      <c r="X201" s="1"/>
      <c r="Y201" s="1"/>
      <c r="Z201" s="1"/>
      <c r="AA201" s="1"/>
      <c r="AB201" s="1">
        <f t="shared" si="73"/>
        <v>4.5863592325243755E-3</v>
      </c>
      <c r="AC201" s="1">
        <f t="shared" si="74"/>
        <v>3.4183013485826905E-2</v>
      </c>
      <c r="AD201" s="1">
        <f t="shared" si="75"/>
        <v>1.3110784208905569E-2</v>
      </c>
      <c r="AE201" s="1">
        <f t="shared" si="76"/>
        <v>0.10550572109029999</v>
      </c>
      <c r="AF201" s="1">
        <f t="shared" si="77"/>
        <v>9.71831981022383E-2</v>
      </c>
      <c r="AG201" s="1">
        <f t="shared" si="78"/>
        <v>0.52427669561182721</v>
      </c>
    </row>
    <row r="202" spans="1:33" x14ac:dyDescent="0.3">
      <c r="A202" s="2">
        <v>44333</v>
      </c>
      <c r="B202" s="1">
        <v>24</v>
      </c>
      <c r="C202" s="1">
        <v>13</v>
      </c>
      <c r="D202" s="1">
        <v>87.7</v>
      </c>
      <c r="E202" s="1">
        <v>32.700000000000003</v>
      </c>
      <c r="F202" s="1">
        <v>1022</v>
      </c>
      <c r="G202" s="1">
        <v>1020</v>
      </c>
      <c r="H202" s="3">
        <v>1.06</v>
      </c>
      <c r="I202" s="1">
        <f t="shared" si="60"/>
        <v>18.5</v>
      </c>
      <c r="J202" s="1">
        <f t="shared" si="61"/>
        <v>60.2</v>
      </c>
      <c r="K202" s="1">
        <f t="shared" si="62"/>
        <v>1021</v>
      </c>
      <c r="L202" s="1">
        <f t="shared" si="64"/>
        <v>71.517500000000013</v>
      </c>
      <c r="M202" s="1">
        <f t="shared" si="65"/>
        <v>0.65820316953597113</v>
      </c>
      <c r="N202" s="1">
        <f t="shared" si="66"/>
        <v>0.40769230769230769</v>
      </c>
      <c r="O202" s="1">
        <f t="shared" si="67"/>
        <v>0.64400000000000079</v>
      </c>
      <c r="P202" s="1">
        <f t="shared" si="63"/>
        <v>10.600000000000001</v>
      </c>
      <c r="Q202" s="1">
        <f t="shared" si="68"/>
        <v>9.9894965496304664</v>
      </c>
      <c r="R202" s="4">
        <f t="shared" si="79"/>
        <v>0.99894965496304666</v>
      </c>
      <c r="S202" s="3">
        <v>1.06</v>
      </c>
      <c r="T202" s="1">
        <f t="shared" si="69"/>
        <v>-5.0352815422327275</v>
      </c>
      <c r="U202" s="1">
        <f t="shared" si="70"/>
        <v>-3.1930941144849578</v>
      </c>
      <c r="V202" s="1">
        <f t="shared" si="71"/>
        <v>-4.0006602871302617</v>
      </c>
      <c r="W202" s="1">
        <f t="shared" si="72"/>
        <v>-2.4859801681169325</v>
      </c>
      <c r="X202" s="1"/>
      <c r="Y202" s="1"/>
      <c r="Z202" s="1"/>
      <c r="AA202" s="1"/>
      <c r="AB202" s="1">
        <f t="shared" si="73"/>
        <v>6.4623332206736736E-3</v>
      </c>
      <c r="AC202" s="1">
        <f t="shared" si="74"/>
        <v>3.9426432148130401E-2</v>
      </c>
      <c r="AD202" s="1">
        <f t="shared" si="75"/>
        <v>1.7974551215517061E-2</v>
      </c>
      <c r="AE202" s="1">
        <f t="shared" si="76"/>
        <v>7.6846885381598132E-2</v>
      </c>
      <c r="AF202" s="1">
        <f t="shared" si="77"/>
        <v>0.18581055359527937</v>
      </c>
      <c r="AG202" s="1">
        <f t="shared" si="78"/>
        <v>0.54631944794087528</v>
      </c>
    </row>
    <row r="203" spans="1:33" x14ac:dyDescent="0.3">
      <c r="A203" s="2">
        <v>44334</v>
      </c>
      <c r="B203" s="1">
        <v>21</v>
      </c>
      <c r="C203" s="1">
        <v>13</v>
      </c>
      <c r="D203" s="1">
        <v>93.8</v>
      </c>
      <c r="E203" s="1">
        <v>68.400000000000006</v>
      </c>
      <c r="F203" s="1">
        <v>1024</v>
      </c>
      <c r="G203" s="1">
        <v>1021</v>
      </c>
      <c r="H203" s="3">
        <v>1.07</v>
      </c>
      <c r="I203" s="1">
        <f t="shared" si="60"/>
        <v>17</v>
      </c>
      <c r="J203" s="1">
        <f t="shared" si="61"/>
        <v>81.099999999999994</v>
      </c>
      <c r="K203" s="1">
        <f t="shared" si="62"/>
        <v>1022.5</v>
      </c>
      <c r="L203" s="1">
        <f t="shared" si="64"/>
        <v>75.382499999999979</v>
      </c>
      <c r="M203" s="1">
        <f t="shared" si="65"/>
        <v>0.72870824307376558</v>
      </c>
      <c r="N203" s="1">
        <f t="shared" si="66"/>
        <v>0.34615384615384615</v>
      </c>
      <c r="O203" s="1">
        <f t="shared" si="67"/>
        <v>0.6600000000000007</v>
      </c>
      <c r="P203" s="1">
        <f t="shared" si="63"/>
        <v>10.700000000000001</v>
      </c>
      <c r="Q203" s="1">
        <f t="shared" si="68"/>
        <v>10.003459894790442</v>
      </c>
      <c r="R203" s="4">
        <f t="shared" si="79"/>
        <v>1.0003459894790443</v>
      </c>
      <c r="S203" s="3">
        <v>1.07</v>
      </c>
      <c r="T203" s="1">
        <f t="shared" si="69"/>
        <v>-5.088180745301905</v>
      </c>
      <c r="U203" s="1">
        <f t="shared" si="70"/>
        <v>-3.3133268515918539</v>
      </c>
      <c r="V203" s="1">
        <f t="shared" si="71"/>
        <v>-3.9460520237400507</v>
      </c>
      <c r="W203" s="1">
        <f t="shared" si="72"/>
        <v>-2.5041655206752891</v>
      </c>
      <c r="X203" s="1"/>
      <c r="Y203" s="1"/>
      <c r="Z203" s="1"/>
      <c r="AA203" s="1"/>
      <c r="AB203" s="1">
        <f t="shared" si="73"/>
        <v>6.1314070114965582E-3</v>
      </c>
      <c r="AC203" s="1">
        <f t="shared" si="74"/>
        <v>3.5116818897225004E-2</v>
      </c>
      <c r="AD203" s="1">
        <f t="shared" si="75"/>
        <v>1.8964273250958546E-2</v>
      </c>
      <c r="AE203" s="1">
        <f t="shared" si="76"/>
        <v>7.5566676981331959E-2</v>
      </c>
      <c r="AF203" s="1">
        <f t="shared" si="77"/>
        <v>0.1948282776065407</v>
      </c>
      <c r="AG203" s="1">
        <f t="shared" si="78"/>
        <v>0.54855358316647151</v>
      </c>
    </row>
    <row r="204" spans="1:33" x14ac:dyDescent="0.3">
      <c r="A204" s="2">
        <v>44335</v>
      </c>
      <c r="B204" s="1">
        <v>24</v>
      </c>
      <c r="C204" s="1">
        <v>13</v>
      </c>
      <c r="D204" s="1">
        <v>87.6</v>
      </c>
      <c r="E204" s="1">
        <v>27.3</v>
      </c>
      <c r="F204" s="1">
        <v>1024</v>
      </c>
      <c r="G204" s="1">
        <v>1021</v>
      </c>
      <c r="H204" s="3">
        <v>1.08</v>
      </c>
      <c r="I204" s="1">
        <f t="shared" si="60"/>
        <v>18.5</v>
      </c>
      <c r="J204" s="1">
        <f t="shared" si="61"/>
        <v>57.449999999999996</v>
      </c>
      <c r="K204" s="1">
        <f t="shared" si="62"/>
        <v>1022.5</v>
      </c>
      <c r="L204" s="1">
        <f t="shared" si="64"/>
        <v>67.41</v>
      </c>
      <c r="M204" s="1">
        <f t="shared" si="65"/>
        <v>0.58327442708927157</v>
      </c>
      <c r="N204" s="1">
        <f t="shared" si="66"/>
        <v>0.40769230769230769</v>
      </c>
      <c r="O204" s="1">
        <f t="shared" si="67"/>
        <v>0.6760000000000006</v>
      </c>
      <c r="P204" s="1">
        <f t="shared" si="63"/>
        <v>10.8</v>
      </c>
      <c r="Q204" s="1">
        <f t="shared" si="68"/>
        <v>10.066333253158104</v>
      </c>
      <c r="R204" s="4">
        <f t="shared" si="79"/>
        <v>1.0066333253158104</v>
      </c>
      <c r="S204" s="3">
        <v>1.08</v>
      </c>
      <c r="T204" s="1">
        <f t="shared" si="69"/>
        <v>-4.7682336379902246</v>
      </c>
      <c r="U204" s="1">
        <f t="shared" si="70"/>
        <v>-3.134429049697617</v>
      </c>
      <c r="V204" s="1">
        <f t="shared" si="71"/>
        <v>-3.6927656837634002</v>
      </c>
      <c r="W204" s="1">
        <f t="shared" si="72"/>
        <v>-2.7971036946291159</v>
      </c>
      <c r="X204" s="1"/>
      <c r="Y204" s="1"/>
      <c r="Z204" s="1"/>
      <c r="AA204" s="1"/>
      <c r="AB204" s="1">
        <f t="shared" si="73"/>
        <v>8.4238094170783172E-3</v>
      </c>
      <c r="AC204" s="1">
        <f t="shared" si="74"/>
        <v>4.1709220116672337E-2</v>
      </c>
      <c r="AD204" s="1">
        <f t="shared" si="75"/>
        <v>2.4297940392656734E-2</v>
      </c>
      <c r="AE204" s="1">
        <f t="shared" si="76"/>
        <v>5.748088759520547E-2</v>
      </c>
      <c r="AF204" s="1">
        <f t="shared" si="77"/>
        <v>0.23553618394689491</v>
      </c>
      <c r="AG204" s="1">
        <f t="shared" si="78"/>
        <v>0.55861332050529744</v>
      </c>
    </row>
    <row r="205" spans="1:33" x14ac:dyDescent="0.3">
      <c r="A205" s="2">
        <v>44336</v>
      </c>
      <c r="B205" s="1">
        <v>27</v>
      </c>
      <c r="C205" s="1">
        <v>14</v>
      </c>
      <c r="D205" s="1">
        <v>87.8</v>
      </c>
      <c r="E205" s="1">
        <v>31.3</v>
      </c>
      <c r="F205" s="1">
        <v>1022</v>
      </c>
      <c r="G205" s="1">
        <v>1020</v>
      </c>
      <c r="H205" s="3">
        <v>1.0900000000000001</v>
      </c>
      <c r="I205" s="1">
        <f t="shared" si="60"/>
        <v>20.5</v>
      </c>
      <c r="J205" s="1">
        <f t="shared" si="61"/>
        <v>59.55</v>
      </c>
      <c r="K205" s="1">
        <f t="shared" si="62"/>
        <v>1021</v>
      </c>
      <c r="L205" s="1">
        <f t="shared" si="64"/>
        <v>64.552499999999995</v>
      </c>
      <c r="M205" s="1">
        <f t="shared" si="65"/>
        <v>0.53114810169878013</v>
      </c>
      <c r="N205" s="1">
        <f t="shared" si="66"/>
        <v>0.48974358974358978</v>
      </c>
      <c r="O205" s="1">
        <f t="shared" si="67"/>
        <v>0.6920000000000005</v>
      </c>
      <c r="P205" s="1">
        <f t="shared" si="63"/>
        <v>10.9</v>
      </c>
      <c r="Q205" s="1">
        <f t="shared" si="68"/>
        <v>10.009440689033394</v>
      </c>
      <c r="R205" s="4">
        <f t="shared" si="79"/>
        <v>1.0009440689033393</v>
      </c>
      <c r="S205" s="3">
        <v>1.0900000000000001</v>
      </c>
      <c r="T205" s="1">
        <f t="shared" si="69"/>
        <v>-4.8469642960582791</v>
      </c>
      <c r="U205" s="1">
        <f t="shared" si="70"/>
        <v>-3.0069088032424736</v>
      </c>
      <c r="V205" s="1">
        <f t="shared" si="71"/>
        <v>-3.9376703579926868</v>
      </c>
      <c r="W205" s="1">
        <f t="shared" si="72"/>
        <v>-2.5989581372027493</v>
      </c>
      <c r="X205" s="1"/>
      <c r="Y205" s="1"/>
      <c r="Z205" s="1"/>
      <c r="AA205" s="1"/>
      <c r="AB205" s="1">
        <f t="shared" si="73"/>
        <v>7.7910019570855841E-3</v>
      </c>
      <c r="AC205" s="1">
        <f t="shared" si="74"/>
        <v>4.7114730625546657E-2</v>
      </c>
      <c r="AD205" s="1">
        <f t="shared" si="75"/>
        <v>1.9120841384972567E-2</v>
      </c>
      <c r="AE205" s="1">
        <f t="shared" si="76"/>
        <v>6.9205502968184104E-2</v>
      </c>
      <c r="AF205" s="1">
        <f t="shared" si="77"/>
        <v>0.19869315398796505</v>
      </c>
      <c r="AG205" s="1">
        <f t="shared" si="78"/>
        <v>0.54951051024534381</v>
      </c>
    </row>
    <row r="206" spans="1:33" x14ac:dyDescent="0.3">
      <c r="A206" s="2">
        <v>44337</v>
      </c>
      <c r="B206" s="1">
        <v>22</v>
      </c>
      <c r="C206" s="1">
        <v>13</v>
      </c>
      <c r="D206" s="1">
        <v>87.8</v>
      </c>
      <c r="E206" s="1">
        <v>59.7</v>
      </c>
      <c r="F206" s="1">
        <v>1020</v>
      </c>
      <c r="G206" s="1">
        <v>1018</v>
      </c>
      <c r="H206" s="3">
        <v>1.07</v>
      </c>
      <c r="I206" s="1">
        <f t="shared" si="60"/>
        <v>17.5</v>
      </c>
      <c r="J206" s="1">
        <f t="shared" si="61"/>
        <v>73.75</v>
      </c>
      <c r="K206" s="1">
        <f t="shared" si="62"/>
        <v>1019</v>
      </c>
      <c r="L206" s="1">
        <f t="shared" si="64"/>
        <v>66.997500000000002</v>
      </c>
      <c r="M206" s="1">
        <f t="shared" si="65"/>
        <v>0.57574962946072306</v>
      </c>
      <c r="N206" s="1">
        <f t="shared" si="66"/>
        <v>0.3666666666666667</v>
      </c>
      <c r="O206" s="1">
        <f t="shared" si="67"/>
        <v>0.6600000000000007</v>
      </c>
      <c r="P206" s="1">
        <f t="shared" si="63"/>
        <v>10.700000000000001</v>
      </c>
      <c r="Q206" s="1">
        <f t="shared" si="68"/>
        <v>10.100942156088829</v>
      </c>
      <c r="R206" s="4">
        <f t="shared" si="79"/>
        <v>1.0100942156088828</v>
      </c>
      <c r="S206" s="3">
        <v>1.07</v>
      </c>
      <c r="T206" s="1">
        <f t="shared" si="69"/>
        <v>-4.6091599818261901</v>
      </c>
      <c r="U206" s="1">
        <f t="shared" si="70"/>
        <v>-3.1718916560561223</v>
      </c>
      <c r="V206" s="1">
        <f t="shared" si="71"/>
        <v>-3.4322948588948377</v>
      </c>
      <c r="W206" s="1">
        <f t="shared" si="72"/>
        <v>-3.0356423755189406</v>
      </c>
      <c r="X206" s="1"/>
      <c r="Y206" s="1"/>
      <c r="Z206" s="1"/>
      <c r="AA206" s="1"/>
      <c r="AB206" s="1">
        <f t="shared" si="73"/>
        <v>9.8619546694949361E-3</v>
      </c>
      <c r="AC206" s="1">
        <f t="shared" si="74"/>
        <v>4.023729939079887E-2</v>
      </c>
      <c r="AD206" s="1">
        <f t="shared" si="75"/>
        <v>3.1301273781042832E-2</v>
      </c>
      <c r="AE206" s="1">
        <f t="shared" si="76"/>
        <v>4.5841396349414608E-2</v>
      </c>
      <c r="AF206" s="1">
        <f t="shared" si="77"/>
        <v>0.2580250558970153</v>
      </c>
      <c r="AG206" s="1">
        <f t="shared" si="78"/>
        <v>0.56415074497421325</v>
      </c>
    </row>
    <row r="207" spans="1:33" x14ac:dyDescent="0.3">
      <c r="A207" s="2">
        <v>44338</v>
      </c>
      <c r="B207" s="1">
        <v>19</v>
      </c>
      <c r="C207" s="1">
        <v>12</v>
      </c>
      <c r="D207" s="1">
        <v>87.6</v>
      </c>
      <c r="E207" s="1">
        <v>42.6</v>
      </c>
      <c r="F207" s="1">
        <v>1021</v>
      </c>
      <c r="G207" s="1">
        <v>1018</v>
      </c>
      <c r="H207" s="3">
        <v>1.06</v>
      </c>
      <c r="I207" s="1">
        <f t="shared" si="60"/>
        <v>15.5</v>
      </c>
      <c r="J207" s="1">
        <f t="shared" si="61"/>
        <v>65.099999999999994</v>
      </c>
      <c r="K207" s="1">
        <f t="shared" si="62"/>
        <v>1019.5</v>
      </c>
      <c r="L207" s="1">
        <f t="shared" si="64"/>
        <v>66.1875</v>
      </c>
      <c r="M207" s="1">
        <f t="shared" si="65"/>
        <v>0.56097366320830022</v>
      </c>
      <c r="N207" s="1">
        <f t="shared" si="66"/>
        <v>0.2846153846153846</v>
      </c>
      <c r="O207" s="1">
        <f t="shared" si="67"/>
        <v>0.64400000000000079</v>
      </c>
      <c r="P207" s="1">
        <f t="shared" si="63"/>
        <v>10.600000000000001</v>
      </c>
      <c r="Q207" s="1">
        <f t="shared" si="68"/>
        <v>10.09355917289799</v>
      </c>
      <c r="R207" s="4">
        <f t="shared" si="79"/>
        <v>1.009355917289799</v>
      </c>
      <c r="S207" s="3">
        <v>1.06</v>
      </c>
      <c r="T207" s="1">
        <f t="shared" si="69"/>
        <v>-4.2919878900857364</v>
      </c>
      <c r="U207" s="1">
        <f t="shared" si="70"/>
        <v>-3.2470311051631047</v>
      </c>
      <c r="V207" s="1">
        <f t="shared" si="71"/>
        <v>-2.9124775960233213</v>
      </c>
      <c r="W207" s="1">
        <f t="shared" si="72"/>
        <v>-3.5115835588694537</v>
      </c>
      <c r="X207" s="1"/>
      <c r="Y207" s="1"/>
      <c r="Z207" s="1"/>
      <c r="AA207" s="1"/>
      <c r="AB207" s="1">
        <f t="shared" si="73"/>
        <v>1.349315305930093E-2</v>
      </c>
      <c r="AC207" s="1">
        <f t="shared" si="74"/>
        <v>3.7433717062204726E-2</v>
      </c>
      <c r="AD207" s="1">
        <f t="shared" si="75"/>
        <v>5.15401865103274E-2</v>
      </c>
      <c r="AE207" s="1">
        <f t="shared" si="76"/>
        <v>2.898443436390781E-2</v>
      </c>
      <c r="AF207" s="1">
        <f t="shared" si="77"/>
        <v>0.2532223344644417</v>
      </c>
      <c r="AG207" s="1">
        <f t="shared" si="78"/>
        <v>0.56296946766367906</v>
      </c>
    </row>
    <row r="208" spans="1:33" x14ac:dyDescent="0.3">
      <c r="A208" s="2">
        <v>44339</v>
      </c>
      <c r="B208" s="1">
        <v>19</v>
      </c>
      <c r="C208" s="1">
        <v>11</v>
      </c>
      <c r="D208" s="1">
        <v>81.900000000000006</v>
      </c>
      <c r="E208" s="1">
        <v>39.700000000000003</v>
      </c>
      <c r="F208" s="1">
        <v>1025</v>
      </c>
      <c r="G208" s="1">
        <v>1019</v>
      </c>
      <c r="H208" s="3">
        <v>1.06</v>
      </c>
      <c r="I208" s="1">
        <f t="shared" si="60"/>
        <v>15</v>
      </c>
      <c r="J208" s="1">
        <f t="shared" si="61"/>
        <v>60.800000000000004</v>
      </c>
      <c r="K208" s="1">
        <f t="shared" si="62"/>
        <v>1022</v>
      </c>
      <c r="L208" s="1">
        <f t="shared" si="64"/>
        <v>64.172499999999999</v>
      </c>
      <c r="M208" s="1">
        <f t="shared" si="65"/>
        <v>0.52421616691369299</v>
      </c>
      <c r="N208" s="1">
        <f t="shared" si="66"/>
        <v>0.26410256410256411</v>
      </c>
      <c r="O208" s="1">
        <f t="shared" si="67"/>
        <v>0.64400000000000079</v>
      </c>
      <c r="P208" s="1">
        <f t="shared" si="63"/>
        <v>10.600000000000001</v>
      </c>
      <c r="Q208" s="1">
        <f t="shared" si="68"/>
        <v>10.045379554091689</v>
      </c>
      <c r="R208" s="4">
        <f t="shared" si="79"/>
        <v>1.0045379554091689</v>
      </c>
      <c r="S208" s="3">
        <v>1.06</v>
      </c>
      <c r="T208" s="1">
        <f t="shared" si="69"/>
        <v>-4.0948557128135485</v>
      </c>
      <c r="U208" s="1">
        <f t="shared" si="70"/>
        <v>-3.23992907031823</v>
      </c>
      <c r="V208" s="1">
        <f t="shared" si="71"/>
        <v>-2.646659867377279</v>
      </c>
      <c r="W208" s="1">
        <f t="shared" si="72"/>
        <v>-3.7678570815612096</v>
      </c>
      <c r="X208" s="1"/>
      <c r="Y208" s="1"/>
      <c r="Z208" s="1"/>
      <c r="AA208" s="1"/>
      <c r="AB208" s="1">
        <f t="shared" si="73"/>
        <v>1.6385202511304233E-2</v>
      </c>
      <c r="AC208" s="1">
        <f t="shared" si="74"/>
        <v>3.7690463036147565E-2</v>
      </c>
      <c r="AD208" s="1">
        <f t="shared" si="75"/>
        <v>6.6195175439814707E-2</v>
      </c>
      <c r="AE208" s="1">
        <f t="shared" si="76"/>
        <v>2.2579885385512404E-2</v>
      </c>
      <c r="AF208" s="1">
        <f t="shared" si="77"/>
        <v>0.22194958142702642</v>
      </c>
      <c r="AG208" s="1">
        <f t="shared" si="78"/>
        <v>0.5552607286546708</v>
      </c>
    </row>
    <row r="209" spans="1:33" x14ac:dyDescent="0.3">
      <c r="A209" s="2">
        <v>44340</v>
      </c>
      <c r="B209" s="1">
        <v>20</v>
      </c>
      <c r="C209" s="1">
        <v>13</v>
      </c>
      <c r="D209" s="1">
        <v>88</v>
      </c>
      <c r="E209" s="1">
        <v>45</v>
      </c>
      <c r="F209" s="1">
        <v>1025</v>
      </c>
      <c r="G209" s="1">
        <v>1023</v>
      </c>
      <c r="H209" s="3">
        <v>1.07</v>
      </c>
      <c r="I209" s="1">
        <f t="shared" si="60"/>
        <v>16.5</v>
      </c>
      <c r="J209" s="1">
        <f t="shared" si="61"/>
        <v>66.5</v>
      </c>
      <c r="K209" s="1">
        <f t="shared" si="62"/>
        <v>1024</v>
      </c>
      <c r="L209" s="1">
        <f t="shared" si="64"/>
        <v>65.172500000000014</v>
      </c>
      <c r="M209" s="1">
        <f t="shared" si="65"/>
        <v>0.54245810055865962</v>
      </c>
      <c r="N209" s="1">
        <f t="shared" si="66"/>
        <v>0.32564102564102565</v>
      </c>
      <c r="O209" s="1">
        <f t="shared" si="67"/>
        <v>0.6600000000000007</v>
      </c>
      <c r="P209" s="1">
        <f t="shared" si="63"/>
        <v>10.700000000000001</v>
      </c>
      <c r="Q209" s="1">
        <f t="shared" si="68"/>
        <v>10.104204964566268</v>
      </c>
      <c r="R209" s="4">
        <f t="shared" si="79"/>
        <v>1.0104204964566268</v>
      </c>
      <c r="S209" s="3">
        <v>1.07</v>
      </c>
      <c r="T209" s="1">
        <f t="shared" si="69"/>
        <v>-4.3582530536615387</v>
      </c>
      <c r="U209" s="1">
        <f t="shared" si="70"/>
        <v>-3.1891803356922614</v>
      </c>
      <c r="V209" s="1">
        <f t="shared" si="71"/>
        <v>-3.0659442708477735</v>
      </c>
      <c r="W209" s="1">
        <f t="shared" si="72"/>
        <v>-3.3811711918192229</v>
      </c>
      <c r="X209" s="1"/>
      <c r="Y209" s="1"/>
      <c r="Z209" s="1"/>
      <c r="AA209" s="1"/>
      <c r="AB209" s="1">
        <f t="shared" si="73"/>
        <v>1.2638942621104116E-2</v>
      </c>
      <c r="AC209" s="1">
        <f t="shared" si="74"/>
        <v>3.9574922210062639E-2</v>
      </c>
      <c r="AD209" s="1">
        <f t="shared" si="75"/>
        <v>4.4534083669817606E-2</v>
      </c>
      <c r="AE209" s="1">
        <f t="shared" si="76"/>
        <v>3.2889121812370824E-2</v>
      </c>
      <c r="AF209" s="1">
        <f t="shared" si="77"/>
        <v>0.26014849303867282</v>
      </c>
      <c r="AG209" s="1">
        <f t="shared" si="78"/>
        <v>0.56467279433060358</v>
      </c>
    </row>
    <row r="210" spans="1:33" x14ac:dyDescent="0.3">
      <c r="A210" s="2">
        <v>44341</v>
      </c>
      <c r="B210" s="1">
        <v>24</v>
      </c>
      <c r="C210" s="1">
        <v>13</v>
      </c>
      <c r="D210" s="1">
        <v>82</v>
      </c>
      <c r="E210" s="1">
        <v>33</v>
      </c>
      <c r="F210" s="1">
        <v>1025</v>
      </c>
      <c r="G210" s="1">
        <v>1019</v>
      </c>
      <c r="H210" s="3">
        <v>1.07</v>
      </c>
      <c r="I210" s="1">
        <f t="shared" si="60"/>
        <v>18.5</v>
      </c>
      <c r="J210" s="1">
        <f t="shared" si="61"/>
        <v>57.5</v>
      </c>
      <c r="K210" s="1">
        <f t="shared" si="62"/>
        <v>1022</v>
      </c>
      <c r="L210" s="1">
        <f t="shared" si="64"/>
        <v>61.982500000000002</v>
      </c>
      <c r="M210" s="1">
        <f t="shared" si="65"/>
        <v>0.48426633223121662</v>
      </c>
      <c r="N210" s="1">
        <f t="shared" si="66"/>
        <v>0.40769230769230769</v>
      </c>
      <c r="O210" s="1">
        <f t="shared" si="67"/>
        <v>0.6600000000000007</v>
      </c>
      <c r="P210" s="1">
        <f t="shared" si="63"/>
        <v>10.700000000000001</v>
      </c>
      <c r="Q210" s="1">
        <f t="shared" si="68"/>
        <v>10.10173757597085</v>
      </c>
      <c r="R210" s="4">
        <f t="shared" si="79"/>
        <v>1.0101737575970851</v>
      </c>
      <c r="S210" s="3">
        <v>1.07</v>
      </c>
      <c r="T210" s="1">
        <f t="shared" si="69"/>
        <v>-4.4153663220374115</v>
      </c>
      <c r="U210" s="1">
        <f t="shared" si="70"/>
        <v>-3.0569111825927378</v>
      </c>
      <c r="V210" s="1">
        <f t="shared" si="71"/>
        <v>-3.2859250362226504</v>
      </c>
      <c r="W210" s="1">
        <f t="shared" si="72"/>
        <v>-3.2082109229054083</v>
      </c>
      <c r="X210" s="1"/>
      <c r="Y210" s="1"/>
      <c r="Z210" s="1"/>
      <c r="AA210" s="1"/>
      <c r="AB210" s="1">
        <f t="shared" si="73"/>
        <v>1.1945699442050576E-2</v>
      </c>
      <c r="AC210" s="1">
        <f t="shared" si="74"/>
        <v>4.4920034070479523E-2</v>
      </c>
      <c r="AD210" s="1">
        <f t="shared" si="75"/>
        <v>3.605721230857175E-2</v>
      </c>
      <c r="AE210" s="1">
        <f t="shared" si="76"/>
        <v>3.8857897743963116E-2</v>
      </c>
      <c r="AF210" s="1">
        <f t="shared" si="77"/>
        <v>0.25854266199128217</v>
      </c>
      <c r="AG210" s="1">
        <f t="shared" si="78"/>
        <v>0.56427801215533679</v>
      </c>
    </row>
    <row r="211" spans="1:33" x14ac:dyDescent="0.3">
      <c r="A211" s="2">
        <v>44342</v>
      </c>
      <c r="B211" s="1">
        <v>27</v>
      </c>
      <c r="C211" s="1">
        <v>14</v>
      </c>
      <c r="D211" s="1">
        <v>87.8</v>
      </c>
      <c r="E211" s="1">
        <v>39.1</v>
      </c>
      <c r="F211" s="1">
        <v>1019</v>
      </c>
      <c r="G211" s="1">
        <v>1016</v>
      </c>
      <c r="H211" s="3">
        <v>1.06</v>
      </c>
      <c r="I211" s="1">
        <f t="shared" si="60"/>
        <v>20.5</v>
      </c>
      <c r="J211" s="1">
        <f t="shared" si="61"/>
        <v>63.45</v>
      </c>
      <c r="K211" s="1">
        <f t="shared" si="62"/>
        <v>1017.5</v>
      </c>
      <c r="L211" s="1">
        <f t="shared" si="64"/>
        <v>62.390000000000008</v>
      </c>
      <c r="M211" s="1">
        <f t="shared" si="65"/>
        <v>0.49169992019154052</v>
      </c>
      <c r="N211" s="1">
        <f t="shared" si="66"/>
        <v>0.48974358974358978</v>
      </c>
      <c r="O211" s="1">
        <f t="shared" si="67"/>
        <v>0.64400000000000079</v>
      </c>
      <c r="P211" s="1">
        <f t="shared" si="63"/>
        <v>10.600000000000001</v>
      </c>
      <c r="Q211" s="1">
        <f t="shared" si="68"/>
        <v>10.046892531143548</v>
      </c>
      <c r="R211" s="4">
        <f t="shared" si="79"/>
        <v>1.0046892531143548</v>
      </c>
      <c r="S211" s="3">
        <v>1.06</v>
      </c>
      <c r="T211" s="1">
        <f t="shared" si="69"/>
        <v>-4.7063699946768036</v>
      </c>
      <c r="U211" s="1">
        <f t="shared" si="70"/>
        <v>-2.9760230570215063</v>
      </c>
      <c r="V211" s="1">
        <f t="shared" si="71"/>
        <v>-3.7755712515335675</v>
      </c>
      <c r="W211" s="1">
        <f t="shared" si="72"/>
        <v>-2.7627571940700877</v>
      </c>
      <c r="X211" s="1"/>
      <c r="Y211" s="1"/>
      <c r="Z211" s="1"/>
      <c r="AA211" s="1"/>
      <c r="AB211" s="1">
        <f t="shared" si="73"/>
        <v>8.9565790708997783E-3</v>
      </c>
      <c r="AC211" s="1">
        <f t="shared" si="74"/>
        <v>4.8520901440388592E-2</v>
      </c>
      <c r="AD211" s="1">
        <f t="shared" si="75"/>
        <v>2.2410258949065429E-2</v>
      </c>
      <c r="AE211" s="1">
        <f t="shared" si="76"/>
        <v>5.9370202226137744E-2</v>
      </c>
      <c r="AF211" s="1">
        <f t="shared" si="77"/>
        <v>0.22292991403005458</v>
      </c>
      <c r="AG211" s="1">
        <f t="shared" si="78"/>
        <v>0.55550280498296845</v>
      </c>
    </row>
    <row r="212" spans="1:33" x14ac:dyDescent="0.3">
      <c r="A212" s="2">
        <v>44343</v>
      </c>
      <c r="B212" s="1">
        <v>26</v>
      </c>
      <c r="C212" s="1">
        <v>15</v>
      </c>
      <c r="D212" s="1">
        <v>77</v>
      </c>
      <c r="E212" s="1">
        <v>34.200000000000003</v>
      </c>
      <c r="F212" s="1">
        <v>1017</v>
      </c>
      <c r="G212" s="1">
        <v>1014</v>
      </c>
      <c r="H212" s="3">
        <v>1.07</v>
      </c>
      <c r="I212" s="1">
        <f t="shared" si="60"/>
        <v>20.5</v>
      </c>
      <c r="J212" s="1">
        <f t="shared" si="61"/>
        <v>55.6</v>
      </c>
      <c r="K212" s="1">
        <f t="shared" si="62"/>
        <v>1015.5</v>
      </c>
      <c r="L212" s="1">
        <f t="shared" si="64"/>
        <v>59.292500000000004</v>
      </c>
      <c r="M212" s="1">
        <f t="shared" si="65"/>
        <v>0.43519553072625716</v>
      </c>
      <c r="N212" s="1">
        <f t="shared" si="66"/>
        <v>0.48974358974358978</v>
      </c>
      <c r="O212" s="1">
        <f t="shared" si="67"/>
        <v>0.6600000000000007</v>
      </c>
      <c r="P212" s="1">
        <f t="shared" si="63"/>
        <v>10.700000000000001</v>
      </c>
      <c r="Q212" s="1">
        <f t="shared" si="68"/>
        <v>10.079664866314227</v>
      </c>
      <c r="R212" s="4">
        <f t="shared" si="79"/>
        <v>1.0079664866314226</v>
      </c>
      <c r="S212" s="3">
        <v>1.07</v>
      </c>
      <c r="T212" s="1">
        <f t="shared" si="69"/>
        <v>-4.5049869433338579</v>
      </c>
      <c r="U212" s="1">
        <f t="shared" si="70"/>
        <v>-2.9317832424922821</v>
      </c>
      <c r="V212" s="1">
        <f t="shared" si="71"/>
        <v>-3.5433853637846093</v>
      </c>
      <c r="W212" s="1">
        <f t="shared" si="72"/>
        <v>-2.9973780396870042</v>
      </c>
      <c r="X212" s="1"/>
      <c r="Y212" s="1"/>
      <c r="Z212" s="1"/>
      <c r="AA212" s="1"/>
      <c r="AB212" s="1">
        <f t="shared" si="73"/>
        <v>1.0932885299302402E-2</v>
      </c>
      <c r="AC212" s="1">
        <f t="shared" si="74"/>
        <v>5.0604582569504411E-2</v>
      </c>
      <c r="AD212" s="1">
        <f t="shared" si="75"/>
        <v>2.8102675951632232E-2</v>
      </c>
      <c r="AE212" s="1">
        <f t="shared" si="76"/>
        <v>4.7544465243584022E-2</v>
      </c>
      <c r="AF212" s="1">
        <f t="shared" si="77"/>
        <v>0.24419174374385899</v>
      </c>
      <c r="AG212" s="1">
        <f t="shared" si="78"/>
        <v>0.56074637861027699</v>
      </c>
    </row>
    <row r="213" spans="1:33" x14ac:dyDescent="0.3">
      <c r="A213" s="2">
        <v>44344</v>
      </c>
      <c r="B213" s="1">
        <v>28</v>
      </c>
      <c r="C213" s="1">
        <v>14</v>
      </c>
      <c r="D213" s="1">
        <v>82.2</v>
      </c>
      <c r="E213" s="1">
        <v>32.5</v>
      </c>
      <c r="F213" s="1">
        <v>1019</v>
      </c>
      <c r="G213" s="1">
        <v>1015</v>
      </c>
      <c r="H213" s="3">
        <v>1.08</v>
      </c>
      <c r="I213" s="1">
        <f t="shared" si="60"/>
        <v>21</v>
      </c>
      <c r="J213" s="1">
        <f t="shared" si="61"/>
        <v>57.35</v>
      </c>
      <c r="K213" s="1">
        <f t="shared" si="62"/>
        <v>1017</v>
      </c>
      <c r="L213" s="1">
        <f t="shared" si="64"/>
        <v>58.605000000000004</v>
      </c>
      <c r="M213" s="1">
        <f t="shared" si="65"/>
        <v>0.42265420134534282</v>
      </c>
      <c r="N213" s="1">
        <f t="shared" si="66"/>
        <v>0.51025641025641022</v>
      </c>
      <c r="O213" s="1">
        <f t="shared" si="67"/>
        <v>0.6760000000000006</v>
      </c>
      <c r="P213" s="1">
        <f t="shared" si="63"/>
        <v>10.8</v>
      </c>
      <c r="Q213" s="1">
        <f t="shared" si="68"/>
        <v>10.070751204593432</v>
      </c>
      <c r="R213" s="4">
        <f t="shared" si="79"/>
        <v>1.0070751204593431</v>
      </c>
      <c r="S213" s="3">
        <v>1.08</v>
      </c>
      <c r="T213" s="1">
        <f t="shared" si="69"/>
        <v>-4.5264168780703535</v>
      </c>
      <c r="U213" s="1">
        <f t="shared" si="70"/>
        <v>-2.900287021077196</v>
      </c>
      <c r="V213" s="1">
        <f t="shared" si="71"/>
        <v>-3.6066260588094847</v>
      </c>
      <c r="W213" s="1">
        <f t="shared" si="72"/>
        <v>-2.9458059973115409</v>
      </c>
      <c r="X213" s="1"/>
      <c r="Y213" s="1"/>
      <c r="Z213" s="1"/>
      <c r="AA213" s="1"/>
      <c r="AB213" s="1">
        <f t="shared" si="73"/>
        <v>1.0703567934716255E-2</v>
      </c>
      <c r="AC213" s="1">
        <f t="shared" si="74"/>
        <v>5.2139376425880998E-2</v>
      </c>
      <c r="AD213" s="1">
        <f t="shared" si="75"/>
        <v>2.6425984653525789E-2</v>
      </c>
      <c r="AE213" s="1">
        <f t="shared" si="76"/>
        <v>4.9935106567938072E-2</v>
      </c>
      <c r="AF213" s="1">
        <f t="shared" si="77"/>
        <v>0.23840355364686328</v>
      </c>
      <c r="AG213" s="1">
        <f t="shared" si="78"/>
        <v>0.55932019273494982</v>
      </c>
    </row>
    <row r="214" spans="1:33" x14ac:dyDescent="0.3">
      <c r="A214" s="2">
        <v>44345</v>
      </c>
      <c r="B214" s="1">
        <v>24</v>
      </c>
      <c r="C214" s="1">
        <v>14</v>
      </c>
      <c r="D214" s="1">
        <v>87.7</v>
      </c>
      <c r="E214" s="1">
        <v>53.6</v>
      </c>
      <c r="F214" s="1">
        <v>1020</v>
      </c>
      <c r="G214" s="1">
        <v>1018</v>
      </c>
      <c r="H214" s="3">
        <v>1.0900000000000001</v>
      </c>
      <c r="I214" s="1">
        <f t="shared" si="60"/>
        <v>19</v>
      </c>
      <c r="J214" s="1">
        <f t="shared" si="61"/>
        <v>70.650000000000006</v>
      </c>
      <c r="K214" s="1">
        <f t="shared" si="62"/>
        <v>1019</v>
      </c>
      <c r="L214" s="1">
        <f t="shared" si="64"/>
        <v>62.9375</v>
      </c>
      <c r="M214" s="1">
        <f t="shared" si="65"/>
        <v>0.50168737886215953</v>
      </c>
      <c r="N214" s="1">
        <f t="shared" si="66"/>
        <v>0.42820512820512824</v>
      </c>
      <c r="O214" s="1">
        <f t="shared" si="67"/>
        <v>0.6920000000000005</v>
      </c>
      <c r="P214" s="1">
        <f t="shared" si="63"/>
        <v>10.9</v>
      </c>
      <c r="Q214" s="1">
        <f t="shared" si="68"/>
        <v>10.092481968369903</v>
      </c>
      <c r="R214" s="4">
        <f t="shared" si="79"/>
        <v>1.0092481968369902</v>
      </c>
      <c r="S214" s="3">
        <v>1.0900000000000001</v>
      </c>
      <c r="T214" s="1">
        <f t="shared" si="69"/>
        <v>-4.5435829111179871</v>
      </c>
      <c r="U214" s="1">
        <f t="shared" si="70"/>
        <v>-3.048873845879589</v>
      </c>
      <c r="V214" s="1">
        <f t="shared" si="71"/>
        <v>-3.4722860930320847</v>
      </c>
      <c r="W214" s="1">
        <f t="shared" si="72"/>
        <v>-3.0322273425393762</v>
      </c>
      <c r="X214" s="1"/>
      <c r="Y214" s="1"/>
      <c r="Z214" s="1"/>
      <c r="AA214" s="1"/>
      <c r="AB214" s="1">
        <f t="shared" si="73"/>
        <v>1.0523315203063809E-2</v>
      </c>
      <c r="AC214" s="1">
        <f t="shared" si="74"/>
        <v>4.5266117678468283E-2</v>
      </c>
      <c r="AD214" s="1">
        <f t="shared" si="75"/>
        <v>3.0111145596411849E-2</v>
      </c>
      <c r="AE214" s="1">
        <f t="shared" si="76"/>
        <v>4.5991001652095034E-2</v>
      </c>
      <c r="AF214" s="1">
        <f t="shared" si="77"/>
        <v>0.25252184373377262</v>
      </c>
      <c r="AG214" s="1">
        <f t="shared" si="78"/>
        <v>0.56279711493918505</v>
      </c>
    </row>
    <row r="215" spans="1:33" x14ac:dyDescent="0.3">
      <c r="A215" s="2">
        <v>44346</v>
      </c>
      <c r="B215" s="1">
        <v>28</v>
      </c>
      <c r="C215" s="1">
        <v>14</v>
      </c>
      <c r="D215" s="1">
        <v>93.7</v>
      </c>
      <c r="E215" s="1">
        <v>39.6</v>
      </c>
      <c r="F215" s="1">
        <v>1018</v>
      </c>
      <c r="G215" s="1">
        <v>1013</v>
      </c>
      <c r="H215" s="3">
        <v>1.08</v>
      </c>
      <c r="I215" s="1">
        <f t="shared" si="60"/>
        <v>21</v>
      </c>
      <c r="J215" s="1">
        <f t="shared" si="61"/>
        <v>66.650000000000006</v>
      </c>
      <c r="K215" s="1">
        <f t="shared" si="62"/>
        <v>1015.5</v>
      </c>
      <c r="L215" s="1">
        <f t="shared" si="64"/>
        <v>64.525000000000006</v>
      </c>
      <c r="M215" s="1">
        <f t="shared" si="65"/>
        <v>0.5306464485235437</v>
      </c>
      <c r="N215" s="1">
        <f t="shared" si="66"/>
        <v>0.51025641025641022</v>
      </c>
      <c r="O215" s="1">
        <f t="shared" si="67"/>
        <v>0.6760000000000006</v>
      </c>
      <c r="P215" s="1">
        <f t="shared" si="63"/>
        <v>10.8</v>
      </c>
      <c r="Q215" s="1">
        <f t="shared" si="68"/>
        <v>9.9761147375710255</v>
      </c>
      <c r="R215" s="4">
        <f t="shared" si="79"/>
        <v>0.99761147375710257</v>
      </c>
      <c r="S215" s="3">
        <v>1.08</v>
      </c>
      <c r="T215" s="1">
        <f t="shared" si="69"/>
        <v>-4.9113039366499294</v>
      </c>
      <c r="U215" s="1">
        <f t="shared" si="70"/>
        <v>-2.9848389829861568</v>
      </c>
      <c r="V215" s="1">
        <f t="shared" si="71"/>
        <v>-4.0503840751045095</v>
      </c>
      <c r="W215" s="1">
        <f t="shared" si="72"/>
        <v>-2.497394243945231</v>
      </c>
      <c r="X215" s="1"/>
      <c r="Y215" s="1"/>
      <c r="Z215" s="1"/>
      <c r="AA215" s="1"/>
      <c r="AB215" s="1">
        <f t="shared" si="73"/>
        <v>7.3090655560636058E-3</v>
      </c>
      <c r="AC215" s="1">
        <f t="shared" si="74"/>
        <v>4.8115516048068969E-2</v>
      </c>
      <c r="AD215" s="1">
        <f t="shared" si="75"/>
        <v>1.7117570222880754E-2</v>
      </c>
      <c r="AE215" s="1">
        <f t="shared" si="76"/>
        <v>7.6041055217132808E-2</v>
      </c>
      <c r="AF215" s="1">
        <f t="shared" si="77"/>
        <v>0.17717546010085106</v>
      </c>
      <c r="AG215" s="1">
        <f t="shared" si="78"/>
        <v>0.54417835801136483</v>
      </c>
    </row>
    <row r="216" spans="1:33" x14ac:dyDescent="0.3">
      <c r="A216" s="2">
        <v>44347</v>
      </c>
      <c r="B216" s="1">
        <v>23</v>
      </c>
      <c r="C216" s="1">
        <v>14</v>
      </c>
      <c r="D216" s="1">
        <v>100</v>
      </c>
      <c r="E216" s="1">
        <v>60.5</v>
      </c>
      <c r="F216" s="1">
        <v>1013</v>
      </c>
      <c r="G216" s="1">
        <v>1011</v>
      </c>
      <c r="H216" s="3">
        <v>1.07</v>
      </c>
      <c r="I216" s="1">
        <f t="shared" si="60"/>
        <v>18.5</v>
      </c>
      <c r="J216" s="1">
        <f t="shared" si="61"/>
        <v>80.25</v>
      </c>
      <c r="K216" s="1">
        <f t="shared" si="62"/>
        <v>1012</v>
      </c>
      <c r="L216" s="1">
        <f t="shared" si="64"/>
        <v>71.407500000000013</v>
      </c>
      <c r="M216" s="1">
        <f t="shared" si="65"/>
        <v>0.65619655683502487</v>
      </c>
      <c r="N216" s="1">
        <f t="shared" si="66"/>
        <v>0.40769230769230769</v>
      </c>
      <c r="O216" s="1">
        <f t="shared" si="67"/>
        <v>0.6600000000000007</v>
      </c>
      <c r="P216" s="1">
        <f t="shared" si="63"/>
        <v>10.700000000000001</v>
      </c>
      <c r="Q216" s="1">
        <f t="shared" si="68"/>
        <v>9.9921565138287018</v>
      </c>
      <c r="R216" s="4">
        <f t="shared" si="79"/>
        <v>0.99921565138287016</v>
      </c>
      <c r="S216" s="3">
        <v>1.07</v>
      </c>
      <c r="T216" s="1">
        <f t="shared" si="69"/>
        <v>-5.0281299245902016</v>
      </c>
      <c r="U216" s="1">
        <f t="shared" si="70"/>
        <v>-3.1915230476251626</v>
      </c>
      <c r="V216" s="1">
        <f t="shared" si="71"/>
        <v>-3.9924147834491039</v>
      </c>
      <c r="W216" s="1">
        <f t="shared" si="72"/>
        <v>-2.4943121432639419</v>
      </c>
      <c r="X216" s="1"/>
      <c r="Y216" s="1"/>
      <c r="Z216" s="1"/>
      <c r="AA216" s="1"/>
      <c r="AB216" s="1">
        <f t="shared" si="73"/>
        <v>6.5084131398205772E-3</v>
      </c>
      <c r="AC216" s="1">
        <f t="shared" si="74"/>
        <v>3.9485974646548988E-2</v>
      </c>
      <c r="AD216" s="1">
        <f t="shared" si="75"/>
        <v>1.8120676402250326E-2</v>
      </c>
      <c r="AE216" s="1">
        <f t="shared" si="76"/>
        <v>7.6257883106897684E-2</v>
      </c>
      <c r="AF216" s="1">
        <f t="shared" si="77"/>
        <v>0.18752780389313067</v>
      </c>
      <c r="AG216" s="1">
        <f t="shared" si="78"/>
        <v>0.54674504221259301</v>
      </c>
    </row>
    <row r="217" spans="1:33" x14ac:dyDescent="0.3">
      <c r="A217" s="2">
        <v>44348</v>
      </c>
      <c r="B217" s="1">
        <v>20</v>
      </c>
      <c r="C217" s="1">
        <v>15</v>
      </c>
      <c r="D217" s="1">
        <v>82.5</v>
      </c>
      <c r="E217" s="1">
        <v>55.9</v>
      </c>
      <c r="F217" s="1">
        <v>1015</v>
      </c>
      <c r="G217" s="1">
        <v>1011</v>
      </c>
      <c r="H217" s="3">
        <v>1.07</v>
      </c>
      <c r="I217" s="1">
        <f t="shared" si="60"/>
        <v>17.5</v>
      </c>
      <c r="J217" s="1">
        <f t="shared" si="61"/>
        <v>69.2</v>
      </c>
      <c r="K217" s="1">
        <f t="shared" si="62"/>
        <v>1013</v>
      </c>
      <c r="L217" s="1">
        <f t="shared" si="64"/>
        <v>71.00500000000001</v>
      </c>
      <c r="M217" s="1">
        <f t="shared" si="65"/>
        <v>0.64885417854292582</v>
      </c>
      <c r="N217" s="1">
        <f t="shared" si="66"/>
        <v>0.3666666666666667</v>
      </c>
      <c r="O217" s="1">
        <f t="shared" si="67"/>
        <v>0.6600000000000007</v>
      </c>
      <c r="P217" s="1">
        <f t="shared" si="63"/>
        <v>10.700000000000001</v>
      </c>
      <c r="Q217" s="1">
        <f t="shared" si="68"/>
        <v>10.059520383261175</v>
      </c>
      <c r="R217" s="4">
        <f t="shared" si="79"/>
        <v>1.0059520383261176</v>
      </c>
      <c r="S217" s="3">
        <v>1.07</v>
      </c>
      <c r="T217" s="1">
        <f t="shared" si="69"/>
        <v>-4.8697064154845773</v>
      </c>
      <c r="U217" s="1">
        <f t="shared" si="70"/>
        <v>-3.2291284782436493</v>
      </c>
      <c r="V217" s="1">
        <f t="shared" si="71"/>
        <v>-3.7326935498242815</v>
      </c>
      <c r="W217" s="1">
        <f t="shared" si="72"/>
        <v>-2.7320933718676752</v>
      </c>
      <c r="X217" s="1"/>
      <c r="Y217" s="1"/>
      <c r="Z217" s="1"/>
      <c r="AA217" s="1"/>
      <c r="AB217" s="1">
        <f t="shared" si="73"/>
        <v>7.6171520474386419E-3</v>
      </c>
      <c r="AC217" s="1">
        <f t="shared" si="74"/>
        <v>3.8084161338363162E-2</v>
      </c>
      <c r="AD217" s="1">
        <f t="shared" si="75"/>
        <v>2.3369113803116348E-2</v>
      </c>
      <c r="AE217" s="1">
        <f t="shared" si="76"/>
        <v>6.1105951456978329E-2</v>
      </c>
      <c r="AF217" s="1">
        <f t="shared" si="77"/>
        <v>0.23111633170045676</v>
      </c>
      <c r="AG217" s="1">
        <f t="shared" si="78"/>
        <v>0.55752326132178864</v>
      </c>
    </row>
    <row r="218" spans="1:33" x14ac:dyDescent="0.3">
      <c r="A218" s="2">
        <v>44349</v>
      </c>
      <c r="B218" s="1">
        <v>20</v>
      </c>
      <c r="C218" s="1">
        <v>12</v>
      </c>
      <c r="D218" s="1">
        <v>93.7</v>
      </c>
      <c r="E218" s="1">
        <v>64.099999999999994</v>
      </c>
      <c r="F218" s="1">
        <v>1019</v>
      </c>
      <c r="G218" s="1">
        <v>1013</v>
      </c>
      <c r="H218" s="3">
        <v>1.07</v>
      </c>
      <c r="I218" s="1">
        <f t="shared" si="60"/>
        <v>16</v>
      </c>
      <c r="J218" s="1">
        <f t="shared" si="61"/>
        <v>78.900000000000006</v>
      </c>
      <c r="K218" s="1">
        <f t="shared" si="62"/>
        <v>1016</v>
      </c>
      <c r="L218" s="1">
        <f t="shared" si="64"/>
        <v>75.107500000000002</v>
      </c>
      <c r="M218" s="1">
        <f t="shared" si="65"/>
        <v>0.7236917113214002</v>
      </c>
      <c r="N218" s="1">
        <f t="shared" si="66"/>
        <v>0.30512820512820515</v>
      </c>
      <c r="O218" s="1">
        <f t="shared" si="67"/>
        <v>0.6600000000000007</v>
      </c>
      <c r="P218" s="1">
        <f t="shared" si="63"/>
        <v>10.700000000000001</v>
      </c>
      <c r="Q218" s="1">
        <f t="shared" si="68"/>
        <v>10.066629251135801</v>
      </c>
      <c r="R218" s="4">
        <f t="shared" si="79"/>
        <v>1.0066629251135801</v>
      </c>
      <c r="S218" s="3">
        <v>1.07</v>
      </c>
      <c r="T218" s="1">
        <f t="shared" si="69"/>
        <v>-4.9380466111910284</v>
      </c>
      <c r="U218" s="1">
        <f t="shared" si="70"/>
        <v>-3.352753291525103</v>
      </c>
      <c r="V218" s="1">
        <f t="shared" si="71"/>
        <v>-3.6958880784729349</v>
      </c>
      <c r="W218" s="1">
        <f t="shared" si="72"/>
        <v>-2.7322892326313504</v>
      </c>
      <c r="X218" s="1"/>
      <c r="Y218" s="1"/>
      <c r="Z218" s="1"/>
      <c r="AA218" s="1"/>
      <c r="AB218" s="1">
        <f t="shared" si="73"/>
        <v>7.1175648554133069E-3</v>
      </c>
      <c r="AC218" s="1">
        <f t="shared" si="74"/>
        <v>3.3805119711400947E-2</v>
      </c>
      <c r="AD218" s="1">
        <f t="shared" si="75"/>
        <v>2.422402590986554E-2</v>
      </c>
      <c r="AE218" s="1">
        <f t="shared" si="76"/>
        <v>6.1094715496375587E-2</v>
      </c>
      <c r="AF218" s="1">
        <f t="shared" si="77"/>
        <v>0.23572826437158551</v>
      </c>
      <c r="AG218" s="1">
        <f t="shared" si="78"/>
        <v>0.55866068018172887</v>
      </c>
    </row>
    <row r="219" spans="1:33" x14ac:dyDescent="0.3">
      <c r="A219" s="2">
        <v>44350</v>
      </c>
      <c r="B219" s="1">
        <v>20</v>
      </c>
      <c r="C219" s="1">
        <v>13</v>
      </c>
      <c r="D219" s="1">
        <v>87.6</v>
      </c>
      <c r="E219" s="1">
        <v>34.799999999999997</v>
      </c>
      <c r="F219" s="1">
        <v>1023</v>
      </c>
      <c r="G219" s="1">
        <v>1018</v>
      </c>
      <c r="H219" s="3">
        <v>1.06</v>
      </c>
      <c r="I219" s="1">
        <f t="shared" si="60"/>
        <v>16.5</v>
      </c>
      <c r="J219" s="1">
        <f t="shared" si="61"/>
        <v>61.199999999999996</v>
      </c>
      <c r="K219" s="1">
        <f t="shared" si="62"/>
        <v>1020.5</v>
      </c>
      <c r="L219" s="1">
        <f t="shared" si="64"/>
        <v>69.402500000000003</v>
      </c>
      <c r="M219" s="1">
        <f t="shared" si="65"/>
        <v>0.61962147987686711</v>
      </c>
      <c r="N219" s="1">
        <f t="shared" si="66"/>
        <v>0.32564102564102565</v>
      </c>
      <c r="O219" s="1">
        <f t="shared" si="67"/>
        <v>0.64400000000000079</v>
      </c>
      <c r="P219" s="1">
        <f t="shared" si="63"/>
        <v>10.600000000000001</v>
      </c>
      <c r="Q219" s="1">
        <f t="shared" si="68"/>
        <v>10.107120257747061</v>
      </c>
      <c r="R219" s="4">
        <f t="shared" si="79"/>
        <v>1.0107120257747062</v>
      </c>
      <c r="S219" s="3">
        <v>1.06</v>
      </c>
      <c r="T219" s="1">
        <f t="shared" si="69"/>
        <v>-4.6332652593695798</v>
      </c>
      <c r="U219" s="1">
        <f t="shared" si="70"/>
        <v>-3.2495949976643734</v>
      </c>
      <c r="V219" s="1">
        <f t="shared" si="71"/>
        <v>-3.3830213669504667</v>
      </c>
      <c r="W219" s="1">
        <f t="shared" si="72"/>
        <v>-3.0607688748024175</v>
      </c>
      <c r="X219" s="1"/>
      <c r="Y219" s="1"/>
      <c r="Z219" s="1"/>
      <c r="AA219" s="1"/>
      <c r="AB219" s="1">
        <f t="shared" si="73"/>
        <v>9.6293336113464408E-3</v>
      </c>
      <c r="AC219" s="1">
        <f t="shared" si="74"/>
        <v>3.7341443259683388E-2</v>
      </c>
      <c r="AD219" s="1">
        <f t="shared" si="75"/>
        <v>3.2830323333650491E-2</v>
      </c>
      <c r="AE219" s="1">
        <f t="shared" si="76"/>
        <v>4.4754820739372023E-2</v>
      </c>
      <c r="AF219" s="1">
        <f t="shared" si="77"/>
        <v>0.26204626041178819</v>
      </c>
      <c r="AG219" s="1">
        <f t="shared" si="78"/>
        <v>0.56513924123953063</v>
      </c>
    </row>
    <row r="220" spans="1:33" x14ac:dyDescent="0.3">
      <c r="A220" s="2">
        <v>44351</v>
      </c>
      <c r="B220" s="1">
        <v>22</v>
      </c>
      <c r="C220" s="1">
        <v>13</v>
      </c>
      <c r="D220" s="1">
        <v>82</v>
      </c>
      <c r="E220" s="1">
        <v>30.8</v>
      </c>
      <c r="F220" s="1">
        <v>1023</v>
      </c>
      <c r="G220" s="1">
        <v>1021</v>
      </c>
      <c r="H220" s="3">
        <v>1.0900000000000001</v>
      </c>
      <c r="I220" s="1">
        <f t="shared" si="60"/>
        <v>17.5</v>
      </c>
      <c r="J220" s="1">
        <f t="shared" si="61"/>
        <v>56.4</v>
      </c>
      <c r="K220" s="1">
        <f t="shared" si="62"/>
        <v>1022</v>
      </c>
      <c r="L220" s="1">
        <f t="shared" si="64"/>
        <v>64.572500000000005</v>
      </c>
      <c r="M220" s="1">
        <f t="shared" si="65"/>
        <v>0.53151294037167962</v>
      </c>
      <c r="N220" s="1">
        <f t="shared" si="66"/>
        <v>0.3666666666666667</v>
      </c>
      <c r="O220" s="1">
        <f t="shared" si="67"/>
        <v>0.6920000000000005</v>
      </c>
      <c r="P220" s="1">
        <f t="shared" si="63"/>
        <v>10.9</v>
      </c>
      <c r="Q220" s="1">
        <f t="shared" si="68"/>
        <v>10.106773421780463</v>
      </c>
      <c r="R220" s="4">
        <f t="shared" si="79"/>
        <v>1.0106773421780464</v>
      </c>
      <c r="S220" s="3">
        <v>1.0900000000000001</v>
      </c>
      <c r="T220" s="1">
        <f t="shared" si="69"/>
        <v>-4.4514993201614139</v>
      </c>
      <c r="U220" s="1">
        <f t="shared" si="70"/>
        <v>-3.1372567730106442</v>
      </c>
      <c r="V220" s="1">
        <f t="shared" si="71"/>
        <v>-3.2505189822875007</v>
      </c>
      <c r="W220" s="1">
        <f t="shared" si="72"/>
        <v>-3.219324554896188</v>
      </c>
      <c r="X220" s="1"/>
      <c r="Y220" s="1"/>
      <c r="Z220" s="1"/>
      <c r="AA220" s="1"/>
      <c r="AB220" s="1">
        <f t="shared" si="73"/>
        <v>1.152665702292548E-2</v>
      </c>
      <c r="AC220" s="1">
        <f t="shared" si="74"/>
        <v>4.1596343611092865E-2</v>
      </c>
      <c r="AD220" s="1">
        <f t="shared" si="75"/>
        <v>3.7308242924265551E-2</v>
      </c>
      <c r="AE220" s="1">
        <f t="shared" si="76"/>
        <v>3.8444946852627664E-2</v>
      </c>
      <c r="AF220" s="1">
        <f t="shared" si="77"/>
        <v>0.26182045619902677</v>
      </c>
      <c r="AG220" s="1">
        <f t="shared" si="78"/>
        <v>0.56508374748487478</v>
      </c>
    </row>
    <row r="221" spans="1:33" x14ac:dyDescent="0.3">
      <c r="A221" s="2">
        <v>44352</v>
      </c>
      <c r="B221" s="1">
        <v>24</v>
      </c>
      <c r="C221" s="1">
        <v>14</v>
      </c>
      <c r="D221" s="1">
        <v>87.8</v>
      </c>
      <c r="E221" s="1">
        <v>47</v>
      </c>
      <c r="F221" s="1">
        <v>1024</v>
      </c>
      <c r="G221" s="1">
        <v>1021</v>
      </c>
      <c r="H221" s="3">
        <v>1.1000000000000001</v>
      </c>
      <c r="I221" s="1">
        <f t="shared" si="60"/>
        <v>19</v>
      </c>
      <c r="J221" s="1">
        <f t="shared" si="61"/>
        <v>67.400000000000006</v>
      </c>
      <c r="K221" s="1">
        <f t="shared" si="62"/>
        <v>1022.5</v>
      </c>
      <c r="L221" s="1">
        <f t="shared" si="64"/>
        <v>64.650000000000006</v>
      </c>
      <c r="M221" s="1">
        <f t="shared" si="65"/>
        <v>0.5329266902291645</v>
      </c>
      <c r="N221" s="1">
        <f t="shared" si="66"/>
        <v>0.42820512820512824</v>
      </c>
      <c r="O221" s="1">
        <f t="shared" si="67"/>
        <v>0.70800000000000052</v>
      </c>
      <c r="P221" s="1">
        <f t="shared" si="63"/>
        <v>11</v>
      </c>
      <c r="Q221" s="1">
        <f t="shared" si="68"/>
        <v>10.079363803065799</v>
      </c>
      <c r="R221" s="4">
        <f t="shared" si="79"/>
        <v>1.0079363803065799</v>
      </c>
      <c r="S221" s="3">
        <v>1.1000000000000001</v>
      </c>
      <c r="T221" s="1">
        <f t="shared" si="69"/>
        <v>-4.6549205948709469</v>
      </c>
      <c r="U221" s="1">
        <f t="shared" si="70"/>
        <v>-3.0733325004013956</v>
      </c>
      <c r="V221" s="1">
        <f t="shared" si="71"/>
        <v>-3.600653593522833</v>
      </c>
      <c r="W221" s="1">
        <f t="shared" si="72"/>
        <v>-2.9025136385461652</v>
      </c>
      <c r="X221" s="1"/>
      <c r="Y221" s="1"/>
      <c r="Z221" s="1"/>
      <c r="AA221" s="1"/>
      <c r="AB221" s="1">
        <f t="shared" si="73"/>
        <v>9.424993038961103E-3</v>
      </c>
      <c r="AC221" s="1">
        <f t="shared" si="74"/>
        <v>4.4220764370516072E-2</v>
      </c>
      <c r="AD221" s="1">
        <f t="shared" si="75"/>
        <v>2.6580077540885219E-2</v>
      </c>
      <c r="AE221" s="1">
        <f t="shared" si="76"/>
        <v>5.2029444742414235E-2</v>
      </c>
      <c r="AF221" s="1">
        <f t="shared" si="77"/>
        <v>0.24399617892063835</v>
      </c>
      <c r="AG221" s="1">
        <f t="shared" si="78"/>
        <v>0.56069820849052854</v>
      </c>
    </row>
    <row r="222" spans="1:33" x14ac:dyDescent="0.3">
      <c r="A222" s="2">
        <v>44353</v>
      </c>
      <c r="B222" s="1">
        <v>25</v>
      </c>
      <c r="C222" s="1">
        <v>14</v>
      </c>
      <c r="D222" s="1">
        <v>93.7</v>
      </c>
      <c r="E222" s="1">
        <v>41.4</v>
      </c>
      <c r="F222" s="1">
        <v>1023</v>
      </c>
      <c r="G222" s="1">
        <v>1020</v>
      </c>
      <c r="H222" s="3">
        <v>1.1100000000000001</v>
      </c>
      <c r="I222" s="1">
        <f t="shared" si="60"/>
        <v>19.5</v>
      </c>
      <c r="J222" s="1">
        <f t="shared" si="61"/>
        <v>67.55</v>
      </c>
      <c r="K222" s="1">
        <f t="shared" si="62"/>
        <v>1021.5</v>
      </c>
      <c r="L222" s="1">
        <f t="shared" si="64"/>
        <v>65.215000000000003</v>
      </c>
      <c r="M222" s="1">
        <f t="shared" si="65"/>
        <v>0.54323338273857047</v>
      </c>
      <c r="N222" s="1">
        <f t="shared" si="66"/>
        <v>0.44871794871794879</v>
      </c>
      <c r="O222" s="1">
        <f t="shared" si="67"/>
        <v>0.72400000000000064</v>
      </c>
      <c r="P222" s="1">
        <f t="shared" si="63"/>
        <v>11.100000000000001</v>
      </c>
      <c r="Q222" s="1">
        <f t="shared" si="68"/>
        <v>10.052557062980089</v>
      </c>
      <c r="R222" s="4">
        <f t="shared" si="79"/>
        <v>1.005255706298009</v>
      </c>
      <c r="S222" s="3">
        <v>1.1100000000000001</v>
      </c>
      <c r="T222" s="1">
        <f t="shared" si="69"/>
        <v>-4.7577814486734749</v>
      </c>
      <c r="U222" s="1">
        <f t="shared" si="70"/>
        <v>-3.0597250175489741</v>
      </c>
      <c r="V222" s="1">
        <f t="shared" si="71"/>
        <v>-3.7577805918263447</v>
      </c>
      <c r="W222" s="1">
        <f t="shared" si="72"/>
        <v>-2.7560706973377114</v>
      </c>
      <c r="X222" s="1"/>
      <c r="Y222" s="1"/>
      <c r="Z222" s="1"/>
      <c r="AA222" s="1"/>
      <c r="AB222" s="1">
        <f t="shared" si="73"/>
        <v>8.5115650683822153E-3</v>
      </c>
      <c r="AC222" s="1">
        <f t="shared" si="74"/>
        <v>4.4799468757007507E-2</v>
      </c>
      <c r="AD222" s="1">
        <f t="shared" si="75"/>
        <v>2.2803346978319948E-2</v>
      </c>
      <c r="AE222" s="1">
        <f t="shared" si="76"/>
        <v>5.9744714203759222E-2</v>
      </c>
      <c r="AF222" s="1">
        <f t="shared" si="77"/>
        <v>0.22660119562475528</v>
      </c>
      <c r="AG222" s="1">
        <f t="shared" si="78"/>
        <v>0.55640913007681503</v>
      </c>
    </row>
    <row r="223" spans="1:33" x14ac:dyDescent="0.3">
      <c r="A223" s="2">
        <v>44354</v>
      </c>
      <c r="B223" s="1">
        <v>25</v>
      </c>
      <c r="C223" s="1">
        <v>14</v>
      </c>
      <c r="D223" s="1">
        <v>87.7</v>
      </c>
      <c r="E223" s="1">
        <v>41.4</v>
      </c>
      <c r="F223" s="1">
        <v>1021</v>
      </c>
      <c r="G223" s="1">
        <v>1019</v>
      </c>
      <c r="H223" s="3">
        <v>1.1100000000000001</v>
      </c>
      <c r="I223" s="1">
        <f t="shared" si="60"/>
        <v>19.5</v>
      </c>
      <c r="J223" s="1">
        <f t="shared" si="61"/>
        <v>64.55</v>
      </c>
      <c r="K223" s="1">
        <f t="shared" si="62"/>
        <v>1020</v>
      </c>
      <c r="L223" s="1">
        <f t="shared" si="64"/>
        <v>64.887500000000003</v>
      </c>
      <c r="M223" s="1">
        <f t="shared" si="65"/>
        <v>0.53725914946984399</v>
      </c>
      <c r="N223" s="1">
        <f t="shared" si="66"/>
        <v>0.44871794871794879</v>
      </c>
      <c r="O223" s="1">
        <f t="shared" si="67"/>
        <v>0.72400000000000064</v>
      </c>
      <c r="P223" s="1">
        <f t="shared" si="63"/>
        <v>11.100000000000001</v>
      </c>
      <c r="Q223" s="1">
        <f t="shared" si="68"/>
        <v>10.057231696046486</v>
      </c>
      <c r="R223" s="4">
        <f t="shared" si="79"/>
        <v>1.0057231696046487</v>
      </c>
      <c r="S223" s="3">
        <v>1.1100000000000001</v>
      </c>
      <c r="T223" s="1">
        <f t="shared" si="69"/>
        <v>-4.736489132510501</v>
      </c>
      <c r="U223" s="1">
        <f t="shared" si="70"/>
        <v>-3.0550475230345846</v>
      </c>
      <c r="V223" s="1">
        <f t="shared" si="71"/>
        <v>-3.7332314785938072</v>
      </c>
      <c r="W223" s="1">
        <f t="shared" si="72"/>
        <v>-2.780877259707216</v>
      </c>
      <c r="X223" s="1"/>
      <c r="Y223" s="1"/>
      <c r="Z223" s="1"/>
      <c r="AA223" s="1"/>
      <c r="AB223" s="1">
        <f t="shared" si="73"/>
        <v>8.6931468236607877E-3</v>
      </c>
      <c r="AC223" s="1">
        <f t="shared" si="74"/>
        <v>4.5000057056903089E-2</v>
      </c>
      <c r="AD223" s="1">
        <f t="shared" si="75"/>
        <v>2.3356839802980891E-2</v>
      </c>
      <c r="AE223" s="1">
        <f t="shared" si="76"/>
        <v>5.8366322932663466E-2</v>
      </c>
      <c r="AF223" s="1">
        <f t="shared" si="77"/>
        <v>0.22963205118110269</v>
      </c>
      <c r="AG223" s="1">
        <f t="shared" si="78"/>
        <v>0.55715707136743842</v>
      </c>
    </row>
    <row r="224" spans="1:33" x14ac:dyDescent="0.3">
      <c r="A224" s="2">
        <v>44355</v>
      </c>
      <c r="B224" s="1">
        <v>28</v>
      </c>
      <c r="C224" s="1">
        <v>13</v>
      </c>
      <c r="D224" s="1">
        <v>87.7</v>
      </c>
      <c r="E224" s="1">
        <v>22.8</v>
      </c>
      <c r="F224" s="1">
        <v>1021</v>
      </c>
      <c r="G224" s="1">
        <v>1019</v>
      </c>
      <c r="H224" s="3">
        <v>1.1299999999999999</v>
      </c>
      <c r="I224" s="1">
        <f t="shared" si="60"/>
        <v>20.5</v>
      </c>
      <c r="J224" s="1">
        <f t="shared" si="61"/>
        <v>55.25</v>
      </c>
      <c r="K224" s="1">
        <f t="shared" si="62"/>
        <v>1020</v>
      </c>
      <c r="L224" s="1">
        <f t="shared" si="64"/>
        <v>61.307499999999997</v>
      </c>
      <c r="M224" s="1">
        <f t="shared" si="65"/>
        <v>0.47195302702086428</v>
      </c>
      <c r="N224" s="1">
        <f t="shared" si="66"/>
        <v>0.48974358974358978</v>
      </c>
      <c r="O224" s="1">
        <f t="shared" si="67"/>
        <v>0.75600000000000023</v>
      </c>
      <c r="P224" s="1">
        <f t="shared" si="63"/>
        <v>11.299999999999999</v>
      </c>
      <c r="Q224" s="1">
        <f t="shared" si="68"/>
        <v>10.061075698360906</v>
      </c>
      <c r="R224" s="4">
        <f t="shared" si="79"/>
        <v>1.0061075698360906</v>
      </c>
      <c r="S224" s="3">
        <v>1.1299999999999999</v>
      </c>
      <c r="T224" s="1">
        <f t="shared" si="69"/>
        <v>-4.6359915756037644</v>
      </c>
      <c r="U224" s="1">
        <f t="shared" si="70"/>
        <v>-2.9605623308785245</v>
      </c>
      <c r="V224" s="1">
        <f t="shared" si="71"/>
        <v>-3.6944279993985392</v>
      </c>
      <c r="W224" s="1">
        <f t="shared" si="72"/>
        <v>-2.8447514040395196</v>
      </c>
      <c r="X224" s="1"/>
      <c r="Y224" s="1"/>
      <c r="Z224" s="1"/>
      <c r="AA224" s="1"/>
      <c r="AB224" s="1">
        <f t="shared" si="73"/>
        <v>9.6033685268705725E-3</v>
      </c>
      <c r="AC224" s="1">
        <f t="shared" si="74"/>
        <v>4.9239673817863421E-2</v>
      </c>
      <c r="AD224" s="1">
        <f t="shared" si="75"/>
        <v>2.42585621089281E-2</v>
      </c>
      <c r="AE224" s="1">
        <f t="shared" si="76"/>
        <v>5.495325879504586E-2</v>
      </c>
      <c r="AF224" s="1">
        <f t="shared" si="77"/>
        <v>0.23212514354533753</v>
      </c>
      <c r="AG224" s="1">
        <f t="shared" si="78"/>
        <v>0.55777211173774577</v>
      </c>
    </row>
    <row r="225" spans="1:33" x14ac:dyDescent="0.3">
      <c r="A225" s="2">
        <v>44356</v>
      </c>
      <c r="B225" s="1">
        <v>30</v>
      </c>
      <c r="C225" s="1">
        <v>17</v>
      </c>
      <c r="D225" s="1">
        <v>67.7</v>
      </c>
      <c r="E225" s="1">
        <v>27.1</v>
      </c>
      <c r="F225" s="1">
        <v>1021</v>
      </c>
      <c r="G225" s="1">
        <v>1019</v>
      </c>
      <c r="H225" s="3">
        <v>1.1499999999999999</v>
      </c>
      <c r="I225" s="1">
        <f t="shared" si="60"/>
        <v>23.5</v>
      </c>
      <c r="J225" s="1">
        <f t="shared" si="61"/>
        <v>47.400000000000006</v>
      </c>
      <c r="K225" s="1">
        <f t="shared" si="62"/>
        <v>1020</v>
      </c>
      <c r="L225" s="1">
        <f t="shared" si="64"/>
        <v>55.807500000000005</v>
      </c>
      <c r="M225" s="1">
        <f t="shared" si="65"/>
        <v>0.3716223919735494</v>
      </c>
      <c r="N225" s="1">
        <f t="shared" si="66"/>
        <v>0.61282051282051286</v>
      </c>
      <c r="O225" s="1">
        <f t="shared" si="67"/>
        <v>0.78800000000000037</v>
      </c>
      <c r="P225" s="1">
        <f t="shared" si="63"/>
        <v>11.5</v>
      </c>
      <c r="Q225" s="1">
        <f t="shared" si="68"/>
        <v>9.9941738703791785</v>
      </c>
      <c r="R225" s="4">
        <f t="shared" si="79"/>
        <v>0.99941738703791783</v>
      </c>
      <c r="S225" s="3">
        <v>1.1499999999999999</v>
      </c>
      <c r="T225" s="1">
        <f t="shared" si="69"/>
        <v>-4.6751759634911583</v>
      </c>
      <c r="U225" s="1">
        <f t="shared" si="70"/>
        <v>-2.7519466666405727</v>
      </c>
      <c r="V225" s="1">
        <f t="shared" si="71"/>
        <v>-3.9708033735333332</v>
      </c>
      <c r="W225" s="1">
        <f t="shared" si="72"/>
        <v>-2.6394688391243539</v>
      </c>
      <c r="X225" s="1"/>
      <c r="Y225" s="1"/>
      <c r="Z225" s="1"/>
      <c r="AA225" s="1"/>
      <c r="AB225" s="1">
        <f t="shared" si="73"/>
        <v>9.2377525934815435E-3</v>
      </c>
      <c r="AC225" s="1">
        <f t="shared" si="74"/>
        <v>5.9976803855764371E-2</v>
      </c>
      <c r="AD225" s="1">
        <f t="shared" si="75"/>
        <v>1.8509224724062311E-2</v>
      </c>
      <c r="AE225" s="1">
        <f t="shared" si="76"/>
        <v>6.6641066196002532E-2</v>
      </c>
      <c r="AF225" s="1">
        <f t="shared" si="77"/>
        <v>0.18883037587679991</v>
      </c>
      <c r="AG225" s="1">
        <f t="shared" si="78"/>
        <v>0.54706781926066927</v>
      </c>
    </row>
    <row r="226" spans="1:33" x14ac:dyDescent="0.3">
      <c r="A226" s="2">
        <v>44357</v>
      </c>
      <c r="B226" s="1">
        <v>27</v>
      </c>
      <c r="C226" s="1">
        <v>16</v>
      </c>
      <c r="D226" s="1">
        <v>88</v>
      </c>
      <c r="E226" s="1">
        <v>39.299999999999997</v>
      </c>
      <c r="F226" s="1">
        <v>1020</v>
      </c>
      <c r="G226" s="1">
        <v>1016</v>
      </c>
      <c r="H226" s="3">
        <v>1.1499999999999999</v>
      </c>
      <c r="I226" s="1">
        <f t="shared" si="60"/>
        <v>21.5</v>
      </c>
      <c r="J226" s="1">
        <f t="shared" si="61"/>
        <v>63.65</v>
      </c>
      <c r="K226" s="1">
        <f t="shared" si="62"/>
        <v>1018</v>
      </c>
      <c r="L226" s="1">
        <f t="shared" si="64"/>
        <v>58.192499999999995</v>
      </c>
      <c r="M226" s="1">
        <f t="shared" si="65"/>
        <v>0.41512940371679397</v>
      </c>
      <c r="N226" s="1">
        <f t="shared" si="66"/>
        <v>0.53076923076923077</v>
      </c>
      <c r="O226" s="1">
        <f t="shared" si="67"/>
        <v>0.78800000000000037</v>
      </c>
      <c r="P226" s="1">
        <f t="shared" si="63"/>
        <v>11.5</v>
      </c>
      <c r="Q226" s="1">
        <f t="shared" si="68"/>
        <v>10.057602195245767</v>
      </c>
      <c r="R226" s="4">
        <f t="shared" si="79"/>
        <v>1.0057602195245767</v>
      </c>
      <c r="S226" s="3">
        <v>1.1499999999999999</v>
      </c>
      <c r="T226" s="1">
        <f t="shared" si="69"/>
        <v>-4.5657258569131614</v>
      </c>
      <c r="U226" s="1">
        <f t="shared" si="70"/>
        <v>-2.8727184668115973</v>
      </c>
      <c r="V226" s="1">
        <f t="shared" si="71"/>
        <v>-3.6904805130372553</v>
      </c>
      <c r="W226" s="1">
        <f t="shared" si="72"/>
        <v>-2.8734040170685562</v>
      </c>
      <c r="X226" s="1"/>
      <c r="Y226" s="1"/>
      <c r="Z226" s="1"/>
      <c r="AA226" s="1"/>
      <c r="AB226" s="1">
        <f t="shared" si="73"/>
        <v>1.0295231512569936E-2</v>
      </c>
      <c r="AC226" s="1">
        <f t="shared" si="74"/>
        <v>5.3518782116149528E-2</v>
      </c>
      <c r="AD226" s="1">
        <f t="shared" si="75"/>
        <v>2.4352175125845144E-2</v>
      </c>
      <c r="AE226" s="1">
        <f t="shared" si="76"/>
        <v>5.3484066522816447E-2</v>
      </c>
      <c r="AF226" s="1">
        <f t="shared" si="77"/>
        <v>0.22987231360898397</v>
      </c>
      <c r="AG226" s="1">
        <f t="shared" si="78"/>
        <v>0.55721635123932356</v>
      </c>
    </row>
    <row r="227" spans="1:33" x14ac:dyDescent="0.3">
      <c r="A227" s="2">
        <v>44358</v>
      </c>
      <c r="B227" s="1">
        <v>24</v>
      </c>
      <c r="C227" s="1">
        <v>15</v>
      </c>
      <c r="D227" s="1">
        <v>93.7</v>
      </c>
      <c r="E227" s="1">
        <v>60.9</v>
      </c>
      <c r="F227" s="1">
        <v>1017</v>
      </c>
      <c r="G227" s="1">
        <v>1013</v>
      </c>
      <c r="H227" s="3">
        <v>1.1599999999999999</v>
      </c>
      <c r="I227" s="1">
        <f t="shared" si="60"/>
        <v>19.5</v>
      </c>
      <c r="J227" s="1">
        <f t="shared" si="61"/>
        <v>77.3</v>
      </c>
      <c r="K227" s="1">
        <f t="shared" si="62"/>
        <v>1015</v>
      </c>
      <c r="L227" s="1">
        <f t="shared" si="64"/>
        <v>65.065000000000012</v>
      </c>
      <c r="M227" s="1">
        <f t="shared" si="65"/>
        <v>0.54049709269182566</v>
      </c>
      <c r="N227" s="1">
        <f t="shared" si="66"/>
        <v>0.44871794871794879</v>
      </c>
      <c r="O227" s="1">
        <f t="shared" si="67"/>
        <v>0.80400000000000027</v>
      </c>
      <c r="P227" s="1">
        <f t="shared" si="63"/>
        <v>11.6</v>
      </c>
      <c r="Q227" s="1">
        <f t="shared" si="68"/>
        <v>10.054732433853543</v>
      </c>
      <c r="R227" s="4">
        <f t="shared" si="79"/>
        <v>1.0054732433853544</v>
      </c>
      <c r="S227" s="3">
        <v>1.1599999999999999</v>
      </c>
      <c r="T227" s="1">
        <f t="shared" si="69"/>
        <v>-4.7480292427973039</v>
      </c>
      <c r="U227" s="1">
        <f t="shared" si="70"/>
        <v>-3.0575826536492539</v>
      </c>
      <c r="V227" s="1">
        <f t="shared" si="71"/>
        <v>-3.7465367231702214</v>
      </c>
      <c r="W227" s="1">
        <f t="shared" si="72"/>
        <v>-2.7674324816290872</v>
      </c>
      <c r="X227" s="1"/>
      <c r="Y227" s="1"/>
      <c r="Z227" s="1"/>
      <c r="AA227" s="1"/>
      <c r="AB227" s="1">
        <f t="shared" si="73"/>
        <v>8.5942608009524774E-3</v>
      </c>
      <c r="AC227" s="1">
        <f t="shared" si="74"/>
        <v>4.4891235269612799E-2</v>
      </c>
      <c r="AD227" s="1">
        <f t="shared" si="75"/>
        <v>2.3055247012761022E-2</v>
      </c>
      <c r="AE227" s="1">
        <f t="shared" si="76"/>
        <v>5.9109646248080579E-2</v>
      </c>
      <c r="AF227" s="1">
        <f t="shared" si="77"/>
        <v>0.22801149419572847</v>
      </c>
      <c r="AG227" s="1">
        <f t="shared" si="78"/>
        <v>0.5567571894165676</v>
      </c>
    </row>
    <row r="228" spans="1:33" x14ac:dyDescent="0.3">
      <c r="A228" s="2">
        <v>44359</v>
      </c>
      <c r="B228" s="1">
        <v>30</v>
      </c>
      <c r="C228" s="1">
        <v>15</v>
      </c>
      <c r="D228" s="1">
        <v>100</v>
      </c>
      <c r="E228" s="1">
        <v>35.299999999999997</v>
      </c>
      <c r="F228" s="1">
        <v>1018</v>
      </c>
      <c r="G228" s="1">
        <v>1014</v>
      </c>
      <c r="H228" s="3">
        <v>1.17</v>
      </c>
      <c r="I228" s="1">
        <f t="shared" si="60"/>
        <v>22.5</v>
      </c>
      <c r="J228" s="1">
        <f t="shared" si="61"/>
        <v>67.650000000000006</v>
      </c>
      <c r="K228" s="1">
        <f t="shared" si="62"/>
        <v>1016</v>
      </c>
      <c r="L228" s="1">
        <f t="shared" si="64"/>
        <v>66.617500000000007</v>
      </c>
      <c r="M228" s="1">
        <f t="shared" si="65"/>
        <v>0.56881769467563581</v>
      </c>
      <c r="N228" s="1">
        <f t="shared" si="66"/>
        <v>0.57179487179487187</v>
      </c>
      <c r="O228" s="1">
        <f t="shared" si="67"/>
        <v>0.82000000000000017</v>
      </c>
      <c r="P228" s="1">
        <f t="shared" si="63"/>
        <v>11.7</v>
      </c>
      <c r="Q228" s="1">
        <f t="shared" si="68"/>
        <v>9.7584166843309141</v>
      </c>
      <c r="R228" s="4">
        <f t="shared" si="79"/>
        <v>0.97584166843309139</v>
      </c>
      <c r="S228" s="3">
        <v>1.17</v>
      </c>
      <c r="T228" s="1">
        <f t="shared" si="69"/>
        <v>-5.2457298436293698</v>
      </c>
      <c r="U228" s="1">
        <f t="shared" si="70"/>
        <v>-2.9496937987631506</v>
      </c>
      <c r="V228" s="1">
        <f t="shared" si="71"/>
        <v>-4.5515613219537725</v>
      </c>
      <c r="W228" s="1">
        <f t="shared" si="72"/>
        <v>-2.0279566919477228</v>
      </c>
      <c r="X228" s="1"/>
      <c r="Y228" s="1"/>
      <c r="Z228" s="1"/>
      <c r="AA228" s="1"/>
      <c r="AB228" s="1">
        <f t="shared" si="73"/>
        <v>5.2423470011455434E-3</v>
      </c>
      <c r="AC228" s="1">
        <f t="shared" si="74"/>
        <v>4.9750985479034927E-2</v>
      </c>
      <c r="AD228" s="1">
        <f t="shared" si="75"/>
        <v>1.0440563008185506E-2</v>
      </c>
      <c r="AE228" s="1">
        <f t="shared" si="76"/>
        <v>0.11629875510587387</v>
      </c>
      <c r="AF228" s="1">
        <f t="shared" si="77"/>
        <v>3.7391033696812404E-2</v>
      </c>
      <c r="AG228" s="1">
        <f t="shared" si="78"/>
        <v>0.50934666949294727</v>
      </c>
    </row>
    <row r="229" spans="1:33" x14ac:dyDescent="0.3">
      <c r="A229" s="2">
        <v>44360</v>
      </c>
      <c r="B229" s="1">
        <v>27</v>
      </c>
      <c r="C229" s="1">
        <v>17</v>
      </c>
      <c r="D229" s="1">
        <v>93.9</v>
      </c>
      <c r="E229" s="1">
        <v>51</v>
      </c>
      <c r="F229" s="1">
        <v>1019</v>
      </c>
      <c r="G229" s="1">
        <v>1017</v>
      </c>
      <c r="H229" s="3">
        <v>1.17</v>
      </c>
      <c r="I229" s="1">
        <f t="shared" si="60"/>
        <v>22</v>
      </c>
      <c r="J229" s="1">
        <f t="shared" si="61"/>
        <v>72.45</v>
      </c>
      <c r="K229" s="1">
        <f t="shared" si="62"/>
        <v>1018</v>
      </c>
      <c r="L229" s="1">
        <f t="shared" si="64"/>
        <v>70.087500000000006</v>
      </c>
      <c r="M229" s="1">
        <f t="shared" si="65"/>
        <v>0.63211720442366914</v>
      </c>
      <c r="N229" s="1">
        <f t="shared" si="66"/>
        <v>0.55128205128205132</v>
      </c>
      <c r="O229" s="1">
        <f t="shared" si="67"/>
        <v>0.82000000000000017</v>
      </c>
      <c r="P229" s="1">
        <f t="shared" si="63"/>
        <v>11.7</v>
      </c>
      <c r="Q229" s="1">
        <f t="shared" si="68"/>
        <v>9.6649382537624362</v>
      </c>
      <c r="R229" s="4">
        <f t="shared" si="79"/>
        <v>0.96649382537624362</v>
      </c>
      <c r="S229" s="3">
        <v>1.17</v>
      </c>
      <c r="T229" s="1">
        <f t="shared" si="69"/>
        <v>-5.40520332789586</v>
      </c>
      <c r="U229" s="1">
        <f t="shared" si="70"/>
        <v>-3.0209308705180482</v>
      </c>
      <c r="V229" s="1">
        <f t="shared" si="71"/>
        <v>-4.6968943904999945</v>
      </c>
      <c r="W229" s="1">
        <f t="shared" si="72"/>
        <v>-1.86876763571816</v>
      </c>
      <c r="X229" s="1"/>
      <c r="Y229" s="1"/>
      <c r="Z229" s="1"/>
      <c r="AA229" s="1"/>
      <c r="AB229" s="1">
        <f t="shared" si="73"/>
        <v>4.4730427170414488E-3</v>
      </c>
      <c r="AC229" s="1">
        <f t="shared" si="74"/>
        <v>4.6489193510241805E-2</v>
      </c>
      <c r="AD229" s="1">
        <f t="shared" si="75"/>
        <v>9.0410804802054674E-3</v>
      </c>
      <c r="AE229" s="1">
        <f t="shared" si="76"/>
        <v>0.13368438175558503</v>
      </c>
      <c r="AF229" s="1">
        <f t="shared" si="77"/>
        <v>-2.2440459247666134E-2</v>
      </c>
      <c r="AG229" s="1">
        <f t="shared" si="78"/>
        <v>0.4943901206019905</v>
      </c>
    </row>
    <row r="230" spans="1:33" x14ac:dyDescent="0.3">
      <c r="A230" s="2">
        <v>44361</v>
      </c>
      <c r="B230" s="1">
        <v>29</v>
      </c>
      <c r="C230" s="1">
        <v>16</v>
      </c>
      <c r="D230" s="1">
        <v>93.8</v>
      </c>
      <c r="E230" s="1">
        <v>45.4</v>
      </c>
      <c r="F230" s="1">
        <v>1020</v>
      </c>
      <c r="G230" s="1">
        <v>1017</v>
      </c>
      <c r="H230" s="3">
        <v>1.19</v>
      </c>
      <c r="I230" s="1">
        <f t="shared" si="60"/>
        <v>22.5</v>
      </c>
      <c r="J230" s="1">
        <f t="shared" si="61"/>
        <v>69.599999999999994</v>
      </c>
      <c r="K230" s="1">
        <f t="shared" si="62"/>
        <v>1018.5</v>
      </c>
      <c r="L230" s="1">
        <f t="shared" si="64"/>
        <v>70.39500000000001</v>
      </c>
      <c r="M230" s="1">
        <f t="shared" si="65"/>
        <v>0.63772659901949635</v>
      </c>
      <c r="N230" s="1">
        <f t="shared" si="66"/>
        <v>0.57179487179487187</v>
      </c>
      <c r="O230" s="1">
        <f t="shared" si="67"/>
        <v>0.85199999999999998</v>
      </c>
      <c r="P230" s="1">
        <f t="shared" si="63"/>
        <v>11.899999999999999</v>
      </c>
      <c r="Q230" s="1">
        <f t="shared" si="68"/>
        <v>9.5721004001740564</v>
      </c>
      <c r="R230" s="4">
        <f t="shared" si="79"/>
        <v>0.95721004001740562</v>
      </c>
      <c r="S230" s="3">
        <v>1.19</v>
      </c>
      <c r="T230" s="1">
        <f t="shared" si="69"/>
        <v>-5.4913228949442932</v>
      </c>
      <c r="U230" s="1">
        <f t="shared" si="70"/>
        <v>-3.0036456629711066</v>
      </c>
      <c r="V230" s="1">
        <f t="shared" si="71"/>
        <v>-4.8347194142771608</v>
      </c>
      <c r="W230" s="1">
        <f t="shared" si="72"/>
        <v>-1.7418290908765668</v>
      </c>
      <c r="X230" s="1"/>
      <c r="Y230" s="1"/>
      <c r="Z230" s="1"/>
      <c r="AA230" s="1"/>
      <c r="AB230" s="1">
        <f t="shared" si="73"/>
        <v>4.1054627737455119E-3</v>
      </c>
      <c r="AC230" s="1">
        <f t="shared" si="74"/>
        <v>4.7261445778291312E-2</v>
      </c>
      <c r="AD230" s="1">
        <f t="shared" si="75"/>
        <v>7.886231355839558E-3</v>
      </c>
      <c r="AE230" s="1">
        <f t="shared" si="76"/>
        <v>0.14908075499477436</v>
      </c>
      <c r="AF230" s="1">
        <f t="shared" si="77"/>
        <v>-8.1901495145074943E-2</v>
      </c>
      <c r="AG230" s="1">
        <f t="shared" si="78"/>
        <v>0.47953606402784982</v>
      </c>
    </row>
    <row r="231" spans="1:33" x14ac:dyDescent="0.3">
      <c r="A231" s="2">
        <v>44362</v>
      </c>
      <c r="B231" s="1">
        <v>32</v>
      </c>
      <c r="C231" s="1">
        <v>17</v>
      </c>
      <c r="D231" s="1">
        <v>93.8</v>
      </c>
      <c r="E231" s="1">
        <v>33.6</v>
      </c>
      <c r="F231" s="1">
        <v>1017</v>
      </c>
      <c r="G231" s="1">
        <v>1011</v>
      </c>
      <c r="H231" s="3">
        <v>1.19</v>
      </c>
      <c r="I231" s="1">
        <f t="shared" si="60"/>
        <v>24.5</v>
      </c>
      <c r="J231" s="1">
        <f t="shared" si="61"/>
        <v>63.7</v>
      </c>
      <c r="K231" s="1">
        <f t="shared" si="62"/>
        <v>1014</v>
      </c>
      <c r="L231" s="1">
        <f t="shared" si="64"/>
        <v>68</v>
      </c>
      <c r="M231" s="1">
        <f t="shared" si="65"/>
        <v>0.59403716793980166</v>
      </c>
      <c r="N231" s="1">
        <f t="shared" si="66"/>
        <v>0.65384615384615385</v>
      </c>
      <c r="O231" s="1">
        <f t="shared" si="67"/>
        <v>0.85199999999999998</v>
      </c>
      <c r="P231" s="1">
        <f t="shared" si="63"/>
        <v>11.899999999999999</v>
      </c>
      <c r="Q231" s="1">
        <f t="shared" si="68"/>
        <v>9.3662946674267129</v>
      </c>
      <c r="R231" s="4">
        <f t="shared" si="79"/>
        <v>0.93662946674267133</v>
      </c>
      <c r="S231" s="3">
        <v>1.19</v>
      </c>
      <c r="T231" s="1">
        <f t="shared" si="69"/>
        <v>-5.6001228544638764</v>
      </c>
      <c r="U231" s="1">
        <f t="shared" si="70"/>
        <v>-2.8827310385401006</v>
      </c>
      <c r="V231" s="1">
        <f t="shared" si="71"/>
        <v>-5.1142926835294942</v>
      </c>
      <c r="W231" s="1">
        <f t="shared" si="72"/>
        <v>-1.5086513652184594</v>
      </c>
      <c r="X231" s="1"/>
      <c r="Y231" s="1"/>
      <c r="Z231" s="1"/>
      <c r="AA231" s="1"/>
      <c r="AB231" s="1">
        <f t="shared" si="73"/>
        <v>3.6837889691944668E-3</v>
      </c>
      <c r="AC231" s="1">
        <f t="shared" si="74"/>
        <v>5.3013861508549892E-2</v>
      </c>
      <c r="AD231" s="1">
        <f t="shared" si="75"/>
        <v>5.9743204394216137E-3</v>
      </c>
      <c r="AE231" s="1">
        <f t="shared" si="76"/>
        <v>0.18113874676346484</v>
      </c>
      <c r="AF231" s="1">
        <f t="shared" si="77"/>
        <v>-0.21438881100422236</v>
      </c>
      <c r="AG231" s="1">
        <f t="shared" si="78"/>
        <v>0.44660714678827507</v>
      </c>
    </row>
    <row r="232" spans="1:33" x14ac:dyDescent="0.3">
      <c r="A232" s="2">
        <v>44363</v>
      </c>
      <c r="B232" s="1">
        <v>23</v>
      </c>
      <c r="C232" s="1">
        <v>17</v>
      </c>
      <c r="D232" s="1">
        <v>93.8</v>
      </c>
      <c r="E232" s="1">
        <v>53.3</v>
      </c>
      <c r="F232" s="1">
        <v>1013</v>
      </c>
      <c r="G232" s="1">
        <v>1011</v>
      </c>
      <c r="H232" s="3">
        <v>1.21</v>
      </c>
      <c r="I232" s="1">
        <f t="shared" si="60"/>
        <v>20</v>
      </c>
      <c r="J232" s="1">
        <f t="shared" si="61"/>
        <v>73.55</v>
      </c>
      <c r="K232" s="1">
        <f t="shared" si="62"/>
        <v>1012</v>
      </c>
      <c r="L232" s="1">
        <f t="shared" si="64"/>
        <v>69.892500000000013</v>
      </c>
      <c r="M232" s="1">
        <f t="shared" si="65"/>
        <v>0.62856002736290084</v>
      </c>
      <c r="N232" s="1">
        <f t="shared" si="66"/>
        <v>0.46923076923076923</v>
      </c>
      <c r="O232" s="1">
        <f t="shared" si="67"/>
        <v>0.88400000000000012</v>
      </c>
      <c r="P232" s="1">
        <f t="shared" si="63"/>
        <v>12.1</v>
      </c>
      <c r="Q232" s="1">
        <f t="shared" si="68"/>
        <v>9.9105047473263408</v>
      </c>
      <c r="R232" s="4">
        <f t="shared" si="79"/>
        <v>0.99105047473263408</v>
      </c>
      <c r="S232" s="3">
        <v>1.21</v>
      </c>
      <c r="T232" s="1">
        <f t="shared" si="69"/>
        <v>-5.1280152802477108</v>
      </c>
      <c r="U232" s="1">
        <f t="shared" si="70"/>
        <v>-3.1048540116138841</v>
      </c>
      <c r="V232" s="1">
        <f t="shared" si="71"/>
        <v>-4.2231769891185875</v>
      </c>
      <c r="W232" s="1">
        <f t="shared" si="72"/>
        <v>-2.2981255034740293</v>
      </c>
      <c r="X232" s="1"/>
      <c r="Y232" s="1"/>
      <c r="Z232" s="1"/>
      <c r="AA232" s="1"/>
      <c r="AB232" s="1">
        <f t="shared" si="73"/>
        <v>5.8933770541316002E-3</v>
      </c>
      <c r="AC232" s="1">
        <f t="shared" si="74"/>
        <v>4.2907475177674542E-2</v>
      </c>
      <c r="AD232" s="1">
        <f t="shared" si="75"/>
        <v>1.4440439545434749E-2</v>
      </c>
      <c r="AE232" s="1">
        <f t="shared" si="76"/>
        <v>9.1278325036952213E-2</v>
      </c>
      <c r="AF232" s="1">
        <f t="shared" si="77"/>
        <v>0.13492736680181627</v>
      </c>
      <c r="AG232" s="1">
        <f t="shared" si="78"/>
        <v>0.53368075957221517</v>
      </c>
    </row>
    <row r="233" spans="1:33" x14ac:dyDescent="0.3">
      <c r="A233" s="2">
        <v>44364</v>
      </c>
      <c r="B233" s="1">
        <v>20</v>
      </c>
      <c r="C233" s="1">
        <v>15</v>
      </c>
      <c r="D233" s="1">
        <v>93.8</v>
      </c>
      <c r="E233" s="1">
        <v>68.400000000000006</v>
      </c>
      <c r="F233" s="1">
        <v>1015</v>
      </c>
      <c r="G233" s="1">
        <v>1010</v>
      </c>
      <c r="H233" s="3">
        <v>1.18</v>
      </c>
      <c r="I233" s="1">
        <f t="shared" si="60"/>
        <v>17.5</v>
      </c>
      <c r="J233" s="1">
        <f t="shared" si="61"/>
        <v>81.099999999999994</v>
      </c>
      <c r="K233" s="1">
        <f t="shared" si="62"/>
        <v>1012.5</v>
      </c>
      <c r="L233" s="1">
        <f t="shared" si="64"/>
        <v>74.150000000000006</v>
      </c>
      <c r="M233" s="1">
        <f t="shared" si="65"/>
        <v>0.70622505985634498</v>
      </c>
      <c r="N233" s="1">
        <f t="shared" si="66"/>
        <v>0.3666666666666667</v>
      </c>
      <c r="O233" s="1">
        <f t="shared" si="67"/>
        <v>0.83600000000000008</v>
      </c>
      <c r="P233" s="1">
        <f t="shared" si="63"/>
        <v>11.799999999999999</v>
      </c>
      <c r="Q233" s="1">
        <f t="shared" si="68"/>
        <v>9.9976445327943004</v>
      </c>
      <c r="R233" s="4">
        <f t="shared" si="79"/>
        <v>0.99976445327943009</v>
      </c>
      <c r="S233" s="3">
        <v>1.18</v>
      </c>
      <c r="T233" s="1">
        <f t="shared" si="69"/>
        <v>-5.0741776653549771</v>
      </c>
      <c r="U233" s="1">
        <f t="shared" si="70"/>
        <v>-3.2740467080077846</v>
      </c>
      <c r="V233" s="1">
        <f t="shared" si="71"/>
        <v>-3.9684399959810124</v>
      </c>
      <c r="W233" s="1">
        <f t="shared" si="72"/>
        <v>-2.4938746278918229</v>
      </c>
      <c r="X233" s="1"/>
      <c r="Y233" s="1"/>
      <c r="Z233" s="1"/>
      <c r="AA233" s="1"/>
      <c r="AB233" s="1">
        <f t="shared" si="73"/>
        <v>6.2173319858424029E-3</v>
      </c>
      <c r="AC233" s="1">
        <f t="shared" si="74"/>
        <v>3.6472351322195659E-2</v>
      </c>
      <c r="AD233" s="1">
        <f t="shared" si="75"/>
        <v>1.8552208230298774E-2</v>
      </c>
      <c r="AE233" s="1">
        <f t="shared" si="76"/>
        <v>7.6288708549638151E-2</v>
      </c>
      <c r="AF233" s="1">
        <f t="shared" si="77"/>
        <v>0.19107169658308115</v>
      </c>
      <c r="AG233" s="1">
        <f t="shared" si="78"/>
        <v>0.54762312524708878</v>
      </c>
    </row>
    <row r="234" spans="1:33" x14ac:dyDescent="0.3">
      <c r="A234" s="2">
        <v>44365</v>
      </c>
      <c r="B234" s="1">
        <v>20</v>
      </c>
      <c r="C234" s="1">
        <v>15</v>
      </c>
      <c r="D234" s="1">
        <v>87.9</v>
      </c>
      <c r="E234" s="1">
        <v>56.1</v>
      </c>
      <c r="F234" s="1">
        <v>1017</v>
      </c>
      <c r="G234" s="1">
        <v>1012</v>
      </c>
      <c r="H234" s="3">
        <v>1.1599999999999999</v>
      </c>
      <c r="I234" s="1">
        <f t="shared" si="60"/>
        <v>17.5</v>
      </c>
      <c r="J234" s="1">
        <f t="shared" si="61"/>
        <v>72</v>
      </c>
      <c r="K234" s="1">
        <f t="shared" si="62"/>
        <v>1014.5</v>
      </c>
      <c r="L234" s="1">
        <f t="shared" si="64"/>
        <v>73.635000000000005</v>
      </c>
      <c r="M234" s="1">
        <f t="shared" si="65"/>
        <v>0.69683046402918725</v>
      </c>
      <c r="N234" s="1">
        <f t="shared" si="66"/>
        <v>0.3666666666666667</v>
      </c>
      <c r="O234" s="1">
        <f t="shared" si="67"/>
        <v>0.80400000000000027</v>
      </c>
      <c r="P234" s="1">
        <f t="shared" si="63"/>
        <v>11.6</v>
      </c>
      <c r="Q234" s="1">
        <f t="shared" si="68"/>
        <v>10.009639549911045</v>
      </c>
      <c r="R234" s="4">
        <f t="shared" si="79"/>
        <v>1.0009639549911045</v>
      </c>
      <c r="S234" s="3">
        <v>1.1599999999999999</v>
      </c>
      <c r="T234" s="1">
        <f t="shared" si="69"/>
        <v>-5.0406950918467874</v>
      </c>
      <c r="U234" s="1">
        <f t="shared" si="70"/>
        <v>-3.2666912586187449</v>
      </c>
      <c r="V234" s="1">
        <f t="shared" si="71"/>
        <v>-3.9298360469283198</v>
      </c>
      <c r="W234" s="1">
        <f t="shared" si="72"/>
        <v>-2.5328834206255477</v>
      </c>
      <c r="X234" s="1"/>
      <c r="Y234" s="1"/>
      <c r="Z234" s="1"/>
      <c r="AA234" s="1"/>
      <c r="AB234" s="1">
        <f t="shared" si="73"/>
        <v>6.4276678417652918E-3</v>
      </c>
      <c r="AC234" s="1">
        <f t="shared" si="74"/>
        <v>3.6731720537341625E-2</v>
      </c>
      <c r="AD234" s="1">
        <f t="shared" si="75"/>
        <v>1.9268330618778817E-2</v>
      </c>
      <c r="AE234" s="1">
        <f t="shared" si="76"/>
        <v>7.3584841651296765E-2</v>
      </c>
      <c r="AF234" s="1">
        <f t="shared" si="77"/>
        <v>0.19882168603737965</v>
      </c>
      <c r="AG234" s="1">
        <f t="shared" si="78"/>
        <v>0.54954232798576785</v>
      </c>
    </row>
    <row r="235" spans="1:33" x14ac:dyDescent="0.3">
      <c r="A235" s="2">
        <v>44366</v>
      </c>
      <c r="B235" s="1">
        <v>21</v>
      </c>
      <c r="C235" s="1">
        <v>14</v>
      </c>
      <c r="D235" s="1">
        <v>100</v>
      </c>
      <c r="E235" s="1">
        <v>60</v>
      </c>
      <c r="F235" s="1">
        <v>1018</v>
      </c>
      <c r="G235" s="1">
        <v>1015</v>
      </c>
      <c r="H235" s="3">
        <v>1.1399999999999999</v>
      </c>
      <c r="I235" s="1">
        <f t="shared" si="60"/>
        <v>17.5</v>
      </c>
      <c r="J235" s="1">
        <f t="shared" si="61"/>
        <v>80</v>
      </c>
      <c r="K235" s="1">
        <f t="shared" si="62"/>
        <v>1016.5</v>
      </c>
      <c r="L235" s="1">
        <f t="shared" si="64"/>
        <v>76.760000000000005</v>
      </c>
      <c r="M235" s="1">
        <f t="shared" si="65"/>
        <v>0.75383650666970714</v>
      </c>
      <c r="N235" s="1">
        <f t="shared" si="66"/>
        <v>0.3666666666666667</v>
      </c>
      <c r="O235" s="1">
        <f t="shared" si="67"/>
        <v>0.77200000000000013</v>
      </c>
      <c r="P235" s="1">
        <f t="shared" si="63"/>
        <v>11.399999999999999</v>
      </c>
      <c r="Q235" s="1">
        <f t="shared" si="68"/>
        <v>9.9250294084325894</v>
      </c>
      <c r="R235" s="4">
        <f t="shared" si="79"/>
        <v>0.99250294084325896</v>
      </c>
      <c r="S235" s="3">
        <v>1.1399999999999999</v>
      </c>
      <c r="T235" s="1">
        <f t="shared" si="69"/>
        <v>-5.2438660476003651</v>
      </c>
      <c r="U235" s="1">
        <f t="shared" si="70"/>
        <v>-3.3113238398629177</v>
      </c>
      <c r="V235" s="1">
        <f t="shared" si="71"/>
        <v>-4.1640833105975679</v>
      </c>
      <c r="W235" s="1">
        <f t="shared" si="72"/>
        <v>-2.296179581221879</v>
      </c>
      <c r="X235" s="1"/>
      <c r="Y235" s="1"/>
      <c r="Z235" s="1"/>
      <c r="AA235" s="1"/>
      <c r="AB235" s="1">
        <f t="shared" si="73"/>
        <v>5.2520754134687412E-3</v>
      </c>
      <c r="AC235" s="1">
        <f t="shared" si="74"/>
        <v>3.5184751435171975E-2</v>
      </c>
      <c r="AD235" s="1">
        <f t="shared" si="75"/>
        <v>1.530604090507383E-2</v>
      </c>
      <c r="AE235" s="1">
        <f t="shared" si="76"/>
        <v>9.1439861082075913E-2</v>
      </c>
      <c r="AF235" s="1">
        <f t="shared" si="77"/>
        <v>0.14426852833285436</v>
      </c>
      <c r="AG235" s="1">
        <f t="shared" si="78"/>
        <v>0.53600470534921507</v>
      </c>
    </row>
    <row r="236" spans="1:33" x14ac:dyDescent="0.3">
      <c r="A236" s="2">
        <v>44367</v>
      </c>
      <c r="B236" s="1">
        <v>21</v>
      </c>
      <c r="C236" s="1">
        <v>15</v>
      </c>
      <c r="D236" s="1">
        <v>100</v>
      </c>
      <c r="E236" s="1">
        <v>49.4</v>
      </c>
      <c r="F236" s="1">
        <v>1016</v>
      </c>
      <c r="G236" s="1">
        <v>1013</v>
      </c>
      <c r="H236" s="3">
        <v>1.1299999999999999</v>
      </c>
      <c r="I236" s="1">
        <f t="shared" si="60"/>
        <v>18</v>
      </c>
      <c r="J236" s="1">
        <f t="shared" si="61"/>
        <v>74.7</v>
      </c>
      <c r="K236" s="1">
        <f t="shared" si="62"/>
        <v>1014.5</v>
      </c>
      <c r="L236" s="1">
        <f t="shared" si="64"/>
        <v>76.067499999999995</v>
      </c>
      <c r="M236" s="1">
        <f t="shared" si="65"/>
        <v>0.74120396762056784</v>
      </c>
      <c r="N236" s="1">
        <f t="shared" si="66"/>
        <v>0.38717948717948725</v>
      </c>
      <c r="O236" s="1">
        <f t="shared" si="67"/>
        <v>0.75600000000000023</v>
      </c>
      <c r="P236" s="1">
        <f t="shared" si="63"/>
        <v>11.299999999999999</v>
      </c>
      <c r="Q236" s="1">
        <f t="shared" si="68"/>
        <v>9.9001293213806658</v>
      </c>
      <c r="R236" s="4">
        <f t="shared" si="79"/>
        <v>0.99001293213806663</v>
      </c>
      <c r="S236" s="3">
        <v>1.1299999999999999</v>
      </c>
      <c r="T236" s="1">
        <f t="shared" si="69"/>
        <v>-5.2649709088076531</v>
      </c>
      <c r="U236" s="1">
        <f t="shared" si="70"/>
        <v>-3.2797562063178409</v>
      </c>
      <c r="V236" s="1">
        <f t="shared" si="71"/>
        <v>-4.2269492100005746</v>
      </c>
      <c r="W236" s="1">
        <f t="shared" si="72"/>
        <v>-2.2449862649894614</v>
      </c>
      <c r="X236" s="1"/>
      <c r="Y236" s="1"/>
      <c r="Z236" s="1"/>
      <c r="AA236" s="1"/>
      <c r="AB236" s="1">
        <f t="shared" si="73"/>
        <v>5.1429566764975851E-3</v>
      </c>
      <c r="AC236" s="1">
        <f t="shared" si="74"/>
        <v>3.6272237600306546E-2</v>
      </c>
      <c r="AD236" s="1">
        <f t="shared" si="75"/>
        <v>1.4386851841892067E-2</v>
      </c>
      <c r="AE236" s="1">
        <f t="shared" si="76"/>
        <v>9.5782817657964633E-2</v>
      </c>
      <c r="AF236" s="1">
        <f t="shared" si="77"/>
        <v>0.12825829973121627</v>
      </c>
      <c r="AG236" s="1">
        <f t="shared" si="78"/>
        <v>0.53202069142090735</v>
      </c>
    </row>
    <row r="237" spans="1:33" x14ac:dyDescent="0.3">
      <c r="A237" s="2">
        <v>44368</v>
      </c>
      <c r="B237" s="1">
        <v>20</v>
      </c>
      <c r="C237" s="1">
        <v>15</v>
      </c>
      <c r="D237" s="1">
        <v>93.7</v>
      </c>
      <c r="E237" s="1">
        <v>60</v>
      </c>
      <c r="F237" s="1">
        <v>1018</v>
      </c>
      <c r="G237" s="1">
        <v>1014</v>
      </c>
      <c r="H237" s="3">
        <v>1.1399999999999999</v>
      </c>
      <c r="I237" s="1">
        <f t="shared" si="60"/>
        <v>17.5</v>
      </c>
      <c r="J237" s="1">
        <f t="shared" si="61"/>
        <v>76.849999999999994</v>
      </c>
      <c r="K237" s="1">
        <f t="shared" si="62"/>
        <v>1016</v>
      </c>
      <c r="L237" s="1">
        <f t="shared" si="64"/>
        <v>76.669999999999987</v>
      </c>
      <c r="M237" s="1">
        <f t="shared" si="65"/>
        <v>0.75219473264165992</v>
      </c>
      <c r="N237" s="1">
        <f t="shared" si="66"/>
        <v>0.3666666666666667</v>
      </c>
      <c r="O237" s="1">
        <f t="shared" si="67"/>
        <v>0.77200000000000013</v>
      </c>
      <c r="P237" s="1">
        <f t="shared" si="63"/>
        <v>11.399999999999999</v>
      </c>
      <c r="Q237" s="1">
        <f t="shared" si="68"/>
        <v>9.927871755349793</v>
      </c>
      <c r="R237" s="4">
        <f t="shared" si="79"/>
        <v>0.9927871755349793</v>
      </c>
      <c r="S237" s="3">
        <v>1.1399999999999999</v>
      </c>
      <c r="T237" s="1">
        <f t="shared" si="69"/>
        <v>-5.2380147240746613</v>
      </c>
      <c r="U237" s="1">
        <f t="shared" si="70"/>
        <v>-3.3100384215230854</v>
      </c>
      <c r="V237" s="1">
        <f t="shared" si="71"/>
        <v>-4.157336989403893</v>
      </c>
      <c r="W237" s="1">
        <f t="shared" si="72"/>
        <v>-2.3029966517967058</v>
      </c>
      <c r="X237" s="1"/>
      <c r="Y237" s="1"/>
      <c r="Z237" s="1"/>
      <c r="AA237" s="1"/>
      <c r="AB237" s="1">
        <f t="shared" si="73"/>
        <v>5.2827342690245447E-3</v>
      </c>
      <c r="AC237" s="1">
        <f t="shared" si="74"/>
        <v>3.522841333599569E-2</v>
      </c>
      <c r="AD237" s="1">
        <f t="shared" si="75"/>
        <v>1.5408053062342813E-2</v>
      </c>
      <c r="AE237" s="1">
        <f t="shared" si="76"/>
        <v>9.0875083511038512E-2</v>
      </c>
      <c r="AF237" s="1">
        <f t="shared" si="77"/>
        <v>0.14609723312403744</v>
      </c>
      <c r="AG237" s="1">
        <f t="shared" si="78"/>
        <v>0.53645948085596762</v>
      </c>
    </row>
    <row r="238" spans="1:33" x14ac:dyDescent="0.3">
      <c r="A238" s="2">
        <v>44369</v>
      </c>
      <c r="B238" s="1">
        <v>22</v>
      </c>
      <c r="C238" s="1">
        <v>15</v>
      </c>
      <c r="D238" s="1">
        <v>93.7</v>
      </c>
      <c r="E238" s="1">
        <v>52.8</v>
      </c>
      <c r="F238" s="1">
        <v>1020</v>
      </c>
      <c r="G238" s="1">
        <v>1017</v>
      </c>
      <c r="H238" s="3">
        <v>1.1499999999999999</v>
      </c>
      <c r="I238" s="1">
        <f t="shared" si="60"/>
        <v>18.5</v>
      </c>
      <c r="J238" s="1">
        <f t="shared" si="61"/>
        <v>73.25</v>
      </c>
      <c r="K238" s="1">
        <f t="shared" si="62"/>
        <v>1018.5</v>
      </c>
      <c r="L238" s="1">
        <f t="shared" si="64"/>
        <v>75.052499999999995</v>
      </c>
      <c r="M238" s="1">
        <f t="shared" si="65"/>
        <v>0.72268840497092701</v>
      </c>
      <c r="N238" s="1">
        <f t="shared" si="66"/>
        <v>0.40769230769230769</v>
      </c>
      <c r="O238" s="1">
        <f t="shared" si="67"/>
        <v>0.78800000000000037</v>
      </c>
      <c r="P238" s="1">
        <f t="shared" si="63"/>
        <v>11.5</v>
      </c>
      <c r="Q238" s="1">
        <f t="shared" si="68"/>
        <v>9.8850794744030495</v>
      </c>
      <c r="R238" s="4">
        <f t="shared" si="79"/>
        <v>0.9885079474403049</v>
      </c>
      <c r="S238" s="3">
        <v>1.1499999999999999</v>
      </c>
      <c r="T238" s="1">
        <f t="shared" si="69"/>
        <v>-5.2651085273811731</v>
      </c>
      <c r="U238" s="1">
        <f t="shared" si="70"/>
        <v>-3.2435824903883654</v>
      </c>
      <c r="V238" s="1">
        <f t="shared" si="71"/>
        <v>-4.2656407917929142</v>
      </c>
      <c r="W238" s="1">
        <f t="shared" si="72"/>
        <v>-2.2182207849835036</v>
      </c>
      <c r="X238" s="1"/>
      <c r="Y238" s="1"/>
      <c r="Z238" s="1"/>
      <c r="AA238" s="1"/>
      <c r="AB238" s="1">
        <f t="shared" si="73"/>
        <v>5.1422525980977457E-3</v>
      </c>
      <c r="AC238" s="1">
        <f t="shared" si="74"/>
        <v>3.7558177463574503E-2</v>
      </c>
      <c r="AD238" s="1">
        <f t="shared" si="75"/>
        <v>1.3848394551448893E-2</v>
      </c>
      <c r="AE238" s="1">
        <f t="shared" si="76"/>
        <v>9.8126147667511335E-2</v>
      </c>
      <c r="AF238" s="1">
        <f t="shared" si="77"/>
        <v>0.11858965061906512</v>
      </c>
      <c r="AG238" s="1">
        <f t="shared" si="78"/>
        <v>0.52961271590448877</v>
      </c>
    </row>
    <row r="239" spans="1:33" x14ac:dyDescent="0.3">
      <c r="A239" s="2">
        <v>44370</v>
      </c>
      <c r="B239" s="1">
        <v>25</v>
      </c>
      <c r="C239" s="1">
        <v>15</v>
      </c>
      <c r="D239" s="1">
        <v>82.4</v>
      </c>
      <c r="E239" s="1">
        <v>41.4</v>
      </c>
      <c r="F239" s="1">
        <v>1020</v>
      </c>
      <c r="G239" s="1">
        <v>1017</v>
      </c>
      <c r="H239" s="3">
        <v>1.1499999999999999</v>
      </c>
      <c r="I239" s="1">
        <f t="shared" si="60"/>
        <v>20</v>
      </c>
      <c r="J239" s="1">
        <f t="shared" si="61"/>
        <v>61.900000000000006</v>
      </c>
      <c r="K239" s="1">
        <f t="shared" si="62"/>
        <v>1018.5</v>
      </c>
      <c r="L239" s="1">
        <f t="shared" si="64"/>
        <v>69.912500000000009</v>
      </c>
      <c r="M239" s="1">
        <f t="shared" si="65"/>
        <v>0.6289248660358</v>
      </c>
      <c r="N239" s="1">
        <f t="shared" si="66"/>
        <v>0.46923076923076923</v>
      </c>
      <c r="O239" s="1">
        <f t="shared" si="67"/>
        <v>0.78800000000000037</v>
      </c>
      <c r="P239" s="1">
        <f t="shared" si="63"/>
        <v>11.5</v>
      </c>
      <c r="Q239" s="1">
        <f t="shared" si="68"/>
        <v>9.9098714374553776</v>
      </c>
      <c r="R239" s="4">
        <f t="shared" si="79"/>
        <v>0.99098714374553776</v>
      </c>
      <c r="S239" s="3">
        <v>1.1499999999999999</v>
      </c>
      <c r="T239" s="1">
        <f t="shared" si="69"/>
        <v>-5.1293155743645329</v>
      </c>
      <c r="U239" s="1">
        <f t="shared" si="70"/>
        <v>-3.1051396601338466</v>
      </c>
      <c r="V239" s="1">
        <f t="shared" si="71"/>
        <v>-4.2246761716060695</v>
      </c>
      <c r="W239" s="1">
        <f t="shared" si="72"/>
        <v>-2.2966105989018466</v>
      </c>
      <c r="X239" s="1"/>
      <c r="Y239" s="1"/>
      <c r="Z239" s="1"/>
      <c r="AA239" s="1"/>
      <c r="AB239" s="1">
        <f t="shared" si="73"/>
        <v>5.8857639846436657E-3</v>
      </c>
      <c r="AC239" s="1">
        <f t="shared" si="74"/>
        <v>4.2895746146023414E-2</v>
      </c>
      <c r="AD239" s="1">
        <f t="shared" si="75"/>
        <v>1.4419118834567727E-2</v>
      </c>
      <c r="AE239" s="1">
        <f t="shared" si="76"/>
        <v>9.1404059036268637E-2</v>
      </c>
      <c r="AF239" s="1">
        <f t="shared" si="77"/>
        <v>0.13452020651709218</v>
      </c>
      <c r="AG239" s="1">
        <f t="shared" si="78"/>
        <v>0.53357942999286123</v>
      </c>
    </row>
    <row r="240" spans="1:33" x14ac:dyDescent="0.3">
      <c r="A240" s="2">
        <v>44371</v>
      </c>
      <c r="B240" s="1">
        <v>32</v>
      </c>
      <c r="C240" s="1">
        <v>16</v>
      </c>
      <c r="D240" s="1">
        <v>77.3</v>
      </c>
      <c r="E240" s="1">
        <v>15.9</v>
      </c>
      <c r="F240" s="1">
        <v>1018</v>
      </c>
      <c r="G240" s="1">
        <v>1017</v>
      </c>
      <c r="H240" s="3">
        <v>1.1499999999999999</v>
      </c>
      <c r="I240" s="1">
        <f t="shared" si="60"/>
        <v>24</v>
      </c>
      <c r="J240" s="1">
        <f t="shared" si="61"/>
        <v>46.6</v>
      </c>
      <c r="K240" s="1">
        <f t="shared" si="62"/>
        <v>1017.5</v>
      </c>
      <c r="L240" s="1">
        <f t="shared" si="64"/>
        <v>60.185000000000002</v>
      </c>
      <c r="M240" s="1">
        <f t="shared" si="65"/>
        <v>0.45147645650438961</v>
      </c>
      <c r="N240" s="1">
        <f t="shared" si="66"/>
        <v>0.6333333333333333</v>
      </c>
      <c r="O240" s="1">
        <f t="shared" si="67"/>
        <v>0.78800000000000037</v>
      </c>
      <c r="P240" s="1">
        <f t="shared" si="63"/>
        <v>11.5</v>
      </c>
      <c r="Q240" s="1">
        <f t="shared" si="68"/>
        <v>9.8354375763702109</v>
      </c>
      <c r="R240" s="4">
        <f t="shared" si="79"/>
        <v>0.98354375763702107</v>
      </c>
      <c r="S240" s="3">
        <v>1.1499999999999999</v>
      </c>
      <c r="T240" s="1">
        <f t="shared" si="69"/>
        <v>-5.0259053833130496</v>
      </c>
      <c r="U240" s="1">
        <f t="shared" si="70"/>
        <v>-2.7927909329060419</v>
      </c>
      <c r="V240" s="1">
        <f t="shared" si="71"/>
        <v>-4.4137120335133266</v>
      </c>
      <c r="W240" s="1">
        <f t="shared" si="72"/>
        <v>-2.2042472138434244</v>
      </c>
      <c r="X240" s="1"/>
      <c r="Y240" s="1"/>
      <c r="Z240" s="1"/>
      <c r="AA240" s="1"/>
      <c r="AB240" s="1">
        <f t="shared" si="73"/>
        <v>6.5228129452313457E-3</v>
      </c>
      <c r="AC240" s="1">
        <f t="shared" si="74"/>
        <v>5.7714985784888782E-2</v>
      </c>
      <c r="AD240" s="1">
        <f t="shared" si="75"/>
        <v>1.1965240781897275E-2</v>
      </c>
      <c r="AE240" s="1">
        <f t="shared" si="76"/>
        <v>9.9369735751289032E-2</v>
      </c>
      <c r="AF240" s="1">
        <f t="shared" si="77"/>
        <v>8.6734382170790325E-2</v>
      </c>
      <c r="AG240" s="1">
        <f t="shared" si="78"/>
        <v>0.52167001221923448</v>
      </c>
    </row>
    <row r="241" spans="1:33" x14ac:dyDescent="0.3">
      <c r="A241" s="2">
        <v>44372</v>
      </c>
      <c r="B241" s="1">
        <v>32</v>
      </c>
      <c r="C241" s="1">
        <v>19</v>
      </c>
      <c r="D241" s="1">
        <v>68.2</v>
      </c>
      <c r="E241" s="1">
        <v>22.6</v>
      </c>
      <c r="F241" s="1">
        <v>1018</v>
      </c>
      <c r="G241" s="1">
        <v>1015</v>
      </c>
      <c r="H241" s="3">
        <v>1.18</v>
      </c>
      <c r="I241" s="1">
        <f t="shared" si="60"/>
        <v>25.5</v>
      </c>
      <c r="J241" s="1">
        <f t="shared" si="61"/>
        <v>45.400000000000006</v>
      </c>
      <c r="K241" s="1">
        <f t="shared" si="62"/>
        <v>1016.5</v>
      </c>
      <c r="L241" s="1">
        <f t="shared" si="64"/>
        <v>53.357500000000009</v>
      </c>
      <c r="M241" s="1">
        <f t="shared" si="65"/>
        <v>0.32692965454338185</v>
      </c>
      <c r="N241" s="1">
        <f t="shared" si="66"/>
        <v>0.69487179487179485</v>
      </c>
      <c r="O241" s="1">
        <f t="shared" si="67"/>
        <v>0.83600000000000008</v>
      </c>
      <c r="P241" s="1">
        <f t="shared" si="63"/>
        <v>11.799999999999999</v>
      </c>
      <c r="Q241" s="1">
        <f t="shared" si="68"/>
        <v>9.9039366743252106</v>
      </c>
      <c r="R241" s="4">
        <f t="shared" si="79"/>
        <v>0.99039366743252111</v>
      </c>
      <c r="S241" s="3">
        <v>1.18</v>
      </c>
      <c r="T241" s="1">
        <f t="shared" si="69"/>
        <v>-4.7804001141894794</v>
      </c>
      <c r="U241" s="1">
        <f t="shared" si="70"/>
        <v>-2.6302465087796696</v>
      </c>
      <c r="V241" s="1">
        <f t="shared" si="71"/>
        <v>-4.2462538909450886</v>
      </c>
      <c r="W241" s="1">
        <f t="shared" si="72"/>
        <v>-2.4104571010397491</v>
      </c>
      <c r="X241" s="1"/>
      <c r="Y241" s="1"/>
      <c r="Z241" s="1"/>
      <c r="AA241" s="1"/>
      <c r="AB241" s="1">
        <f t="shared" si="73"/>
        <v>8.3227900977179553E-3</v>
      </c>
      <c r="AC241" s="1">
        <f t="shared" si="74"/>
        <v>6.7216993117178589E-2</v>
      </c>
      <c r="AD241" s="1">
        <f t="shared" si="75"/>
        <v>1.411566466431179E-2</v>
      </c>
      <c r="AE241" s="1">
        <f t="shared" si="76"/>
        <v>8.2378758121593787E-2</v>
      </c>
      <c r="AF241" s="1">
        <f t="shared" si="77"/>
        <v>0.13070523335929785</v>
      </c>
      <c r="AG241" s="1">
        <f t="shared" si="78"/>
        <v>0.53262986789203448</v>
      </c>
    </row>
    <row r="242" spans="1:33" x14ac:dyDescent="0.3">
      <c r="A242" s="2">
        <v>44373</v>
      </c>
      <c r="B242" s="1">
        <v>26</v>
      </c>
      <c r="C242" s="1">
        <v>16</v>
      </c>
      <c r="D242" s="1">
        <v>93.8</v>
      </c>
      <c r="E242" s="1">
        <v>36.5</v>
      </c>
      <c r="F242" s="1">
        <v>1018</v>
      </c>
      <c r="G242" s="1">
        <v>1016</v>
      </c>
      <c r="H242" s="3">
        <v>1.2</v>
      </c>
      <c r="I242" s="1">
        <f t="shared" si="60"/>
        <v>21</v>
      </c>
      <c r="J242" s="1">
        <f t="shared" si="61"/>
        <v>65.150000000000006</v>
      </c>
      <c r="K242" s="1">
        <f t="shared" si="62"/>
        <v>1017</v>
      </c>
      <c r="L242" s="1">
        <f t="shared" si="64"/>
        <v>56.582500000000003</v>
      </c>
      <c r="M242" s="1">
        <f t="shared" si="65"/>
        <v>0.38575989054839832</v>
      </c>
      <c r="N242" s="1">
        <f t="shared" si="66"/>
        <v>0.51025641025641022</v>
      </c>
      <c r="O242" s="1">
        <f t="shared" si="67"/>
        <v>0.86800000000000022</v>
      </c>
      <c r="P242" s="1">
        <f t="shared" si="63"/>
        <v>12</v>
      </c>
      <c r="Q242" s="1">
        <f t="shared" si="68"/>
        <v>10.082818749929721</v>
      </c>
      <c r="R242" s="4">
        <f t="shared" si="79"/>
        <v>1.0082818749929721</v>
      </c>
      <c r="S242" s="3">
        <v>1.2</v>
      </c>
      <c r="T242" s="1">
        <f t="shared" si="69"/>
        <v>-4.3949246355066371</v>
      </c>
      <c r="U242" s="1">
        <f t="shared" si="70"/>
        <v>-2.8714008144959675</v>
      </c>
      <c r="V242" s="1">
        <f t="shared" si="71"/>
        <v>-3.4550212297627478</v>
      </c>
      <c r="W242" s="1">
        <f t="shared" si="72"/>
        <v>-3.0990007221735958</v>
      </c>
      <c r="X242" s="1"/>
      <c r="Y242" s="1"/>
      <c r="Z242" s="1"/>
      <c r="AA242" s="1"/>
      <c r="AB242" s="1">
        <f t="shared" si="73"/>
        <v>1.2189395446769898E-2</v>
      </c>
      <c r="AC242" s="1">
        <f t="shared" si="74"/>
        <v>5.3585566444487281E-2</v>
      </c>
      <c r="AD242" s="1">
        <f t="shared" si="75"/>
        <v>3.0619467854801425E-2</v>
      </c>
      <c r="AE242" s="1">
        <f t="shared" si="76"/>
        <v>4.3148492995975729E-2</v>
      </c>
      <c r="AF242" s="1">
        <f t="shared" si="77"/>
        <v>0.24624072517121093</v>
      </c>
      <c r="AG242" s="1">
        <f t="shared" si="78"/>
        <v>0.56125099998875616</v>
      </c>
    </row>
    <row r="243" spans="1:33" x14ac:dyDescent="0.3">
      <c r="A243" s="2">
        <v>44374</v>
      </c>
      <c r="B243" s="1">
        <v>22</v>
      </c>
      <c r="C243" s="1">
        <v>15</v>
      </c>
      <c r="D243" s="1">
        <v>87.9</v>
      </c>
      <c r="E243" s="1">
        <v>56.1</v>
      </c>
      <c r="F243" s="1">
        <v>1021</v>
      </c>
      <c r="G243" s="1">
        <v>1017</v>
      </c>
      <c r="H243" s="3">
        <v>1.2</v>
      </c>
      <c r="I243" s="1">
        <f t="shared" si="60"/>
        <v>18.5</v>
      </c>
      <c r="J243" s="1">
        <f t="shared" si="61"/>
        <v>72</v>
      </c>
      <c r="K243" s="1">
        <f t="shared" si="62"/>
        <v>1019</v>
      </c>
      <c r="L243" s="1">
        <f t="shared" si="64"/>
        <v>61.922499999999999</v>
      </c>
      <c r="M243" s="1">
        <f t="shared" si="65"/>
        <v>0.48317181621251859</v>
      </c>
      <c r="N243" s="1">
        <f t="shared" si="66"/>
        <v>0.40769230769230769</v>
      </c>
      <c r="O243" s="1">
        <f t="shared" si="67"/>
        <v>0.86800000000000022</v>
      </c>
      <c r="P243" s="1">
        <f t="shared" si="63"/>
        <v>12</v>
      </c>
      <c r="Q243" s="1">
        <f t="shared" si="68"/>
        <v>10.101729221924632</v>
      </c>
      <c r="R243" s="4">
        <f t="shared" si="79"/>
        <v>1.0101729221924631</v>
      </c>
      <c r="S243" s="3">
        <v>1.2</v>
      </c>
      <c r="T243" s="1">
        <f t="shared" si="69"/>
        <v>-4.4114654396869426</v>
      </c>
      <c r="U243" s="1">
        <f t="shared" si="70"/>
        <v>-3.0560542370328498</v>
      </c>
      <c r="V243" s="1">
        <f t="shared" si="71"/>
        <v>-3.2814274887602002</v>
      </c>
      <c r="W243" s="1">
        <f t="shared" si="72"/>
        <v>-3.2127556366219592</v>
      </c>
      <c r="X243" s="1"/>
      <c r="Y243" s="1"/>
      <c r="Z243" s="1"/>
      <c r="AA243" s="1"/>
      <c r="AB243" s="1">
        <f t="shared" si="73"/>
        <v>1.1991829320813132E-2</v>
      </c>
      <c r="AC243" s="1">
        <f t="shared" si="74"/>
        <v>4.495681328222853E-2</v>
      </c>
      <c r="AD243" s="1">
        <f t="shared" si="75"/>
        <v>3.6213860568315409E-2</v>
      </c>
      <c r="AE243" s="1">
        <f t="shared" si="76"/>
        <v>3.8688517223187946E-2</v>
      </c>
      <c r="AF243" s="1">
        <f t="shared" si="77"/>
        <v>0.25853722555752651</v>
      </c>
      <c r="AG243" s="1">
        <f t="shared" si="78"/>
        <v>0.56427667550794203</v>
      </c>
    </row>
    <row r="244" spans="1:33" x14ac:dyDescent="0.3">
      <c r="A244" s="2">
        <v>44375</v>
      </c>
      <c r="B244" s="1">
        <v>23</v>
      </c>
      <c r="C244" s="1">
        <v>14</v>
      </c>
      <c r="D244" s="1">
        <v>87.8</v>
      </c>
      <c r="E244" s="1">
        <v>43.7</v>
      </c>
      <c r="F244" s="1">
        <v>1022</v>
      </c>
      <c r="G244" s="1">
        <v>1020</v>
      </c>
      <c r="H244" s="3">
        <v>1.22</v>
      </c>
      <c r="I244" s="1">
        <f t="shared" si="60"/>
        <v>18.5</v>
      </c>
      <c r="J244" s="1">
        <f t="shared" si="61"/>
        <v>65.75</v>
      </c>
      <c r="K244" s="1">
        <f t="shared" si="62"/>
        <v>1021</v>
      </c>
      <c r="L244" s="1">
        <f t="shared" si="64"/>
        <v>64.2</v>
      </c>
      <c r="M244" s="1">
        <f t="shared" si="65"/>
        <v>0.52471782008892953</v>
      </c>
      <c r="N244" s="1">
        <f t="shared" si="66"/>
        <v>0.40769230769230769</v>
      </c>
      <c r="O244" s="1">
        <f t="shared" si="67"/>
        <v>0.9</v>
      </c>
      <c r="P244" s="1">
        <f t="shared" si="63"/>
        <v>12.2</v>
      </c>
      <c r="Q244" s="1">
        <f t="shared" si="68"/>
        <v>10.095980270447647</v>
      </c>
      <c r="R244" s="4">
        <f t="shared" si="79"/>
        <v>1.0095980270447646</v>
      </c>
      <c r="S244" s="3">
        <v>1.22</v>
      </c>
      <c r="T244" s="1">
        <f t="shared" si="69"/>
        <v>-4.5595364322401499</v>
      </c>
      <c r="U244" s="1">
        <f t="shared" si="70"/>
        <v>-3.0885824622436027</v>
      </c>
      <c r="V244" s="1">
        <f t="shared" si="71"/>
        <v>-3.4521468945223495</v>
      </c>
      <c r="W244" s="1">
        <f t="shared" si="72"/>
        <v>-3.0402458784645647</v>
      </c>
      <c r="X244" s="1"/>
      <c r="Y244" s="1"/>
      <c r="Z244" s="1"/>
      <c r="AA244" s="1"/>
      <c r="AB244" s="1">
        <f t="shared" si="73"/>
        <v>1.0358488573923158E-2</v>
      </c>
      <c r="AC244" s="1">
        <f t="shared" si="74"/>
        <v>4.3580681709220151E-2</v>
      </c>
      <c r="AD244" s="1">
        <f t="shared" si="75"/>
        <v>3.0704898833071557E-2</v>
      </c>
      <c r="AE244" s="1">
        <f t="shared" si="76"/>
        <v>4.5640459759244946E-2</v>
      </c>
      <c r="AF244" s="1">
        <f t="shared" si="77"/>
        <v>0.25479696547210529</v>
      </c>
      <c r="AG244" s="1">
        <f t="shared" si="78"/>
        <v>0.56335684327162427</v>
      </c>
    </row>
    <row r="245" spans="1:33" x14ac:dyDescent="0.3">
      <c r="A245" s="2">
        <v>44376</v>
      </c>
      <c r="B245" s="1">
        <v>22</v>
      </c>
      <c r="C245" s="1">
        <v>14</v>
      </c>
      <c r="D245" s="1">
        <v>87.7</v>
      </c>
      <c r="E245" s="1">
        <v>43.4</v>
      </c>
      <c r="F245" s="1">
        <v>1021</v>
      </c>
      <c r="G245" s="1">
        <v>1018</v>
      </c>
      <c r="H245" s="3">
        <v>1.22</v>
      </c>
      <c r="I245" s="1">
        <f t="shared" si="60"/>
        <v>18</v>
      </c>
      <c r="J245" s="1">
        <f t="shared" si="61"/>
        <v>65.55</v>
      </c>
      <c r="K245" s="1">
        <f t="shared" si="62"/>
        <v>1019.5</v>
      </c>
      <c r="L245" s="1">
        <f t="shared" si="64"/>
        <v>65.842500000000001</v>
      </c>
      <c r="M245" s="1">
        <f t="shared" si="65"/>
        <v>0.55468019610078689</v>
      </c>
      <c r="N245" s="1">
        <f t="shared" si="66"/>
        <v>0.38717948717948725</v>
      </c>
      <c r="O245" s="1">
        <f t="shared" si="67"/>
        <v>0.9</v>
      </c>
      <c r="P245" s="1">
        <f t="shared" si="63"/>
        <v>12.2</v>
      </c>
      <c r="Q245" s="1">
        <f t="shared" si="68"/>
        <v>10.097186113065769</v>
      </c>
      <c r="R245" s="4">
        <f t="shared" si="79"/>
        <v>1.0097186113065768</v>
      </c>
      <c r="S245" s="3">
        <v>1.22</v>
      </c>
      <c r="T245" s="1">
        <f t="shared" si="69"/>
        <v>-4.6001955415819493</v>
      </c>
      <c r="U245" s="1">
        <f t="shared" si="70"/>
        <v>-3.1337184004869081</v>
      </c>
      <c r="V245" s="1">
        <f t="shared" si="71"/>
        <v>-3.4604921632747958</v>
      </c>
      <c r="W245" s="1">
        <f t="shared" si="72"/>
        <v>-3.0194812275182654</v>
      </c>
      <c r="X245" s="1"/>
      <c r="Y245" s="1"/>
      <c r="Z245" s="1"/>
      <c r="AA245" s="1"/>
      <c r="AB245" s="1">
        <f t="shared" si="73"/>
        <v>9.9498754265485868E-3</v>
      </c>
      <c r="AC245" s="1">
        <f t="shared" si="74"/>
        <v>4.1737633706357122E-2</v>
      </c>
      <c r="AD245" s="1">
        <f t="shared" si="75"/>
        <v>3.0457496404153492E-2</v>
      </c>
      <c r="AE245" s="1">
        <f t="shared" si="76"/>
        <v>4.6553495473029616E-2</v>
      </c>
      <c r="AF245" s="1">
        <f t="shared" si="77"/>
        <v>0.25558133729416255</v>
      </c>
      <c r="AG245" s="1">
        <f t="shared" si="78"/>
        <v>0.56354977809052365</v>
      </c>
    </row>
    <row r="246" spans="1:33" x14ac:dyDescent="0.3">
      <c r="A246" s="2">
        <v>44377</v>
      </c>
      <c r="B246" s="1">
        <v>24</v>
      </c>
      <c r="C246" s="1">
        <v>15</v>
      </c>
      <c r="D246" s="1">
        <v>82.4</v>
      </c>
      <c r="E246" s="1">
        <v>49.9</v>
      </c>
      <c r="F246" s="1">
        <v>1018</v>
      </c>
      <c r="G246" s="1">
        <v>1016</v>
      </c>
      <c r="H246" s="3">
        <v>1.21</v>
      </c>
      <c r="I246" s="1">
        <f t="shared" si="60"/>
        <v>19.5</v>
      </c>
      <c r="J246" s="1">
        <f t="shared" si="61"/>
        <v>66.150000000000006</v>
      </c>
      <c r="K246" s="1">
        <f t="shared" si="62"/>
        <v>1017</v>
      </c>
      <c r="L246" s="1">
        <f t="shared" si="64"/>
        <v>66.455000000000013</v>
      </c>
      <c r="M246" s="1">
        <f t="shared" si="65"/>
        <v>0.56585338045832889</v>
      </c>
      <c r="N246" s="1">
        <f t="shared" si="66"/>
        <v>0.44871794871794879</v>
      </c>
      <c r="O246" s="1">
        <f t="shared" si="67"/>
        <v>0.88400000000000012</v>
      </c>
      <c r="P246" s="1">
        <f t="shared" si="63"/>
        <v>12.1</v>
      </c>
      <c r="Q246" s="1">
        <f t="shared" si="68"/>
        <v>10.032325299429857</v>
      </c>
      <c r="R246" s="4">
        <f t="shared" si="79"/>
        <v>1.0032325299429856</v>
      </c>
      <c r="S246" s="3">
        <v>1.21</v>
      </c>
      <c r="T246" s="1">
        <f t="shared" si="69"/>
        <v>-4.8383996839164958</v>
      </c>
      <c r="U246" s="1">
        <f t="shared" si="70"/>
        <v>-3.0774352257866617</v>
      </c>
      <c r="V246" s="1">
        <f t="shared" si="71"/>
        <v>-3.8507299060503035</v>
      </c>
      <c r="W246" s="1">
        <f t="shared" si="72"/>
        <v>-2.6621466138623351</v>
      </c>
      <c r="X246" s="1"/>
      <c r="Y246" s="1"/>
      <c r="Z246" s="1"/>
      <c r="AA246" s="1"/>
      <c r="AB246" s="1">
        <f t="shared" si="73"/>
        <v>7.8574888719957214E-3</v>
      </c>
      <c r="AC246" s="1">
        <f t="shared" si="74"/>
        <v>4.4047685388585327E-2</v>
      </c>
      <c r="AD246" s="1">
        <f t="shared" si="75"/>
        <v>2.082145804295928E-2</v>
      </c>
      <c r="AE246" s="1">
        <f t="shared" si="76"/>
        <v>6.5244294620797838E-2</v>
      </c>
      <c r="AF246" s="1">
        <f t="shared" si="77"/>
        <v>0.21349544463898712</v>
      </c>
      <c r="AG246" s="1">
        <f t="shared" si="78"/>
        <v>0.55317204790877783</v>
      </c>
    </row>
    <row r="247" spans="1:33" x14ac:dyDescent="0.3">
      <c r="A247" s="2">
        <v>44378</v>
      </c>
      <c r="B247" s="1">
        <v>28</v>
      </c>
      <c r="C247" s="1">
        <v>14</v>
      </c>
      <c r="D247" s="1">
        <v>87.9</v>
      </c>
      <c r="E247" s="1">
        <v>26.5</v>
      </c>
      <c r="F247" s="1">
        <v>1019</v>
      </c>
      <c r="G247" s="1">
        <v>1017</v>
      </c>
      <c r="H247" s="3">
        <v>1.21</v>
      </c>
      <c r="I247" s="1">
        <f t="shared" si="60"/>
        <v>21</v>
      </c>
      <c r="J247" s="1">
        <f t="shared" si="61"/>
        <v>57.2</v>
      </c>
      <c r="K247" s="1">
        <f t="shared" si="62"/>
        <v>1018</v>
      </c>
      <c r="L247" s="1">
        <f t="shared" si="64"/>
        <v>62.702500000000008</v>
      </c>
      <c r="M247" s="1">
        <f t="shared" si="65"/>
        <v>0.49740052445559257</v>
      </c>
      <c r="N247" s="1">
        <f t="shared" si="66"/>
        <v>0.51025641025641022</v>
      </c>
      <c r="O247" s="1">
        <f t="shared" si="67"/>
        <v>0.88400000000000012</v>
      </c>
      <c r="P247" s="1">
        <f t="shared" si="63"/>
        <v>12.1</v>
      </c>
      <c r="Q247" s="1">
        <f t="shared" si="68"/>
        <v>10.015088291021179</v>
      </c>
      <c r="R247" s="4">
        <f t="shared" si="79"/>
        <v>1.0015088291021179</v>
      </c>
      <c r="S247" s="3">
        <v>1.21</v>
      </c>
      <c r="T247" s="1">
        <f t="shared" si="69"/>
        <v>-4.7928146352544436</v>
      </c>
      <c r="U247" s="1">
        <f t="shared" si="70"/>
        <v>-2.9588092616045554</v>
      </c>
      <c r="V247" s="1">
        <f t="shared" si="71"/>
        <v>-3.9137710709326035</v>
      </c>
      <c r="W247" s="1">
        <f t="shared" si="72"/>
        <v>-2.6354399230854506</v>
      </c>
      <c r="X247" s="1"/>
      <c r="Y247" s="1"/>
      <c r="Z247" s="1"/>
      <c r="AA247" s="1"/>
      <c r="AB247" s="1">
        <f t="shared" si="73"/>
        <v>8.220949520588829E-3</v>
      </c>
      <c r="AC247" s="1">
        <f t="shared" si="74"/>
        <v>4.9321808864148206E-2</v>
      </c>
      <c r="AD247" s="1">
        <f t="shared" si="75"/>
        <v>1.9574267621269018E-2</v>
      </c>
      <c r="AE247" s="1">
        <f t="shared" si="76"/>
        <v>6.6892102874712769E-2</v>
      </c>
      <c r="AF247" s="1">
        <f t="shared" si="77"/>
        <v>0.20234407449068126</v>
      </c>
      <c r="AG247" s="1">
        <f t="shared" si="78"/>
        <v>0.55041412656338951</v>
      </c>
    </row>
    <row r="248" spans="1:33" x14ac:dyDescent="0.3">
      <c r="A248" s="2">
        <v>44379</v>
      </c>
      <c r="B248" s="1">
        <v>28</v>
      </c>
      <c r="C248" s="1">
        <v>15</v>
      </c>
      <c r="D248" s="1">
        <v>88.2</v>
      </c>
      <c r="E248" s="1">
        <v>39.6</v>
      </c>
      <c r="F248" s="1">
        <v>1020</v>
      </c>
      <c r="G248" s="1">
        <v>1017</v>
      </c>
      <c r="H248" s="3">
        <v>1.19</v>
      </c>
      <c r="I248" s="1">
        <f t="shared" si="60"/>
        <v>21.5</v>
      </c>
      <c r="J248" s="1">
        <f t="shared" si="61"/>
        <v>63.900000000000006</v>
      </c>
      <c r="K248" s="1">
        <f t="shared" si="62"/>
        <v>1018.5</v>
      </c>
      <c r="L248" s="1">
        <f t="shared" si="64"/>
        <v>62.932500000000005</v>
      </c>
      <c r="M248" s="1">
        <f t="shared" si="65"/>
        <v>0.50159616919393479</v>
      </c>
      <c r="N248" s="1">
        <f t="shared" si="66"/>
        <v>0.53076923076923077</v>
      </c>
      <c r="O248" s="1">
        <f t="shared" si="67"/>
        <v>0.85199999999999998</v>
      </c>
      <c r="P248" s="1">
        <f t="shared" si="63"/>
        <v>11.899999999999999</v>
      </c>
      <c r="Q248" s="1">
        <f t="shared" si="68"/>
        <v>9.97744939012291</v>
      </c>
      <c r="R248" s="4">
        <f t="shared" si="79"/>
        <v>0.997744939012291</v>
      </c>
      <c r="S248" s="3">
        <v>1.19</v>
      </c>
      <c r="T248" s="1">
        <f t="shared" si="69"/>
        <v>-4.8738955626001879</v>
      </c>
      <c r="U248" s="1">
        <f t="shared" si="70"/>
        <v>-2.9404171660427583</v>
      </c>
      <c r="V248" s="1">
        <f t="shared" si="71"/>
        <v>-4.0457867625707724</v>
      </c>
      <c r="W248" s="1">
        <f t="shared" si="72"/>
        <v>-2.51437163346107</v>
      </c>
      <c r="X248" s="1"/>
      <c r="Y248" s="1"/>
      <c r="Z248" s="1"/>
      <c r="AA248" s="1"/>
      <c r="AB248" s="1">
        <f t="shared" si="73"/>
        <v>7.5855509640737531E-3</v>
      </c>
      <c r="AC248" s="1">
        <f t="shared" si="74"/>
        <v>5.0191382232015545E-2</v>
      </c>
      <c r="AD248" s="1">
        <f t="shared" si="75"/>
        <v>1.7195089933138494E-2</v>
      </c>
      <c r="AE248" s="1">
        <f t="shared" si="76"/>
        <v>7.4856796383431498E-2</v>
      </c>
      <c r="AF248" s="1">
        <f t="shared" si="77"/>
        <v>0.1780363914882927</v>
      </c>
      <c r="AG248" s="1">
        <f t="shared" si="78"/>
        <v>0.5443919024196664</v>
      </c>
    </row>
    <row r="249" spans="1:33" x14ac:dyDescent="0.3">
      <c r="A249" s="2">
        <v>44380</v>
      </c>
      <c r="B249" s="1">
        <v>26</v>
      </c>
      <c r="C249" s="1">
        <v>18</v>
      </c>
      <c r="D249" s="1">
        <v>100</v>
      </c>
      <c r="E249" s="1">
        <v>53.6</v>
      </c>
      <c r="F249" s="1">
        <v>1020</v>
      </c>
      <c r="G249" s="1">
        <v>1018</v>
      </c>
      <c r="H249" s="3">
        <v>1.18</v>
      </c>
      <c r="I249" s="1">
        <f t="shared" si="60"/>
        <v>22</v>
      </c>
      <c r="J249" s="1">
        <f t="shared" si="61"/>
        <v>76.8</v>
      </c>
      <c r="K249" s="1">
        <f t="shared" si="62"/>
        <v>1019</v>
      </c>
      <c r="L249" s="1">
        <f t="shared" si="64"/>
        <v>68.027500000000003</v>
      </c>
      <c r="M249" s="1">
        <f t="shared" si="65"/>
        <v>0.59453882111503842</v>
      </c>
      <c r="N249" s="1">
        <f t="shared" si="66"/>
        <v>0.55128205128205132</v>
      </c>
      <c r="O249" s="1">
        <f t="shared" si="67"/>
        <v>0.83600000000000008</v>
      </c>
      <c r="P249" s="1">
        <f t="shared" si="63"/>
        <v>11.799999999999999</v>
      </c>
      <c r="Q249" s="1">
        <f t="shared" si="68"/>
        <v>9.7608264898473074</v>
      </c>
      <c r="R249" s="4">
        <f t="shared" si="79"/>
        <v>0.97608264898473074</v>
      </c>
      <c r="S249" s="3">
        <v>1.18</v>
      </c>
      <c r="T249" s="1">
        <f t="shared" si="69"/>
        <v>-5.2712730338631015</v>
      </c>
      <c r="U249" s="1">
        <f t="shared" si="70"/>
        <v>-2.9915090729618896</v>
      </c>
      <c r="V249" s="1">
        <f t="shared" si="71"/>
        <v>-4.5424785942892258</v>
      </c>
      <c r="W249" s="1">
        <f t="shared" si="72"/>
        <v>-2.0248028066530575</v>
      </c>
      <c r="X249" s="1"/>
      <c r="Y249" s="1"/>
      <c r="Z249" s="1"/>
      <c r="AA249" s="1"/>
      <c r="AB249" s="1">
        <f t="shared" si="73"/>
        <v>5.1108121654966391E-3</v>
      </c>
      <c r="AC249" s="1">
        <f t="shared" si="74"/>
        <v>4.7810942319323806E-2</v>
      </c>
      <c r="AD249" s="1">
        <f t="shared" si="75"/>
        <v>1.0534820202624093E-2</v>
      </c>
      <c r="AE249" s="1">
        <f t="shared" si="76"/>
        <v>0.11662328293609517</v>
      </c>
      <c r="AF249" s="1">
        <f t="shared" si="77"/>
        <v>3.8933870903903323E-2</v>
      </c>
      <c r="AG249" s="1">
        <f t="shared" si="78"/>
        <v>0.50973223837557002</v>
      </c>
    </row>
    <row r="250" spans="1:33" x14ac:dyDescent="0.3">
      <c r="A250" s="2">
        <v>44381</v>
      </c>
      <c r="B250" s="1">
        <v>26</v>
      </c>
      <c r="C250" s="1">
        <v>17</v>
      </c>
      <c r="D250" s="1">
        <v>88.2</v>
      </c>
      <c r="E250" s="1">
        <v>44.6</v>
      </c>
      <c r="F250" s="1">
        <v>1021</v>
      </c>
      <c r="G250" s="1">
        <v>1019</v>
      </c>
      <c r="H250" s="3">
        <v>1.17</v>
      </c>
      <c r="I250" s="1">
        <f t="shared" si="60"/>
        <v>21.5</v>
      </c>
      <c r="J250" s="1">
        <f t="shared" si="61"/>
        <v>66.400000000000006</v>
      </c>
      <c r="K250" s="1">
        <f t="shared" si="62"/>
        <v>1020</v>
      </c>
      <c r="L250" s="1">
        <f t="shared" si="64"/>
        <v>67.56750000000001</v>
      </c>
      <c r="M250" s="1">
        <f t="shared" si="65"/>
        <v>0.58614753163835398</v>
      </c>
      <c r="N250" s="1">
        <f t="shared" si="66"/>
        <v>0.53076923076923077</v>
      </c>
      <c r="O250" s="1">
        <f t="shared" si="67"/>
        <v>0.82000000000000017</v>
      </c>
      <c r="P250" s="1">
        <f t="shared" si="63"/>
        <v>11.7</v>
      </c>
      <c r="Q250" s="1">
        <f t="shared" si="68"/>
        <v>9.8381571642676189</v>
      </c>
      <c r="R250" s="4">
        <f t="shared" si="79"/>
        <v>0.98381571642676191</v>
      </c>
      <c r="S250" s="3">
        <v>1.17</v>
      </c>
      <c r="T250" s="1">
        <f t="shared" si="69"/>
        <v>-5.1752387241738944</v>
      </c>
      <c r="U250" s="1">
        <f t="shared" si="70"/>
        <v>-3.0066162105441152</v>
      </c>
      <c r="V250" s="1">
        <f t="shared" si="71"/>
        <v>-4.3932223040450014</v>
      </c>
      <c r="W250" s="1">
        <f t="shared" si="72"/>
        <v>-2.1632924988575484</v>
      </c>
      <c r="X250" s="1"/>
      <c r="Y250" s="1"/>
      <c r="Z250" s="1"/>
      <c r="AA250" s="1"/>
      <c r="AB250" s="1">
        <f t="shared" si="73"/>
        <v>5.6230690926789258E-3</v>
      </c>
      <c r="AC250" s="1">
        <f t="shared" si="74"/>
        <v>4.7127868295863524E-2</v>
      </c>
      <c r="AD250" s="1">
        <f t="shared" si="75"/>
        <v>1.2209909934001945E-2</v>
      </c>
      <c r="AE250" s="1">
        <f t="shared" si="76"/>
        <v>0.10309560618985988</v>
      </c>
      <c r="AF250" s="1">
        <f t="shared" si="77"/>
        <v>8.8478260267732312E-2</v>
      </c>
      <c r="AG250" s="1">
        <f t="shared" si="78"/>
        <v>0.52210514628281979</v>
      </c>
    </row>
    <row r="251" spans="1:33" x14ac:dyDescent="0.3">
      <c r="A251" s="2">
        <v>44382</v>
      </c>
      <c r="B251" s="1">
        <v>24</v>
      </c>
      <c r="C251" s="1">
        <v>19</v>
      </c>
      <c r="D251" s="1">
        <v>93.9</v>
      </c>
      <c r="E251" s="1">
        <v>60.7</v>
      </c>
      <c r="F251" s="1">
        <v>1020</v>
      </c>
      <c r="G251" s="1">
        <v>1016</v>
      </c>
      <c r="H251" s="3">
        <v>1.18</v>
      </c>
      <c r="I251" s="1">
        <f t="shared" si="60"/>
        <v>21.5</v>
      </c>
      <c r="J251" s="1">
        <f t="shared" si="61"/>
        <v>77.300000000000011</v>
      </c>
      <c r="K251" s="1">
        <f t="shared" si="62"/>
        <v>1018</v>
      </c>
      <c r="L251" s="1">
        <f t="shared" si="64"/>
        <v>72.13000000000001</v>
      </c>
      <c r="M251" s="1">
        <f t="shared" si="65"/>
        <v>0.66937635389351302</v>
      </c>
      <c r="N251" s="1">
        <f t="shared" si="66"/>
        <v>0.53076923076923077</v>
      </c>
      <c r="O251" s="1">
        <f t="shared" si="67"/>
        <v>0.83600000000000008</v>
      </c>
      <c r="P251" s="1">
        <f t="shared" si="63"/>
        <v>11.799999999999999</v>
      </c>
      <c r="Q251" s="1">
        <f t="shared" si="68"/>
        <v>9.6343299932163156</v>
      </c>
      <c r="R251" s="4">
        <f t="shared" si="79"/>
        <v>0.96343299932163151</v>
      </c>
      <c r="S251" s="3">
        <v>1.18</v>
      </c>
      <c r="T251" s="1">
        <f t="shared" si="69"/>
        <v>-5.4718683195741171</v>
      </c>
      <c r="U251" s="1">
        <f t="shared" si="70"/>
        <v>-3.0717797791606074</v>
      </c>
      <c r="V251" s="1">
        <f t="shared" si="71"/>
        <v>-4.7352233090021034</v>
      </c>
      <c r="W251" s="1">
        <f t="shared" si="72"/>
        <v>-1.8177048933281919</v>
      </c>
      <c r="X251" s="1"/>
      <c r="Y251" s="1"/>
      <c r="Z251" s="1"/>
      <c r="AA251" s="1"/>
      <c r="AB251" s="1">
        <f t="shared" si="73"/>
        <v>4.1857771989504489E-3</v>
      </c>
      <c r="AC251" s="1">
        <f t="shared" si="74"/>
        <v>4.428643704474703E-2</v>
      </c>
      <c r="AD251" s="1">
        <f t="shared" si="75"/>
        <v>8.7040619407133882E-3</v>
      </c>
      <c r="AE251" s="1">
        <f t="shared" si="76"/>
        <v>0.13970949552463693</v>
      </c>
      <c r="AF251" s="1">
        <f t="shared" si="77"/>
        <v>-4.2034992692750461E-2</v>
      </c>
      <c r="AG251" s="1">
        <f t="shared" si="78"/>
        <v>0.48949279891461123</v>
      </c>
    </row>
    <row r="252" spans="1:33" x14ac:dyDescent="0.3">
      <c r="A252" s="2">
        <v>44383</v>
      </c>
      <c r="B252" s="1">
        <v>22</v>
      </c>
      <c r="C252" s="1">
        <v>16</v>
      </c>
      <c r="D252" s="1">
        <v>100</v>
      </c>
      <c r="E252" s="1">
        <v>49.4</v>
      </c>
      <c r="F252" s="1">
        <v>1020</v>
      </c>
      <c r="G252" s="1">
        <v>1016</v>
      </c>
      <c r="H252" s="3">
        <v>1.17</v>
      </c>
      <c r="I252" s="1">
        <f t="shared" si="60"/>
        <v>19</v>
      </c>
      <c r="J252" s="1">
        <f t="shared" si="61"/>
        <v>74.7</v>
      </c>
      <c r="K252" s="1">
        <f t="shared" si="62"/>
        <v>1018</v>
      </c>
      <c r="L252" s="1">
        <f t="shared" si="64"/>
        <v>73.360000000000014</v>
      </c>
      <c r="M252" s="1">
        <f t="shared" si="65"/>
        <v>0.69181393227682164</v>
      </c>
      <c r="N252" s="1">
        <f t="shared" si="66"/>
        <v>0.42820512820512824</v>
      </c>
      <c r="O252" s="1">
        <f t="shared" si="67"/>
        <v>0.82000000000000017</v>
      </c>
      <c r="P252" s="1">
        <f t="shared" si="63"/>
        <v>11.7</v>
      </c>
      <c r="Q252" s="1">
        <f t="shared" si="68"/>
        <v>9.8931708982059963</v>
      </c>
      <c r="R252" s="4">
        <f t="shared" si="79"/>
        <v>0.98931708982059963</v>
      </c>
      <c r="S252" s="3">
        <v>1.17</v>
      </c>
      <c r="T252" s="1">
        <f t="shared" si="69"/>
        <v>-5.2211986827473176</v>
      </c>
      <c r="U252" s="1">
        <f t="shared" si="70"/>
        <v>-3.1977324308451536</v>
      </c>
      <c r="V252" s="1">
        <f t="shared" si="71"/>
        <v>-4.2535475668217613</v>
      </c>
      <c r="W252" s="1">
        <f t="shared" si="72"/>
        <v>-2.2427726973602589</v>
      </c>
      <c r="X252" s="1"/>
      <c r="Y252" s="1"/>
      <c r="Z252" s="1"/>
      <c r="AA252" s="1"/>
      <c r="AB252" s="1">
        <f t="shared" si="73"/>
        <v>5.3718388345362937E-3</v>
      </c>
      <c r="AC252" s="1">
        <f t="shared" si="74"/>
        <v>3.92511446622794E-2</v>
      </c>
      <c r="AD252" s="1">
        <f t="shared" si="75"/>
        <v>1.4014521747919333E-2</v>
      </c>
      <c r="AE252" s="1">
        <f t="shared" si="76"/>
        <v>9.5974702975816367E-2</v>
      </c>
      <c r="AF252" s="1">
        <f t="shared" si="77"/>
        <v>0.12378720175365532</v>
      </c>
      <c r="AG252" s="1">
        <f t="shared" si="78"/>
        <v>0.53090734371296022</v>
      </c>
    </row>
    <row r="253" spans="1:33" x14ac:dyDescent="0.3">
      <c r="A253" s="2">
        <v>44384</v>
      </c>
      <c r="B253" s="1">
        <v>23</v>
      </c>
      <c r="C253" s="1">
        <v>16</v>
      </c>
      <c r="D253" s="1">
        <v>87.9</v>
      </c>
      <c r="E253" s="1">
        <v>43.7</v>
      </c>
      <c r="F253" s="1">
        <v>1023</v>
      </c>
      <c r="G253" s="1">
        <v>1019</v>
      </c>
      <c r="H253" s="3">
        <v>1.17</v>
      </c>
      <c r="I253" s="1">
        <f t="shared" si="60"/>
        <v>19.5</v>
      </c>
      <c r="J253" s="1">
        <f t="shared" si="61"/>
        <v>65.800000000000011</v>
      </c>
      <c r="K253" s="1">
        <f t="shared" si="62"/>
        <v>1021</v>
      </c>
      <c r="L253" s="1">
        <f t="shared" si="64"/>
        <v>70.935000000000002</v>
      </c>
      <c r="M253" s="1">
        <f t="shared" si="65"/>
        <v>0.6475772431877781</v>
      </c>
      <c r="N253" s="1">
        <f t="shared" si="66"/>
        <v>0.44871794871794879</v>
      </c>
      <c r="O253" s="1">
        <f t="shared" si="67"/>
        <v>0.82000000000000017</v>
      </c>
      <c r="P253" s="1">
        <f t="shared" si="63"/>
        <v>11.7</v>
      </c>
      <c r="Q253" s="1">
        <f t="shared" si="68"/>
        <v>9.9240433142697313</v>
      </c>
      <c r="R253" s="4">
        <f t="shared" si="79"/>
        <v>0.99240433142697315</v>
      </c>
      <c r="S253" s="3">
        <v>1.17</v>
      </c>
      <c r="T253" s="1">
        <f t="shared" si="69"/>
        <v>-5.1296655660848227</v>
      </c>
      <c r="U253" s="1">
        <f t="shared" si="70"/>
        <v>-3.1414204942583077</v>
      </c>
      <c r="V253" s="1">
        <f t="shared" si="71"/>
        <v>-4.1865467832465368</v>
      </c>
      <c r="W253" s="1">
        <f t="shared" si="72"/>
        <v>-2.3228079896932359</v>
      </c>
      <c r="X253" s="1"/>
      <c r="Y253" s="1"/>
      <c r="Z253" s="1"/>
      <c r="AA253" s="1"/>
      <c r="AB253" s="1">
        <f t="shared" si="73"/>
        <v>5.8837164945762426E-3</v>
      </c>
      <c r="AC253" s="1">
        <f t="shared" si="74"/>
        <v>4.1430668791310112E-2</v>
      </c>
      <c r="AD253" s="1">
        <f t="shared" si="75"/>
        <v>1.4971137185563995E-2</v>
      </c>
      <c r="AE253" s="1">
        <f t="shared" si="76"/>
        <v>8.9251546492051984E-2</v>
      </c>
      <c r="AF253" s="1">
        <f t="shared" si="77"/>
        <v>0.14363415300065752</v>
      </c>
      <c r="AG253" s="1">
        <f t="shared" si="78"/>
        <v>0.53584693028315766</v>
      </c>
    </row>
    <row r="254" spans="1:33" x14ac:dyDescent="0.3">
      <c r="A254" s="2">
        <v>44385</v>
      </c>
      <c r="B254" s="1">
        <v>26</v>
      </c>
      <c r="C254" s="1">
        <v>15</v>
      </c>
      <c r="D254" s="1">
        <v>87.8</v>
      </c>
      <c r="E254" s="1">
        <v>41.7</v>
      </c>
      <c r="F254" s="1">
        <v>1023</v>
      </c>
      <c r="G254" s="1">
        <v>1020</v>
      </c>
      <c r="H254" s="3">
        <v>1.1499999999999999</v>
      </c>
      <c r="I254" s="1">
        <f t="shared" si="60"/>
        <v>20.5</v>
      </c>
      <c r="J254" s="1">
        <f t="shared" si="61"/>
        <v>64.75</v>
      </c>
      <c r="K254" s="1">
        <f t="shared" si="62"/>
        <v>1021.5</v>
      </c>
      <c r="L254" s="1">
        <f t="shared" si="64"/>
        <v>68.34</v>
      </c>
      <c r="M254" s="1">
        <f t="shared" si="65"/>
        <v>0.60023942537909036</v>
      </c>
      <c r="N254" s="1">
        <f t="shared" si="66"/>
        <v>0.48974358974358978</v>
      </c>
      <c r="O254" s="1">
        <f t="shared" si="67"/>
        <v>0.78800000000000037</v>
      </c>
      <c r="P254" s="1">
        <f t="shared" si="63"/>
        <v>11.5</v>
      </c>
      <c r="Q254" s="1">
        <f t="shared" si="68"/>
        <v>9.9127170130259294</v>
      </c>
      <c r="R254" s="4">
        <f t="shared" si="79"/>
        <v>0.9912717013025929</v>
      </c>
      <c r="S254" s="3">
        <v>1.1499999999999999</v>
      </c>
      <c r="T254" s="1">
        <f t="shared" si="69"/>
        <v>-5.0932074944316152</v>
      </c>
      <c r="U254" s="1">
        <f t="shared" si="70"/>
        <v>-3.0610034917104105</v>
      </c>
      <c r="V254" s="1">
        <f t="shared" si="71"/>
        <v>-4.2215780415598161</v>
      </c>
      <c r="W254" s="1">
        <f t="shared" si="72"/>
        <v>-2.3120730838455019</v>
      </c>
      <c r="X254" s="1"/>
      <c r="Y254" s="1"/>
      <c r="Z254" s="1"/>
      <c r="AA254" s="1"/>
      <c r="AB254" s="1">
        <f t="shared" si="73"/>
        <v>6.1008508646197132E-3</v>
      </c>
      <c r="AC254" s="1">
        <f t="shared" si="74"/>
        <v>4.4744791509216744E-2</v>
      </c>
      <c r="AD254" s="1">
        <f t="shared" si="75"/>
        <v>1.4463213304720907E-2</v>
      </c>
      <c r="AE254" s="1">
        <f t="shared" si="76"/>
        <v>9.0127997070695187E-2</v>
      </c>
      <c r="AF254" s="1">
        <f t="shared" si="77"/>
        <v>0.13634973903643044</v>
      </c>
      <c r="AG254" s="1">
        <f t="shared" si="78"/>
        <v>0.53403472208414948</v>
      </c>
    </row>
    <row r="255" spans="1:33" x14ac:dyDescent="0.3">
      <c r="A255" s="2">
        <v>44386</v>
      </c>
      <c r="B255" s="1">
        <v>31</v>
      </c>
      <c r="C255" s="1">
        <v>16</v>
      </c>
      <c r="D255" s="1">
        <v>82.5</v>
      </c>
      <c r="E255" s="1">
        <v>33.1</v>
      </c>
      <c r="F255" s="1">
        <v>1021</v>
      </c>
      <c r="G255" s="1">
        <v>1015</v>
      </c>
      <c r="H255" s="3">
        <v>1.1299999999999999</v>
      </c>
      <c r="I255" s="1">
        <f t="shared" si="60"/>
        <v>23.5</v>
      </c>
      <c r="J255" s="1">
        <f t="shared" si="61"/>
        <v>57.8</v>
      </c>
      <c r="K255" s="1">
        <f t="shared" si="62"/>
        <v>1018</v>
      </c>
      <c r="L255" s="1">
        <f t="shared" si="64"/>
        <v>63.802500000000009</v>
      </c>
      <c r="M255" s="1">
        <f t="shared" si="65"/>
        <v>0.51746665146505555</v>
      </c>
      <c r="N255" s="1">
        <f t="shared" si="66"/>
        <v>0.61282051282051286</v>
      </c>
      <c r="O255" s="1">
        <f t="shared" si="67"/>
        <v>0.75600000000000023</v>
      </c>
      <c r="P255" s="1">
        <f t="shared" si="63"/>
        <v>11.299999999999999</v>
      </c>
      <c r="Q255" s="1">
        <f t="shared" si="68"/>
        <v>9.7527916088840172</v>
      </c>
      <c r="R255" s="4">
        <f t="shared" si="79"/>
        <v>0.97527916088840172</v>
      </c>
      <c r="S255" s="3">
        <v>1.1299999999999999</v>
      </c>
      <c r="T255" s="1">
        <f t="shared" si="69"/>
        <v>-5.1949685366911105</v>
      </c>
      <c r="U255" s="1">
        <f t="shared" si="70"/>
        <v>-2.8661346624956643</v>
      </c>
      <c r="V255" s="1">
        <f t="shared" si="71"/>
        <v>-4.5701015729047372</v>
      </c>
      <c r="W255" s="1">
        <f t="shared" si="72"/>
        <v>-2.0338857363940077</v>
      </c>
      <c r="X255" s="1"/>
      <c r="Y255" s="1"/>
      <c r="Z255" s="1"/>
      <c r="AA255" s="1"/>
      <c r="AB255" s="1">
        <f t="shared" si="73"/>
        <v>5.5138199845678844E-3</v>
      </c>
      <c r="AC255" s="1">
        <f t="shared" si="74"/>
        <v>5.3853263592346642E-2</v>
      </c>
      <c r="AD255" s="1">
        <f t="shared" si="75"/>
        <v>1.0250741697544417E-2</v>
      </c>
      <c r="AE255" s="1">
        <f t="shared" si="76"/>
        <v>0.11569079220366371</v>
      </c>
      <c r="AF255" s="1">
        <f t="shared" si="77"/>
        <v>3.3789844291712168E-2</v>
      </c>
      <c r="AG255" s="1">
        <f t="shared" si="78"/>
        <v>0.50844665742144357</v>
      </c>
    </row>
    <row r="256" spans="1:33" x14ac:dyDescent="0.3">
      <c r="A256" s="2">
        <v>44387</v>
      </c>
      <c r="B256" s="1">
        <v>36</v>
      </c>
      <c r="C256" s="1">
        <v>19</v>
      </c>
      <c r="D256" s="1">
        <v>68.2</v>
      </c>
      <c r="E256" s="1">
        <v>22.1</v>
      </c>
      <c r="F256" s="1">
        <v>1016</v>
      </c>
      <c r="G256" s="1">
        <v>1013</v>
      </c>
      <c r="H256" s="3">
        <v>1.1200000000000001</v>
      </c>
      <c r="I256" s="1">
        <f t="shared" si="60"/>
        <v>27.5</v>
      </c>
      <c r="J256" s="1">
        <f t="shared" si="61"/>
        <v>45.150000000000006</v>
      </c>
      <c r="K256" s="1">
        <f t="shared" si="62"/>
        <v>1014.5</v>
      </c>
      <c r="L256" s="1">
        <f t="shared" si="64"/>
        <v>55.775000000000006</v>
      </c>
      <c r="M256" s="1">
        <f t="shared" si="65"/>
        <v>0.37102952913008802</v>
      </c>
      <c r="N256" s="1">
        <f t="shared" si="66"/>
        <v>0.77692307692307694</v>
      </c>
      <c r="O256" s="1">
        <f t="shared" si="67"/>
        <v>0.74000000000000055</v>
      </c>
      <c r="P256" s="1">
        <f t="shared" si="63"/>
        <v>11.200000000000001</v>
      </c>
      <c r="Q256" s="1">
        <f t="shared" si="68"/>
        <v>9.5711403884947632</v>
      </c>
      <c r="R256" s="4">
        <f t="shared" si="79"/>
        <v>0.95711403884947632</v>
      </c>
      <c r="S256" s="3">
        <v>1.1200000000000001</v>
      </c>
      <c r="T256" s="1">
        <f t="shared" si="69"/>
        <v>-5.202083345569573</v>
      </c>
      <c r="U256" s="1">
        <f t="shared" si="70"/>
        <v>-2.5780660594646894</v>
      </c>
      <c r="V256" s="1">
        <f t="shared" si="71"/>
        <v>-4.8865679462480651</v>
      </c>
      <c r="W256" s="1">
        <f t="shared" si="72"/>
        <v>-1.8127554626999887</v>
      </c>
      <c r="X256" s="1"/>
      <c r="Y256" s="1"/>
      <c r="Z256" s="1"/>
      <c r="AA256" s="1"/>
      <c r="AB256" s="1">
        <f t="shared" si="73"/>
        <v>5.4749434535291044E-3</v>
      </c>
      <c r="AC256" s="1">
        <f t="shared" si="74"/>
        <v>7.0563461660817187E-2</v>
      </c>
      <c r="AD256" s="1">
        <f t="shared" si="75"/>
        <v>7.4907459863492567E-3</v>
      </c>
      <c r="AE256" s="1">
        <f t="shared" si="76"/>
        <v>0.14030543279408864</v>
      </c>
      <c r="AF256" s="1">
        <f t="shared" si="77"/>
        <v>-8.2516941305481484E-2</v>
      </c>
      <c r="AG256" s="1">
        <f t="shared" si="78"/>
        <v>0.47938246215916291</v>
      </c>
    </row>
    <row r="257" spans="1:33" x14ac:dyDescent="0.3">
      <c r="A257" s="2">
        <v>44388</v>
      </c>
      <c r="B257" s="1">
        <v>29</v>
      </c>
      <c r="C257" s="1">
        <v>17</v>
      </c>
      <c r="D257" s="1">
        <v>82.6</v>
      </c>
      <c r="E257" s="1">
        <v>42.3</v>
      </c>
      <c r="F257" s="1">
        <v>1020</v>
      </c>
      <c r="G257" s="1">
        <v>1012</v>
      </c>
      <c r="H257" s="3">
        <v>1.1100000000000001</v>
      </c>
      <c r="I257" s="1">
        <f t="shared" si="60"/>
        <v>23</v>
      </c>
      <c r="J257" s="1">
        <f t="shared" si="61"/>
        <v>62.449999999999996</v>
      </c>
      <c r="K257" s="1">
        <f t="shared" si="62"/>
        <v>1016</v>
      </c>
      <c r="L257" s="1">
        <f t="shared" si="64"/>
        <v>57.592500000000001</v>
      </c>
      <c r="M257" s="1">
        <f t="shared" si="65"/>
        <v>0.4041842435298143</v>
      </c>
      <c r="N257" s="1">
        <f t="shared" si="66"/>
        <v>0.59230769230769231</v>
      </c>
      <c r="O257" s="1">
        <f t="shared" si="67"/>
        <v>0.72400000000000064</v>
      </c>
      <c r="P257" s="1">
        <f t="shared" si="63"/>
        <v>11.100000000000001</v>
      </c>
      <c r="Q257" s="1">
        <f t="shared" si="68"/>
        <v>9.9909566990015168</v>
      </c>
      <c r="R257" s="4">
        <f t="shared" si="79"/>
        <v>0.99909566990015164</v>
      </c>
      <c r="S257" s="3">
        <v>1.1100000000000001</v>
      </c>
      <c r="T257" s="1">
        <f t="shared" si="69"/>
        <v>-4.7250996684153197</v>
      </c>
      <c r="U257" s="1">
        <f t="shared" si="70"/>
        <v>-2.7991178505886118</v>
      </c>
      <c r="V257" s="1">
        <f t="shared" si="71"/>
        <v>-3.9898303175090959</v>
      </c>
      <c r="W257" s="1">
        <f t="shared" si="72"/>
        <v>-2.6079104931012491</v>
      </c>
      <c r="X257" s="1"/>
      <c r="Y257" s="1"/>
      <c r="Z257" s="1"/>
      <c r="AA257" s="1"/>
      <c r="AB257" s="1">
        <f t="shared" si="73"/>
        <v>8.7918476316573152E-3</v>
      </c>
      <c r="AC257" s="1">
        <f t="shared" si="74"/>
        <v>5.7371864209482884E-2</v>
      </c>
      <c r="AD257" s="1">
        <f t="shared" si="75"/>
        <v>1.8166717354601229E-2</v>
      </c>
      <c r="AE257" s="1">
        <f t="shared" si="76"/>
        <v>6.8631046404064922E-2</v>
      </c>
      <c r="AF257" s="1">
        <f t="shared" si="77"/>
        <v>0.1867531796476351</v>
      </c>
      <c r="AG257" s="1">
        <f t="shared" si="78"/>
        <v>0.54655307184024338</v>
      </c>
    </row>
    <row r="258" spans="1:33" x14ac:dyDescent="0.3">
      <c r="A258" s="2">
        <v>44389</v>
      </c>
      <c r="B258" s="1">
        <v>22</v>
      </c>
      <c r="C258" s="1">
        <v>15</v>
      </c>
      <c r="D258" s="1">
        <v>87.8</v>
      </c>
      <c r="E258" s="1">
        <v>43.4</v>
      </c>
      <c r="F258" s="1">
        <v>1024</v>
      </c>
      <c r="G258" s="1">
        <v>1019</v>
      </c>
      <c r="H258" s="3">
        <v>1.1100000000000001</v>
      </c>
      <c r="I258" s="1">
        <f t="shared" si="60"/>
        <v>18.5</v>
      </c>
      <c r="J258" s="1">
        <f t="shared" si="61"/>
        <v>65.599999999999994</v>
      </c>
      <c r="K258" s="1">
        <f t="shared" si="62"/>
        <v>1021.5</v>
      </c>
      <c r="L258" s="1">
        <f t="shared" si="64"/>
        <v>59.9</v>
      </c>
      <c r="M258" s="1">
        <f t="shared" si="65"/>
        <v>0.44627750541557409</v>
      </c>
      <c r="N258" s="1">
        <f t="shared" si="66"/>
        <v>0.40769230769230769</v>
      </c>
      <c r="O258" s="1">
        <f t="shared" si="67"/>
        <v>0.72400000000000064</v>
      </c>
      <c r="P258" s="1">
        <f t="shared" si="63"/>
        <v>11.100000000000001</v>
      </c>
      <c r="Q258" s="1">
        <f t="shared" si="68"/>
        <v>10.096410820021852</v>
      </c>
      <c r="R258" s="4">
        <f t="shared" si="79"/>
        <v>1.0096410820021853</v>
      </c>
      <c r="S258" s="3">
        <v>1.1100000000000001</v>
      </c>
      <c r="T258" s="1">
        <f t="shared" si="69"/>
        <v>-4.279973197123228</v>
      </c>
      <c r="U258" s="1">
        <f t="shared" si="70"/>
        <v>-3.0271680304516213</v>
      </c>
      <c r="V258" s="1">
        <f t="shared" si="71"/>
        <v>-3.1298226597134633</v>
      </c>
      <c r="W258" s="1">
        <f t="shared" si="72"/>
        <v>-3.3659503614840136</v>
      </c>
      <c r="X258" s="1"/>
      <c r="Y258" s="1"/>
      <c r="Z258" s="1"/>
      <c r="AA258" s="1"/>
      <c r="AB258" s="1">
        <f t="shared" si="73"/>
        <v>1.3654020062741704E-2</v>
      </c>
      <c r="AC258" s="1">
        <f t="shared" si="74"/>
        <v>4.6213493750037374E-2</v>
      </c>
      <c r="AD258" s="1">
        <f t="shared" si="75"/>
        <v>4.1893724677542925E-2</v>
      </c>
      <c r="AE258" s="1">
        <f t="shared" si="76"/>
        <v>3.3376714550296727E-2</v>
      </c>
      <c r="AF258" s="1">
        <f t="shared" si="77"/>
        <v>0.25507701872599498</v>
      </c>
      <c r="AG258" s="1">
        <f t="shared" si="78"/>
        <v>0.56342573120349693</v>
      </c>
    </row>
    <row r="259" spans="1:33" x14ac:dyDescent="0.3">
      <c r="A259" s="2">
        <v>44390</v>
      </c>
      <c r="B259" s="1">
        <v>24</v>
      </c>
      <c r="C259" s="1">
        <v>15</v>
      </c>
      <c r="D259" s="1">
        <v>82.2</v>
      </c>
      <c r="E259" s="1">
        <v>38.5</v>
      </c>
      <c r="F259" s="1">
        <v>1024</v>
      </c>
      <c r="G259" s="1">
        <v>1019</v>
      </c>
      <c r="H259" s="3">
        <v>1.1000000000000001</v>
      </c>
      <c r="I259" s="1">
        <f t="shared" ref="I259:I322" si="80">(B259+C259)/2</f>
        <v>19.5</v>
      </c>
      <c r="J259" s="1">
        <f t="shared" ref="J259:J322" si="81">(D259+E259)/2</f>
        <v>60.35</v>
      </c>
      <c r="K259" s="1">
        <f t="shared" ref="K259:K322" si="82">(F259+G259)/2</f>
        <v>1021.5</v>
      </c>
      <c r="L259" s="1">
        <f t="shared" si="64"/>
        <v>60.435000000000002</v>
      </c>
      <c r="M259" s="1">
        <f t="shared" si="65"/>
        <v>0.45603693991563121</v>
      </c>
      <c r="N259" s="1">
        <f t="shared" si="66"/>
        <v>0.44871794871794879</v>
      </c>
      <c r="O259" s="1">
        <f t="shared" si="67"/>
        <v>0.70800000000000052</v>
      </c>
      <c r="P259" s="1">
        <f t="shared" ref="P259:P322" si="83">H259*10</f>
        <v>11</v>
      </c>
      <c r="Q259" s="1">
        <f t="shared" si="68"/>
        <v>10.094148511986338</v>
      </c>
      <c r="R259" s="4">
        <f t="shared" si="79"/>
        <v>1.0094148511986338</v>
      </c>
      <c r="S259" s="3">
        <v>1.1000000000000001</v>
      </c>
      <c r="T259" s="1">
        <f t="shared" si="69"/>
        <v>-4.4470111547528042</v>
      </c>
      <c r="U259" s="1">
        <f t="shared" si="70"/>
        <v>-2.9914550212778876</v>
      </c>
      <c r="V259" s="1">
        <f t="shared" si="71"/>
        <v>-3.3994759773178629</v>
      </c>
      <c r="W259" s="1">
        <f t="shared" si="72"/>
        <v>-3.118132890089564</v>
      </c>
      <c r="X259" s="1"/>
      <c r="Y259" s="1"/>
      <c r="Z259" s="1"/>
      <c r="AA259" s="1"/>
      <c r="AB259" s="1">
        <f t="shared" si="73"/>
        <v>1.1577906522209714E-2</v>
      </c>
      <c r="AC259" s="1">
        <f t="shared" si="74"/>
        <v>4.781340308541545E-2</v>
      </c>
      <c r="AD259" s="1">
        <f t="shared" si="75"/>
        <v>3.2311845714788408E-2</v>
      </c>
      <c r="AE259" s="1">
        <f t="shared" si="76"/>
        <v>4.2365456966642255E-2</v>
      </c>
      <c r="AF259" s="1">
        <f t="shared" si="77"/>
        <v>0.25360559940623906</v>
      </c>
      <c r="AG259" s="1">
        <f t="shared" si="78"/>
        <v>0.56306376191781493</v>
      </c>
    </row>
    <row r="260" spans="1:33" x14ac:dyDescent="0.3">
      <c r="A260" s="2">
        <v>44391</v>
      </c>
      <c r="B260" s="1">
        <v>32</v>
      </c>
      <c r="C260" s="1">
        <v>16</v>
      </c>
      <c r="D260" s="1">
        <v>82.5</v>
      </c>
      <c r="E260" s="1">
        <v>25.8</v>
      </c>
      <c r="F260" s="1">
        <v>1020</v>
      </c>
      <c r="G260" s="1">
        <v>1015</v>
      </c>
      <c r="H260" s="3">
        <v>1.0900000000000001</v>
      </c>
      <c r="I260" s="1">
        <f t="shared" si="80"/>
        <v>24</v>
      </c>
      <c r="J260" s="1">
        <f t="shared" si="81"/>
        <v>54.15</v>
      </c>
      <c r="K260" s="1">
        <f t="shared" si="82"/>
        <v>1017.5</v>
      </c>
      <c r="L260" s="1">
        <f t="shared" si="64"/>
        <v>58.37</v>
      </c>
      <c r="M260" s="1">
        <f t="shared" si="65"/>
        <v>0.41836734693877553</v>
      </c>
      <c r="N260" s="1">
        <f t="shared" si="66"/>
        <v>0.6333333333333333</v>
      </c>
      <c r="O260" s="1">
        <f t="shared" si="67"/>
        <v>0.6920000000000005</v>
      </c>
      <c r="P260" s="1">
        <f t="shared" si="83"/>
        <v>10.9</v>
      </c>
      <c r="Q260" s="1">
        <f t="shared" si="68"/>
        <v>9.8943985529158951</v>
      </c>
      <c r="R260" s="4">
        <f t="shared" si="79"/>
        <v>0.98943985529158951</v>
      </c>
      <c r="S260" s="3">
        <v>1.0900000000000001</v>
      </c>
      <c r="T260" s="1">
        <f t="shared" si="69"/>
        <v>-4.9079036922113719</v>
      </c>
      <c r="U260" s="1">
        <f t="shared" si="70"/>
        <v>-2.7668683297194261</v>
      </c>
      <c r="V260" s="1">
        <f t="shared" si="71"/>
        <v>-4.2776612227742268</v>
      </c>
      <c r="W260" s="1">
        <f t="shared" si="72"/>
        <v>-2.3417248037690763</v>
      </c>
      <c r="X260" s="1"/>
      <c r="Y260" s="1"/>
      <c r="Z260" s="1"/>
      <c r="AA260" s="1"/>
      <c r="AB260" s="1">
        <f t="shared" si="73"/>
        <v>7.3337778922356687E-3</v>
      </c>
      <c r="AC260" s="1">
        <f t="shared" si="74"/>
        <v>5.9141029754328348E-2</v>
      </c>
      <c r="AD260" s="1">
        <f t="shared" si="75"/>
        <v>1.3685191816516227E-2</v>
      </c>
      <c r="AE260" s="1">
        <f t="shared" si="76"/>
        <v>8.7725780646873378E-2</v>
      </c>
      <c r="AF260" s="1">
        <f t="shared" si="77"/>
        <v>0.1245759337509883</v>
      </c>
      <c r="AG260" s="1">
        <f t="shared" si="78"/>
        <v>0.53110376846654406</v>
      </c>
    </row>
    <row r="261" spans="1:33" x14ac:dyDescent="0.3">
      <c r="A261" s="2">
        <v>44392</v>
      </c>
      <c r="B261" s="1">
        <v>33</v>
      </c>
      <c r="C261" s="1">
        <v>18</v>
      </c>
      <c r="D261" s="1">
        <v>72.599999999999994</v>
      </c>
      <c r="E261" s="1">
        <v>24.4</v>
      </c>
      <c r="F261" s="1">
        <v>1015</v>
      </c>
      <c r="G261" s="1">
        <v>1014</v>
      </c>
      <c r="H261" s="3">
        <v>1.0900000000000001</v>
      </c>
      <c r="I261" s="1">
        <f t="shared" si="80"/>
        <v>25.5</v>
      </c>
      <c r="J261" s="1">
        <f t="shared" si="81"/>
        <v>48.5</v>
      </c>
      <c r="K261" s="1">
        <f t="shared" si="82"/>
        <v>1014.5</v>
      </c>
      <c r="L261" s="1">
        <f t="shared" si="64"/>
        <v>54.690000000000005</v>
      </c>
      <c r="M261" s="1">
        <f t="shared" si="65"/>
        <v>0.35123703112529947</v>
      </c>
      <c r="N261" s="1">
        <f t="shared" si="66"/>
        <v>0.69487179487179485</v>
      </c>
      <c r="O261" s="1">
        <f t="shared" si="67"/>
        <v>0.6920000000000005</v>
      </c>
      <c r="P261" s="1">
        <f t="shared" si="83"/>
        <v>10.9</v>
      </c>
      <c r="Q261" s="1">
        <f t="shared" si="68"/>
        <v>9.8654116812045167</v>
      </c>
      <c r="R261" s="4">
        <f t="shared" si="79"/>
        <v>0.98654116812045167</v>
      </c>
      <c r="S261" s="3">
        <v>1.0900000000000001</v>
      </c>
      <c r="T261" s="1">
        <f t="shared" si="69"/>
        <v>-4.8670322097228045</v>
      </c>
      <c r="U261" s="1">
        <f t="shared" si="70"/>
        <v>-2.6492778414221845</v>
      </c>
      <c r="V261" s="1">
        <f t="shared" si="71"/>
        <v>-4.3461369241736554</v>
      </c>
      <c r="W261" s="1">
        <f t="shared" si="72"/>
        <v>-2.309526583918025</v>
      </c>
      <c r="X261" s="1"/>
      <c r="Y261" s="1"/>
      <c r="Z261" s="1"/>
      <c r="AA261" s="1"/>
      <c r="AB261" s="1">
        <f t="shared" si="73"/>
        <v>7.6373933595673543E-3</v>
      </c>
      <c r="AC261" s="1">
        <f t="shared" si="74"/>
        <v>6.6033533298210254E-2</v>
      </c>
      <c r="AD261" s="1">
        <f t="shared" si="75"/>
        <v>1.2791038475871168E-2</v>
      </c>
      <c r="AE261" s="1">
        <f t="shared" si="76"/>
        <v>9.0337040721602979E-2</v>
      </c>
      <c r="AF261" s="1">
        <f t="shared" si="77"/>
        <v>0.10596251083901786</v>
      </c>
      <c r="AG261" s="1">
        <f t="shared" si="78"/>
        <v>0.52646586899272341</v>
      </c>
    </row>
    <row r="262" spans="1:33" x14ac:dyDescent="0.3">
      <c r="A262" s="2">
        <v>44393</v>
      </c>
      <c r="B262" s="1">
        <v>34</v>
      </c>
      <c r="C262" s="1">
        <v>21</v>
      </c>
      <c r="D262" s="1">
        <v>73.3</v>
      </c>
      <c r="E262" s="1">
        <v>24.7</v>
      </c>
      <c r="F262" s="1">
        <v>1016</v>
      </c>
      <c r="G262" s="1">
        <v>1014</v>
      </c>
      <c r="H262" s="3">
        <v>1.08</v>
      </c>
      <c r="I262" s="1">
        <f t="shared" si="80"/>
        <v>27.5</v>
      </c>
      <c r="J262" s="1">
        <f t="shared" si="81"/>
        <v>49</v>
      </c>
      <c r="K262" s="1">
        <f t="shared" si="82"/>
        <v>1015</v>
      </c>
      <c r="L262" s="1">
        <f t="shared" si="64"/>
        <v>51.870000000000005</v>
      </c>
      <c r="M262" s="1">
        <f t="shared" si="65"/>
        <v>0.29979477824649425</v>
      </c>
      <c r="N262" s="1">
        <f t="shared" si="66"/>
        <v>0.77692307692307694</v>
      </c>
      <c r="O262" s="1">
        <f t="shared" si="67"/>
        <v>0.6760000000000006</v>
      </c>
      <c r="P262" s="1">
        <f t="shared" si="83"/>
        <v>10.8</v>
      </c>
      <c r="Q262" s="1">
        <f t="shared" si="68"/>
        <v>9.7484001305220289</v>
      </c>
      <c r="R262" s="4">
        <f t="shared" si="79"/>
        <v>0.97484001305220291</v>
      </c>
      <c r="S262" s="3">
        <v>1.08</v>
      </c>
      <c r="T262" s="1">
        <f t="shared" si="69"/>
        <v>-4.9482009192599019</v>
      </c>
      <c r="U262" s="1">
        <f t="shared" si="70"/>
        <v>-2.522293185941971</v>
      </c>
      <c r="V262" s="1">
        <f t="shared" si="71"/>
        <v>-4.593852565566972</v>
      </c>
      <c r="W262" s="1">
        <f t="shared" si="72"/>
        <v>-2.108540580418814</v>
      </c>
      <c r="X262" s="1"/>
      <c r="Y262" s="1"/>
      <c r="Z262" s="1"/>
      <c r="AA262" s="1"/>
      <c r="AB262" s="1">
        <f t="shared" si="73"/>
        <v>7.046163293443459E-3</v>
      </c>
      <c r="AC262" s="1">
        <f t="shared" si="74"/>
        <v>7.4310047275795627E-2</v>
      </c>
      <c r="AD262" s="1">
        <f t="shared" si="75"/>
        <v>1.001255391113442E-2</v>
      </c>
      <c r="AE262" s="1">
        <f t="shared" si="76"/>
        <v>0.10826948911315788</v>
      </c>
      <c r="AF262" s="1">
        <f t="shared" si="77"/>
        <v>3.0978560732483396E-2</v>
      </c>
      <c r="AG262" s="1">
        <f t="shared" si="78"/>
        <v>0.50774402088352555</v>
      </c>
    </row>
    <row r="263" spans="1:33" x14ac:dyDescent="0.3">
      <c r="A263" s="2">
        <v>44394</v>
      </c>
      <c r="B263" s="1">
        <v>32</v>
      </c>
      <c r="C263" s="1">
        <v>18</v>
      </c>
      <c r="D263" s="1">
        <v>88.1</v>
      </c>
      <c r="E263" s="1">
        <v>25.8</v>
      </c>
      <c r="F263" s="1">
        <v>1019</v>
      </c>
      <c r="G263" s="1">
        <v>1015</v>
      </c>
      <c r="H263" s="3">
        <v>1.07</v>
      </c>
      <c r="I263" s="1">
        <f t="shared" si="80"/>
        <v>25</v>
      </c>
      <c r="J263" s="1">
        <f t="shared" si="81"/>
        <v>56.949999999999996</v>
      </c>
      <c r="K263" s="1">
        <f t="shared" si="82"/>
        <v>1017</v>
      </c>
      <c r="L263" s="1">
        <f t="shared" ref="L263:L326" si="84">J263*0.4+J262*0.25+J261*0.2+J260*0.1+J259*0.05</f>
        <v>53.162500000000001</v>
      </c>
      <c r="M263" s="1">
        <f t="shared" ref="M263:M326" si="85">0.8*((L263-40.9175)/(84.7725-40.9175))+0.1</f>
        <v>0.32337247748261327</v>
      </c>
      <c r="N263" s="1">
        <f t="shared" ref="N263:N326" si="86">0.8*((I263-11)/(30.5-11))+0.1</f>
        <v>0.67435897435897441</v>
      </c>
      <c r="O263" s="1">
        <f t="shared" ref="O263:O326" si="87">0.8*((P263-7.19999999999999)/(12.2-7.19999999999999))+0.1</f>
        <v>0.6600000000000007</v>
      </c>
      <c r="P263" s="1">
        <f t="shared" si="83"/>
        <v>10.700000000000001</v>
      </c>
      <c r="Q263" s="1">
        <f t="shared" ref="Q263:Q326" si="88">((AG263-0.1)/0.8)*(12.2-7.19999999999999)+7.19999999999999</f>
        <v>9.9483029102676657</v>
      </c>
      <c r="R263" s="4">
        <f t="shared" si="79"/>
        <v>0.99483029102676657</v>
      </c>
      <c r="S263" s="3">
        <v>1.07</v>
      </c>
      <c r="T263" s="1">
        <f t="shared" ref="T263:T326" si="89">N263*$X$2+M263*$Y$2+$X$10</f>
        <v>-4.7015947015481743</v>
      </c>
      <c r="U263" s="1">
        <f t="shared" ref="U263:U326" si="90">N263*$X$4+M263*$Y$4+$Y$10</f>
        <v>-2.6491384892514009</v>
      </c>
      <c r="V263" s="1">
        <f t="shared" ref="V263:V326" si="91">N263*$X$6+M263*$Y$6+$Z$10</f>
        <v>-4.1168617686600157</v>
      </c>
      <c r="W263" s="1">
        <f t="shared" ref="W263:W326" si="92">N263*$X$8+M263*$Y$8+$AA$10</f>
        <v>-2.5288743076628082</v>
      </c>
      <c r="X263" s="1"/>
      <c r="Y263" s="1"/>
      <c r="Z263" s="1"/>
      <c r="AA263" s="1"/>
      <c r="AB263" s="1">
        <f t="shared" ref="AB263:AB326" si="93">1/(1+EXP(-T263))</f>
        <v>8.999065831364006E-3</v>
      </c>
      <c r="AC263" s="1">
        <f t="shared" ref="AC263:AC326" si="94">1/(1+EXP(-U263))</f>
        <v>6.6042128099128961E-2</v>
      </c>
      <c r="AD263" s="1">
        <f t="shared" ref="AD263:AD326" si="95">1/(1+EXP(-V263))</f>
        <v>1.603428568021854E-2</v>
      </c>
      <c r="AE263" s="1">
        <f t="shared" ref="AE263:AE326" si="96">1/(1+EXP(-W263))</f>
        <v>7.3858610988648127E-2</v>
      </c>
      <c r="AF263" s="1">
        <f t="shared" ref="AF263:AF326" si="97">AB263*$X$12+AC263*$Y$12+AD263*$Z$12+AE263*$AA$12+$X$14</f>
        <v>0.15924956427890147</v>
      </c>
      <c r="AG263" s="1">
        <f t="shared" ref="AG263:AG326" si="98">1/(1+EXP(-AF263))</f>
        <v>0.53972846564282717</v>
      </c>
    </row>
    <row r="264" spans="1:33" x14ac:dyDescent="0.3">
      <c r="A264" s="2">
        <v>44395</v>
      </c>
      <c r="B264" s="1">
        <v>25</v>
      </c>
      <c r="C264" s="1">
        <v>17</v>
      </c>
      <c r="D264" s="1">
        <v>93.8</v>
      </c>
      <c r="E264" s="1">
        <v>53.8</v>
      </c>
      <c r="F264" s="1">
        <v>1019</v>
      </c>
      <c r="G264" s="1">
        <v>1017</v>
      </c>
      <c r="H264" s="3">
        <v>1.05</v>
      </c>
      <c r="I264" s="1">
        <f t="shared" si="80"/>
        <v>21</v>
      </c>
      <c r="J264" s="1">
        <f t="shared" si="81"/>
        <v>73.8</v>
      </c>
      <c r="K264" s="1">
        <f t="shared" si="82"/>
        <v>1018</v>
      </c>
      <c r="L264" s="1">
        <f t="shared" si="84"/>
        <v>61.115000000000009</v>
      </c>
      <c r="M264" s="1">
        <f t="shared" si="85"/>
        <v>0.46844145479420851</v>
      </c>
      <c r="N264" s="1">
        <f t="shared" si="86"/>
        <v>0.51025641025641022</v>
      </c>
      <c r="O264" s="1">
        <f t="shared" si="87"/>
        <v>0.62800000000000056</v>
      </c>
      <c r="P264" s="1">
        <f t="shared" si="83"/>
        <v>10.5</v>
      </c>
      <c r="Q264" s="1">
        <f t="shared" si="88"/>
        <v>10.041760093776059</v>
      </c>
      <c r="R264" s="4">
        <f t="shared" ref="R264:R327" si="99">Q264/10</f>
        <v>1.004176009377606</v>
      </c>
      <c r="S264" s="3">
        <v>1.05</v>
      </c>
      <c r="T264" s="1">
        <f t="shared" si="89"/>
        <v>-4.6896037897316258</v>
      </c>
      <c r="U264" s="1">
        <f t="shared" si="90"/>
        <v>-2.9361359103325158</v>
      </c>
      <c r="V264" s="1">
        <f t="shared" si="91"/>
        <v>-3.7947734609886261</v>
      </c>
      <c r="W264" s="1">
        <f t="shared" si="92"/>
        <v>-2.7556854735025142</v>
      </c>
      <c r="X264" s="1"/>
      <c r="Y264" s="1"/>
      <c r="Z264" s="1"/>
      <c r="AA264" s="1"/>
      <c r="AB264" s="1">
        <f t="shared" si="93"/>
        <v>9.1066337967377516E-3</v>
      </c>
      <c r="AC264" s="1">
        <f t="shared" si="94"/>
        <v>5.0395872626243718E-2</v>
      </c>
      <c r="AD264" s="1">
        <f t="shared" si="95"/>
        <v>2.1993411811842299E-2</v>
      </c>
      <c r="AE264" s="1">
        <f t="shared" si="96"/>
        <v>5.9766357932286386E-2</v>
      </c>
      <c r="AF264" s="1">
        <f t="shared" si="97"/>
        <v>0.2196047842386285</v>
      </c>
      <c r="AG264" s="1">
        <f t="shared" si="98"/>
        <v>0.55468161500417035</v>
      </c>
    </row>
    <row r="265" spans="1:33" x14ac:dyDescent="0.3">
      <c r="A265" s="2">
        <v>44396</v>
      </c>
      <c r="B265" s="1">
        <v>22</v>
      </c>
      <c r="C265" s="1">
        <v>17</v>
      </c>
      <c r="D265" s="1">
        <v>88.1</v>
      </c>
      <c r="E265" s="1">
        <v>68.599999999999994</v>
      </c>
      <c r="F265" s="1">
        <v>1018</v>
      </c>
      <c r="G265" s="1">
        <v>1015</v>
      </c>
      <c r="H265" s="3">
        <v>1.03</v>
      </c>
      <c r="I265" s="1">
        <f t="shared" si="80"/>
        <v>19.5</v>
      </c>
      <c r="J265" s="1">
        <f t="shared" si="81"/>
        <v>78.349999999999994</v>
      </c>
      <c r="K265" s="1">
        <f t="shared" si="82"/>
        <v>1016.5</v>
      </c>
      <c r="L265" s="1">
        <f t="shared" si="84"/>
        <v>68.504999999999995</v>
      </c>
      <c r="M265" s="1">
        <f t="shared" si="85"/>
        <v>0.60324934443050959</v>
      </c>
      <c r="N265" s="1">
        <f t="shared" si="86"/>
        <v>0.44871794871794879</v>
      </c>
      <c r="O265" s="1">
        <f t="shared" si="87"/>
        <v>0.59600000000000086</v>
      </c>
      <c r="P265" s="1">
        <f t="shared" si="83"/>
        <v>10.3</v>
      </c>
      <c r="Q265" s="1">
        <f t="shared" si="88"/>
        <v>9.9898215392560594</v>
      </c>
      <c r="R265" s="4">
        <f t="shared" si="99"/>
        <v>0.99898215392560596</v>
      </c>
      <c r="S265" s="3">
        <v>1.03</v>
      </c>
      <c r="T265" s="1">
        <f t="shared" si="89"/>
        <v>-4.9716798308908405</v>
      </c>
      <c r="U265" s="1">
        <f t="shared" si="90"/>
        <v>-3.1067141990828389</v>
      </c>
      <c r="V265" s="1">
        <f t="shared" si="91"/>
        <v>-4.0043961110173276</v>
      </c>
      <c r="W265" s="1">
        <f t="shared" si="92"/>
        <v>-2.5068688952135298</v>
      </c>
      <c r="X265" s="1"/>
      <c r="Y265" s="1"/>
      <c r="Z265" s="1"/>
      <c r="AA265" s="1"/>
      <c r="AB265" s="1">
        <f t="shared" si="93"/>
        <v>6.8837796301916788E-3</v>
      </c>
      <c r="AC265" s="1">
        <f t="shared" si="94"/>
        <v>4.2831148851406216E-2</v>
      </c>
      <c r="AD265" s="1">
        <f t="shared" si="95"/>
        <v>1.790872705470262E-2</v>
      </c>
      <c r="AE265" s="1">
        <f t="shared" si="96"/>
        <v>7.5378045642652811E-2</v>
      </c>
      <c r="AF265" s="1">
        <f t="shared" si="97"/>
        <v>0.18602034943821177</v>
      </c>
      <c r="AG265" s="1">
        <f t="shared" si="98"/>
        <v>0.54637144628097023</v>
      </c>
    </row>
    <row r="266" spans="1:33" x14ac:dyDescent="0.3">
      <c r="A266" s="2">
        <v>44397</v>
      </c>
      <c r="B266" s="1">
        <v>25</v>
      </c>
      <c r="C266" s="1">
        <v>17</v>
      </c>
      <c r="D266" s="1">
        <v>88</v>
      </c>
      <c r="E266" s="1">
        <v>50.5</v>
      </c>
      <c r="F266" s="1">
        <v>1018</v>
      </c>
      <c r="G266" s="1">
        <v>1015</v>
      </c>
      <c r="H266" s="3">
        <v>1.02</v>
      </c>
      <c r="I266" s="1">
        <f t="shared" si="80"/>
        <v>21</v>
      </c>
      <c r="J266" s="1">
        <f t="shared" si="81"/>
        <v>69.25</v>
      </c>
      <c r="K266" s="1">
        <f t="shared" si="82"/>
        <v>1016.5</v>
      </c>
      <c r="L266" s="1">
        <f t="shared" si="84"/>
        <v>70.19250000000001</v>
      </c>
      <c r="M266" s="1">
        <f t="shared" si="85"/>
        <v>0.63403260745639067</v>
      </c>
      <c r="N266" s="1">
        <f t="shared" si="86"/>
        <v>0.51025641025641022</v>
      </c>
      <c r="O266" s="1">
        <f t="shared" si="87"/>
        <v>0.58000000000000063</v>
      </c>
      <c r="P266" s="1">
        <f t="shared" si="83"/>
        <v>10.199999999999999</v>
      </c>
      <c r="Q266" s="1">
        <f t="shared" si="88"/>
        <v>9.792800271867808</v>
      </c>
      <c r="R266" s="4">
        <f t="shared" si="99"/>
        <v>0.97928002718678075</v>
      </c>
      <c r="S266" s="3">
        <v>1.02</v>
      </c>
      <c r="T266" s="1">
        <f t="shared" si="89"/>
        <v>-5.2797747820046173</v>
      </c>
      <c r="U266" s="1">
        <f t="shared" si="90"/>
        <v>-3.0657846323305886</v>
      </c>
      <c r="V266" s="1">
        <f t="shared" si="91"/>
        <v>-4.4752149124950575</v>
      </c>
      <c r="W266" s="1">
        <f t="shared" si="92"/>
        <v>-2.0681081608027361</v>
      </c>
      <c r="X266" s="1"/>
      <c r="Y266" s="1"/>
      <c r="Z266" s="1"/>
      <c r="AA266" s="1"/>
      <c r="AB266" s="1">
        <f t="shared" si="93"/>
        <v>5.0677647746175478E-3</v>
      </c>
      <c r="AC266" s="1">
        <f t="shared" si="94"/>
        <v>4.4540876910206244E-2</v>
      </c>
      <c r="AD266" s="1">
        <f t="shared" si="95"/>
        <v>1.1259553233439816E-2</v>
      </c>
      <c r="AE266" s="1">
        <f t="shared" si="96"/>
        <v>0.11223540055886883</v>
      </c>
      <c r="AF266" s="1">
        <f t="shared" si="97"/>
        <v>5.9409641718427553E-2</v>
      </c>
      <c r="AG266" s="1">
        <f t="shared" si="98"/>
        <v>0.51484804349885005</v>
      </c>
    </row>
    <row r="267" spans="1:33" x14ac:dyDescent="0.3">
      <c r="A267" s="2">
        <v>44398</v>
      </c>
      <c r="B267" s="1">
        <v>26</v>
      </c>
      <c r="C267" s="1">
        <v>16</v>
      </c>
      <c r="D267" s="1">
        <v>93.8</v>
      </c>
      <c r="E267" s="1">
        <v>44.6</v>
      </c>
      <c r="F267" s="1">
        <v>1019</v>
      </c>
      <c r="G267" s="1">
        <v>1017</v>
      </c>
      <c r="H267" s="3">
        <v>1.01</v>
      </c>
      <c r="I267" s="1">
        <f t="shared" si="80"/>
        <v>21</v>
      </c>
      <c r="J267" s="1">
        <f t="shared" si="81"/>
        <v>69.2</v>
      </c>
      <c r="K267" s="1">
        <f t="shared" si="82"/>
        <v>1018</v>
      </c>
      <c r="L267" s="1">
        <f t="shared" si="84"/>
        <v>70.89</v>
      </c>
      <c r="M267" s="1">
        <f t="shared" si="85"/>
        <v>0.6467563561737546</v>
      </c>
      <c r="N267" s="1">
        <f t="shared" si="86"/>
        <v>0.51025641025641022</v>
      </c>
      <c r="O267" s="1">
        <f t="shared" si="87"/>
        <v>0.56400000000000072</v>
      </c>
      <c r="P267" s="1">
        <f t="shared" si="83"/>
        <v>10.1</v>
      </c>
      <c r="Q267" s="1">
        <f t="shared" si="88"/>
        <v>9.763235650646358</v>
      </c>
      <c r="R267" s="4">
        <f t="shared" si="99"/>
        <v>0.9763235650646358</v>
      </c>
      <c r="S267" s="3">
        <v>1.01</v>
      </c>
      <c r="T267" s="1">
        <f t="shared" si="89"/>
        <v>-5.3251225393288149</v>
      </c>
      <c r="U267" s="1">
        <f t="shared" si="90"/>
        <v>-3.0757466244642879</v>
      </c>
      <c r="V267" s="1">
        <f t="shared" si="91"/>
        <v>-4.527498901746033</v>
      </c>
      <c r="W267" s="1">
        <f t="shared" si="92"/>
        <v>-2.0152758638478376</v>
      </c>
      <c r="X267" s="1"/>
      <c r="Y267" s="1"/>
      <c r="Z267" s="1"/>
      <c r="AA267" s="1"/>
      <c r="AB267" s="1">
        <f t="shared" si="93"/>
        <v>4.8441742354467755E-3</v>
      </c>
      <c r="AC267" s="1">
        <f t="shared" si="94"/>
        <v>4.411884291529302E-2</v>
      </c>
      <c r="AD267" s="1">
        <f t="shared" si="95"/>
        <v>1.0692116448199149E-2</v>
      </c>
      <c r="AE267" s="1">
        <f t="shared" si="96"/>
        <v>0.11760836088334246</v>
      </c>
      <c r="AF267" s="1">
        <f t="shared" si="97"/>
        <v>4.0476341656471626E-2</v>
      </c>
      <c r="AG267" s="1">
        <f t="shared" si="98"/>
        <v>0.51011770410341817</v>
      </c>
    </row>
    <row r="268" spans="1:33" x14ac:dyDescent="0.3">
      <c r="A268" s="2">
        <v>44399</v>
      </c>
      <c r="B268" s="1">
        <v>27</v>
      </c>
      <c r="C268" s="1">
        <v>16</v>
      </c>
      <c r="D268" s="1">
        <v>93.8</v>
      </c>
      <c r="E268" s="1">
        <v>41.7</v>
      </c>
      <c r="F268" s="1">
        <v>1018</v>
      </c>
      <c r="G268" s="1">
        <v>1015</v>
      </c>
      <c r="H268" s="3">
        <v>0.99</v>
      </c>
      <c r="I268" s="1">
        <f t="shared" si="80"/>
        <v>21.5</v>
      </c>
      <c r="J268" s="1">
        <f t="shared" si="81"/>
        <v>67.75</v>
      </c>
      <c r="K268" s="1">
        <f t="shared" si="82"/>
        <v>1016.5</v>
      </c>
      <c r="L268" s="1">
        <f t="shared" si="84"/>
        <v>69.775000000000006</v>
      </c>
      <c r="M268" s="1">
        <f t="shared" si="85"/>
        <v>0.6264166001596172</v>
      </c>
      <c r="N268" s="1">
        <f t="shared" si="86"/>
        <v>0.53076923076923077</v>
      </c>
      <c r="O268" s="1">
        <f t="shared" si="87"/>
        <v>0.53200000000000081</v>
      </c>
      <c r="P268" s="1">
        <f t="shared" si="83"/>
        <v>9.9</v>
      </c>
      <c r="Q268" s="1">
        <f t="shared" si="88"/>
        <v>9.7482629323867958</v>
      </c>
      <c r="R268" s="4">
        <f t="shared" si="99"/>
        <v>0.97482629323867953</v>
      </c>
      <c r="S268" s="3">
        <v>0.99</v>
      </c>
      <c r="T268" s="1">
        <f t="shared" si="89"/>
        <v>-5.3187586873182209</v>
      </c>
      <c r="U268" s="1">
        <f t="shared" si="90"/>
        <v>-3.0381446659349991</v>
      </c>
      <c r="V268" s="1">
        <f t="shared" si="91"/>
        <v>-4.5586945711009585</v>
      </c>
      <c r="W268" s="1">
        <f t="shared" si="92"/>
        <v>-1.996084906702797</v>
      </c>
      <c r="X268" s="1"/>
      <c r="Y268" s="1"/>
      <c r="Z268" s="1"/>
      <c r="AA268" s="1"/>
      <c r="AB268" s="1">
        <f t="shared" si="93"/>
        <v>4.8749493807390505E-3</v>
      </c>
      <c r="AC268" s="1">
        <f t="shared" si="94"/>
        <v>4.5732070558764167E-2</v>
      </c>
      <c r="AD268" s="1">
        <f t="shared" si="95"/>
        <v>1.0367122211020433E-2</v>
      </c>
      <c r="AE268" s="1">
        <f t="shared" si="96"/>
        <v>0.1196145949237898</v>
      </c>
      <c r="AF268" s="1">
        <f t="shared" si="97"/>
        <v>3.0890732917511543E-2</v>
      </c>
      <c r="AG268" s="1">
        <f t="shared" si="98"/>
        <v>0.50772206918188811</v>
      </c>
    </row>
    <row r="269" spans="1:33" x14ac:dyDescent="0.3">
      <c r="A269" s="2">
        <v>44400</v>
      </c>
      <c r="B269" s="1">
        <v>26</v>
      </c>
      <c r="C269" s="1">
        <v>18</v>
      </c>
      <c r="D269" s="1">
        <v>88.1</v>
      </c>
      <c r="E269" s="1">
        <v>47.3</v>
      </c>
      <c r="F269" s="1">
        <v>1017</v>
      </c>
      <c r="G269" s="1">
        <v>1015</v>
      </c>
      <c r="H269" s="3">
        <v>0.97</v>
      </c>
      <c r="I269" s="1">
        <f t="shared" si="80"/>
        <v>22</v>
      </c>
      <c r="J269" s="1">
        <f t="shared" si="81"/>
        <v>67.699999999999989</v>
      </c>
      <c r="K269" s="1">
        <f t="shared" si="82"/>
        <v>1016</v>
      </c>
      <c r="L269" s="1">
        <f t="shared" si="84"/>
        <v>68.7</v>
      </c>
      <c r="M269" s="1">
        <f t="shared" si="85"/>
        <v>0.60680652149127823</v>
      </c>
      <c r="N269" s="1">
        <f t="shared" si="86"/>
        <v>0.55128205128205132</v>
      </c>
      <c r="O269" s="1">
        <f t="shared" si="87"/>
        <v>0.50000000000000078</v>
      </c>
      <c r="P269" s="1">
        <f t="shared" si="83"/>
        <v>9.6999999999999993</v>
      </c>
      <c r="Q269" s="1">
        <f t="shared" si="88"/>
        <v>9.7311039125060219</v>
      </c>
      <c r="R269" s="4">
        <f t="shared" si="99"/>
        <v>0.97311039125060217</v>
      </c>
      <c r="S269" s="3">
        <v>0.97</v>
      </c>
      <c r="T269" s="1">
        <f t="shared" si="89"/>
        <v>-5.3149954235412711</v>
      </c>
      <c r="U269" s="1">
        <f t="shared" si="90"/>
        <v>-3.0011140044456353</v>
      </c>
      <c r="V269" s="1">
        <f t="shared" si="91"/>
        <v>-4.592888605430848</v>
      </c>
      <c r="W269" s="1">
        <f t="shared" si="92"/>
        <v>-1.9738641404133892</v>
      </c>
      <c r="X269" s="1"/>
      <c r="Y269" s="1"/>
      <c r="Z269" s="1"/>
      <c r="AA269" s="1"/>
      <c r="AB269" s="1">
        <f t="shared" si="93"/>
        <v>4.8932397252597236E-3</v>
      </c>
      <c r="AC269" s="1">
        <f t="shared" si="94"/>
        <v>4.7375571543543812E-2</v>
      </c>
      <c r="AD269" s="1">
        <f t="shared" si="95"/>
        <v>1.0022113490290764E-2</v>
      </c>
      <c r="AE269" s="1">
        <f t="shared" si="96"/>
        <v>0.12197444533648583</v>
      </c>
      <c r="AF269" s="1">
        <f t="shared" si="97"/>
        <v>1.990716140364035E-2</v>
      </c>
      <c r="AG269" s="1">
        <f t="shared" si="98"/>
        <v>0.50497662600096438</v>
      </c>
    </row>
    <row r="270" spans="1:33" x14ac:dyDescent="0.3">
      <c r="A270" s="2">
        <v>44401</v>
      </c>
      <c r="B270" s="1">
        <v>25</v>
      </c>
      <c r="C270" s="1">
        <v>16</v>
      </c>
      <c r="D270" s="1">
        <v>93.8</v>
      </c>
      <c r="E270" s="1">
        <v>50.5</v>
      </c>
      <c r="F270" s="1">
        <v>1017</v>
      </c>
      <c r="G270" s="1">
        <v>1015</v>
      </c>
      <c r="H270" s="3">
        <v>0.96</v>
      </c>
      <c r="I270" s="1">
        <f t="shared" si="80"/>
        <v>20.5</v>
      </c>
      <c r="J270" s="1">
        <f t="shared" si="81"/>
        <v>72.150000000000006</v>
      </c>
      <c r="K270" s="1">
        <f t="shared" si="82"/>
        <v>1016</v>
      </c>
      <c r="L270" s="1">
        <f t="shared" si="84"/>
        <v>69.717500000000001</v>
      </c>
      <c r="M270" s="1">
        <f t="shared" si="85"/>
        <v>0.62536768897503148</v>
      </c>
      <c r="N270" s="1">
        <f t="shared" si="86"/>
        <v>0.48974358974358978</v>
      </c>
      <c r="O270" s="1">
        <f t="shared" si="87"/>
        <v>0.48400000000000076</v>
      </c>
      <c r="P270" s="1">
        <f t="shared" si="83"/>
        <v>9.6</v>
      </c>
      <c r="Q270" s="1">
        <f t="shared" si="88"/>
        <v>9.8670146451040708</v>
      </c>
      <c r="R270" s="4">
        <f t="shared" si="99"/>
        <v>0.98670146451040708</v>
      </c>
      <c r="S270" s="3">
        <v>0.96</v>
      </c>
      <c r="T270" s="1">
        <f t="shared" si="89"/>
        <v>-5.1827652517277922</v>
      </c>
      <c r="U270" s="1">
        <f t="shared" si="90"/>
        <v>-3.080677533522842</v>
      </c>
      <c r="V270" s="1">
        <f t="shared" si="91"/>
        <v>-4.3248342353852207</v>
      </c>
      <c r="W270" s="1">
        <f t="shared" si="92"/>
        <v>-2.2077340314363658</v>
      </c>
      <c r="X270" s="1"/>
      <c r="Y270" s="1"/>
      <c r="Z270" s="1"/>
      <c r="AA270" s="1"/>
      <c r="AB270" s="1">
        <f t="shared" si="93"/>
        <v>5.5811410983309115E-3</v>
      </c>
      <c r="AC270" s="1">
        <f t="shared" si="94"/>
        <v>4.3911361610389971E-2</v>
      </c>
      <c r="AD270" s="1">
        <f t="shared" si="95"/>
        <v>1.3062847429096575E-2</v>
      </c>
      <c r="AE270" s="1">
        <f t="shared" si="96"/>
        <v>9.9058117269438431E-2</v>
      </c>
      <c r="AF270" s="1">
        <f t="shared" si="97"/>
        <v>0.10699131823919494</v>
      </c>
      <c r="AG270" s="1">
        <f t="shared" si="98"/>
        <v>0.52672234321665223</v>
      </c>
    </row>
    <row r="271" spans="1:33" x14ac:dyDescent="0.3">
      <c r="A271" s="2">
        <v>44402</v>
      </c>
      <c r="B271" s="1">
        <v>25</v>
      </c>
      <c r="C271" s="1">
        <v>18</v>
      </c>
      <c r="D271" s="1">
        <v>93.9</v>
      </c>
      <c r="E271" s="1">
        <v>65.2</v>
      </c>
      <c r="F271" s="1">
        <v>1016</v>
      </c>
      <c r="G271" s="1">
        <v>1015</v>
      </c>
      <c r="H271" s="3">
        <v>0.95</v>
      </c>
      <c r="I271" s="1">
        <f t="shared" si="80"/>
        <v>21.5</v>
      </c>
      <c r="J271" s="1">
        <f t="shared" si="81"/>
        <v>79.550000000000011</v>
      </c>
      <c r="K271" s="1">
        <f t="shared" si="82"/>
        <v>1015.5</v>
      </c>
      <c r="L271" s="1">
        <f t="shared" si="84"/>
        <v>73.632500000000007</v>
      </c>
      <c r="M271" s="1">
        <f t="shared" si="85"/>
        <v>0.69678485919507493</v>
      </c>
      <c r="N271" s="1">
        <f t="shared" si="86"/>
        <v>0.53076923076923077</v>
      </c>
      <c r="O271" s="1">
        <f t="shared" si="87"/>
        <v>0.46800000000000086</v>
      </c>
      <c r="P271" s="1">
        <f t="shared" si="83"/>
        <v>9.5</v>
      </c>
      <c r="Q271" s="1">
        <f t="shared" si="88"/>
        <v>9.5515982158962416</v>
      </c>
      <c r="R271" s="4">
        <f t="shared" si="99"/>
        <v>0.9551598215896242</v>
      </c>
      <c r="S271" s="3">
        <v>0.95</v>
      </c>
      <c r="T271" s="1">
        <f t="shared" si="89"/>
        <v>-5.5695529151004362</v>
      </c>
      <c r="U271" s="1">
        <f t="shared" si="90"/>
        <v>-3.0932391242228059</v>
      </c>
      <c r="V271" s="1">
        <f t="shared" si="91"/>
        <v>-4.8478493933742781</v>
      </c>
      <c r="W271" s="1">
        <f t="shared" si="92"/>
        <v>-1.7038976873429075</v>
      </c>
      <c r="X271" s="1"/>
      <c r="Y271" s="1"/>
      <c r="Z271" s="1"/>
      <c r="AA271" s="1"/>
      <c r="AB271" s="1">
        <f t="shared" si="93"/>
        <v>3.7977068627983671E-3</v>
      </c>
      <c r="AC271" s="1">
        <f t="shared" si="94"/>
        <v>4.3386997495747828E-2</v>
      </c>
      <c r="AD271" s="1">
        <f t="shared" si="95"/>
        <v>7.7841628672317056E-3</v>
      </c>
      <c r="AE271" s="1">
        <f t="shared" si="96"/>
        <v>0.15395689003286023</v>
      </c>
      <c r="AF271" s="1">
        <f t="shared" si="97"/>
        <v>-9.5048634943922017E-2</v>
      </c>
      <c r="AG271" s="1">
        <f t="shared" si="98"/>
        <v>0.47625571454339966</v>
      </c>
    </row>
    <row r="272" spans="1:33" x14ac:dyDescent="0.3">
      <c r="A272" s="2">
        <v>44403</v>
      </c>
      <c r="B272" s="1">
        <v>26</v>
      </c>
      <c r="C272" s="1">
        <v>18</v>
      </c>
      <c r="D272" s="1">
        <v>93.9</v>
      </c>
      <c r="E272" s="1">
        <v>44.6</v>
      </c>
      <c r="F272" s="1">
        <v>1017</v>
      </c>
      <c r="G272" s="1">
        <v>1015</v>
      </c>
      <c r="H272" s="3">
        <v>0.93</v>
      </c>
      <c r="I272" s="1">
        <f t="shared" si="80"/>
        <v>22</v>
      </c>
      <c r="J272" s="1">
        <f t="shared" si="81"/>
        <v>69.25</v>
      </c>
      <c r="K272" s="1">
        <f t="shared" si="82"/>
        <v>1016</v>
      </c>
      <c r="L272" s="1">
        <f t="shared" si="84"/>
        <v>72.175000000000011</v>
      </c>
      <c r="M272" s="1">
        <f t="shared" si="85"/>
        <v>0.67019724090753652</v>
      </c>
      <c r="N272" s="1">
        <f t="shared" si="86"/>
        <v>0.55128205128205132</v>
      </c>
      <c r="O272" s="1">
        <f t="shared" si="87"/>
        <v>0.43600000000000105</v>
      </c>
      <c r="P272" s="1">
        <f t="shared" si="83"/>
        <v>9.3000000000000007</v>
      </c>
      <c r="Q272" s="1">
        <f t="shared" si="88"/>
        <v>9.5528537592918568</v>
      </c>
      <c r="R272" s="4">
        <f t="shared" si="99"/>
        <v>0.95528537592918572</v>
      </c>
      <c r="S272" s="3">
        <v>0.93</v>
      </c>
      <c r="T272" s="1">
        <f t="shared" si="89"/>
        <v>-5.5409215263392504</v>
      </c>
      <c r="U272" s="1">
        <f t="shared" si="90"/>
        <v>-3.0507454347891558</v>
      </c>
      <c r="V272" s="1">
        <f t="shared" si="91"/>
        <v>-4.853371562631053</v>
      </c>
      <c r="W272" s="1">
        <f t="shared" si="92"/>
        <v>-1.7106494709965085</v>
      </c>
      <c r="X272" s="1"/>
      <c r="Y272" s="1"/>
      <c r="Z272" s="1"/>
      <c r="AA272" s="1"/>
      <c r="AB272" s="1">
        <f t="shared" si="93"/>
        <v>3.9075810180447682E-3</v>
      </c>
      <c r="AC272" s="1">
        <f t="shared" si="94"/>
        <v>4.518530184430563E-2</v>
      </c>
      <c r="AD272" s="1">
        <f t="shared" si="95"/>
        <v>7.7416277310242733E-3</v>
      </c>
      <c r="AE272" s="1">
        <f t="shared" si="96"/>
        <v>0.15307949536896429</v>
      </c>
      <c r="AF272" s="1">
        <f t="shared" si="97"/>
        <v>-9.4243286299516837E-2</v>
      </c>
      <c r="AG272" s="1">
        <f t="shared" si="98"/>
        <v>0.47645660148669777</v>
      </c>
    </row>
    <row r="273" spans="1:33" x14ac:dyDescent="0.3">
      <c r="A273" s="2">
        <v>44404</v>
      </c>
      <c r="B273" s="1">
        <v>27</v>
      </c>
      <c r="C273" s="1">
        <v>18</v>
      </c>
      <c r="D273" s="1">
        <v>82.6</v>
      </c>
      <c r="E273" s="1">
        <v>39.299999999999997</v>
      </c>
      <c r="F273" s="1">
        <v>1017</v>
      </c>
      <c r="G273" s="1">
        <v>1014</v>
      </c>
      <c r="H273" s="3">
        <v>0.92</v>
      </c>
      <c r="I273" s="1">
        <f t="shared" si="80"/>
        <v>22.5</v>
      </c>
      <c r="J273" s="1">
        <f t="shared" si="81"/>
        <v>60.949999999999996</v>
      </c>
      <c r="K273" s="1">
        <f t="shared" si="82"/>
        <v>1015.5</v>
      </c>
      <c r="L273" s="1">
        <f t="shared" si="84"/>
        <v>68.202500000000001</v>
      </c>
      <c r="M273" s="1">
        <f t="shared" si="85"/>
        <v>0.59773115950290745</v>
      </c>
      <c r="N273" s="1">
        <f t="shared" si="86"/>
        <v>0.57179487179487187</v>
      </c>
      <c r="O273" s="1">
        <f t="shared" si="87"/>
        <v>0.42000000000000115</v>
      </c>
      <c r="P273" s="1">
        <f t="shared" si="83"/>
        <v>9.2000000000000011</v>
      </c>
      <c r="Q273" s="1">
        <f t="shared" si="88"/>
        <v>9.6861973803249022</v>
      </c>
      <c r="R273" s="4">
        <f t="shared" si="99"/>
        <v>0.96861973803249024</v>
      </c>
      <c r="S273" s="3">
        <v>0.92</v>
      </c>
      <c r="T273" s="1">
        <f t="shared" si="89"/>
        <v>-5.3487781523875828</v>
      </c>
      <c r="U273" s="1">
        <f t="shared" si="90"/>
        <v>-2.9723314439701953</v>
      </c>
      <c r="V273" s="1">
        <f t="shared" si="91"/>
        <v>-4.6703715340868159</v>
      </c>
      <c r="W273" s="1">
        <f t="shared" si="92"/>
        <v>-1.907900504602182</v>
      </c>
      <c r="X273" s="1"/>
      <c r="Y273" s="1"/>
      <c r="Z273" s="1"/>
      <c r="AA273" s="1"/>
      <c r="AB273" s="1">
        <f t="shared" si="93"/>
        <v>4.7314628953881513E-3</v>
      </c>
      <c r="AC273" s="1">
        <f t="shared" si="94"/>
        <v>4.8691615082658055E-2</v>
      </c>
      <c r="AD273" s="1">
        <f t="shared" si="95"/>
        <v>9.2818285715280148E-3</v>
      </c>
      <c r="AE273" s="1">
        <f t="shared" si="96"/>
        <v>0.12921690330590319</v>
      </c>
      <c r="AF273" s="1">
        <f t="shared" si="97"/>
        <v>-8.8337340365423067E-3</v>
      </c>
      <c r="AG273" s="1">
        <f t="shared" si="98"/>
        <v>0.49779158085198516</v>
      </c>
    </row>
    <row r="274" spans="1:33" x14ac:dyDescent="0.3">
      <c r="A274" s="2">
        <v>44405</v>
      </c>
      <c r="B274" s="1">
        <v>28</v>
      </c>
      <c r="C274" s="1">
        <v>18</v>
      </c>
      <c r="D274" s="1">
        <v>82.7</v>
      </c>
      <c r="E274" s="1">
        <v>42</v>
      </c>
      <c r="F274" s="1">
        <v>1015</v>
      </c>
      <c r="G274" s="1">
        <v>1013</v>
      </c>
      <c r="H274" s="3">
        <v>0.91</v>
      </c>
      <c r="I274" s="1">
        <f t="shared" si="80"/>
        <v>23</v>
      </c>
      <c r="J274" s="1">
        <f t="shared" si="81"/>
        <v>62.35</v>
      </c>
      <c r="K274" s="1">
        <f t="shared" si="82"/>
        <v>1014</v>
      </c>
      <c r="L274" s="1">
        <f t="shared" si="84"/>
        <v>65.59</v>
      </c>
      <c r="M274" s="1">
        <f t="shared" si="85"/>
        <v>0.55007410785543287</v>
      </c>
      <c r="N274" s="1">
        <f t="shared" si="86"/>
        <v>0.59230769230769231</v>
      </c>
      <c r="O274" s="1">
        <f t="shared" si="87"/>
        <v>0.40400000000000091</v>
      </c>
      <c r="P274" s="1">
        <f t="shared" si="83"/>
        <v>9.1</v>
      </c>
      <c r="Q274" s="1">
        <f t="shared" si="88"/>
        <v>9.7392239330014014</v>
      </c>
      <c r="R274" s="4">
        <f t="shared" si="99"/>
        <v>0.97392239330014019</v>
      </c>
      <c r="S274" s="3">
        <v>0.91</v>
      </c>
      <c r="T274" s="1">
        <f t="shared" si="89"/>
        <v>-5.245054778379874</v>
      </c>
      <c r="U274" s="1">
        <f t="shared" si="90"/>
        <v>-2.9133415525086988</v>
      </c>
      <c r="V274" s="1">
        <f t="shared" si="91"/>
        <v>-4.5893159146914355</v>
      </c>
      <c r="W274" s="1">
        <f t="shared" si="92"/>
        <v>-2.0021380272993792</v>
      </c>
      <c r="X274" s="1"/>
      <c r="Y274" s="1"/>
      <c r="Z274" s="1"/>
      <c r="AA274" s="1"/>
      <c r="AB274" s="1">
        <f t="shared" si="93"/>
        <v>5.2458685511940018E-3</v>
      </c>
      <c r="AC274" s="1">
        <f t="shared" si="94"/>
        <v>5.1497969397651978E-2</v>
      </c>
      <c r="AD274" s="1">
        <f t="shared" si="95"/>
        <v>1.0057622673889335E-2</v>
      </c>
      <c r="AE274" s="1">
        <f t="shared" si="96"/>
        <v>0.11897862556768493</v>
      </c>
      <c r="AF274" s="1">
        <f t="shared" si="97"/>
        <v>2.5104635538969022E-2</v>
      </c>
      <c r="AG274" s="1">
        <f t="shared" si="98"/>
        <v>0.50627582928022519</v>
      </c>
    </row>
    <row r="275" spans="1:33" x14ac:dyDescent="0.3">
      <c r="A275" s="2">
        <v>44406</v>
      </c>
      <c r="B275" s="1">
        <v>26</v>
      </c>
      <c r="C275" s="1">
        <v>17</v>
      </c>
      <c r="D275" s="1">
        <v>88</v>
      </c>
      <c r="E275" s="1">
        <v>41.7</v>
      </c>
      <c r="F275" s="1">
        <v>1017</v>
      </c>
      <c r="G275" s="1">
        <v>1013</v>
      </c>
      <c r="H275" s="3">
        <v>0.91</v>
      </c>
      <c r="I275" s="1">
        <f t="shared" si="80"/>
        <v>21.5</v>
      </c>
      <c r="J275" s="1">
        <f t="shared" si="81"/>
        <v>64.849999999999994</v>
      </c>
      <c r="K275" s="1">
        <f t="shared" si="82"/>
        <v>1015</v>
      </c>
      <c r="L275" s="1">
        <f t="shared" si="84"/>
        <v>64.62</v>
      </c>
      <c r="M275" s="1">
        <f t="shared" si="85"/>
        <v>0.53237943221981554</v>
      </c>
      <c r="N275" s="1">
        <f t="shared" si="86"/>
        <v>0.53076923076923077</v>
      </c>
      <c r="O275" s="1">
        <f t="shared" si="87"/>
        <v>0.40400000000000091</v>
      </c>
      <c r="P275" s="1">
        <f t="shared" si="83"/>
        <v>9.1</v>
      </c>
      <c r="Q275" s="1">
        <f t="shared" si="88"/>
        <v>9.9341308688463563</v>
      </c>
      <c r="R275" s="4">
        <f t="shared" si="99"/>
        <v>0.99341308688463559</v>
      </c>
      <c r="S275" s="3">
        <v>0.91</v>
      </c>
      <c r="T275" s="1">
        <f t="shared" si="89"/>
        <v>-4.9836078787071205</v>
      </c>
      <c r="U275" s="1">
        <f t="shared" si="90"/>
        <v>-2.9645187599146117</v>
      </c>
      <c r="V275" s="1">
        <f t="shared" si="91"/>
        <v>-4.1722802849521665</v>
      </c>
      <c r="W275" s="1">
        <f t="shared" si="92"/>
        <v>-2.3865515601830891</v>
      </c>
      <c r="X275" s="1"/>
      <c r="Y275" s="1"/>
      <c r="Z275" s="1"/>
      <c r="AA275" s="1"/>
      <c r="AB275" s="1">
        <f t="shared" si="93"/>
        <v>6.8027125955986527E-3</v>
      </c>
      <c r="AC275" s="1">
        <f t="shared" si="94"/>
        <v>4.9054783060356551E-2</v>
      </c>
      <c r="AD275" s="1">
        <f t="shared" si="95"/>
        <v>1.5182987608249753E-2</v>
      </c>
      <c r="AE275" s="1">
        <f t="shared" si="96"/>
        <v>8.4203972717669717E-2</v>
      </c>
      <c r="AF275" s="1">
        <f t="shared" si="97"/>
        <v>0.15012507619274817</v>
      </c>
      <c r="AG275" s="1">
        <f t="shared" si="98"/>
        <v>0.53746093901541769</v>
      </c>
    </row>
    <row r="276" spans="1:33" x14ac:dyDescent="0.3">
      <c r="A276" s="2">
        <v>44407</v>
      </c>
      <c r="B276" s="1">
        <v>25</v>
      </c>
      <c r="C276" s="1">
        <v>17</v>
      </c>
      <c r="D276" s="1">
        <v>88.1</v>
      </c>
      <c r="E276" s="1">
        <v>53.3</v>
      </c>
      <c r="F276" s="1">
        <v>1019</v>
      </c>
      <c r="G276" s="1">
        <v>1016</v>
      </c>
      <c r="H276" s="3">
        <v>0.91</v>
      </c>
      <c r="I276" s="1">
        <f t="shared" si="80"/>
        <v>21</v>
      </c>
      <c r="J276" s="1">
        <f t="shared" si="81"/>
        <v>70.699999999999989</v>
      </c>
      <c r="K276" s="1">
        <f t="shared" si="82"/>
        <v>1017.5</v>
      </c>
      <c r="L276" s="1">
        <f t="shared" si="84"/>
        <v>66.52</v>
      </c>
      <c r="M276" s="1">
        <f t="shared" si="85"/>
        <v>0.56703910614525144</v>
      </c>
      <c r="N276" s="1">
        <f t="shared" si="86"/>
        <v>0.51025641025641022</v>
      </c>
      <c r="O276" s="1">
        <f t="shared" si="87"/>
        <v>0.40400000000000091</v>
      </c>
      <c r="P276" s="1">
        <f t="shared" si="83"/>
        <v>9.1</v>
      </c>
      <c r="Q276" s="1">
        <f t="shared" si="88"/>
        <v>9.9226969835645367</v>
      </c>
      <c r="R276" s="4">
        <f t="shared" si="99"/>
        <v>0.99226969835645362</v>
      </c>
      <c r="S276" s="3">
        <v>0.91</v>
      </c>
      <c r="T276" s="1">
        <f t="shared" si="89"/>
        <v>-5.0410082748030121</v>
      </c>
      <c r="U276" s="1">
        <f t="shared" si="90"/>
        <v>-3.0133324228524367</v>
      </c>
      <c r="V276" s="1">
        <f t="shared" si="91"/>
        <v>-4.1999275282309556</v>
      </c>
      <c r="W276" s="1">
        <f t="shared" si="92"/>
        <v>-2.3462825128699292</v>
      </c>
      <c r="X276" s="1"/>
      <c r="Y276" s="1"/>
      <c r="Z276" s="1"/>
      <c r="AA276" s="1"/>
      <c r="AB276" s="1">
        <f t="shared" si="93"/>
        <v>6.4256680540162653E-3</v>
      </c>
      <c r="AC276" s="1">
        <f t="shared" si="94"/>
        <v>4.6827180174737713E-2</v>
      </c>
      <c r="AD276" s="1">
        <f t="shared" si="95"/>
        <v>1.4775086612022859E-2</v>
      </c>
      <c r="AE276" s="1">
        <f t="shared" si="96"/>
        <v>8.7361712057675095E-2</v>
      </c>
      <c r="AF276" s="1">
        <f t="shared" si="97"/>
        <v>0.14276807640441619</v>
      </c>
      <c r="AG276" s="1">
        <f t="shared" si="98"/>
        <v>0.53563151737032655</v>
      </c>
    </row>
    <row r="277" spans="1:33" x14ac:dyDescent="0.3">
      <c r="A277" s="2">
        <v>44408</v>
      </c>
      <c r="B277" s="1">
        <v>23</v>
      </c>
      <c r="C277" s="1">
        <v>16</v>
      </c>
      <c r="D277" s="1">
        <v>82.6</v>
      </c>
      <c r="E277" s="1">
        <v>40.6</v>
      </c>
      <c r="F277" s="1">
        <v>1021</v>
      </c>
      <c r="G277" s="1">
        <v>1018</v>
      </c>
      <c r="H277" s="3">
        <v>0.92</v>
      </c>
      <c r="I277" s="1">
        <f t="shared" si="80"/>
        <v>19.5</v>
      </c>
      <c r="J277" s="1">
        <f t="shared" si="81"/>
        <v>61.599999999999994</v>
      </c>
      <c r="K277" s="1">
        <f t="shared" si="82"/>
        <v>1019.5</v>
      </c>
      <c r="L277" s="1">
        <f t="shared" si="84"/>
        <v>64.567499999999995</v>
      </c>
      <c r="M277" s="1">
        <f t="shared" si="85"/>
        <v>0.53142173070345455</v>
      </c>
      <c r="N277" s="1">
        <f t="shared" si="86"/>
        <v>0.44871794871794879</v>
      </c>
      <c r="O277" s="1">
        <f t="shared" si="87"/>
        <v>0.42000000000000115</v>
      </c>
      <c r="P277" s="1">
        <f t="shared" si="83"/>
        <v>9.2000000000000011</v>
      </c>
      <c r="Q277" s="1">
        <f t="shared" si="88"/>
        <v>10.061533185976522</v>
      </c>
      <c r="R277" s="4">
        <f t="shared" si="99"/>
        <v>1.0061533185976521</v>
      </c>
      <c r="S277" s="3">
        <v>0.92</v>
      </c>
      <c r="T277" s="1">
        <f t="shared" si="89"/>
        <v>-4.7156844266413334</v>
      </c>
      <c r="U277" s="1">
        <f t="shared" si="90"/>
        <v>-3.0504771467151812</v>
      </c>
      <c r="V277" s="1">
        <f t="shared" si="91"/>
        <v>-3.7092445587940759</v>
      </c>
      <c r="W277" s="1">
        <f t="shared" si="92"/>
        <v>-2.805115732862153</v>
      </c>
      <c r="X277" s="1"/>
      <c r="Y277" s="1"/>
      <c r="Z277" s="1"/>
      <c r="AA277" s="1"/>
      <c r="AB277" s="1">
        <f t="shared" si="93"/>
        <v>8.8742778546675935E-3</v>
      </c>
      <c r="AC277" s="1">
        <f t="shared" si="94"/>
        <v>4.5196878167551982E-2</v>
      </c>
      <c r="AD277" s="1">
        <f t="shared" si="95"/>
        <v>2.3910314019282165E-2</v>
      </c>
      <c r="AE277" s="1">
        <f t="shared" si="96"/>
        <v>5.704835656450357E-2</v>
      </c>
      <c r="AF277" s="1">
        <f t="shared" si="97"/>
        <v>0.23242190251218842</v>
      </c>
      <c r="AG277" s="1">
        <f t="shared" si="98"/>
        <v>0.55784530975624436</v>
      </c>
    </row>
    <row r="278" spans="1:33" x14ac:dyDescent="0.3">
      <c r="A278" s="2">
        <v>44409</v>
      </c>
      <c r="B278" s="1">
        <v>24</v>
      </c>
      <c r="C278" s="1">
        <v>16</v>
      </c>
      <c r="D278" s="1">
        <v>88.3</v>
      </c>
      <c r="E278" s="1">
        <v>53.3</v>
      </c>
      <c r="F278" s="1">
        <v>1020</v>
      </c>
      <c r="G278" s="1">
        <v>1017</v>
      </c>
      <c r="H278" s="3">
        <v>0.92</v>
      </c>
      <c r="I278" s="1">
        <f t="shared" si="80"/>
        <v>20</v>
      </c>
      <c r="J278" s="1">
        <f t="shared" si="81"/>
        <v>70.8</v>
      </c>
      <c r="K278" s="1">
        <f t="shared" si="82"/>
        <v>1018.5</v>
      </c>
      <c r="L278" s="1">
        <f t="shared" si="84"/>
        <v>67.462500000000006</v>
      </c>
      <c r="M278" s="1">
        <f t="shared" si="85"/>
        <v>0.58423212860563234</v>
      </c>
      <c r="N278" s="1">
        <f t="shared" si="86"/>
        <v>0.46923076923076923</v>
      </c>
      <c r="O278" s="1">
        <f t="shared" si="87"/>
        <v>0.42000000000000115</v>
      </c>
      <c r="P278" s="1">
        <f t="shared" si="83"/>
        <v>9.2000000000000011</v>
      </c>
      <c r="Q278" s="1">
        <f t="shared" si="88"/>
        <v>9.978593919723755</v>
      </c>
      <c r="R278" s="4">
        <f t="shared" si="99"/>
        <v>0.9978593919723755</v>
      </c>
      <c r="S278" s="3">
        <v>0.92</v>
      </c>
      <c r="T278" s="1">
        <f t="shared" si="89"/>
        <v>-4.9700295450537286</v>
      </c>
      <c r="U278" s="1">
        <f t="shared" si="90"/>
        <v>-3.0701477164384152</v>
      </c>
      <c r="V278" s="1">
        <f t="shared" si="91"/>
        <v>-4.0410263168893783</v>
      </c>
      <c r="W278" s="1">
        <f t="shared" si="92"/>
        <v>-2.4821864089943233</v>
      </c>
      <c r="X278" s="1"/>
      <c r="Y278" s="1"/>
      <c r="Z278" s="1"/>
      <c r="AA278" s="1"/>
      <c r="AB278" s="1">
        <f t="shared" si="93"/>
        <v>6.8950708190918687E-3</v>
      </c>
      <c r="AC278" s="1">
        <f t="shared" si="94"/>
        <v>4.4355565741227301E-2</v>
      </c>
      <c r="AD278" s="1">
        <f t="shared" si="95"/>
        <v>1.7275723872528934E-2</v>
      </c>
      <c r="AE278" s="1">
        <f t="shared" si="96"/>
        <v>7.7116452546701394E-2</v>
      </c>
      <c r="AF278" s="1">
        <f t="shared" si="97"/>
        <v>0.17877473451095793</v>
      </c>
      <c r="AG278" s="1">
        <f t="shared" si="98"/>
        <v>0.54457502715580164</v>
      </c>
    </row>
    <row r="279" spans="1:33" x14ac:dyDescent="0.3">
      <c r="A279" s="2">
        <v>44410</v>
      </c>
      <c r="B279" s="1">
        <v>26</v>
      </c>
      <c r="C279" s="1">
        <v>18</v>
      </c>
      <c r="D279" s="1">
        <v>94</v>
      </c>
      <c r="E279" s="1">
        <v>54.1</v>
      </c>
      <c r="F279" s="1">
        <v>1017</v>
      </c>
      <c r="G279" s="1">
        <v>1015</v>
      </c>
      <c r="H279" s="3">
        <v>0.92</v>
      </c>
      <c r="I279" s="1">
        <f t="shared" si="80"/>
        <v>22</v>
      </c>
      <c r="J279" s="1">
        <f t="shared" si="81"/>
        <v>74.05</v>
      </c>
      <c r="K279" s="1">
        <f t="shared" si="82"/>
        <v>1016</v>
      </c>
      <c r="L279" s="1">
        <f t="shared" si="84"/>
        <v>69.952499999999986</v>
      </c>
      <c r="M279" s="1">
        <f t="shared" si="85"/>
        <v>0.62965454338159832</v>
      </c>
      <c r="N279" s="1">
        <f t="shared" si="86"/>
        <v>0.55128205128205132</v>
      </c>
      <c r="O279" s="1">
        <f t="shared" si="87"/>
        <v>0.42000000000000115</v>
      </c>
      <c r="P279" s="1">
        <f t="shared" si="83"/>
        <v>9.2000000000000011</v>
      </c>
      <c r="Q279" s="1">
        <f t="shared" si="88"/>
        <v>9.6716655967439191</v>
      </c>
      <c r="R279" s="4">
        <f t="shared" si="99"/>
        <v>0.96716655967439191</v>
      </c>
      <c r="S279" s="3">
        <v>0.92</v>
      </c>
      <c r="T279" s="1">
        <f t="shared" si="89"/>
        <v>-5.3964263426073042</v>
      </c>
      <c r="U279" s="1">
        <f t="shared" si="90"/>
        <v>-3.0190027430082997</v>
      </c>
      <c r="V279" s="1">
        <f t="shared" si="91"/>
        <v>-4.6867749087094817</v>
      </c>
      <c r="W279" s="1">
        <f t="shared" si="92"/>
        <v>-1.8789932415803987</v>
      </c>
      <c r="X279" s="1"/>
      <c r="Y279" s="1"/>
      <c r="Z279" s="1"/>
      <c r="AA279" s="1"/>
      <c r="AB279" s="1">
        <f t="shared" si="93"/>
        <v>4.5122974120745457E-3</v>
      </c>
      <c r="AC279" s="1">
        <f t="shared" si="94"/>
        <v>4.657473822307219E-2</v>
      </c>
      <c r="AD279" s="1">
        <f t="shared" si="95"/>
        <v>9.132196259960694E-3</v>
      </c>
      <c r="AE279" s="1">
        <f t="shared" si="96"/>
        <v>0.1325045546910785</v>
      </c>
      <c r="AF279" s="1">
        <f t="shared" si="97"/>
        <v>-1.8134515044891164E-2</v>
      </c>
      <c r="AG279" s="1">
        <f t="shared" si="98"/>
        <v>0.49546649547902788</v>
      </c>
    </row>
    <row r="280" spans="1:33" x14ac:dyDescent="0.3">
      <c r="A280" s="2">
        <v>44411</v>
      </c>
      <c r="B280" s="1">
        <v>28</v>
      </c>
      <c r="C280" s="1">
        <v>17</v>
      </c>
      <c r="D280" s="1">
        <v>88.2</v>
      </c>
      <c r="E280" s="1">
        <v>37.1</v>
      </c>
      <c r="F280" s="1">
        <v>1019</v>
      </c>
      <c r="G280" s="1">
        <v>1016</v>
      </c>
      <c r="H280" s="3">
        <v>0.93</v>
      </c>
      <c r="I280" s="1">
        <f t="shared" si="80"/>
        <v>22.5</v>
      </c>
      <c r="J280" s="1">
        <f t="shared" si="81"/>
        <v>62.650000000000006</v>
      </c>
      <c r="K280" s="1">
        <f t="shared" si="82"/>
        <v>1017.5</v>
      </c>
      <c r="L280" s="1">
        <f t="shared" si="84"/>
        <v>67.427499999999995</v>
      </c>
      <c r="M280" s="1">
        <f t="shared" si="85"/>
        <v>0.58359366092805842</v>
      </c>
      <c r="N280" s="1">
        <f t="shared" si="86"/>
        <v>0.57179487179487187</v>
      </c>
      <c r="O280" s="1">
        <f t="shared" si="87"/>
        <v>0.43600000000000105</v>
      </c>
      <c r="P280" s="1">
        <f t="shared" si="83"/>
        <v>9.3000000000000007</v>
      </c>
      <c r="Q280" s="1">
        <f t="shared" si="88"/>
        <v>9.7225693547030758</v>
      </c>
      <c r="R280" s="4">
        <f t="shared" si="99"/>
        <v>0.97225693547030756</v>
      </c>
      <c r="S280" s="3">
        <v>0.93</v>
      </c>
      <c r="T280" s="1">
        <f t="shared" si="89"/>
        <v>-5.2983917553606954</v>
      </c>
      <c r="U280" s="1">
        <f t="shared" si="90"/>
        <v>-2.9612625638216401</v>
      </c>
      <c r="V280" s="1">
        <f t="shared" si="91"/>
        <v>-4.6122782126968422</v>
      </c>
      <c r="W280" s="1">
        <f t="shared" si="92"/>
        <v>-1.966603056774292</v>
      </c>
      <c r="X280" s="1"/>
      <c r="Y280" s="1"/>
      <c r="Z280" s="1"/>
      <c r="AA280" s="1"/>
      <c r="AB280" s="1">
        <f t="shared" si="93"/>
        <v>4.9747561393361133E-3</v>
      </c>
      <c r="AC280" s="1">
        <f t="shared" si="94"/>
        <v>4.9206902667897484E-2</v>
      </c>
      <c r="AD280" s="1">
        <f t="shared" si="95"/>
        <v>9.8315525814434562E-3</v>
      </c>
      <c r="AE280" s="1">
        <f t="shared" si="96"/>
        <v>0.12275422024635398</v>
      </c>
      <c r="AF280" s="1">
        <f t="shared" si="97"/>
        <v>1.4444638157954937E-2</v>
      </c>
      <c r="AG280" s="1">
        <f t="shared" si="98"/>
        <v>0.50361109675249316</v>
      </c>
    </row>
    <row r="281" spans="1:33" x14ac:dyDescent="0.3">
      <c r="A281" s="2">
        <v>44412</v>
      </c>
      <c r="B281" s="1">
        <v>27</v>
      </c>
      <c r="C281" s="1">
        <v>19</v>
      </c>
      <c r="D281" s="1">
        <v>93.9</v>
      </c>
      <c r="E281" s="1">
        <v>54.1</v>
      </c>
      <c r="F281" s="1">
        <v>1020</v>
      </c>
      <c r="G281" s="1">
        <v>1018</v>
      </c>
      <c r="H281" s="3">
        <v>0.94</v>
      </c>
      <c r="I281" s="1">
        <f t="shared" si="80"/>
        <v>23</v>
      </c>
      <c r="J281" s="1">
        <f t="shared" si="81"/>
        <v>74</v>
      </c>
      <c r="K281" s="1">
        <f t="shared" si="82"/>
        <v>1019</v>
      </c>
      <c r="L281" s="1">
        <f t="shared" si="84"/>
        <v>70.232500000000002</v>
      </c>
      <c r="M281" s="1">
        <f t="shared" si="85"/>
        <v>0.6347622848021891</v>
      </c>
      <c r="N281" s="1">
        <f t="shared" si="86"/>
        <v>0.59230769230769231</v>
      </c>
      <c r="O281" s="1">
        <f t="shared" si="87"/>
        <v>0.45200000000000073</v>
      </c>
      <c r="P281" s="1">
        <f t="shared" si="83"/>
        <v>9.3999999999999986</v>
      </c>
      <c r="Q281" s="1">
        <f t="shared" si="88"/>
        <v>9.4980278062042753</v>
      </c>
      <c r="R281" s="4">
        <f t="shared" si="99"/>
        <v>0.94980278062042756</v>
      </c>
      <c r="S281" s="3">
        <v>0.94</v>
      </c>
      <c r="T281" s="1">
        <f t="shared" si="89"/>
        <v>-5.5468855502473886</v>
      </c>
      <c r="U281" s="1">
        <f t="shared" si="90"/>
        <v>-2.9796477152050418</v>
      </c>
      <c r="V281" s="1">
        <f t="shared" si="91"/>
        <v>-4.9373136495984697</v>
      </c>
      <c r="W281" s="1">
        <f t="shared" si="92"/>
        <v>-1.6504908034812891</v>
      </c>
      <c r="X281" s="1"/>
      <c r="Y281" s="1"/>
      <c r="Z281" s="1"/>
      <c r="AA281" s="1"/>
      <c r="AB281" s="1">
        <f t="shared" si="93"/>
        <v>3.8844357259852635E-3</v>
      </c>
      <c r="AC281" s="1">
        <f t="shared" si="94"/>
        <v>4.8353836787580734E-2</v>
      </c>
      <c r="AD281" s="1">
        <f t="shared" si="95"/>
        <v>7.1227464971569763E-3</v>
      </c>
      <c r="AE281" s="1">
        <f t="shared" si="96"/>
        <v>0.16104262711705589</v>
      </c>
      <c r="AF281" s="1">
        <f t="shared" si="97"/>
        <v>-0.12944264027738717</v>
      </c>
      <c r="AG281" s="1">
        <f t="shared" si="98"/>
        <v>0.46768444899268508</v>
      </c>
    </row>
    <row r="282" spans="1:33" x14ac:dyDescent="0.3">
      <c r="A282" s="2">
        <v>44413</v>
      </c>
      <c r="B282" s="1">
        <v>28</v>
      </c>
      <c r="C282" s="1">
        <v>17</v>
      </c>
      <c r="D282" s="1">
        <v>88.3</v>
      </c>
      <c r="E282" s="1">
        <v>45.1</v>
      </c>
      <c r="F282" s="1">
        <v>1020</v>
      </c>
      <c r="G282" s="1">
        <v>1017</v>
      </c>
      <c r="H282" s="3">
        <v>0.94</v>
      </c>
      <c r="I282" s="1">
        <f t="shared" si="80"/>
        <v>22.5</v>
      </c>
      <c r="J282" s="1">
        <f t="shared" si="81"/>
        <v>66.7</v>
      </c>
      <c r="K282" s="1">
        <f t="shared" si="82"/>
        <v>1018.5</v>
      </c>
      <c r="L282" s="1">
        <f t="shared" si="84"/>
        <v>68.655000000000015</v>
      </c>
      <c r="M282" s="1">
        <f t="shared" si="85"/>
        <v>0.60598563447725495</v>
      </c>
      <c r="N282" s="1">
        <f t="shared" si="86"/>
        <v>0.57179487179487187</v>
      </c>
      <c r="O282" s="1">
        <f t="shared" si="87"/>
        <v>0.45200000000000073</v>
      </c>
      <c r="P282" s="1">
        <f t="shared" si="83"/>
        <v>9.3999999999999986</v>
      </c>
      <c r="Q282" s="1">
        <f t="shared" si="88"/>
        <v>9.6640120323263545</v>
      </c>
      <c r="R282" s="4">
        <f t="shared" si="99"/>
        <v>0.96640120323263545</v>
      </c>
      <c r="S282" s="3">
        <v>0.94</v>
      </c>
      <c r="T282" s="1">
        <f t="shared" si="89"/>
        <v>-5.3781973067807023</v>
      </c>
      <c r="U282" s="1">
        <f t="shared" si="90"/>
        <v>-2.9787942417343514</v>
      </c>
      <c r="V282" s="1">
        <f t="shared" si="91"/>
        <v>-4.7042905378661235</v>
      </c>
      <c r="W282" s="1">
        <f t="shared" si="92"/>
        <v>-1.87362578865653</v>
      </c>
      <c r="X282" s="1"/>
      <c r="Y282" s="1"/>
      <c r="Z282" s="1"/>
      <c r="AA282" s="1"/>
      <c r="AB282" s="1">
        <f t="shared" si="93"/>
        <v>4.5949251120511675E-3</v>
      </c>
      <c r="AC282" s="1">
        <f t="shared" si="94"/>
        <v>4.8393125145704104E-2</v>
      </c>
      <c r="AD282" s="1">
        <f t="shared" si="95"/>
        <v>8.9750559357168469E-3</v>
      </c>
      <c r="AE282" s="1">
        <f t="shared" si="96"/>
        <v>0.13312274573324231</v>
      </c>
      <c r="AF282" s="1">
        <f t="shared" si="97"/>
        <v>-2.3033317586410473E-2</v>
      </c>
      <c r="AG282" s="1">
        <f t="shared" si="98"/>
        <v>0.49424192517221743</v>
      </c>
    </row>
    <row r="283" spans="1:33" x14ac:dyDescent="0.3">
      <c r="A283" s="2">
        <v>44414</v>
      </c>
      <c r="B283" s="1">
        <v>27</v>
      </c>
      <c r="C283" s="1">
        <v>17</v>
      </c>
      <c r="D283" s="1">
        <v>88.2</v>
      </c>
      <c r="E283" s="1">
        <v>42</v>
      </c>
      <c r="F283" s="1">
        <v>1017</v>
      </c>
      <c r="G283" s="1">
        <v>1013</v>
      </c>
      <c r="H283" s="3">
        <v>0.94</v>
      </c>
      <c r="I283" s="1">
        <f t="shared" si="80"/>
        <v>22</v>
      </c>
      <c r="J283" s="1">
        <f t="shared" si="81"/>
        <v>65.099999999999994</v>
      </c>
      <c r="K283" s="1">
        <f t="shared" si="82"/>
        <v>1015</v>
      </c>
      <c r="L283" s="1">
        <f t="shared" si="84"/>
        <v>67.482500000000002</v>
      </c>
      <c r="M283" s="1">
        <f t="shared" si="85"/>
        <v>0.58459696727853172</v>
      </c>
      <c r="N283" s="1">
        <f t="shared" si="86"/>
        <v>0.55128205128205132</v>
      </c>
      <c r="O283" s="1">
        <f t="shared" si="87"/>
        <v>0.45200000000000073</v>
      </c>
      <c r="P283" s="1">
        <f t="shared" si="83"/>
        <v>9.3999999999999986</v>
      </c>
      <c r="Q283" s="1">
        <f t="shared" si="88"/>
        <v>9.7838087023867466</v>
      </c>
      <c r="R283" s="4">
        <f t="shared" si="99"/>
        <v>0.9783808702386747</v>
      </c>
      <c r="S283" s="3">
        <v>0.94</v>
      </c>
      <c r="T283" s="1">
        <f t="shared" si="89"/>
        <v>-5.2358400191796779</v>
      </c>
      <c r="U283" s="1">
        <f t="shared" si="90"/>
        <v>-2.9837251507929059</v>
      </c>
      <c r="V283" s="1">
        <f t="shared" si="91"/>
        <v>-4.5016258715053086</v>
      </c>
      <c r="W283" s="1">
        <f t="shared" si="92"/>
        <v>-2.0660839562450581</v>
      </c>
      <c r="X283" s="1"/>
      <c r="Y283" s="1"/>
      <c r="Z283" s="1"/>
      <c r="AA283" s="1"/>
      <c r="AB283" s="1">
        <f t="shared" si="93"/>
        <v>5.2941742703745687E-3</v>
      </c>
      <c r="AC283" s="1">
        <f t="shared" si="94"/>
        <v>4.8166555706896916E-2</v>
      </c>
      <c r="AD283" s="1">
        <f t="shared" si="95"/>
        <v>1.0969289576662315E-2</v>
      </c>
      <c r="AE283" s="1">
        <f t="shared" si="96"/>
        <v>0.11243724786235228</v>
      </c>
      <c r="AF283" s="1">
        <f t="shared" si="97"/>
        <v>5.3650434637416589E-2</v>
      </c>
      <c r="AG283" s="1">
        <f t="shared" si="98"/>
        <v>0.51340939238188033</v>
      </c>
    </row>
    <row r="284" spans="1:33" x14ac:dyDescent="0.3">
      <c r="A284" s="2">
        <v>44415</v>
      </c>
      <c r="B284" s="1">
        <v>25</v>
      </c>
      <c r="C284" s="1">
        <v>17</v>
      </c>
      <c r="D284" s="1">
        <v>93.9</v>
      </c>
      <c r="E284" s="1">
        <v>41.4</v>
      </c>
      <c r="F284" s="1">
        <v>1017</v>
      </c>
      <c r="G284" s="1">
        <v>1012</v>
      </c>
      <c r="H284" s="3">
        <v>0.95</v>
      </c>
      <c r="I284" s="1">
        <f t="shared" si="80"/>
        <v>21</v>
      </c>
      <c r="J284" s="1">
        <f t="shared" si="81"/>
        <v>67.650000000000006</v>
      </c>
      <c r="K284" s="1">
        <f t="shared" si="82"/>
        <v>1014.5</v>
      </c>
      <c r="L284" s="1">
        <f t="shared" si="84"/>
        <v>67.20750000000001</v>
      </c>
      <c r="M284" s="1">
        <f t="shared" si="85"/>
        <v>0.57958043552616612</v>
      </c>
      <c r="N284" s="1">
        <f t="shared" si="86"/>
        <v>0.51025641025641022</v>
      </c>
      <c r="O284" s="1">
        <f t="shared" si="87"/>
        <v>0.46800000000000086</v>
      </c>
      <c r="P284" s="1">
        <f t="shared" si="83"/>
        <v>9.5</v>
      </c>
      <c r="Q284" s="1">
        <f t="shared" si="88"/>
        <v>9.9015703477352588</v>
      </c>
      <c r="R284" s="4">
        <f t="shared" si="99"/>
        <v>0.9901570347735259</v>
      </c>
      <c r="S284" s="3">
        <v>0.95</v>
      </c>
      <c r="T284" s="1">
        <f t="shared" si="89"/>
        <v>-5.0857058850688013</v>
      </c>
      <c r="U284" s="1">
        <f t="shared" si="90"/>
        <v>-3.0231515907261546</v>
      </c>
      <c r="V284" s="1">
        <f t="shared" si="91"/>
        <v>-4.2514619262381919</v>
      </c>
      <c r="W284" s="1">
        <f t="shared" si="92"/>
        <v>-2.2942076682011203</v>
      </c>
      <c r="X284" s="1"/>
      <c r="Y284" s="1"/>
      <c r="Z284" s="1"/>
      <c r="AA284" s="1"/>
      <c r="AB284" s="1">
        <f t="shared" si="93"/>
        <v>6.1465067947002634E-3</v>
      </c>
      <c r="AC284" s="1">
        <f t="shared" si="94"/>
        <v>4.6390852621004092E-2</v>
      </c>
      <c r="AD284" s="1">
        <f t="shared" si="95"/>
        <v>1.4043370599681896E-2</v>
      </c>
      <c r="AE284" s="1">
        <f t="shared" si="96"/>
        <v>9.1603816917655984E-2</v>
      </c>
      <c r="AF284" s="1">
        <f t="shared" si="97"/>
        <v>0.12918438215313732</v>
      </c>
      <c r="AG284" s="1">
        <f t="shared" si="98"/>
        <v>0.53225125563764231</v>
      </c>
    </row>
    <row r="285" spans="1:33" x14ac:dyDescent="0.3">
      <c r="A285" s="2">
        <v>44416</v>
      </c>
      <c r="B285" s="1">
        <v>25</v>
      </c>
      <c r="C285" s="1">
        <v>16</v>
      </c>
      <c r="D285" s="1">
        <v>88</v>
      </c>
      <c r="E285" s="1">
        <v>36</v>
      </c>
      <c r="F285" s="1">
        <v>1017</v>
      </c>
      <c r="G285" s="1">
        <v>1015</v>
      </c>
      <c r="H285" s="3">
        <v>0.97</v>
      </c>
      <c r="I285" s="1">
        <f t="shared" si="80"/>
        <v>20.5</v>
      </c>
      <c r="J285" s="1">
        <f t="shared" si="81"/>
        <v>62</v>
      </c>
      <c r="K285" s="1">
        <f t="shared" si="82"/>
        <v>1016</v>
      </c>
      <c r="L285" s="1">
        <f t="shared" si="84"/>
        <v>65.102500000000006</v>
      </c>
      <c r="M285" s="1">
        <f t="shared" si="85"/>
        <v>0.54118116520351178</v>
      </c>
      <c r="N285" s="1">
        <f t="shared" si="86"/>
        <v>0.48974358974358978</v>
      </c>
      <c r="O285" s="1">
        <f t="shared" si="87"/>
        <v>0.50000000000000078</v>
      </c>
      <c r="P285" s="1">
        <f t="shared" si="83"/>
        <v>9.6999999999999993</v>
      </c>
      <c r="Q285" s="1">
        <f t="shared" si="88"/>
        <v>9.9979153846658662</v>
      </c>
      <c r="R285" s="4">
        <f t="shared" si="99"/>
        <v>0.99979153846658664</v>
      </c>
      <c r="S285" s="3">
        <v>0.97</v>
      </c>
      <c r="T285" s="1">
        <f t="shared" si="89"/>
        <v>-4.8827223842709095</v>
      </c>
      <c r="U285" s="1">
        <f t="shared" si="90"/>
        <v>-3.014764137541448</v>
      </c>
      <c r="V285" s="1">
        <f t="shared" si="91"/>
        <v>-3.9788978763984746</v>
      </c>
      <c r="W285" s="1">
        <f t="shared" si="92"/>
        <v>-2.5572982614677029</v>
      </c>
      <c r="X285" s="1"/>
      <c r="Y285" s="1"/>
      <c r="Z285" s="1"/>
      <c r="AA285" s="1"/>
      <c r="AB285" s="1">
        <f t="shared" si="93"/>
        <v>7.5193905516937861E-3</v>
      </c>
      <c r="AC285" s="1">
        <f t="shared" si="94"/>
        <v>4.676331790090682E-2</v>
      </c>
      <c r="AD285" s="1">
        <f t="shared" si="95"/>
        <v>1.8362746546569421E-2</v>
      </c>
      <c r="AE285" s="1">
        <f t="shared" si="96"/>
        <v>7.1937709080821657E-2</v>
      </c>
      <c r="AF285" s="1">
        <f t="shared" si="97"/>
        <v>0.19124663019663707</v>
      </c>
      <c r="AG285" s="1">
        <f t="shared" si="98"/>
        <v>0.5476664615465392</v>
      </c>
    </row>
    <row r="286" spans="1:33" x14ac:dyDescent="0.3">
      <c r="A286" s="2">
        <v>44417</v>
      </c>
      <c r="B286" s="1">
        <v>26</v>
      </c>
      <c r="C286" s="1">
        <v>15</v>
      </c>
      <c r="D286" s="1">
        <v>87.9</v>
      </c>
      <c r="E286" s="1">
        <v>44.6</v>
      </c>
      <c r="F286" s="1">
        <v>1017</v>
      </c>
      <c r="G286" s="1">
        <v>1015</v>
      </c>
      <c r="H286" s="3">
        <v>0.96</v>
      </c>
      <c r="I286" s="1">
        <f t="shared" si="80"/>
        <v>20.5</v>
      </c>
      <c r="J286" s="1">
        <f t="shared" si="81"/>
        <v>66.25</v>
      </c>
      <c r="K286" s="1">
        <f t="shared" si="82"/>
        <v>1016</v>
      </c>
      <c r="L286" s="1">
        <f t="shared" si="84"/>
        <v>65.375</v>
      </c>
      <c r="M286" s="1">
        <f t="shared" si="85"/>
        <v>0.54615209212176496</v>
      </c>
      <c r="N286" s="1">
        <f t="shared" si="86"/>
        <v>0.48974358974358978</v>
      </c>
      <c r="O286" s="1">
        <f t="shared" si="87"/>
        <v>0.48400000000000076</v>
      </c>
      <c r="P286" s="1">
        <f t="shared" si="83"/>
        <v>9.6</v>
      </c>
      <c r="Q286" s="1">
        <f t="shared" si="88"/>
        <v>9.991896660244878</v>
      </c>
      <c r="R286" s="4">
        <f t="shared" si="99"/>
        <v>0.99918966602448778</v>
      </c>
      <c r="S286" s="3">
        <v>0.96</v>
      </c>
      <c r="T286" s="1">
        <f t="shared" si="89"/>
        <v>-4.9004388916126205</v>
      </c>
      <c r="U286" s="1">
        <f t="shared" si="90"/>
        <v>-3.0186560986259394</v>
      </c>
      <c r="V286" s="1">
        <f t="shared" si="91"/>
        <v>-3.9993242377904332</v>
      </c>
      <c r="W286" s="1">
        <f t="shared" si="92"/>
        <v>-2.5366576866717034</v>
      </c>
      <c r="X286" s="1"/>
      <c r="Y286" s="1"/>
      <c r="Z286" s="1"/>
      <c r="AA286" s="1"/>
      <c r="AB286" s="1">
        <f t="shared" si="93"/>
        <v>7.3883219336675233E-3</v>
      </c>
      <c r="AC286" s="1">
        <f t="shared" si="94"/>
        <v>4.6590133570925008E-2</v>
      </c>
      <c r="AD286" s="1">
        <f t="shared" si="95"/>
        <v>1.799814964008678E-2</v>
      </c>
      <c r="AE286" s="1">
        <f t="shared" si="96"/>
        <v>7.3327963235608321E-2</v>
      </c>
      <c r="AF286" s="1">
        <f t="shared" si="97"/>
        <v>0.18736003251508471</v>
      </c>
      <c r="AG286" s="1">
        <f t="shared" si="98"/>
        <v>0.54670346563918126</v>
      </c>
    </row>
    <row r="287" spans="1:33" x14ac:dyDescent="0.3">
      <c r="A287" s="2">
        <v>44418</v>
      </c>
      <c r="B287" s="1">
        <v>30</v>
      </c>
      <c r="C287" s="1">
        <v>16</v>
      </c>
      <c r="D287" s="1">
        <v>88.1</v>
      </c>
      <c r="E287" s="1">
        <v>35</v>
      </c>
      <c r="F287" s="1">
        <v>1017</v>
      </c>
      <c r="G287" s="1">
        <v>1014</v>
      </c>
      <c r="H287" s="3">
        <v>0.97</v>
      </c>
      <c r="I287" s="1">
        <f t="shared" si="80"/>
        <v>23</v>
      </c>
      <c r="J287" s="1">
        <f t="shared" si="81"/>
        <v>61.55</v>
      </c>
      <c r="K287" s="1">
        <f t="shared" si="82"/>
        <v>1015.5</v>
      </c>
      <c r="L287" s="1">
        <f t="shared" si="84"/>
        <v>63.602500000000006</v>
      </c>
      <c r="M287" s="1">
        <f t="shared" si="85"/>
        <v>0.51381826473606229</v>
      </c>
      <c r="N287" s="1">
        <f t="shared" si="86"/>
        <v>0.59230769230769231</v>
      </c>
      <c r="O287" s="1">
        <f t="shared" si="87"/>
        <v>0.50000000000000078</v>
      </c>
      <c r="P287" s="1">
        <f t="shared" si="83"/>
        <v>9.6999999999999993</v>
      </c>
      <c r="Q287" s="1">
        <f t="shared" si="88"/>
        <v>9.8201714479902904</v>
      </c>
      <c r="R287" s="4">
        <f t="shared" si="99"/>
        <v>0.98201714479902902</v>
      </c>
      <c r="S287" s="3">
        <v>0.97</v>
      </c>
      <c r="T287" s="1">
        <f t="shared" si="89"/>
        <v>-5.1158380505205994</v>
      </c>
      <c r="U287" s="1">
        <f t="shared" si="90"/>
        <v>-2.8849552308374049</v>
      </c>
      <c r="V287" s="1">
        <f t="shared" si="91"/>
        <v>-4.4403346549977938</v>
      </c>
      <c r="W287" s="1">
        <f t="shared" si="92"/>
        <v>-2.1526816691601125</v>
      </c>
      <c r="X287" s="1"/>
      <c r="Y287" s="1"/>
      <c r="Z287" s="1"/>
      <c r="AA287" s="1"/>
      <c r="AB287" s="1">
        <f t="shared" si="93"/>
        <v>5.9651500827816268E-3</v>
      </c>
      <c r="AC287" s="1">
        <f t="shared" si="94"/>
        <v>5.2902310458931179E-2</v>
      </c>
      <c r="AD287" s="1">
        <f t="shared" si="95"/>
        <v>1.1654561123444596E-2</v>
      </c>
      <c r="AE287" s="1">
        <f t="shared" si="96"/>
        <v>0.10408089703457298</v>
      </c>
      <c r="AF287" s="1">
        <f t="shared" si="97"/>
        <v>7.6947671152189701E-2</v>
      </c>
      <c r="AG287" s="1">
        <f t="shared" si="98"/>
        <v>0.51922743167844709</v>
      </c>
    </row>
    <row r="288" spans="1:33" x14ac:dyDescent="0.3">
      <c r="A288" s="2">
        <v>44419</v>
      </c>
      <c r="B288" s="1">
        <v>28</v>
      </c>
      <c r="C288" s="1">
        <v>18</v>
      </c>
      <c r="D288" s="1">
        <v>88.2</v>
      </c>
      <c r="E288" s="1">
        <v>48.1</v>
      </c>
      <c r="F288" s="1">
        <v>1017</v>
      </c>
      <c r="G288" s="1">
        <v>1015</v>
      </c>
      <c r="H288" s="3">
        <v>0.98</v>
      </c>
      <c r="I288" s="1">
        <f t="shared" si="80"/>
        <v>23</v>
      </c>
      <c r="J288" s="1">
        <f t="shared" si="81"/>
        <v>68.150000000000006</v>
      </c>
      <c r="K288" s="1">
        <f t="shared" si="82"/>
        <v>1016</v>
      </c>
      <c r="L288" s="1">
        <f t="shared" si="84"/>
        <v>65.480000000000018</v>
      </c>
      <c r="M288" s="1">
        <f t="shared" si="85"/>
        <v>0.54806749515448683</v>
      </c>
      <c r="N288" s="1">
        <f t="shared" si="86"/>
        <v>0.59230769230769231</v>
      </c>
      <c r="O288" s="1">
        <f t="shared" si="87"/>
        <v>0.5160000000000009</v>
      </c>
      <c r="P288" s="1">
        <f t="shared" si="83"/>
        <v>9.8000000000000007</v>
      </c>
      <c r="Q288" s="1">
        <f t="shared" si="88"/>
        <v>9.7440441233462103</v>
      </c>
      <c r="R288" s="4">
        <f t="shared" si="99"/>
        <v>0.97440441233462105</v>
      </c>
      <c r="S288" s="3">
        <v>0.98</v>
      </c>
      <c r="T288" s="1">
        <f t="shared" si="89"/>
        <v>-5.2379031607373499</v>
      </c>
      <c r="U288" s="1">
        <f t="shared" si="90"/>
        <v>-2.9117704856489039</v>
      </c>
      <c r="V288" s="1">
        <f t="shared" si="91"/>
        <v>-4.5810704110102796</v>
      </c>
      <c r="W288" s="1">
        <f t="shared" si="92"/>
        <v>-2.0104700024463869</v>
      </c>
      <c r="X288" s="1"/>
      <c r="Y288" s="1"/>
      <c r="Z288" s="1"/>
      <c r="AA288" s="1"/>
      <c r="AB288" s="1">
        <f t="shared" si="93"/>
        <v>5.2833205474177329E-3</v>
      </c>
      <c r="AC288" s="1">
        <f t="shared" si="94"/>
        <v>5.1574763712753241E-2</v>
      </c>
      <c r="AD288" s="1">
        <f t="shared" si="95"/>
        <v>1.014005128825313E-2</v>
      </c>
      <c r="AE288" s="1">
        <f t="shared" si="96"/>
        <v>0.11810801426660505</v>
      </c>
      <c r="AF288" s="1">
        <f t="shared" si="97"/>
        <v>2.8190105640826801E-2</v>
      </c>
      <c r="AG288" s="1">
        <f t="shared" si="98"/>
        <v>0.50704705973539432</v>
      </c>
    </row>
    <row r="289" spans="1:33" x14ac:dyDescent="0.3">
      <c r="A289" s="2">
        <v>44420</v>
      </c>
      <c r="B289" s="1">
        <v>31</v>
      </c>
      <c r="C289" s="1">
        <v>18</v>
      </c>
      <c r="D289" s="1">
        <v>88.1</v>
      </c>
      <c r="E289" s="1">
        <v>27.3</v>
      </c>
      <c r="F289" s="1">
        <v>1020</v>
      </c>
      <c r="G289" s="1">
        <v>1017</v>
      </c>
      <c r="H289" s="3">
        <v>0.99</v>
      </c>
      <c r="I289" s="1">
        <f t="shared" si="80"/>
        <v>24.5</v>
      </c>
      <c r="J289" s="1">
        <f t="shared" si="81"/>
        <v>57.699999999999996</v>
      </c>
      <c r="K289" s="1">
        <f t="shared" si="82"/>
        <v>1018.5</v>
      </c>
      <c r="L289" s="1">
        <f t="shared" si="84"/>
        <v>62.152500000000003</v>
      </c>
      <c r="M289" s="1">
        <f t="shared" si="85"/>
        <v>0.48736746095086092</v>
      </c>
      <c r="N289" s="1">
        <f t="shared" si="86"/>
        <v>0.65384615384615385</v>
      </c>
      <c r="O289" s="1">
        <f t="shared" si="87"/>
        <v>0.53200000000000081</v>
      </c>
      <c r="P289" s="1">
        <f t="shared" si="83"/>
        <v>9.9</v>
      </c>
      <c r="Q289" s="1">
        <f t="shared" si="88"/>
        <v>9.6948862691261493</v>
      </c>
      <c r="R289" s="4">
        <f t="shared" si="99"/>
        <v>0.96948862691261495</v>
      </c>
      <c r="S289" s="3">
        <v>0.99</v>
      </c>
      <c r="T289" s="1">
        <f t="shared" si="89"/>
        <v>-5.2199493620577835</v>
      </c>
      <c r="U289" s="1">
        <f t="shared" si="90"/>
        <v>-2.799214552516005</v>
      </c>
      <c r="V289" s="1">
        <f t="shared" si="91"/>
        <v>-4.6759692037515963</v>
      </c>
      <c r="W289" s="1">
        <f t="shared" si="92"/>
        <v>-1.9515715895106043</v>
      </c>
      <c r="X289" s="1"/>
      <c r="Y289" s="1"/>
      <c r="Z289" s="1"/>
      <c r="AA289" s="1"/>
      <c r="AB289" s="1">
        <f t="shared" si="93"/>
        <v>5.3785180592729733E-3</v>
      </c>
      <c r="AC289" s="1">
        <f t="shared" si="94"/>
        <v>5.7366634760848537E-2</v>
      </c>
      <c r="AD289" s="1">
        <f t="shared" si="95"/>
        <v>9.2304953537857819E-3</v>
      </c>
      <c r="AE289" s="1">
        <f t="shared" si="96"/>
        <v>0.12438209344107169</v>
      </c>
      <c r="AF289" s="1">
        <f t="shared" si="97"/>
        <v>-3.272790680539539E-3</v>
      </c>
      <c r="AG289" s="1">
        <f t="shared" si="98"/>
        <v>0.49918180306018478</v>
      </c>
    </row>
    <row r="290" spans="1:33" x14ac:dyDescent="0.3">
      <c r="A290" s="2">
        <v>44421</v>
      </c>
      <c r="B290" s="1">
        <v>34</v>
      </c>
      <c r="C290" s="1">
        <v>18</v>
      </c>
      <c r="D290" s="1">
        <v>93.9</v>
      </c>
      <c r="E290" s="1">
        <v>27.9</v>
      </c>
      <c r="F290" s="1">
        <v>1020</v>
      </c>
      <c r="G290" s="1">
        <v>1018</v>
      </c>
      <c r="H290" s="3">
        <v>0.99</v>
      </c>
      <c r="I290" s="1">
        <f t="shared" si="80"/>
        <v>26</v>
      </c>
      <c r="J290" s="1">
        <f t="shared" si="81"/>
        <v>60.900000000000006</v>
      </c>
      <c r="K290" s="1">
        <f t="shared" si="82"/>
        <v>1019</v>
      </c>
      <c r="L290" s="1">
        <f t="shared" si="84"/>
        <v>61.882500000000007</v>
      </c>
      <c r="M290" s="1">
        <f t="shared" si="85"/>
        <v>0.48244213886672005</v>
      </c>
      <c r="N290" s="1">
        <f t="shared" si="86"/>
        <v>0.7153846153846154</v>
      </c>
      <c r="O290" s="1">
        <f t="shared" si="87"/>
        <v>0.53200000000000081</v>
      </c>
      <c r="P290" s="1">
        <f t="shared" si="83"/>
        <v>9.9</v>
      </c>
      <c r="Q290" s="1">
        <f t="shared" si="88"/>
        <v>9.477378824392197</v>
      </c>
      <c r="R290" s="4">
        <f t="shared" si="99"/>
        <v>0.94773788243921975</v>
      </c>
      <c r="S290" s="3">
        <v>0.99</v>
      </c>
      <c r="T290" s="1">
        <f t="shared" si="89"/>
        <v>-5.4007780264875187</v>
      </c>
      <c r="U290" s="1">
        <f t="shared" si="90"/>
        <v>-2.7303271368724045</v>
      </c>
      <c r="V290" s="1">
        <f t="shared" si="91"/>
        <v>-5.0000555192669083</v>
      </c>
      <c r="W290" s="1">
        <f t="shared" si="92"/>
        <v>-1.6610821401022697</v>
      </c>
      <c r="X290" s="1"/>
      <c r="Y290" s="1"/>
      <c r="Z290" s="1"/>
      <c r="AA290" s="1"/>
      <c r="AB290" s="1">
        <f t="shared" si="93"/>
        <v>4.4927920124884432E-3</v>
      </c>
      <c r="AC290" s="1">
        <f t="shared" si="94"/>
        <v>6.1207362502593329E-2</v>
      </c>
      <c r="AD290" s="1">
        <f t="shared" si="95"/>
        <v>6.6924818391607454E-3</v>
      </c>
      <c r="AE290" s="1">
        <f t="shared" si="96"/>
        <v>0.15961678598971829</v>
      </c>
      <c r="AF290" s="1">
        <f t="shared" si="97"/>
        <v>-0.14271931174898433</v>
      </c>
      <c r="AG290" s="1">
        <f t="shared" si="98"/>
        <v>0.46438061190275243</v>
      </c>
    </row>
    <row r="291" spans="1:33" x14ac:dyDescent="0.3">
      <c r="A291" s="2">
        <v>44422</v>
      </c>
      <c r="B291" s="1">
        <v>34</v>
      </c>
      <c r="C291" s="1">
        <v>19</v>
      </c>
      <c r="D291" s="1">
        <v>82.7</v>
      </c>
      <c r="E291" s="1">
        <v>23.1</v>
      </c>
      <c r="F291" s="1">
        <v>1019</v>
      </c>
      <c r="G291" s="1">
        <v>1017</v>
      </c>
      <c r="H291" s="3">
        <v>0.99</v>
      </c>
      <c r="I291" s="1">
        <f t="shared" si="80"/>
        <v>26.5</v>
      </c>
      <c r="J291" s="1">
        <f t="shared" si="81"/>
        <v>52.900000000000006</v>
      </c>
      <c r="K291" s="1">
        <f t="shared" si="82"/>
        <v>1018</v>
      </c>
      <c r="L291" s="1">
        <f t="shared" si="84"/>
        <v>57.81750000000001</v>
      </c>
      <c r="M291" s="1">
        <f t="shared" si="85"/>
        <v>0.4082886785999319</v>
      </c>
      <c r="N291" s="1">
        <f t="shared" si="86"/>
        <v>0.73589743589743584</v>
      </c>
      <c r="O291" s="1">
        <f t="shared" si="87"/>
        <v>0.53200000000000081</v>
      </c>
      <c r="P291" s="1">
        <f t="shared" si="83"/>
        <v>9.9</v>
      </c>
      <c r="Q291" s="1">
        <f t="shared" si="88"/>
        <v>9.6185631127492552</v>
      </c>
      <c r="R291" s="4">
        <f t="shared" si="99"/>
        <v>0.96185631127492555</v>
      </c>
      <c r="S291" s="3">
        <v>0.99</v>
      </c>
      <c r="T291" s="1">
        <f t="shared" si="89"/>
        <v>-5.202620792245547</v>
      </c>
      <c r="U291" s="1">
        <f t="shared" si="90"/>
        <v>-2.6505920216486167</v>
      </c>
      <c r="V291" s="1">
        <f t="shared" si="91"/>
        <v>-4.8101217717180624</v>
      </c>
      <c r="W291" s="1">
        <f t="shared" si="92"/>
        <v>-1.8653396073542918</v>
      </c>
      <c r="X291" s="1"/>
      <c r="Y291" s="1"/>
      <c r="Z291" s="1"/>
      <c r="AA291" s="1"/>
      <c r="AB291" s="1">
        <f t="shared" si="93"/>
        <v>5.4720178509756476E-3</v>
      </c>
      <c r="AC291" s="1">
        <f t="shared" si="94"/>
        <v>6.5952529930794437E-2</v>
      </c>
      <c r="AD291" s="1">
        <f t="shared" si="95"/>
        <v>8.0810324777140213E-3</v>
      </c>
      <c r="AE291" s="1">
        <f t="shared" si="96"/>
        <v>0.13408189032968298</v>
      </c>
      <c r="AF291" s="1">
        <f t="shared" si="97"/>
        <v>-5.2131411024621266E-2</v>
      </c>
      <c r="AG291" s="1">
        <f t="shared" si="98"/>
        <v>0.48697009803988167</v>
      </c>
    </row>
    <row r="292" spans="1:33" x14ac:dyDescent="0.3">
      <c r="A292" s="2">
        <v>44423</v>
      </c>
      <c r="B292" s="1">
        <v>32</v>
      </c>
      <c r="C292" s="1">
        <v>18</v>
      </c>
      <c r="D292" s="1">
        <v>82.7</v>
      </c>
      <c r="E292" s="1">
        <v>22.3</v>
      </c>
      <c r="F292" s="1">
        <v>1019</v>
      </c>
      <c r="G292" s="1">
        <v>1017</v>
      </c>
      <c r="H292" s="3">
        <v>0.98</v>
      </c>
      <c r="I292" s="1">
        <f t="shared" si="80"/>
        <v>25</v>
      </c>
      <c r="J292" s="1">
        <f t="shared" si="81"/>
        <v>52.5</v>
      </c>
      <c r="K292" s="1">
        <f t="shared" si="82"/>
        <v>1018</v>
      </c>
      <c r="L292" s="1">
        <f t="shared" si="84"/>
        <v>55.582499999999996</v>
      </c>
      <c r="M292" s="1">
        <f t="shared" si="85"/>
        <v>0.36751795690343181</v>
      </c>
      <c r="N292" s="1">
        <f t="shared" si="86"/>
        <v>0.67435897435897441</v>
      </c>
      <c r="O292" s="1">
        <f t="shared" si="87"/>
        <v>0.5160000000000009</v>
      </c>
      <c r="P292" s="1">
        <f t="shared" si="83"/>
        <v>9.8000000000000007</v>
      </c>
      <c r="Q292" s="1">
        <f t="shared" si="88"/>
        <v>9.8853795266462594</v>
      </c>
      <c r="R292" s="4">
        <f t="shared" si="99"/>
        <v>0.98853795266462596</v>
      </c>
      <c r="S292" s="3">
        <v>0.98</v>
      </c>
      <c r="T292" s="1">
        <f t="shared" si="89"/>
        <v>-4.8589302896837445</v>
      </c>
      <c r="U292" s="1">
        <f t="shared" si="90"/>
        <v>-2.6837019601668883</v>
      </c>
      <c r="V292" s="1">
        <f t="shared" si="91"/>
        <v>-4.2982628496454813</v>
      </c>
      <c r="W292" s="1">
        <f t="shared" si="92"/>
        <v>-2.3455708544286074</v>
      </c>
      <c r="X292" s="1"/>
      <c r="Y292" s="1"/>
      <c r="Z292" s="1"/>
      <c r="AA292" s="1"/>
      <c r="AB292" s="1">
        <f t="shared" si="93"/>
        <v>7.6990439186120216E-3</v>
      </c>
      <c r="AC292" s="1">
        <f t="shared" si="94"/>
        <v>6.3941943602299267E-2</v>
      </c>
      <c r="AD292" s="1">
        <f t="shared" si="95"/>
        <v>1.3409881008211983E-2</v>
      </c>
      <c r="AE292" s="1">
        <f t="shared" si="96"/>
        <v>8.7418468996076623E-2</v>
      </c>
      <c r="AF292" s="1">
        <f t="shared" si="97"/>
        <v>0.11878236111249163</v>
      </c>
      <c r="AG292" s="1">
        <f t="shared" si="98"/>
        <v>0.52966072426340238</v>
      </c>
    </row>
    <row r="293" spans="1:33" x14ac:dyDescent="0.3">
      <c r="A293" s="2">
        <v>44424</v>
      </c>
      <c r="B293" s="1">
        <v>29</v>
      </c>
      <c r="C293" s="1">
        <v>17</v>
      </c>
      <c r="D293" s="1">
        <v>93.8</v>
      </c>
      <c r="E293" s="1">
        <v>30.4</v>
      </c>
      <c r="F293" s="1">
        <v>1020</v>
      </c>
      <c r="G293" s="1">
        <v>1018</v>
      </c>
      <c r="H293" s="3">
        <v>0.98</v>
      </c>
      <c r="I293" s="1">
        <f t="shared" si="80"/>
        <v>23</v>
      </c>
      <c r="J293" s="1">
        <f t="shared" si="81"/>
        <v>62.099999999999994</v>
      </c>
      <c r="K293" s="1">
        <f t="shared" si="82"/>
        <v>1019</v>
      </c>
      <c r="L293" s="1">
        <f t="shared" si="84"/>
        <v>57.52</v>
      </c>
      <c r="M293" s="1">
        <f t="shared" si="85"/>
        <v>0.40286170334055427</v>
      </c>
      <c r="N293" s="1">
        <f t="shared" si="86"/>
        <v>0.59230769230769231</v>
      </c>
      <c r="O293" s="1">
        <f t="shared" si="87"/>
        <v>0.5160000000000009</v>
      </c>
      <c r="P293" s="1">
        <f t="shared" si="83"/>
        <v>9.8000000000000007</v>
      </c>
      <c r="Q293" s="1">
        <f t="shared" si="88"/>
        <v>9.9923874645150121</v>
      </c>
      <c r="R293" s="4">
        <f t="shared" si="99"/>
        <v>0.99923874645150124</v>
      </c>
      <c r="S293" s="3">
        <v>0.98</v>
      </c>
      <c r="T293" s="1">
        <f t="shared" si="89"/>
        <v>-4.7203861022418367</v>
      </c>
      <c r="U293" s="1">
        <f t="shared" si="90"/>
        <v>-2.7980823747037471</v>
      </c>
      <c r="V293" s="1">
        <f t="shared" si="91"/>
        <v>-3.984395780991969</v>
      </c>
      <c r="W293" s="1">
        <f t="shared" si="92"/>
        <v>-2.6134020221754133</v>
      </c>
      <c r="X293" s="1"/>
      <c r="Y293" s="1"/>
      <c r="Z293" s="1"/>
      <c r="AA293" s="1"/>
      <c r="AB293" s="1">
        <f t="shared" si="93"/>
        <v>8.8330194954110743E-3</v>
      </c>
      <c r="AC293" s="1">
        <f t="shared" si="94"/>
        <v>5.7427888763341414E-2</v>
      </c>
      <c r="AD293" s="1">
        <f t="shared" si="95"/>
        <v>1.8263905737969086E-2</v>
      </c>
      <c r="AE293" s="1">
        <f t="shared" si="96"/>
        <v>6.8280853773016945E-2</v>
      </c>
      <c r="AF293" s="1">
        <f t="shared" si="97"/>
        <v>0.18767691666759095</v>
      </c>
      <c r="AG293" s="1">
        <f t="shared" si="98"/>
        <v>0.54678199432240282</v>
      </c>
    </row>
    <row r="294" spans="1:33" x14ac:dyDescent="0.3">
      <c r="A294" s="2">
        <v>44425</v>
      </c>
      <c r="B294" s="1">
        <v>31</v>
      </c>
      <c r="C294" s="1">
        <v>17</v>
      </c>
      <c r="D294" s="1">
        <v>82.6</v>
      </c>
      <c r="E294" s="1">
        <v>28.9</v>
      </c>
      <c r="F294" s="1">
        <v>1020</v>
      </c>
      <c r="G294" s="1">
        <v>1018</v>
      </c>
      <c r="H294" s="3">
        <v>0.98</v>
      </c>
      <c r="I294" s="1">
        <f t="shared" si="80"/>
        <v>24</v>
      </c>
      <c r="J294" s="1">
        <f t="shared" si="81"/>
        <v>55.75</v>
      </c>
      <c r="K294" s="1">
        <f t="shared" si="82"/>
        <v>1019</v>
      </c>
      <c r="L294" s="1">
        <f t="shared" si="84"/>
        <v>56.660000000000004</v>
      </c>
      <c r="M294" s="1">
        <f t="shared" si="85"/>
        <v>0.3871736404058832</v>
      </c>
      <c r="N294" s="1">
        <f t="shared" si="86"/>
        <v>0.6333333333333333</v>
      </c>
      <c r="O294" s="1">
        <f t="shared" si="87"/>
        <v>0.5160000000000009</v>
      </c>
      <c r="P294" s="1">
        <f t="shared" si="83"/>
        <v>9.8000000000000007</v>
      </c>
      <c r="Q294" s="1">
        <f t="shared" si="88"/>
        <v>9.9409670706581039</v>
      </c>
      <c r="R294" s="4">
        <f t="shared" si="99"/>
        <v>0.99409670706581044</v>
      </c>
      <c r="S294" s="3">
        <v>0.98</v>
      </c>
      <c r="T294" s="1">
        <f t="shared" si="89"/>
        <v>-4.7967285452230151</v>
      </c>
      <c r="U294" s="1">
        <f t="shared" si="90"/>
        <v>-2.7424453812626148</v>
      </c>
      <c r="V294" s="1">
        <f t="shared" si="91"/>
        <v>-4.1494811200944151</v>
      </c>
      <c r="W294" s="1">
        <f t="shared" si="92"/>
        <v>-2.4712491446907636</v>
      </c>
      <c r="X294" s="1"/>
      <c r="Y294" s="1"/>
      <c r="Z294" s="1"/>
      <c r="AA294" s="1"/>
      <c r="AB294" s="1">
        <f t="shared" si="93"/>
        <v>8.1890993272830444E-3</v>
      </c>
      <c r="AC294" s="1">
        <f t="shared" si="94"/>
        <v>6.0514727296010158E-2</v>
      </c>
      <c r="AD294" s="1">
        <f t="shared" si="95"/>
        <v>1.5527686482644534E-2</v>
      </c>
      <c r="AE294" s="1">
        <f t="shared" si="96"/>
        <v>7.7898461379646608E-2</v>
      </c>
      <c r="AF294" s="1">
        <f t="shared" si="97"/>
        <v>0.15452567549237112</v>
      </c>
      <c r="AG294" s="1">
        <f t="shared" si="98"/>
        <v>0.5385547313052973</v>
      </c>
    </row>
    <row r="295" spans="1:33" x14ac:dyDescent="0.3">
      <c r="A295" s="2">
        <v>44426</v>
      </c>
      <c r="B295" s="1">
        <v>27</v>
      </c>
      <c r="C295" s="1">
        <v>17</v>
      </c>
      <c r="D295" s="1">
        <v>88</v>
      </c>
      <c r="E295" s="1">
        <v>29.8</v>
      </c>
      <c r="F295" s="1">
        <v>1019</v>
      </c>
      <c r="G295" s="1">
        <v>1015</v>
      </c>
      <c r="H295" s="3">
        <v>0.99</v>
      </c>
      <c r="I295" s="1">
        <f t="shared" si="80"/>
        <v>22</v>
      </c>
      <c r="J295" s="1">
        <f t="shared" si="81"/>
        <v>58.9</v>
      </c>
      <c r="K295" s="1">
        <f t="shared" si="82"/>
        <v>1017</v>
      </c>
      <c r="L295" s="1">
        <f t="shared" si="84"/>
        <v>57.812500000000007</v>
      </c>
      <c r="M295" s="1">
        <f t="shared" si="85"/>
        <v>0.40819746893170705</v>
      </c>
      <c r="N295" s="1">
        <f t="shared" si="86"/>
        <v>0.55128205128205132</v>
      </c>
      <c r="O295" s="1">
        <f t="shared" si="87"/>
        <v>0.53200000000000081</v>
      </c>
      <c r="P295" s="1">
        <f t="shared" si="83"/>
        <v>9.9</v>
      </c>
      <c r="Q295" s="1">
        <f t="shared" si="88"/>
        <v>10.041528627923814</v>
      </c>
      <c r="R295" s="4">
        <f t="shared" si="99"/>
        <v>1.0041528627923815</v>
      </c>
      <c r="S295" s="3">
        <v>0.99</v>
      </c>
      <c r="T295" s="1">
        <f t="shared" si="89"/>
        <v>-4.6071478136958088</v>
      </c>
      <c r="U295" s="1">
        <f t="shared" si="90"/>
        <v>-2.8456140913909378</v>
      </c>
      <c r="V295" s="1">
        <f t="shared" si="91"/>
        <v>-3.7767711388071881</v>
      </c>
      <c r="W295" s="1">
        <f t="shared" si="92"/>
        <v>-2.798540316895771</v>
      </c>
      <c r="X295" s="1"/>
      <c r="Y295" s="1"/>
      <c r="Z295" s="1"/>
      <c r="AA295" s="1"/>
      <c r="AB295" s="1">
        <f t="shared" si="93"/>
        <v>9.8816222709769436E-3</v>
      </c>
      <c r="AC295" s="1">
        <f t="shared" si="94"/>
        <v>5.4908473706745758E-2</v>
      </c>
      <c r="AD295" s="1">
        <f t="shared" si="95"/>
        <v>2.2383986830078952E-2</v>
      </c>
      <c r="AE295" s="1">
        <f t="shared" si="96"/>
        <v>5.7403105409548037E-2</v>
      </c>
      <c r="AF295" s="1">
        <f t="shared" si="97"/>
        <v>0.21945485409551119</v>
      </c>
      <c r="AG295" s="1">
        <f t="shared" si="98"/>
        <v>0.55464458046781095</v>
      </c>
    </row>
    <row r="296" spans="1:33" x14ac:dyDescent="0.3">
      <c r="A296" s="2">
        <v>44427</v>
      </c>
      <c r="B296" s="1">
        <v>25</v>
      </c>
      <c r="C296" s="1">
        <v>16</v>
      </c>
      <c r="D296" s="1">
        <v>88</v>
      </c>
      <c r="E296" s="1">
        <v>41.4</v>
      </c>
      <c r="F296" s="1">
        <v>1016</v>
      </c>
      <c r="G296" s="1">
        <v>1013</v>
      </c>
      <c r="H296" s="3">
        <v>0.98</v>
      </c>
      <c r="I296" s="1">
        <f t="shared" si="80"/>
        <v>20.5</v>
      </c>
      <c r="J296" s="1">
        <f t="shared" si="81"/>
        <v>64.7</v>
      </c>
      <c r="K296" s="1">
        <f t="shared" si="82"/>
        <v>1014.5</v>
      </c>
      <c r="L296" s="1">
        <f t="shared" si="84"/>
        <v>60.59</v>
      </c>
      <c r="M296" s="1">
        <f t="shared" si="85"/>
        <v>0.45886443963060097</v>
      </c>
      <c r="N296" s="1">
        <f t="shared" si="86"/>
        <v>0.48974358974358978</v>
      </c>
      <c r="O296" s="1">
        <f t="shared" si="87"/>
        <v>0.5160000000000009</v>
      </c>
      <c r="P296" s="1">
        <f t="shared" si="83"/>
        <v>9.8000000000000007</v>
      </c>
      <c r="Q296" s="1">
        <f t="shared" si="88"/>
        <v>10.068847041482808</v>
      </c>
      <c r="R296" s="4">
        <f t="shared" si="99"/>
        <v>1.0068847041482809</v>
      </c>
      <c r="S296" s="3">
        <v>0.98</v>
      </c>
      <c r="T296" s="1">
        <f t="shared" si="89"/>
        <v>-4.5893435241627429</v>
      </c>
      <c r="U296" s="1">
        <f t="shared" si="90"/>
        <v>-2.9503146902248627</v>
      </c>
      <c r="V296" s="1">
        <f t="shared" si="91"/>
        <v>-3.64064482766008</v>
      </c>
      <c r="W296" s="1">
        <f t="shared" si="92"/>
        <v>-2.8990986055666017</v>
      </c>
      <c r="X296" s="1"/>
      <c r="Y296" s="1"/>
      <c r="Z296" s="1"/>
      <c r="AA296" s="1"/>
      <c r="AB296" s="1">
        <f t="shared" si="93"/>
        <v>1.0057347784820592E-2</v>
      </c>
      <c r="AC296" s="1">
        <f t="shared" si="94"/>
        <v>4.9721640527488113E-2</v>
      </c>
      <c r="AD296" s="1">
        <f t="shared" si="95"/>
        <v>2.5564719988509784E-2</v>
      </c>
      <c r="AE296" s="1">
        <f t="shared" si="96"/>
        <v>5.21981402144404E-2</v>
      </c>
      <c r="AF296" s="1">
        <f t="shared" si="97"/>
        <v>0.23716758147401951</v>
      </c>
      <c r="AG296" s="1">
        <f t="shared" si="98"/>
        <v>0.55901552663725018</v>
      </c>
    </row>
    <row r="297" spans="1:33" x14ac:dyDescent="0.3">
      <c r="A297" s="2">
        <v>44428</v>
      </c>
      <c r="B297" s="1">
        <v>27</v>
      </c>
      <c r="C297" s="1">
        <v>16</v>
      </c>
      <c r="D297" s="1">
        <v>87.9</v>
      </c>
      <c r="E297" s="1">
        <v>44.8</v>
      </c>
      <c r="F297" s="1">
        <v>1019</v>
      </c>
      <c r="G297" s="1">
        <v>1015</v>
      </c>
      <c r="H297" s="3">
        <v>0.98</v>
      </c>
      <c r="I297" s="1">
        <f t="shared" si="80"/>
        <v>21.5</v>
      </c>
      <c r="J297" s="1">
        <f t="shared" si="81"/>
        <v>66.349999999999994</v>
      </c>
      <c r="K297" s="1">
        <f t="shared" si="82"/>
        <v>1017</v>
      </c>
      <c r="L297" s="1">
        <f t="shared" si="84"/>
        <v>63.175000000000004</v>
      </c>
      <c r="M297" s="1">
        <f t="shared" si="85"/>
        <v>0.50601983810283913</v>
      </c>
      <c r="N297" s="1">
        <f t="shared" si="86"/>
        <v>0.53076923076923077</v>
      </c>
      <c r="O297" s="1">
        <f t="shared" si="87"/>
        <v>0.5160000000000009</v>
      </c>
      <c r="P297" s="1">
        <f t="shared" si="83"/>
        <v>9.8000000000000007</v>
      </c>
      <c r="Q297" s="1">
        <f t="shared" si="88"/>
        <v>9.9717237428267076</v>
      </c>
      <c r="R297" s="4">
        <f t="shared" si="99"/>
        <v>0.9971723742826708</v>
      </c>
      <c r="S297" s="3">
        <v>0.98</v>
      </c>
      <c r="T297" s="1">
        <f t="shared" si="89"/>
        <v>-4.8896616287666657</v>
      </c>
      <c r="U297" s="1">
        <f t="shared" si="90"/>
        <v>-2.9438806543473062</v>
      </c>
      <c r="V297" s="1">
        <f t="shared" si="91"/>
        <v>-4.0639643502315055</v>
      </c>
      <c r="W297" s="1">
        <f t="shared" si="92"/>
        <v>-2.4960034155233455</v>
      </c>
      <c r="X297" s="1"/>
      <c r="Y297" s="1"/>
      <c r="Z297" s="1"/>
      <c r="AA297" s="1"/>
      <c r="AB297" s="1">
        <f t="shared" si="93"/>
        <v>7.4677805968407967E-3</v>
      </c>
      <c r="AC297" s="1">
        <f t="shared" si="94"/>
        <v>5.002652709305027E-2</v>
      </c>
      <c r="AD297" s="1">
        <f t="shared" si="95"/>
        <v>1.6890580098867732E-2</v>
      </c>
      <c r="AE297" s="1">
        <f t="shared" si="96"/>
        <v>7.6138830809356198E-2</v>
      </c>
      <c r="AF297" s="1">
        <f t="shared" si="97"/>
        <v>0.17434346404698559</v>
      </c>
      <c r="AG297" s="1">
        <f t="shared" si="98"/>
        <v>0.54347579885227393</v>
      </c>
    </row>
    <row r="298" spans="1:33" x14ac:dyDescent="0.3">
      <c r="A298" s="2">
        <v>44429</v>
      </c>
      <c r="B298" s="1">
        <v>29</v>
      </c>
      <c r="C298" s="1">
        <v>16</v>
      </c>
      <c r="D298" s="1">
        <v>93.8</v>
      </c>
      <c r="E298" s="1">
        <v>42.6</v>
      </c>
      <c r="F298" s="1">
        <v>1021</v>
      </c>
      <c r="G298" s="1">
        <v>1018</v>
      </c>
      <c r="H298" s="3">
        <v>0.99</v>
      </c>
      <c r="I298" s="1">
        <f t="shared" si="80"/>
        <v>22.5</v>
      </c>
      <c r="J298" s="1">
        <f t="shared" si="81"/>
        <v>68.2</v>
      </c>
      <c r="K298" s="1">
        <f t="shared" si="82"/>
        <v>1019.5</v>
      </c>
      <c r="L298" s="1">
        <f t="shared" si="84"/>
        <v>65.484999999999999</v>
      </c>
      <c r="M298" s="1">
        <f t="shared" si="85"/>
        <v>0.54815870482271134</v>
      </c>
      <c r="N298" s="1">
        <f t="shared" si="86"/>
        <v>0.57179487179487187</v>
      </c>
      <c r="O298" s="1">
        <f t="shared" si="87"/>
        <v>0.53200000000000081</v>
      </c>
      <c r="P298" s="1">
        <f t="shared" si="83"/>
        <v>9.9</v>
      </c>
      <c r="Q298" s="1">
        <f t="shared" si="88"/>
        <v>9.8048908283096541</v>
      </c>
      <c r="R298" s="4">
        <f t="shared" si="99"/>
        <v>0.98048908283096536</v>
      </c>
      <c r="S298" s="3">
        <v>0.99</v>
      </c>
      <c r="T298" s="1">
        <f t="shared" si="89"/>
        <v>-5.1721006892642727</v>
      </c>
      <c r="U298" s="1">
        <f t="shared" si="90"/>
        <v>-2.9335189513202624</v>
      </c>
      <c r="V298" s="1">
        <f t="shared" si="91"/>
        <v>-4.4666701136000375</v>
      </c>
      <c r="W298" s="1">
        <f t="shared" si="92"/>
        <v>-2.1137381633476124</v>
      </c>
      <c r="X298" s="1"/>
      <c r="Y298" s="1"/>
      <c r="Z298" s="1"/>
      <c r="AA298" s="1"/>
      <c r="AB298" s="1">
        <f t="shared" si="93"/>
        <v>5.6406425070434146E-3</v>
      </c>
      <c r="AC298" s="1">
        <f t="shared" si="94"/>
        <v>5.0521257609259886E-2</v>
      </c>
      <c r="AD298" s="1">
        <f t="shared" si="95"/>
        <v>1.1355078914954074E-2</v>
      </c>
      <c r="AE298" s="1">
        <f t="shared" si="96"/>
        <v>0.10776869776359865</v>
      </c>
      <c r="AF298" s="1">
        <f t="shared" si="97"/>
        <v>6.7155357078684474E-2</v>
      </c>
      <c r="AG298" s="1">
        <f t="shared" si="98"/>
        <v>0.51678253252954542</v>
      </c>
    </row>
    <row r="299" spans="1:33" x14ac:dyDescent="0.3">
      <c r="A299" s="2">
        <v>44430</v>
      </c>
      <c r="B299" s="1">
        <v>28</v>
      </c>
      <c r="C299" s="1">
        <v>18</v>
      </c>
      <c r="D299" s="1">
        <v>88.2</v>
      </c>
      <c r="E299" s="1">
        <v>39.299999999999997</v>
      </c>
      <c r="F299" s="1">
        <v>1020</v>
      </c>
      <c r="G299" s="1">
        <v>1017</v>
      </c>
      <c r="H299" s="3">
        <v>0.99</v>
      </c>
      <c r="I299" s="1">
        <f t="shared" si="80"/>
        <v>23</v>
      </c>
      <c r="J299" s="1">
        <f t="shared" si="81"/>
        <v>63.75</v>
      </c>
      <c r="K299" s="1">
        <f t="shared" si="82"/>
        <v>1018.5</v>
      </c>
      <c r="L299" s="1">
        <f t="shared" si="84"/>
        <v>65.234999999999985</v>
      </c>
      <c r="M299" s="1">
        <f t="shared" si="85"/>
        <v>0.54359822141146941</v>
      </c>
      <c r="N299" s="1">
        <f t="shared" si="86"/>
        <v>0.59230769230769231</v>
      </c>
      <c r="O299" s="1">
        <f t="shared" si="87"/>
        <v>0.53200000000000081</v>
      </c>
      <c r="P299" s="1">
        <f t="shared" si="83"/>
        <v>9.9</v>
      </c>
      <c r="Q299" s="1">
        <f t="shared" si="88"/>
        <v>9.7546350473616972</v>
      </c>
      <c r="R299" s="4">
        <f t="shared" si="99"/>
        <v>0.97546350473616972</v>
      </c>
      <c r="S299" s="3">
        <v>0.99</v>
      </c>
      <c r="T299" s="1">
        <f t="shared" si="89"/>
        <v>-5.2219745578062664</v>
      </c>
      <c r="U299" s="1">
        <f t="shared" si="90"/>
        <v>-2.9082712912793607</v>
      </c>
      <c r="V299" s="1">
        <f t="shared" si="91"/>
        <v>-4.5627054255386073</v>
      </c>
      <c r="W299" s="1">
        <f t="shared" si="92"/>
        <v>-2.0290275834556377</v>
      </c>
      <c r="X299" s="1"/>
      <c r="Y299" s="1"/>
      <c r="Z299" s="1"/>
      <c r="AA299" s="1"/>
      <c r="AB299" s="1">
        <f t="shared" si="93"/>
        <v>5.3676949384302685E-3</v>
      </c>
      <c r="AC299" s="1">
        <f t="shared" si="94"/>
        <v>5.1746194954085015E-2</v>
      </c>
      <c r="AD299" s="1">
        <f t="shared" si="95"/>
        <v>1.0326052977106825E-2</v>
      </c>
      <c r="AE299" s="1">
        <f t="shared" si="96"/>
        <v>0.11618874120861004</v>
      </c>
      <c r="AF299" s="1">
        <f t="shared" si="97"/>
        <v>3.4969993610819983E-2</v>
      </c>
      <c r="AG299" s="1">
        <f t="shared" si="98"/>
        <v>0.50874160757787235</v>
      </c>
    </row>
    <row r="300" spans="1:33" x14ac:dyDescent="0.3">
      <c r="A300" s="2">
        <v>44431</v>
      </c>
      <c r="B300" s="1">
        <v>31</v>
      </c>
      <c r="C300" s="1">
        <v>17</v>
      </c>
      <c r="D300" s="1">
        <v>93.8</v>
      </c>
      <c r="E300" s="1">
        <v>43.1</v>
      </c>
      <c r="F300" s="1">
        <v>1017</v>
      </c>
      <c r="G300" s="1">
        <v>1012</v>
      </c>
      <c r="H300" s="3">
        <v>0.99</v>
      </c>
      <c r="I300" s="1">
        <f t="shared" si="80"/>
        <v>24</v>
      </c>
      <c r="J300" s="1">
        <f t="shared" si="81"/>
        <v>68.45</v>
      </c>
      <c r="K300" s="1">
        <f t="shared" si="82"/>
        <v>1014.5</v>
      </c>
      <c r="L300" s="1">
        <f t="shared" si="84"/>
        <v>66.827500000000001</v>
      </c>
      <c r="M300" s="1">
        <f t="shared" si="85"/>
        <v>0.57264850074107876</v>
      </c>
      <c r="N300" s="1">
        <f t="shared" si="86"/>
        <v>0.6333333333333333</v>
      </c>
      <c r="O300" s="1">
        <f t="shared" si="87"/>
        <v>0.53200000000000081</v>
      </c>
      <c r="P300" s="1">
        <f t="shared" si="83"/>
        <v>9.9</v>
      </c>
      <c r="Q300" s="1">
        <f t="shared" si="88"/>
        <v>9.5283992025277175</v>
      </c>
      <c r="R300" s="4">
        <f t="shared" si="99"/>
        <v>0.95283992025277175</v>
      </c>
      <c r="S300" s="3">
        <v>0.99</v>
      </c>
      <c r="T300" s="1">
        <f t="shared" si="89"/>
        <v>-5.4577655668628537</v>
      </c>
      <c r="U300" s="1">
        <f t="shared" si="90"/>
        <v>-2.8876619475986551</v>
      </c>
      <c r="V300" s="1">
        <f t="shared" si="91"/>
        <v>-4.9116280171686801</v>
      </c>
      <c r="W300" s="1">
        <f t="shared" si="92"/>
        <v>-1.7011095328069858</v>
      </c>
      <c r="X300" s="1"/>
      <c r="Y300" s="1"/>
      <c r="Z300" s="1"/>
      <c r="AA300" s="1"/>
      <c r="AB300" s="1">
        <f t="shared" si="93"/>
        <v>4.2449740327421791E-3</v>
      </c>
      <c r="AC300" s="1">
        <f t="shared" si="94"/>
        <v>5.2766858056116507E-2</v>
      </c>
      <c r="AD300" s="1">
        <f t="shared" si="95"/>
        <v>7.3067145188927436E-3</v>
      </c>
      <c r="AE300" s="1">
        <f t="shared" si="96"/>
        <v>0.15432040927248392</v>
      </c>
      <c r="AF300" s="1">
        <f t="shared" si="97"/>
        <v>-0.10993509718347083</v>
      </c>
      <c r="AG300" s="1">
        <f t="shared" si="98"/>
        <v>0.47254387240443568</v>
      </c>
    </row>
    <row r="301" spans="1:33" x14ac:dyDescent="0.3">
      <c r="A301" s="2">
        <v>44432</v>
      </c>
      <c r="B301" s="1">
        <v>24</v>
      </c>
      <c r="C301" s="1">
        <v>18</v>
      </c>
      <c r="D301" s="1">
        <v>93.9</v>
      </c>
      <c r="E301" s="1">
        <v>64.5</v>
      </c>
      <c r="F301" s="1">
        <v>1013</v>
      </c>
      <c r="G301" s="1">
        <v>1011</v>
      </c>
      <c r="H301" s="3">
        <v>0.99</v>
      </c>
      <c r="I301" s="1">
        <f t="shared" si="80"/>
        <v>21</v>
      </c>
      <c r="J301" s="1">
        <f t="shared" si="81"/>
        <v>79.2</v>
      </c>
      <c r="K301" s="1">
        <f t="shared" si="82"/>
        <v>1012</v>
      </c>
      <c r="L301" s="1">
        <f t="shared" si="84"/>
        <v>71.680000000000007</v>
      </c>
      <c r="M301" s="1">
        <f t="shared" si="85"/>
        <v>0.66116748375327805</v>
      </c>
      <c r="N301" s="1">
        <f t="shared" si="86"/>
        <v>0.51025641025641022</v>
      </c>
      <c r="O301" s="1">
        <f t="shared" si="87"/>
        <v>0.53200000000000081</v>
      </c>
      <c r="P301" s="1">
        <f t="shared" si="83"/>
        <v>9.9</v>
      </c>
      <c r="Q301" s="1">
        <f t="shared" si="88"/>
        <v>9.7277850110460484</v>
      </c>
      <c r="R301" s="4">
        <f t="shared" si="99"/>
        <v>0.97277850110460484</v>
      </c>
      <c r="S301" s="3">
        <v>0.99</v>
      </c>
      <c r="T301" s="1">
        <f t="shared" si="89"/>
        <v>-5.3764841569433202</v>
      </c>
      <c r="U301" s="1">
        <f t="shared" si="90"/>
        <v>-3.0870297410028145</v>
      </c>
      <c r="V301" s="1">
        <f t="shared" si="91"/>
        <v>-4.586716610001619</v>
      </c>
      <c r="W301" s="1">
        <f t="shared" si="92"/>
        <v>-1.9554371332465905</v>
      </c>
      <c r="X301" s="1"/>
      <c r="Y301" s="1"/>
      <c r="Z301" s="1"/>
      <c r="AA301" s="1"/>
      <c r="AB301" s="1">
        <f t="shared" si="93"/>
        <v>4.6027673907986354E-3</v>
      </c>
      <c r="AC301" s="1">
        <f t="shared" si="94"/>
        <v>4.3645447199263568E-2</v>
      </c>
      <c r="AD301" s="1">
        <f t="shared" si="95"/>
        <v>1.0083535550702119E-2</v>
      </c>
      <c r="AE301" s="1">
        <f t="shared" si="96"/>
        <v>0.12396170339559807</v>
      </c>
      <c r="AF301" s="1">
        <f t="shared" si="97"/>
        <v>1.7782875678874932E-2</v>
      </c>
      <c r="AG301" s="1">
        <f t="shared" si="98"/>
        <v>0.50444560176736841</v>
      </c>
    </row>
    <row r="302" spans="1:33" x14ac:dyDescent="0.3">
      <c r="A302" s="2">
        <v>44433</v>
      </c>
      <c r="B302" s="1">
        <v>24</v>
      </c>
      <c r="C302" s="1">
        <v>18</v>
      </c>
      <c r="D302" s="1">
        <v>88.3</v>
      </c>
      <c r="E302" s="1">
        <v>60.9</v>
      </c>
      <c r="F302" s="1">
        <v>1014</v>
      </c>
      <c r="G302" s="1">
        <v>1011</v>
      </c>
      <c r="H302" s="3">
        <v>0.98</v>
      </c>
      <c r="I302" s="1">
        <f t="shared" si="80"/>
        <v>21</v>
      </c>
      <c r="J302" s="1">
        <f t="shared" si="81"/>
        <v>74.599999999999994</v>
      </c>
      <c r="K302" s="1">
        <f t="shared" si="82"/>
        <v>1012.5</v>
      </c>
      <c r="L302" s="1">
        <f t="shared" si="84"/>
        <v>73.114999999999995</v>
      </c>
      <c r="M302" s="1">
        <f t="shared" si="85"/>
        <v>0.68734465853380455</v>
      </c>
      <c r="N302" s="1">
        <f t="shared" si="86"/>
        <v>0.51025641025641022</v>
      </c>
      <c r="O302" s="1">
        <f t="shared" si="87"/>
        <v>0.5160000000000009</v>
      </c>
      <c r="P302" s="1">
        <f t="shared" si="83"/>
        <v>9.8000000000000007</v>
      </c>
      <c r="Q302" s="1">
        <f t="shared" si="88"/>
        <v>9.6579512303615616</v>
      </c>
      <c r="R302" s="4">
        <f t="shared" si="99"/>
        <v>0.96579512303615611</v>
      </c>
      <c r="S302" s="3">
        <v>0.98</v>
      </c>
      <c r="T302" s="1">
        <f t="shared" si="89"/>
        <v>-5.4697802598253613</v>
      </c>
      <c r="U302" s="1">
        <f t="shared" si="90"/>
        <v>-3.1075250223101385</v>
      </c>
      <c r="V302" s="1">
        <f t="shared" si="91"/>
        <v>-4.6942829534785373</v>
      </c>
      <c r="W302" s="1">
        <f t="shared" si="92"/>
        <v>-1.8467427301924273</v>
      </c>
      <c r="X302" s="1"/>
      <c r="Y302" s="1"/>
      <c r="Z302" s="1"/>
      <c r="AA302" s="1"/>
      <c r="AB302" s="1">
        <f t="shared" si="93"/>
        <v>4.1944897843887536E-3</v>
      </c>
      <c r="AC302" s="1">
        <f t="shared" si="94"/>
        <v>4.2797920141347236E-2</v>
      </c>
      <c r="AD302" s="1">
        <f t="shared" si="95"/>
        <v>9.0645072530024413E-3</v>
      </c>
      <c r="AE302" s="1">
        <f t="shared" si="96"/>
        <v>0.13625579158707316</v>
      </c>
      <c r="AF302" s="1">
        <f t="shared" si="97"/>
        <v>-2.6912836866696543E-2</v>
      </c>
      <c r="AG302" s="1">
        <f t="shared" si="98"/>
        <v>0.49327219685785051</v>
      </c>
    </row>
    <row r="303" spans="1:33" x14ac:dyDescent="0.3">
      <c r="A303" s="2">
        <v>44434</v>
      </c>
      <c r="B303" s="1">
        <v>27</v>
      </c>
      <c r="C303" s="1">
        <v>18</v>
      </c>
      <c r="D303" s="1">
        <v>93.9</v>
      </c>
      <c r="E303" s="1">
        <v>44.8</v>
      </c>
      <c r="F303" s="1">
        <v>1015</v>
      </c>
      <c r="G303" s="1">
        <v>1013</v>
      </c>
      <c r="H303" s="3">
        <v>0.97</v>
      </c>
      <c r="I303" s="1">
        <f t="shared" si="80"/>
        <v>22.5</v>
      </c>
      <c r="J303" s="1">
        <f t="shared" si="81"/>
        <v>69.349999999999994</v>
      </c>
      <c r="K303" s="1">
        <f t="shared" si="82"/>
        <v>1014</v>
      </c>
      <c r="L303" s="1">
        <f t="shared" si="84"/>
        <v>72.262500000000003</v>
      </c>
      <c r="M303" s="1">
        <f t="shared" si="85"/>
        <v>0.67179341010147087</v>
      </c>
      <c r="N303" s="1">
        <f t="shared" si="86"/>
        <v>0.57179487179487187</v>
      </c>
      <c r="O303" s="1">
        <f t="shared" si="87"/>
        <v>0.50000000000000078</v>
      </c>
      <c r="P303" s="1">
        <f t="shared" si="83"/>
        <v>9.6999999999999993</v>
      </c>
      <c r="Q303" s="1">
        <f t="shared" si="88"/>
        <v>9.4616933228102269</v>
      </c>
      <c r="R303" s="4">
        <f t="shared" si="99"/>
        <v>0.94616933228102273</v>
      </c>
      <c r="S303" s="3">
        <v>0.97</v>
      </c>
      <c r="T303" s="1">
        <f t="shared" si="89"/>
        <v>-5.6127378581026299</v>
      </c>
      <c r="U303" s="1">
        <f t="shared" si="90"/>
        <v>-3.0303180935226242</v>
      </c>
      <c r="V303" s="1">
        <f t="shared" si="91"/>
        <v>-4.974705579045902</v>
      </c>
      <c r="W303" s="1">
        <f t="shared" si="92"/>
        <v>-1.6003748764489361</v>
      </c>
      <c r="X303" s="1"/>
      <c r="Y303" s="1"/>
      <c r="Z303" s="1"/>
      <c r="AA303" s="1"/>
      <c r="AB303" s="1">
        <f t="shared" si="93"/>
        <v>3.6377778346494715E-3</v>
      </c>
      <c r="AC303" s="1">
        <f t="shared" si="94"/>
        <v>4.6074844186874124E-2</v>
      </c>
      <c r="AD303" s="1">
        <f t="shared" si="95"/>
        <v>6.8631252590738902E-3</v>
      </c>
      <c r="AE303" s="1">
        <f t="shared" si="96"/>
        <v>0.16792922723315179</v>
      </c>
      <c r="AF303" s="1">
        <f t="shared" si="97"/>
        <v>-0.15281295205908108</v>
      </c>
      <c r="AG303" s="1">
        <f t="shared" si="98"/>
        <v>0.46187093164963711</v>
      </c>
    </row>
    <row r="304" spans="1:33" x14ac:dyDescent="0.3">
      <c r="A304" s="2">
        <v>44435</v>
      </c>
      <c r="B304" s="1">
        <v>25</v>
      </c>
      <c r="C304" s="1">
        <v>17</v>
      </c>
      <c r="D304" s="1">
        <v>88</v>
      </c>
      <c r="E304" s="1">
        <v>53.6</v>
      </c>
      <c r="F304" s="1">
        <v>1018</v>
      </c>
      <c r="G304" s="1">
        <v>1014</v>
      </c>
      <c r="H304" s="3">
        <v>0.96</v>
      </c>
      <c r="I304" s="1">
        <f t="shared" si="80"/>
        <v>21</v>
      </c>
      <c r="J304" s="1">
        <f t="shared" si="81"/>
        <v>70.8</v>
      </c>
      <c r="K304" s="1">
        <f t="shared" si="82"/>
        <v>1016</v>
      </c>
      <c r="L304" s="1">
        <f t="shared" si="84"/>
        <v>71.92</v>
      </c>
      <c r="M304" s="1">
        <f t="shared" si="85"/>
        <v>0.66554554782806996</v>
      </c>
      <c r="N304" s="1">
        <f t="shared" si="86"/>
        <v>0.51025641025641022</v>
      </c>
      <c r="O304" s="1">
        <f t="shared" si="87"/>
        <v>0.48400000000000076</v>
      </c>
      <c r="P304" s="1">
        <f t="shared" si="83"/>
        <v>9.6</v>
      </c>
      <c r="Q304" s="1">
        <f t="shared" si="88"/>
        <v>9.716596978113909</v>
      </c>
      <c r="R304" s="4">
        <f t="shared" si="99"/>
        <v>0.97165969781139094</v>
      </c>
      <c r="S304" s="3">
        <v>0.96</v>
      </c>
      <c r="T304" s="1">
        <f t="shared" si="89"/>
        <v>-5.3920876863451941</v>
      </c>
      <c r="U304" s="1">
        <f t="shared" si="90"/>
        <v>-3.090457523242367</v>
      </c>
      <c r="V304" s="1">
        <f t="shared" si="91"/>
        <v>-4.6047067998514173</v>
      </c>
      <c r="W304" s="1">
        <f t="shared" si="92"/>
        <v>-1.9372582783803889</v>
      </c>
      <c r="X304" s="1"/>
      <c r="Y304" s="1"/>
      <c r="Z304" s="1"/>
      <c r="AA304" s="1"/>
      <c r="AB304" s="1">
        <f t="shared" si="93"/>
        <v>4.5318283368485437E-3</v>
      </c>
      <c r="AC304" s="1">
        <f t="shared" si="94"/>
        <v>4.3502593382627269E-2</v>
      </c>
      <c r="AD304" s="1">
        <f t="shared" si="95"/>
        <v>9.9055336867918103E-3</v>
      </c>
      <c r="AE304" s="1">
        <f t="shared" si="96"/>
        <v>0.1259493726264253</v>
      </c>
      <c r="AF304" s="1">
        <f t="shared" si="97"/>
        <v>1.062216586705389E-2</v>
      </c>
      <c r="AG304" s="1">
        <f t="shared" si="98"/>
        <v>0.50265551649822637</v>
      </c>
    </row>
    <row r="305" spans="1:33" x14ac:dyDescent="0.3">
      <c r="A305" s="2">
        <v>44436</v>
      </c>
      <c r="B305" s="1">
        <v>26</v>
      </c>
      <c r="C305" s="1">
        <v>19</v>
      </c>
      <c r="D305" s="1">
        <v>88.2</v>
      </c>
      <c r="E305" s="1">
        <v>61.4</v>
      </c>
      <c r="F305" s="1">
        <v>1018</v>
      </c>
      <c r="G305" s="1">
        <v>1016</v>
      </c>
      <c r="H305" s="3">
        <v>0.95</v>
      </c>
      <c r="I305" s="1">
        <f t="shared" si="80"/>
        <v>22.5</v>
      </c>
      <c r="J305" s="1">
        <f t="shared" si="81"/>
        <v>74.8</v>
      </c>
      <c r="K305" s="1">
        <f t="shared" si="82"/>
        <v>1017</v>
      </c>
      <c r="L305" s="1">
        <f t="shared" si="84"/>
        <v>72.91</v>
      </c>
      <c r="M305" s="1">
        <f t="shared" si="85"/>
        <v>0.68360506213658645</v>
      </c>
      <c r="N305" s="1">
        <f t="shared" si="86"/>
        <v>0.57179487179487187</v>
      </c>
      <c r="O305" s="1">
        <f t="shared" si="87"/>
        <v>0.46800000000000086</v>
      </c>
      <c r="P305" s="1">
        <f t="shared" si="83"/>
        <v>9.5</v>
      </c>
      <c r="Q305" s="1">
        <f t="shared" si="88"/>
        <v>9.4205766710514691</v>
      </c>
      <c r="R305" s="4">
        <f t="shared" si="99"/>
        <v>0.94205766710514693</v>
      </c>
      <c r="S305" s="3">
        <v>0.95</v>
      </c>
      <c r="T305" s="1">
        <f t="shared" si="89"/>
        <v>-5.6548348801347714</v>
      </c>
      <c r="U305" s="1">
        <f t="shared" si="90"/>
        <v>-3.0395659643564166</v>
      </c>
      <c r="V305" s="1">
        <f t="shared" si="91"/>
        <v>-5.0232416120781709</v>
      </c>
      <c r="W305" s="1">
        <f t="shared" si="92"/>
        <v>-1.5513298409244962</v>
      </c>
      <c r="X305" s="1"/>
      <c r="Y305" s="1"/>
      <c r="Z305" s="1"/>
      <c r="AA305" s="1"/>
      <c r="AB305" s="1">
        <f t="shared" si="93"/>
        <v>3.4883399375769501E-3</v>
      </c>
      <c r="AC305" s="1">
        <f t="shared" si="94"/>
        <v>4.5670084206193909E-2</v>
      </c>
      <c r="AD305" s="1">
        <f t="shared" si="95"/>
        <v>6.5400976016532827E-3</v>
      </c>
      <c r="AE305" s="1">
        <f t="shared" si="96"/>
        <v>0.17489428080343425</v>
      </c>
      <c r="AF305" s="1">
        <f t="shared" si="97"/>
        <v>-0.17930982181900723</v>
      </c>
      <c r="AG305" s="1">
        <f t="shared" si="98"/>
        <v>0.45529226736823603</v>
      </c>
    </row>
    <row r="306" spans="1:33" x14ac:dyDescent="0.3">
      <c r="A306" s="2">
        <v>44437</v>
      </c>
      <c r="B306" s="1">
        <v>27</v>
      </c>
      <c r="C306" s="1">
        <v>19</v>
      </c>
      <c r="D306" s="1">
        <v>94</v>
      </c>
      <c r="E306" s="1">
        <v>34.4</v>
      </c>
      <c r="F306" s="1">
        <v>1017</v>
      </c>
      <c r="G306" s="1">
        <v>1015</v>
      </c>
      <c r="H306" s="3">
        <v>0.95</v>
      </c>
      <c r="I306" s="1">
        <f t="shared" si="80"/>
        <v>23</v>
      </c>
      <c r="J306" s="1">
        <f t="shared" si="81"/>
        <v>64.2</v>
      </c>
      <c r="K306" s="1">
        <f t="shared" si="82"/>
        <v>1016</v>
      </c>
      <c r="L306" s="1">
        <f t="shared" si="84"/>
        <v>69.205000000000013</v>
      </c>
      <c r="M306" s="1">
        <f t="shared" si="85"/>
        <v>0.61601869798198639</v>
      </c>
      <c r="N306" s="1">
        <f t="shared" si="86"/>
        <v>0.59230769230769231</v>
      </c>
      <c r="O306" s="1">
        <f t="shared" si="87"/>
        <v>0.46800000000000086</v>
      </c>
      <c r="P306" s="1">
        <f t="shared" si="83"/>
        <v>9.5</v>
      </c>
      <c r="Q306" s="1">
        <f t="shared" si="88"/>
        <v>9.5578559958482074</v>
      </c>
      <c r="R306" s="4">
        <f t="shared" si="99"/>
        <v>0.95578559958482079</v>
      </c>
      <c r="S306" s="3">
        <v>0.95</v>
      </c>
      <c r="T306" s="1">
        <f t="shared" si="89"/>
        <v>-5.4800829399956132</v>
      </c>
      <c r="U306" s="1">
        <f t="shared" si="90"/>
        <v>-2.9649725224919576</v>
      </c>
      <c r="V306" s="1">
        <f t="shared" si="91"/>
        <v>-4.860293149304022</v>
      </c>
      <c r="W306" s="1">
        <f t="shared" si="92"/>
        <v>-1.728319025877215</v>
      </c>
      <c r="X306" s="1"/>
      <c r="Y306" s="1"/>
      <c r="Z306" s="1"/>
      <c r="AA306" s="1"/>
      <c r="AB306" s="1">
        <f t="shared" si="93"/>
        <v>4.1516756391263704E-3</v>
      </c>
      <c r="AC306" s="1">
        <f t="shared" si="94"/>
        <v>4.9033620087781477E-2</v>
      </c>
      <c r="AD306" s="1">
        <f t="shared" si="95"/>
        <v>7.6886389690995535E-3</v>
      </c>
      <c r="AE306" s="1">
        <f t="shared" si="96"/>
        <v>0.15080272107388168</v>
      </c>
      <c r="AF306" s="1">
        <f t="shared" si="97"/>
        <v>-9.1034980627915263E-2</v>
      </c>
      <c r="AG306" s="1">
        <f t="shared" si="98"/>
        <v>0.47725695933571405</v>
      </c>
    </row>
    <row r="307" spans="1:33" x14ac:dyDescent="0.3">
      <c r="A307" s="2">
        <v>44438</v>
      </c>
      <c r="B307" s="1">
        <v>28</v>
      </c>
      <c r="C307" s="1">
        <v>19</v>
      </c>
      <c r="D307" s="1">
        <v>94</v>
      </c>
      <c r="E307" s="1">
        <v>47.6</v>
      </c>
      <c r="F307" s="1">
        <v>1015</v>
      </c>
      <c r="G307" s="1">
        <v>1014</v>
      </c>
      <c r="H307" s="3">
        <v>0.92</v>
      </c>
      <c r="I307" s="1">
        <f t="shared" si="80"/>
        <v>23.5</v>
      </c>
      <c r="J307" s="1">
        <f t="shared" si="81"/>
        <v>70.8</v>
      </c>
      <c r="K307" s="1">
        <f t="shared" si="82"/>
        <v>1014.5</v>
      </c>
      <c r="L307" s="1">
        <f t="shared" si="84"/>
        <v>69.877500000000012</v>
      </c>
      <c r="M307" s="1">
        <f t="shared" si="85"/>
        <v>0.62828639835822631</v>
      </c>
      <c r="N307" s="1">
        <f t="shared" si="86"/>
        <v>0.61282051282051286</v>
      </c>
      <c r="O307" s="1">
        <f t="shared" si="87"/>
        <v>0.42000000000000115</v>
      </c>
      <c r="P307" s="1">
        <f t="shared" si="83"/>
        <v>9.2000000000000011</v>
      </c>
      <c r="Q307" s="1">
        <f t="shared" si="88"/>
        <v>9.4311227918609557</v>
      </c>
      <c r="R307" s="4">
        <f t="shared" si="99"/>
        <v>0.94311227918609553</v>
      </c>
      <c r="S307" s="3">
        <v>0.92</v>
      </c>
      <c r="T307" s="1">
        <f t="shared" si="89"/>
        <v>-5.5899328746760641</v>
      </c>
      <c r="U307" s="1">
        <f t="shared" si="90"/>
        <v>-2.952900400434336</v>
      </c>
      <c r="V307" s="1">
        <f t="shared" si="91"/>
        <v>-5.0254782534777567</v>
      </c>
      <c r="W307" s="1">
        <f t="shared" si="92"/>
        <v>-1.5737334725932746</v>
      </c>
      <c r="X307" s="1"/>
      <c r="Y307" s="1"/>
      <c r="Z307" s="1"/>
      <c r="AA307" s="1"/>
      <c r="AB307" s="1">
        <f t="shared" si="93"/>
        <v>3.7213782037357622E-3</v>
      </c>
      <c r="AC307" s="1">
        <f t="shared" si="94"/>
        <v>4.9599609421633946E-2</v>
      </c>
      <c r="AD307" s="1">
        <f t="shared" si="95"/>
        <v>6.5255814436180511E-3</v>
      </c>
      <c r="AE307" s="1">
        <f t="shared" si="96"/>
        <v>0.1716848068539992</v>
      </c>
      <c r="AF307" s="1">
        <f t="shared" si="97"/>
        <v>-0.17250794915667911</v>
      </c>
      <c r="AG307" s="1">
        <f t="shared" si="98"/>
        <v>0.45697964669775387</v>
      </c>
    </row>
    <row r="308" spans="1:33" x14ac:dyDescent="0.3">
      <c r="A308" s="2">
        <v>44439</v>
      </c>
      <c r="B308" s="1">
        <v>28</v>
      </c>
      <c r="C308" s="1">
        <v>19</v>
      </c>
      <c r="D308" s="1">
        <v>93.9</v>
      </c>
      <c r="E308" s="1">
        <v>47.8</v>
      </c>
      <c r="F308" s="1">
        <v>1015</v>
      </c>
      <c r="G308" s="1">
        <v>1013</v>
      </c>
      <c r="H308" s="3">
        <v>0.89</v>
      </c>
      <c r="I308" s="1">
        <f t="shared" si="80"/>
        <v>23.5</v>
      </c>
      <c r="J308" s="1">
        <f t="shared" si="81"/>
        <v>70.849999999999994</v>
      </c>
      <c r="K308" s="1">
        <f t="shared" si="82"/>
        <v>1014</v>
      </c>
      <c r="L308" s="1">
        <f t="shared" si="84"/>
        <v>69.900000000000006</v>
      </c>
      <c r="M308" s="1">
        <f t="shared" si="85"/>
        <v>0.62869684186523789</v>
      </c>
      <c r="N308" s="1">
        <f t="shared" si="86"/>
        <v>0.61282051282051286</v>
      </c>
      <c r="O308" s="1">
        <f t="shared" si="87"/>
        <v>0.37200000000000111</v>
      </c>
      <c r="P308" s="1">
        <f t="shared" si="83"/>
        <v>8.9</v>
      </c>
      <c r="Q308" s="1">
        <f t="shared" si="88"/>
        <v>9.4296935454645912</v>
      </c>
      <c r="R308" s="4">
        <f t="shared" si="99"/>
        <v>0.94296935454645914</v>
      </c>
      <c r="S308" s="3">
        <v>0.89</v>
      </c>
      <c r="T308" s="1">
        <f t="shared" si="89"/>
        <v>-5.5913957055574901</v>
      </c>
      <c r="U308" s="1">
        <f t="shared" si="90"/>
        <v>-2.9532217550192938</v>
      </c>
      <c r="V308" s="1">
        <f t="shared" si="91"/>
        <v>-5.0271648337761743</v>
      </c>
      <c r="W308" s="1">
        <f t="shared" si="92"/>
        <v>-1.5720292049495681</v>
      </c>
      <c r="X308" s="1"/>
      <c r="Y308" s="1"/>
      <c r="Z308" s="1"/>
      <c r="AA308" s="1"/>
      <c r="AB308" s="1">
        <f t="shared" si="93"/>
        <v>3.7159586504278723E-3</v>
      </c>
      <c r="AC308" s="1">
        <f t="shared" si="94"/>
        <v>4.9584463123357715E-2</v>
      </c>
      <c r="AD308" s="1">
        <f t="shared" si="95"/>
        <v>6.5146564418243702E-3</v>
      </c>
      <c r="AE308" s="1">
        <f t="shared" si="96"/>
        <v>0.1719273049075575</v>
      </c>
      <c r="AF308" s="1">
        <f t="shared" si="97"/>
        <v>-0.17342952561394431</v>
      </c>
      <c r="AG308" s="1">
        <f t="shared" si="98"/>
        <v>0.4567509672743354</v>
      </c>
    </row>
    <row r="309" spans="1:33" x14ac:dyDescent="0.3">
      <c r="A309" s="2">
        <v>44440</v>
      </c>
      <c r="B309" s="1">
        <v>27</v>
      </c>
      <c r="C309" s="1">
        <v>19</v>
      </c>
      <c r="D309" s="1">
        <v>93.9</v>
      </c>
      <c r="E309" s="1">
        <v>51</v>
      </c>
      <c r="F309" s="1">
        <v>1017</v>
      </c>
      <c r="G309" s="1">
        <v>1014</v>
      </c>
      <c r="H309" s="3">
        <v>0.88</v>
      </c>
      <c r="I309" s="1">
        <f t="shared" si="80"/>
        <v>23</v>
      </c>
      <c r="J309" s="1">
        <f t="shared" si="81"/>
        <v>72.45</v>
      </c>
      <c r="K309" s="1">
        <f t="shared" si="82"/>
        <v>1015.5</v>
      </c>
      <c r="L309" s="1">
        <f t="shared" si="84"/>
        <v>71.012500000000003</v>
      </c>
      <c r="M309" s="1">
        <f t="shared" si="85"/>
        <v>0.64899099304526298</v>
      </c>
      <c r="N309" s="1">
        <f t="shared" si="86"/>
        <v>0.59230769230769231</v>
      </c>
      <c r="O309" s="1">
        <f t="shared" si="87"/>
        <v>0.3560000000000012</v>
      </c>
      <c r="P309" s="1">
        <f t="shared" si="83"/>
        <v>8.8000000000000007</v>
      </c>
      <c r="Q309" s="1">
        <f t="shared" si="88"/>
        <v>9.4501513926739378</v>
      </c>
      <c r="R309" s="4">
        <f t="shared" si="99"/>
        <v>0.94501513926739378</v>
      </c>
      <c r="S309" s="3">
        <v>0.88</v>
      </c>
      <c r="T309" s="1">
        <f t="shared" si="89"/>
        <v>-5.597597020803482</v>
      </c>
      <c r="U309" s="1">
        <f t="shared" si="90"/>
        <v>-2.9907880074835873</v>
      </c>
      <c r="V309" s="1">
        <f t="shared" si="91"/>
        <v>-4.9957817666103148</v>
      </c>
      <c r="W309" s="1">
        <f t="shared" si="92"/>
        <v>-1.5914095251661324</v>
      </c>
      <c r="X309" s="1"/>
      <c r="Y309" s="1"/>
      <c r="Z309" s="1"/>
      <c r="AA309" s="1"/>
      <c r="AB309" s="1">
        <f t="shared" si="93"/>
        <v>3.6930709621318856E-3</v>
      </c>
      <c r="AC309" s="1">
        <f t="shared" si="94"/>
        <v>4.7843779571108504E-2</v>
      </c>
      <c r="AD309" s="1">
        <f t="shared" si="95"/>
        <v>6.7209524131994587E-3</v>
      </c>
      <c r="AE309" s="1">
        <f t="shared" si="96"/>
        <v>0.16918567902522741</v>
      </c>
      <c r="AF309" s="1">
        <f t="shared" si="97"/>
        <v>-0.16024513504552318</v>
      </c>
      <c r="AG309" s="1">
        <f t="shared" si="98"/>
        <v>0.46002422282783095</v>
      </c>
    </row>
    <row r="310" spans="1:33" x14ac:dyDescent="0.3">
      <c r="A310" s="2">
        <v>44441</v>
      </c>
      <c r="B310" s="1">
        <v>27</v>
      </c>
      <c r="C310" s="1">
        <v>18</v>
      </c>
      <c r="D310" s="1">
        <v>93.9</v>
      </c>
      <c r="E310" s="1">
        <v>47.8</v>
      </c>
      <c r="F310" s="1">
        <v>1019</v>
      </c>
      <c r="G310" s="1">
        <v>1016</v>
      </c>
      <c r="H310" s="3">
        <v>0.87</v>
      </c>
      <c r="I310" s="1">
        <f t="shared" si="80"/>
        <v>22.5</v>
      </c>
      <c r="J310" s="1">
        <f t="shared" si="81"/>
        <v>70.849999999999994</v>
      </c>
      <c r="K310" s="1">
        <f t="shared" si="82"/>
        <v>1017.5</v>
      </c>
      <c r="L310" s="1">
        <f t="shared" si="84"/>
        <v>70.912499999999994</v>
      </c>
      <c r="M310" s="1">
        <f t="shared" si="85"/>
        <v>0.64716679968076618</v>
      </c>
      <c r="N310" s="1">
        <f t="shared" si="86"/>
        <v>0.57179487179487187</v>
      </c>
      <c r="O310" s="1">
        <f t="shared" si="87"/>
        <v>0.34000000000000102</v>
      </c>
      <c r="P310" s="1">
        <f t="shared" si="83"/>
        <v>8.6999999999999993</v>
      </c>
      <c r="Q310" s="1">
        <f t="shared" si="88"/>
        <v>9.5427271654398851</v>
      </c>
      <c r="R310" s="4">
        <f t="shared" si="99"/>
        <v>0.95427271654398849</v>
      </c>
      <c r="S310" s="3">
        <v>0.87</v>
      </c>
      <c r="T310" s="1">
        <f t="shared" si="89"/>
        <v>-5.5249680052170849</v>
      </c>
      <c r="U310" s="1">
        <f t="shared" si="90"/>
        <v>-3.0110368184251417</v>
      </c>
      <c r="V310" s="1">
        <f t="shared" si="91"/>
        <v>-4.8735107611407864</v>
      </c>
      <c r="W310" s="1">
        <f t="shared" si="92"/>
        <v>-1.7026309350713209</v>
      </c>
      <c r="X310" s="1"/>
      <c r="Y310" s="1"/>
      <c r="Z310" s="1"/>
      <c r="AA310" s="1"/>
      <c r="AB310" s="1">
        <f t="shared" si="93"/>
        <v>3.9701711340342791E-3</v>
      </c>
      <c r="AC310" s="1">
        <f t="shared" si="94"/>
        <v>4.692974974901451E-2</v>
      </c>
      <c r="AD310" s="1">
        <f t="shared" si="95"/>
        <v>7.5884483024117426E-3</v>
      </c>
      <c r="AE310" s="1">
        <f t="shared" si="96"/>
        <v>0.15412196213100876</v>
      </c>
      <c r="AF310" s="1">
        <f t="shared" si="97"/>
        <v>-0.10073972410282916</v>
      </c>
      <c r="AG310" s="1">
        <f t="shared" si="98"/>
        <v>0.47483634647038242</v>
      </c>
    </row>
    <row r="311" spans="1:33" x14ac:dyDescent="0.3">
      <c r="A311" s="2">
        <v>44442</v>
      </c>
      <c r="B311" s="1">
        <v>27</v>
      </c>
      <c r="C311" s="1">
        <v>19</v>
      </c>
      <c r="D311" s="1">
        <v>88.3</v>
      </c>
      <c r="E311" s="1">
        <v>51</v>
      </c>
      <c r="F311" s="1">
        <v>1019</v>
      </c>
      <c r="G311" s="1">
        <v>1016</v>
      </c>
      <c r="H311" s="3">
        <v>0.86</v>
      </c>
      <c r="I311" s="1">
        <f t="shared" si="80"/>
        <v>23</v>
      </c>
      <c r="J311" s="1">
        <f t="shared" si="81"/>
        <v>69.650000000000006</v>
      </c>
      <c r="K311" s="1">
        <f t="shared" si="82"/>
        <v>1017.5</v>
      </c>
      <c r="L311" s="1">
        <f t="shared" si="84"/>
        <v>70.687500000000014</v>
      </c>
      <c r="M311" s="1">
        <f t="shared" si="85"/>
        <v>0.64306236461064903</v>
      </c>
      <c r="N311" s="1">
        <f t="shared" si="86"/>
        <v>0.59230769230769231</v>
      </c>
      <c r="O311" s="1">
        <f t="shared" si="87"/>
        <v>0.32400000000000106</v>
      </c>
      <c r="P311" s="1">
        <f t="shared" si="83"/>
        <v>8.6</v>
      </c>
      <c r="Q311" s="1">
        <f t="shared" si="88"/>
        <v>9.470357080192251</v>
      </c>
      <c r="R311" s="4">
        <f t="shared" si="99"/>
        <v>0.9470357080192251</v>
      </c>
      <c r="S311" s="3">
        <v>0.86</v>
      </c>
      <c r="T311" s="1">
        <f t="shared" si="89"/>
        <v>-5.5764672414051102</v>
      </c>
      <c r="U311" s="1">
        <f t="shared" si="90"/>
        <v>-2.9861462190341932</v>
      </c>
      <c r="V311" s="1">
        <f t="shared" si="91"/>
        <v>-4.971420051188713</v>
      </c>
      <c r="W311" s="1">
        <f t="shared" si="92"/>
        <v>-1.6160267244641142</v>
      </c>
      <c r="X311" s="1"/>
      <c r="Y311" s="1"/>
      <c r="Z311" s="1"/>
      <c r="AA311" s="1"/>
      <c r="AB311" s="1">
        <f t="shared" si="93"/>
        <v>3.7716375459440395E-3</v>
      </c>
      <c r="AC311" s="1">
        <f t="shared" si="94"/>
        <v>4.8055679452142966E-2</v>
      </c>
      <c r="AD311" s="1">
        <f t="shared" si="95"/>
        <v>6.8855558139048903E-3</v>
      </c>
      <c r="AE311" s="1">
        <f t="shared" si="96"/>
        <v>0.16575356261171842</v>
      </c>
      <c r="AF311" s="1">
        <f t="shared" si="97"/>
        <v>-0.14723688533008772</v>
      </c>
      <c r="AG311" s="1">
        <f t="shared" si="98"/>
        <v>0.46325713283076098</v>
      </c>
    </row>
    <row r="312" spans="1:33" x14ac:dyDescent="0.3">
      <c r="A312" s="2">
        <v>44443</v>
      </c>
      <c r="B312" s="1">
        <v>29</v>
      </c>
      <c r="C312" s="1">
        <v>17</v>
      </c>
      <c r="D312" s="1">
        <v>93.8</v>
      </c>
      <c r="E312" s="1">
        <v>30.7</v>
      </c>
      <c r="F312" s="1">
        <v>1017</v>
      </c>
      <c r="G312" s="1">
        <v>1012</v>
      </c>
      <c r="H312" s="3">
        <v>0.85</v>
      </c>
      <c r="I312" s="1">
        <f t="shared" si="80"/>
        <v>23</v>
      </c>
      <c r="J312" s="1">
        <f t="shared" si="81"/>
        <v>62.25</v>
      </c>
      <c r="K312" s="1">
        <f t="shared" si="82"/>
        <v>1014.5</v>
      </c>
      <c r="L312" s="1">
        <f t="shared" si="84"/>
        <v>67.27000000000001</v>
      </c>
      <c r="M312" s="1">
        <f t="shared" si="85"/>
        <v>0.58072055637897646</v>
      </c>
      <c r="N312" s="1">
        <f t="shared" si="86"/>
        <v>0.59230769230769231</v>
      </c>
      <c r="O312" s="1">
        <f t="shared" si="87"/>
        <v>0.30800000000000116</v>
      </c>
      <c r="P312" s="1">
        <f t="shared" si="83"/>
        <v>8.5</v>
      </c>
      <c r="Q312" s="1">
        <f t="shared" si="88"/>
        <v>9.6605288221639469</v>
      </c>
      <c r="R312" s="4">
        <f t="shared" si="99"/>
        <v>0.96605288221639474</v>
      </c>
      <c r="S312" s="3">
        <v>0.85</v>
      </c>
      <c r="T312" s="1">
        <f t="shared" si="89"/>
        <v>-5.3542794841929986</v>
      </c>
      <c r="U312" s="1">
        <f t="shared" si="90"/>
        <v>-2.9373360281855661</v>
      </c>
      <c r="V312" s="1">
        <f t="shared" si="91"/>
        <v>-4.7152472436400243</v>
      </c>
      <c r="W312" s="1">
        <f t="shared" si="92"/>
        <v>-1.8748860432359669</v>
      </c>
      <c r="X312" s="1"/>
      <c r="Y312" s="1"/>
      <c r="Z312" s="1"/>
      <c r="AA312" s="1"/>
      <c r="AB312" s="1">
        <f t="shared" si="93"/>
        <v>4.7056271631063049E-3</v>
      </c>
      <c r="AC312" s="1">
        <f t="shared" si="94"/>
        <v>5.0338470611625198E-2</v>
      </c>
      <c r="AD312" s="1">
        <f t="shared" si="95"/>
        <v>8.8781239344433473E-3</v>
      </c>
      <c r="AE312" s="1">
        <f t="shared" si="96"/>
        <v>0.1329773782244982</v>
      </c>
      <c r="AF312" s="1">
        <f t="shared" si="97"/>
        <v>-2.5262897323850009E-2</v>
      </c>
      <c r="AG312" s="1">
        <f t="shared" si="98"/>
        <v>0.49368461154623222</v>
      </c>
    </row>
    <row r="313" spans="1:33" x14ac:dyDescent="0.3">
      <c r="A313" s="2">
        <v>44444</v>
      </c>
      <c r="B313" s="1">
        <v>30</v>
      </c>
      <c r="C313" s="1">
        <v>17</v>
      </c>
      <c r="D313" s="1">
        <v>93.9</v>
      </c>
      <c r="E313" s="1">
        <v>33.1</v>
      </c>
      <c r="F313" s="1">
        <v>1014</v>
      </c>
      <c r="G313" s="1">
        <v>1011</v>
      </c>
      <c r="H313" s="3">
        <v>0.84</v>
      </c>
      <c r="I313" s="1">
        <f t="shared" si="80"/>
        <v>23.5</v>
      </c>
      <c r="J313" s="1">
        <f t="shared" si="81"/>
        <v>63.5</v>
      </c>
      <c r="K313" s="1">
        <f t="shared" si="82"/>
        <v>1012.5</v>
      </c>
      <c r="L313" s="1">
        <f t="shared" si="84"/>
        <v>65.600000000000009</v>
      </c>
      <c r="M313" s="1">
        <f t="shared" si="85"/>
        <v>0.55025652719188256</v>
      </c>
      <c r="N313" s="1">
        <f t="shared" si="86"/>
        <v>0.61282051282051286</v>
      </c>
      <c r="O313" s="1">
        <f t="shared" si="87"/>
        <v>0.29200000000000126</v>
      </c>
      <c r="P313" s="1">
        <f t="shared" si="83"/>
        <v>8.4</v>
      </c>
      <c r="Q313" s="1">
        <f t="shared" si="88"/>
        <v>9.6708557004532647</v>
      </c>
      <c r="R313" s="4">
        <f t="shared" si="99"/>
        <v>0.96708557004532647</v>
      </c>
      <c r="S313" s="3">
        <v>0.84</v>
      </c>
      <c r="T313" s="1">
        <f t="shared" si="89"/>
        <v>-5.3118324704405673</v>
      </c>
      <c r="U313" s="1">
        <f t="shared" si="90"/>
        <v>-2.891807323227312</v>
      </c>
      <c r="V313" s="1">
        <f t="shared" si="91"/>
        <v>-4.704840598967289</v>
      </c>
      <c r="W313" s="1">
        <f t="shared" si="92"/>
        <v>-1.8977336879690165</v>
      </c>
      <c r="X313" s="1"/>
      <c r="Y313" s="1"/>
      <c r="Z313" s="1"/>
      <c r="AA313" s="1"/>
      <c r="AB313" s="1">
        <f t="shared" si="93"/>
        <v>4.9086652233822532E-3</v>
      </c>
      <c r="AC313" s="1">
        <f t="shared" si="94"/>
        <v>5.2560045465563816E-2</v>
      </c>
      <c r="AD313" s="1">
        <f t="shared" si="95"/>
        <v>8.9701647360892357E-3</v>
      </c>
      <c r="AE313" s="1">
        <f t="shared" si="96"/>
        <v>0.13036519123944598</v>
      </c>
      <c r="AF313" s="1">
        <f t="shared" si="97"/>
        <v>-1.8652892516786146E-2</v>
      </c>
      <c r="AG313" s="1">
        <f t="shared" si="98"/>
        <v>0.49533691207252317</v>
      </c>
    </row>
    <row r="314" spans="1:33" x14ac:dyDescent="0.3">
      <c r="A314" s="2">
        <v>44445</v>
      </c>
      <c r="B314" s="1">
        <v>27</v>
      </c>
      <c r="C314" s="1">
        <v>19</v>
      </c>
      <c r="D314" s="1">
        <v>94</v>
      </c>
      <c r="E314" s="1">
        <v>54.1</v>
      </c>
      <c r="F314" s="1">
        <v>1014</v>
      </c>
      <c r="G314" s="1">
        <v>1012</v>
      </c>
      <c r="H314" s="3">
        <v>0.83</v>
      </c>
      <c r="I314" s="1">
        <f t="shared" si="80"/>
        <v>23</v>
      </c>
      <c r="J314" s="1">
        <f t="shared" si="81"/>
        <v>74.05</v>
      </c>
      <c r="K314" s="1">
        <f t="shared" si="82"/>
        <v>1013</v>
      </c>
      <c r="L314" s="1">
        <f t="shared" si="84"/>
        <v>68.452500000000015</v>
      </c>
      <c r="M314" s="1">
        <f t="shared" si="85"/>
        <v>0.60229164291414927</v>
      </c>
      <c r="N314" s="1">
        <f t="shared" si="86"/>
        <v>0.59230769230769231</v>
      </c>
      <c r="O314" s="1">
        <f t="shared" si="87"/>
        <v>0.27600000000000102</v>
      </c>
      <c r="P314" s="1">
        <f t="shared" si="83"/>
        <v>8.2999999999999989</v>
      </c>
      <c r="Q314" s="1">
        <f t="shared" si="88"/>
        <v>9.5993316790163981</v>
      </c>
      <c r="R314" s="4">
        <f t="shared" si="99"/>
        <v>0.95993316790163985</v>
      </c>
      <c r="S314" s="3">
        <v>0.83</v>
      </c>
      <c r="T314" s="1">
        <f t="shared" si="89"/>
        <v>-5.4311593738501518</v>
      </c>
      <c r="U314" s="1">
        <f t="shared" si="90"/>
        <v>-2.9542249969283612</v>
      </c>
      <c r="V314" s="1">
        <f t="shared" si="91"/>
        <v>-4.8038864082124677</v>
      </c>
      <c r="W314" s="1">
        <f t="shared" si="92"/>
        <v>-1.7853173104056177</v>
      </c>
      <c r="X314" s="1"/>
      <c r="Y314" s="1"/>
      <c r="Z314" s="1"/>
      <c r="AA314" s="1"/>
      <c r="AB314" s="1">
        <f t="shared" si="93"/>
        <v>4.358933614732643E-3</v>
      </c>
      <c r="AC314" s="1">
        <f t="shared" si="94"/>
        <v>4.9537205859890895E-2</v>
      </c>
      <c r="AD314" s="1">
        <f t="shared" si="95"/>
        <v>8.1311670793410267E-3</v>
      </c>
      <c r="AE314" s="1">
        <f t="shared" si="96"/>
        <v>0.14364779500643166</v>
      </c>
      <c r="AF314" s="1">
        <f t="shared" si="97"/>
        <v>-6.4450025573984937E-2</v>
      </c>
      <c r="AG314" s="1">
        <f t="shared" si="98"/>
        <v>0.48389306864262466</v>
      </c>
    </row>
    <row r="315" spans="1:33" x14ac:dyDescent="0.3">
      <c r="A315" s="2">
        <v>44446</v>
      </c>
      <c r="B315" s="1">
        <v>25</v>
      </c>
      <c r="C315" s="1">
        <v>21</v>
      </c>
      <c r="D315" s="1">
        <v>100</v>
      </c>
      <c r="E315" s="1">
        <v>69.400000000000006</v>
      </c>
      <c r="F315" s="1">
        <v>1017</v>
      </c>
      <c r="G315" s="1">
        <v>1013</v>
      </c>
      <c r="H315" s="3">
        <v>0.83</v>
      </c>
      <c r="I315" s="1">
        <f t="shared" si="80"/>
        <v>23</v>
      </c>
      <c r="J315" s="1">
        <f t="shared" si="81"/>
        <v>84.7</v>
      </c>
      <c r="K315" s="1">
        <f t="shared" si="82"/>
        <v>1015</v>
      </c>
      <c r="L315" s="1">
        <f t="shared" si="84"/>
        <v>74.8</v>
      </c>
      <c r="M315" s="1">
        <f t="shared" si="85"/>
        <v>0.71808231672557299</v>
      </c>
      <c r="N315" s="1">
        <f t="shared" si="86"/>
        <v>0.59230769230769231</v>
      </c>
      <c r="O315" s="1">
        <f t="shared" si="87"/>
        <v>0.27600000000000102</v>
      </c>
      <c r="P315" s="1">
        <f t="shared" si="83"/>
        <v>8.2999999999999989</v>
      </c>
      <c r="Q315" s="1">
        <f t="shared" si="88"/>
        <v>9.1883770912555836</v>
      </c>
      <c r="R315" s="4">
        <f t="shared" si="99"/>
        <v>0.9188377091255584</v>
      </c>
      <c r="S315" s="3">
        <v>0.83</v>
      </c>
      <c r="T315" s="1">
        <f t="shared" si="89"/>
        <v>-5.8438402191768173</v>
      </c>
      <c r="U315" s="1">
        <f t="shared" si="90"/>
        <v>-3.0448826959515243</v>
      </c>
      <c r="V315" s="1">
        <f t="shared" si="91"/>
        <v>-5.2796894501774432</v>
      </c>
      <c r="W315" s="1">
        <f t="shared" si="92"/>
        <v>-1.3045244718088869</v>
      </c>
      <c r="X315" s="1"/>
      <c r="Y315" s="1"/>
      <c r="Z315" s="1"/>
      <c r="AA315" s="1"/>
      <c r="AB315" s="1">
        <f t="shared" si="93"/>
        <v>2.889321087111753E-3</v>
      </c>
      <c r="AC315" s="1">
        <f t="shared" si="94"/>
        <v>4.5438916975113867E-2</v>
      </c>
      <c r="AD315" s="1">
        <f t="shared" si="95"/>
        <v>5.0681950429044675E-3</v>
      </c>
      <c r="AE315" s="1">
        <f t="shared" si="96"/>
        <v>0.21340454054615271</v>
      </c>
      <c r="AF315" s="1">
        <f t="shared" si="97"/>
        <v>-0.33041218902163094</v>
      </c>
      <c r="AG315" s="1">
        <f t="shared" si="98"/>
        <v>0.41814033460089445</v>
      </c>
    </row>
    <row r="316" spans="1:33" x14ac:dyDescent="0.3">
      <c r="A316" s="2">
        <v>44447</v>
      </c>
      <c r="B316" s="1">
        <v>25</v>
      </c>
      <c r="C316" s="1">
        <v>20</v>
      </c>
      <c r="D316" s="1">
        <v>94</v>
      </c>
      <c r="E316" s="1">
        <v>65.2</v>
      </c>
      <c r="F316" s="1">
        <v>1018</v>
      </c>
      <c r="G316" s="1">
        <v>1016</v>
      </c>
      <c r="H316" s="3">
        <v>0.81</v>
      </c>
      <c r="I316" s="1">
        <f t="shared" si="80"/>
        <v>22.5</v>
      </c>
      <c r="J316" s="1">
        <f t="shared" si="81"/>
        <v>79.599999999999994</v>
      </c>
      <c r="K316" s="1">
        <f t="shared" si="82"/>
        <v>1017</v>
      </c>
      <c r="L316" s="1">
        <f t="shared" si="84"/>
        <v>77.287499999999994</v>
      </c>
      <c r="M316" s="1">
        <f t="shared" si="85"/>
        <v>0.76345912666742677</v>
      </c>
      <c r="N316" s="1">
        <f t="shared" si="86"/>
        <v>0.57179487179487187</v>
      </c>
      <c r="O316" s="1">
        <f t="shared" si="87"/>
        <v>0.24400000000000152</v>
      </c>
      <c r="P316" s="1">
        <f t="shared" si="83"/>
        <v>8.1000000000000014</v>
      </c>
      <c r="Q316" s="1">
        <f t="shared" si="88"/>
        <v>9.1061373591102299</v>
      </c>
      <c r="R316" s="4">
        <f t="shared" si="99"/>
        <v>0.91061373591102301</v>
      </c>
      <c r="S316" s="3">
        <v>0.81</v>
      </c>
      <c r="T316" s="1">
        <f t="shared" si="89"/>
        <v>-5.9394367549543823</v>
      </c>
      <c r="U316" s="1">
        <f t="shared" si="90"/>
        <v>-3.1020872841632539</v>
      </c>
      <c r="V316" s="1">
        <f t="shared" si="91"/>
        <v>-5.3513751790260526</v>
      </c>
      <c r="W316" s="1">
        <f t="shared" si="92"/>
        <v>-1.2197551026878362</v>
      </c>
      <c r="X316" s="1"/>
      <c r="Y316" s="1"/>
      <c r="Z316" s="1"/>
      <c r="AA316" s="1"/>
      <c r="AB316" s="1">
        <f t="shared" si="93"/>
        <v>2.6265953743791919E-3</v>
      </c>
      <c r="AC316" s="1">
        <f t="shared" si="94"/>
        <v>4.3021238577931421E-2</v>
      </c>
      <c r="AD316" s="1">
        <f t="shared" si="95"/>
        <v>4.7192490158420699E-3</v>
      </c>
      <c r="AE316" s="1">
        <f t="shared" si="96"/>
        <v>0.22797955082265961</v>
      </c>
      <c r="AF316" s="1">
        <f t="shared" si="97"/>
        <v>-0.38474912906227876</v>
      </c>
      <c r="AG316" s="1">
        <f t="shared" si="98"/>
        <v>0.40498197745763775</v>
      </c>
    </row>
    <row r="317" spans="1:33" x14ac:dyDescent="0.3">
      <c r="A317" s="2">
        <v>44448</v>
      </c>
      <c r="B317" s="1">
        <v>26</v>
      </c>
      <c r="C317" s="1">
        <v>20</v>
      </c>
      <c r="D317" s="1">
        <v>94</v>
      </c>
      <c r="E317" s="1">
        <v>54.1</v>
      </c>
      <c r="F317" s="1">
        <v>1020</v>
      </c>
      <c r="G317" s="1">
        <v>1018</v>
      </c>
      <c r="H317" s="3">
        <v>0.81</v>
      </c>
      <c r="I317" s="1">
        <f t="shared" si="80"/>
        <v>23</v>
      </c>
      <c r="J317" s="1">
        <f t="shared" si="81"/>
        <v>74.05</v>
      </c>
      <c r="K317" s="1">
        <f t="shared" si="82"/>
        <v>1019</v>
      </c>
      <c r="L317" s="1">
        <f t="shared" si="84"/>
        <v>77.039999999999992</v>
      </c>
      <c r="M317" s="1">
        <f t="shared" si="85"/>
        <v>0.75894424809029759</v>
      </c>
      <c r="N317" s="1">
        <f t="shared" si="86"/>
        <v>0.59230769230769231</v>
      </c>
      <c r="O317" s="1">
        <f t="shared" si="87"/>
        <v>0.24400000000000152</v>
      </c>
      <c r="P317" s="1">
        <f t="shared" si="83"/>
        <v>8.1000000000000014</v>
      </c>
      <c r="Q317" s="1">
        <f t="shared" si="88"/>
        <v>9.0126451540974788</v>
      </c>
      <c r="R317" s="4">
        <f t="shared" si="99"/>
        <v>0.90126451540974784</v>
      </c>
      <c r="S317" s="3">
        <v>0.81</v>
      </c>
      <c r="T317" s="1">
        <f t="shared" si="89"/>
        <v>-5.9894731602609799</v>
      </c>
      <c r="U317" s="1">
        <f t="shared" si="90"/>
        <v>-3.0768753301873475</v>
      </c>
      <c r="V317" s="1">
        <f t="shared" si="91"/>
        <v>-5.4475978887755598</v>
      </c>
      <c r="W317" s="1">
        <f t="shared" si="92"/>
        <v>-1.1348551597243368</v>
      </c>
      <c r="X317" s="1"/>
      <c r="Y317" s="1"/>
      <c r="Z317" s="1"/>
      <c r="AA317" s="1"/>
      <c r="AB317" s="1">
        <f t="shared" si="93"/>
        <v>2.4987241648139705E-3</v>
      </c>
      <c r="AC317" s="1">
        <f t="shared" si="94"/>
        <v>4.407126720462734E-2</v>
      </c>
      <c r="AD317" s="1">
        <f t="shared" si="95"/>
        <v>4.2881697059467885E-3</v>
      </c>
      <c r="AE317" s="1">
        <f t="shared" si="96"/>
        <v>0.24326621171088073</v>
      </c>
      <c r="AF317" s="1">
        <f t="shared" si="97"/>
        <v>-0.44721459548705045</v>
      </c>
      <c r="AG317" s="1">
        <f t="shared" si="98"/>
        <v>0.39002322465559758</v>
      </c>
    </row>
    <row r="318" spans="1:33" x14ac:dyDescent="0.3">
      <c r="A318" s="2">
        <v>44449</v>
      </c>
      <c r="B318" s="1">
        <v>28</v>
      </c>
      <c r="C318" s="1">
        <v>20</v>
      </c>
      <c r="D318" s="1">
        <v>94</v>
      </c>
      <c r="E318" s="1">
        <v>45.1</v>
      </c>
      <c r="F318" s="1">
        <v>1020</v>
      </c>
      <c r="G318" s="1">
        <v>1018</v>
      </c>
      <c r="H318" s="3">
        <v>0.81</v>
      </c>
      <c r="I318" s="1">
        <f t="shared" si="80"/>
        <v>24</v>
      </c>
      <c r="J318" s="1">
        <f t="shared" si="81"/>
        <v>69.55</v>
      </c>
      <c r="K318" s="1">
        <f t="shared" si="82"/>
        <v>1019</v>
      </c>
      <c r="L318" s="1">
        <f t="shared" si="84"/>
        <v>74.424999999999997</v>
      </c>
      <c r="M318" s="1">
        <f t="shared" si="85"/>
        <v>0.71124159160871059</v>
      </c>
      <c r="N318" s="1">
        <f t="shared" si="86"/>
        <v>0.6333333333333333</v>
      </c>
      <c r="O318" s="1">
        <f t="shared" si="87"/>
        <v>0.24400000000000152</v>
      </c>
      <c r="P318" s="1">
        <f t="shared" si="83"/>
        <v>8.1000000000000014</v>
      </c>
      <c r="Q318" s="1">
        <f t="shared" si="88"/>
        <v>8.9948469329601082</v>
      </c>
      <c r="R318" s="4">
        <f t="shared" si="99"/>
        <v>0.89948469329601077</v>
      </c>
      <c r="S318" s="3">
        <v>0.81</v>
      </c>
      <c r="T318" s="1">
        <f t="shared" si="89"/>
        <v>-5.9517147944909503</v>
      </c>
      <c r="U318" s="1">
        <f t="shared" si="90"/>
        <v>-2.9961726791194878</v>
      </c>
      <c r="V318" s="1">
        <f t="shared" si="91"/>
        <v>-5.4811299646013563</v>
      </c>
      <c r="W318" s="1">
        <f t="shared" si="92"/>
        <v>-1.1256351584487865</v>
      </c>
      <c r="X318" s="1"/>
      <c r="Y318" s="1"/>
      <c r="Z318" s="1"/>
      <c r="AA318" s="1"/>
      <c r="AB318" s="1">
        <f t="shared" si="93"/>
        <v>2.5946262683603583E-3</v>
      </c>
      <c r="AC318" s="1">
        <f t="shared" si="94"/>
        <v>4.7599078556309363E-2</v>
      </c>
      <c r="AD318" s="1">
        <f t="shared" si="95"/>
        <v>4.1473490261461675E-3</v>
      </c>
      <c r="AE318" s="1">
        <f t="shared" si="96"/>
        <v>0.24496751619257015</v>
      </c>
      <c r="AF318" s="1">
        <f t="shared" si="97"/>
        <v>-0.45920048035328087</v>
      </c>
      <c r="AG318" s="1">
        <f t="shared" si="98"/>
        <v>0.38717550927361832</v>
      </c>
    </row>
    <row r="319" spans="1:33" x14ac:dyDescent="0.3">
      <c r="A319" s="2">
        <v>44450</v>
      </c>
      <c r="B319" s="1">
        <v>29</v>
      </c>
      <c r="C319" s="1">
        <v>19</v>
      </c>
      <c r="D319" s="1">
        <v>94</v>
      </c>
      <c r="E319" s="1">
        <v>39.6</v>
      </c>
      <c r="F319" s="1">
        <v>1019</v>
      </c>
      <c r="G319" s="1">
        <v>1014</v>
      </c>
      <c r="H319" s="3">
        <v>0.81</v>
      </c>
      <c r="I319" s="1">
        <f t="shared" si="80"/>
        <v>24</v>
      </c>
      <c r="J319" s="1">
        <f t="shared" si="81"/>
        <v>66.8</v>
      </c>
      <c r="K319" s="1">
        <f t="shared" si="82"/>
        <v>1016.5</v>
      </c>
      <c r="L319" s="1">
        <f t="shared" si="84"/>
        <v>71.112499999999997</v>
      </c>
      <c r="M319" s="1">
        <f t="shared" si="85"/>
        <v>0.65081518640975955</v>
      </c>
      <c r="N319" s="1">
        <f t="shared" si="86"/>
        <v>0.6333333333333333</v>
      </c>
      <c r="O319" s="1">
        <f t="shared" si="87"/>
        <v>0.24400000000000152</v>
      </c>
      <c r="P319" s="1">
        <f t="shared" si="83"/>
        <v>8.1000000000000014</v>
      </c>
      <c r="Q319" s="1">
        <f t="shared" si="88"/>
        <v>9.2500870417677632</v>
      </c>
      <c r="R319" s="4">
        <f t="shared" si="99"/>
        <v>0.92500870417677628</v>
      </c>
      <c r="S319" s="3">
        <v>0.81</v>
      </c>
      <c r="T319" s="1">
        <f t="shared" si="89"/>
        <v>-5.7363535813921587</v>
      </c>
      <c r="U319" s="1">
        <f t="shared" si="90"/>
        <v>-2.9488621430006647</v>
      </c>
      <c r="V319" s="1">
        <f t="shared" si="91"/>
        <v>-5.2328278651119531</v>
      </c>
      <c r="W319" s="1">
        <f t="shared" si="92"/>
        <v>-1.3765412282166753</v>
      </c>
      <c r="X319" s="1"/>
      <c r="Y319" s="1"/>
      <c r="Z319" s="1"/>
      <c r="AA319" s="1"/>
      <c r="AB319" s="1">
        <f t="shared" si="93"/>
        <v>3.216135165626082E-3</v>
      </c>
      <c r="AC319" s="1">
        <f t="shared" si="94"/>
        <v>4.9790317416921512E-2</v>
      </c>
      <c r="AD319" s="1">
        <f t="shared" si="95"/>
        <v>5.3100603737876711E-3</v>
      </c>
      <c r="AE319" s="1">
        <f t="shared" si="96"/>
        <v>0.20156506815360223</v>
      </c>
      <c r="AF319" s="1">
        <f t="shared" si="97"/>
        <v>-0.28995890970474736</v>
      </c>
      <c r="AG319" s="1">
        <f t="shared" si="98"/>
        <v>0.4280139266828431</v>
      </c>
    </row>
    <row r="320" spans="1:33" x14ac:dyDescent="0.3">
      <c r="A320" s="2">
        <v>44451</v>
      </c>
      <c r="B320" s="1">
        <v>27</v>
      </c>
      <c r="C320" s="1">
        <v>18</v>
      </c>
      <c r="D320" s="1">
        <v>94</v>
      </c>
      <c r="E320" s="1">
        <v>47.8</v>
      </c>
      <c r="F320" s="1">
        <v>1015</v>
      </c>
      <c r="G320" s="1">
        <v>1009</v>
      </c>
      <c r="H320" s="3">
        <v>0.81</v>
      </c>
      <c r="I320" s="1">
        <f t="shared" si="80"/>
        <v>22.5</v>
      </c>
      <c r="J320" s="1">
        <f t="shared" si="81"/>
        <v>70.900000000000006</v>
      </c>
      <c r="K320" s="1">
        <f t="shared" si="82"/>
        <v>1012</v>
      </c>
      <c r="L320" s="1">
        <f t="shared" si="84"/>
        <v>70.355000000000004</v>
      </c>
      <c r="M320" s="1">
        <f t="shared" si="85"/>
        <v>0.63699692167369759</v>
      </c>
      <c r="N320" s="1">
        <f t="shared" si="86"/>
        <v>0.57179487179487187</v>
      </c>
      <c r="O320" s="1">
        <f t="shared" si="87"/>
        <v>0.24400000000000152</v>
      </c>
      <c r="P320" s="1">
        <f t="shared" si="83"/>
        <v>8.1000000000000014</v>
      </c>
      <c r="Q320" s="1">
        <f t="shared" si="88"/>
        <v>9.5743317857124914</v>
      </c>
      <c r="R320" s="4">
        <f t="shared" si="99"/>
        <v>0.9574331785712491</v>
      </c>
      <c r="S320" s="3">
        <v>0.81</v>
      </c>
      <c r="T320" s="1">
        <f t="shared" si="89"/>
        <v>-5.4887223067106472</v>
      </c>
      <c r="U320" s="1">
        <f t="shared" si="90"/>
        <v>-3.0030743659311812</v>
      </c>
      <c r="V320" s="1">
        <f t="shared" si="91"/>
        <v>-4.8317210493021934</v>
      </c>
      <c r="W320" s="1">
        <f t="shared" si="92"/>
        <v>-1.7448589000209349</v>
      </c>
      <c r="X320" s="1"/>
      <c r="Y320" s="1"/>
      <c r="Z320" s="1"/>
      <c r="AA320" s="1"/>
      <c r="AB320" s="1">
        <f t="shared" si="93"/>
        <v>4.1161092833949817E-3</v>
      </c>
      <c r="AC320" s="1">
        <f t="shared" si="94"/>
        <v>4.7287176682566878E-2</v>
      </c>
      <c r="AD320" s="1">
        <f t="shared" si="95"/>
        <v>7.9097253280896521E-3</v>
      </c>
      <c r="AE320" s="1">
        <f t="shared" si="96"/>
        <v>0.1486968149906952</v>
      </c>
      <c r="AF320" s="1">
        <f t="shared" si="97"/>
        <v>-8.0471053841651652E-2</v>
      </c>
      <c r="AG320" s="1">
        <f t="shared" si="98"/>
        <v>0.47989308571399963</v>
      </c>
    </row>
    <row r="321" spans="1:33" x14ac:dyDescent="0.3">
      <c r="A321" s="2">
        <v>44452</v>
      </c>
      <c r="B321" s="1">
        <v>27</v>
      </c>
      <c r="C321" s="1">
        <v>20</v>
      </c>
      <c r="D321" s="1">
        <v>94</v>
      </c>
      <c r="E321" s="1">
        <v>57.9</v>
      </c>
      <c r="F321" s="1">
        <v>1011</v>
      </c>
      <c r="G321" s="1">
        <v>1009</v>
      </c>
      <c r="H321" s="3">
        <v>0.8</v>
      </c>
      <c r="I321" s="1">
        <f t="shared" si="80"/>
        <v>23.5</v>
      </c>
      <c r="J321" s="1">
        <f t="shared" si="81"/>
        <v>75.95</v>
      </c>
      <c r="K321" s="1">
        <f t="shared" si="82"/>
        <v>1010</v>
      </c>
      <c r="L321" s="1">
        <f t="shared" si="84"/>
        <v>72.122500000000002</v>
      </c>
      <c r="M321" s="1">
        <f t="shared" si="85"/>
        <v>0.66923953939117564</v>
      </c>
      <c r="N321" s="1">
        <f t="shared" si="86"/>
        <v>0.61282051282051286</v>
      </c>
      <c r="O321" s="1">
        <f t="shared" si="87"/>
        <v>0.22800000000000131</v>
      </c>
      <c r="P321" s="1">
        <f t="shared" si="83"/>
        <v>8</v>
      </c>
      <c r="Q321" s="1">
        <f t="shared" si="88"/>
        <v>9.2800424616742365</v>
      </c>
      <c r="R321" s="4">
        <f t="shared" si="99"/>
        <v>0.92800424616742361</v>
      </c>
      <c r="S321" s="3">
        <v>0.8</v>
      </c>
      <c r="T321" s="1">
        <f t="shared" si="89"/>
        <v>-5.7358908892894345</v>
      </c>
      <c r="U321" s="1">
        <f t="shared" si="90"/>
        <v>-2.9849644468001495</v>
      </c>
      <c r="V321" s="1">
        <f t="shared" si="91"/>
        <v>-5.1937614876977429</v>
      </c>
      <c r="W321" s="1">
        <f t="shared" si="92"/>
        <v>-1.4036854343656797</v>
      </c>
      <c r="X321" s="1"/>
      <c r="Y321" s="1"/>
      <c r="Z321" s="1"/>
      <c r="AA321" s="1"/>
      <c r="AB321" s="1">
        <f t="shared" si="93"/>
        <v>3.2176188010999631E-3</v>
      </c>
      <c r="AC321" s="1">
        <f t="shared" si="94"/>
        <v>4.8109770079327138E-2</v>
      </c>
      <c r="AD321" s="1">
        <f t="shared" si="95"/>
        <v>5.520442690556013E-3</v>
      </c>
      <c r="AE321" s="1">
        <f t="shared" si="96"/>
        <v>0.19723193990758298</v>
      </c>
      <c r="AF321" s="1">
        <f t="shared" si="97"/>
        <v>-0.27040857235521309</v>
      </c>
      <c r="AG321" s="1">
        <f t="shared" si="98"/>
        <v>0.43280679386787868</v>
      </c>
    </row>
    <row r="322" spans="1:33" x14ac:dyDescent="0.3">
      <c r="A322" s="2">
        <v>44453</v>
      </c>
      <c r="B322" s="1">
        <v>24</v>
      </c>
      <c r="C322" s="1">
        <v>18</v>
      </c>
      <c r="D322" s="1">
        <v>100</v>
      </c>
      <c r="E322" s="1">
        <v>60.7</v>
      </c>
      <c r="F322" s="1">
        <v>1012</v>
      </c>
      <c r="G322" s="1">
        <v>1007</v>
      </c>
      <c r="H322" s="3">
        <v>0.79</v>
      </c>
      <c r="I322" s="1">
        <f t="shared" si="80"/>
        <v>21</v>
      </c>
      <c r="J322" s="1">
        <f t="shared" si="81"/>
        <v>80.349999999999994</v>
      </c>
      <c r="K322" s="1">
        <f t="shared" si="82"/>
        <v>1009.5</v>
      </c>
      <c r="L322" s="1">
        <f t="shared" si="84"/>
        <v>75.465000000000018</v>
      </c>
      <c r="M322" s="1">
        <f t="shared" si="85"/>
        <v>0.73021320259947597</v>
      </c>
      <c r="N322" s="1">
        <f t="shared" si="86"/>
        <v>0.51025641025641022</v>
      </c>
      <c r="O322" s="1">
        <f t="shared" si="87"/>
        <v>0.21200000000000141</v>
      </c>
      <c r="P322" s="1">
        <f t="shared" si="83"/>
        <v>7.9</v>
      </c>
      <c r="Q322" s="1">
        <f t="shared" si="88"/>
        <v>9.5281303667159332</v>
      </c>
      <c r="R322" s="4">
        <f t="shared" si="99"/>
        <v>0.95281303667159334</v>
      </c>
      <c r="S322" s="3">
        <v>0.79</v>
      </c>
      <c r="T322" s="1">
        <f t="shared" si="89"/>
        <v>-5.6225648185520534</v>
      </c>
      <c r="U322" s="1">
        <f t="shared" si="90"/>
        <v>-3.1410887234057565</v>
      </c>
      <c r="V322" s="1">
        <f t="shared" si="91"/>
        <v>-4.8704368957578135</v>
      </c>
      <c r="W322" s="1">
        <f t="shared" si="92"/>
        <v>-1.668741442960866</v>
      </c>
      <c r="X322" s="1"/>
      <c r="Y322" s="1"/>
      <c r="Z322" s="1"/>
      <c r="AA322" s="1"/>
      <c r="AB322" s="1">
        <f t="shared" si="93"/>
        <v>3.6023327569424065E-3</v>
      </c>
      <c r="AC322" s="1">
        <f t="shared" si="94"/>
        <v>4.1443846799623853E-2</v>
      </c>
      <c r="AD322" s="1">
        <f t="shared" si="95"/>
        <v>7.6116322369181441E-3</v>
      </c>
      <c r="AE322" s="1">
        <f t="shared" si="96"/>
        <v>0.15859204931252469</v>
      </c>
      <c r="AF322" s="1">
        <f t="shared" si="97"/>
        <v>-0.11010767329706239</v>
      </c>
      <c r="AG322" s="1">
        <f t="shared" si="98"/>
        <v>0.47250085867455027</v>
      </c>
    </row>
    <row r="323" spans="1:33" x14ac:dyDescent="0.3">
      <c r="A323" s="2">
        <v>44454</v>
      </c>
      <c r="B323" s="1">
        <v>24</v>
      </c>
      <c r="C323" s="1">
        <v>17</v>
      </c>
      <c r="D323" s="1">
        <v>100</v>
      </c>
      <c r="E323" s="1">
        <v>64.7</v>
      </c>
      <c r="F323" s="1">
        <v>1018</v>
      </c>
      <c r="G323" s="1">
        <v>1012</v>
      </c>
      <c r="H323" s="3">
        <v>0.79</v>
      </c>
      <c r="I323" s="1">
        <f t="shared" ref="I323:I386" si="100">(B323+C323)/2</f>
        <v>20.5</v>
      </c>
      <c r="J323" s="1">
        <f t="shared" ref="J323:J386" si="101">(D323+E323)/2</f>
        <v>82.35</v>
      </c>
      <c r="K323" s="1">
        <f t="shared" ref="K323:K386" si="102">(F323+G323)/2</f>
        <v>1015</v>
      </c>
      <c r="L323" s="1">
        <f t="shared" si="84"/>
        <v>78.647500000000008</v>
      </c>
      <c r="M323" s="1">
        <f t="shared" si="85"/>
        <v>0.78826815642458126</v>
      </c>
      <c r="N323" s="1">
        <f t="shared" si="86"/>
        <v>0.48974358974358978</v>
      </c>
      <c r="O323" s="1">
        <f t="shared" si="87"/>
        <v>0.21200000000000141</v>
      </c>
      <c r="P323" s="1">
        <f t="shared" ref="P323:P386" si="103">H323*10</f>
        <v>7.9</v>
      </c>
      <c r="Q323" s="1">
        <f t="shared" si="88"/>
        <v>9.4181449074397321</v>
      </c>
      <c r="R323" s="4">
        <f t="shared" si="99"/>
        <v>0.94181449074397317</v>
      </c>
      <c r="S323" s="3">
        <v>0.79</v>
      </c>
      <c r="T323" s="1">
        <f t="shared" si="89"/>
        <v>-5.7633465748892139</v>
      </c>
      <c r="U323" s="1">
        <f t="shared" si="90"/>
        <v>-3.20821959768619</v>
      </c>
      <c r="V323" s="1">
        <f t="shared" si="91"/>
        <v>-4.9942192160464645</v>
      </c>
      <c r="W323" s="1">
        <f t="shared" si="92"/>
        <v>-1.5313291399564406</v>
      </c>
      <c r="X323" s="1"/>
      <c r="Y323" s="1"/>
      <c r="Z323" s="1"/>
      <c r="AA323" s="1"/>
      <c r="AB323" s="1">
        <f t="shared" si="93"/>
        <v>3.1307514062381119E-3</v>
      </c>
      <c r="AC323" s="1">
        <f t="shared" si="94"/>
        <v>3.8857573759880262E-2</v>
      </c>
      <c r="AD323" s="1">
        <f t="shared" si="95"/>
        <v>6.7313917030997076E-3</v>
      </c>
      <c r="AE323" s="1">
        <f t="shared" si="96"/>
        <v>0.17779929997327068</v>
      </c>
      <c r="AF323" s="1">
        <f t="shared" si="97"/>
        <v>-0.18087880423064739</v>
      </c>
      <c r="AG323" s="1">
        <f t="shared" si="98"/>
        <v>0.45490318519035788</v>
      </c>
    </row>
    <row r="324" spans="1:33" x14ac:dyDescent="0.3">
      <c r="A324" s="2">
        <v>44455</v>
      </c>
      <c r="B324" s="1">
        <v>27</v>
      </c>
      <c r="C324" s="1">
        <v>18</v>
      </c>
      <c r="D324" s="1">
        <v>93.9</v>
      </c>
      <c r="E324" s="1">
        <v>50.7</v>
      </c>
      <c r="F324" s="1">
        <v>1020</v>
      </c>
      <c r="G324" s="1">
        <v>1017</v>
      </c>
      <c r="H324" s="3">
        <v>0.8</v>
      </c>
      <c r="I324" s="1">
        <f t="shared" si="100"/>
        <v>22.5</v>
      </c>
      <c r="J324" s="1">
        <f t="shared" si="101"/>
        <v>72.300000000000011</v>
      </c>
      <c r="K324" s="1">
        <f t="shared" si="102"/>
        <v>1018.5</v>
      </c>
      <c r="L324" s="1">
        <f t="shared" si="84"/>
        <v>76.717500000000015</v>
      </c>
      <c r="M324" s="1">
        <f t="shared" si="85"/>
        <v>0.75306122448979629</v>
      </c>
      <c r="N324" s="1">
        <f t="shared" si="86"/>
        <v>0.57179487179487187</v>
      </c>
      <c r="O324" s="1">
        <f t="shared" si="87"/>
        <v>0.22800000000000131</v>
      </c>
      <c r="P324" s="1">
        <f t="shared" si="103"/>
        <v>8</v>
      </c>
      <c r="Q324" s="1">
        <f t="shared" si="88"/>
        <v>9.1504650646326944</v>
      </c>
      <c r="R324" s="4">
        <f t="shared" si="99"/>
        <v>0.91504650646326946</v>
      </c>
      <c r="S324" s="3">
        <v>0.8</v>
      </c>
      <c r="T324" s="1">
        <f t="shared" si="89"/>
        <v>-5.9023783726249306</v>
      </c>
      <c r="U324" s="1">
        <f t="shared" si="90"/>
        <v>-3.0939463013443169</v>
      </c>
      <c r="V324" s="1">
        <f t="shared" si="91"/>
        <v>-5.3086484781327838</v>
      </c>
      <c r="W324" s="1">
        <f t="shared" si="92"/>
        <v>-1.2629298829950644</v>
      </c>
      <c r="X324" s="1"/>
      <c r="Y324" s="1"/>
      <c r="Z324" s="1"/>
      <c r="AA324" s="1"/>
      <c r="AB324" s="1">
        <f t="shared" si="93"/>
        <v>2.7254885512273215E-3</v>
      </c>
      <c r="AC324" s="1">
        <f t="shared" si="94"/>
        <v>4.3357655892084519E-2</v>
      </c>
      <c r="AD324" s="1">
        <f t="shared" si="95"/>
        <v>4.9242421992896678E-3</v>
      </c>
      <c r="AE324" s="1">
        <f t="shared" si="96"/>
        <v>0.22046994152575985</v>
      </c>
      <c r="AF324" s="1">
        <f t="shared" si="97"/>
        <v>-0.35539645102507078</v>
      </c>
      <c r="AG324" s="1">
        <f t="shared" si="98"/>
        <v>0.41207441034123216</v>
      </c>
    </row>
    <row r="325" spans="1:33" x14ac:dyDescent="0.3">
      <c r="A325" s="2">
        <v>44456</v>
      </c>
      <c r="B325" s="1">
        <v>26</v>
      </c>
      <c r="C325" s="1">
        <v>18</v>
      </c>
      <c r="D325" s="1">
        <v>88.3</v>
      </c>
      <c r="E325" s="1">
        <v>53.6</v>
      </c>
      <c r="F325" s="1">
        <v>1019</v>
      </c>
      <c r="G325" s="1">
        <v>1016</v>
      </c>
      <c r="H325" s="3">
        <v>0.81</v>
      </c>
      <c r="I325" s="1">
        <f t="shared" si="100"/>
        <v>22</v>
      </c>
      <c r="J325" s="1">
        <f t="shared" si="101"/>
        <v>70.95</v>
      </c>
      <c r="K325" s="1">
        <f t="shared" si="102"/>
        <v>1017.5</v>
      </c>
      <c r="L325" s="1">
        <f t="shared" si="84"/>
        <v>74.757500000000007</v>
      </c>
      <c r="M325" s="1">
        <f t="shared" si="85"/>
        <v>0.71730703454566214</v>
      </c>
      <c r="N325" s="1">
        <f t="shared" si="86"/>
        <v>0.55128205128205132</v>
      </c>
      <c r="O325" s="1">
        <f t="shared" si="87"/>
        <v>0.24400000000000152</v>
      </c>
      <c r="P325" s="1">
        <f t="shared" si="103"/>
        <v>8.1000000000000014</v>
      </c>
      <c r="Q325" s="1">
        <f t="shared" si="88"/>
        <v>9.3931331958123572</v>
      </c>
      <c r="R325" s="4">
        <f t="shared" si="99"/>
        <v>0.93931331958123576</v>
      </c>
      <c r="S325" s="3">
        <v>0.81</v>
      </c>
      <c r="T325" s="1">
        <f t="shared" si="89"/>
        <v>-5.7088220041740065</v>
      </c>
      <c r="U325" s="1">
        <f t="shared" si="90"/>
        <v>-3.0876297999293398</v>
      </c>
      <c r="V325" s="1">
        <f t="shared" si="91"/>
        <v>-5.0469535013273186</v>
      </c>
      <c r="W325" s="1">
        <f t="shared" si="92"/>
        <v>-1.5150374181133168</v>
      </c>
      <c r="X325" s="1"/>
      <c r="Y325" s="1"/>
      <c r="Z325" s="1"/>
      <c r="AA325" s="1"/>
      <c r="AB325" s="1">
        <f t="shared" si="93"/>
        <v>3.3056138353467568E-3</v>
      </c>
      <c r="AC325" s="1">
        <f t="shared" si="94"/>
        <v>4.3620407284029099E-2</v>
      </c>
      <c r="AD325" s="1">
        <f t="shared" si="95"/>
        <v>6.3878226410480155E-3</v>
      </c>
      <c r="AE325" s="1">
        <f t="shared" si="96"/>
        <v>0.18019344758717609</v>
      </c>
      <c r="AF325" s="1">
        <f t="shared" si="97"/>
        <v>-0.1970296924648528</v>
      </c>
      <c r="AG325" s="1">
        <f t="shared" si="98"/>
        <v>0.45090131132997791</v>
      </c>
    </row>
    <row r="326" spans="1:33" x14ac:dyDescent="0.3">
      <c r="A326" s="2">
        <v>44457</v>
      </c>
      <c r="B326" s="1">
        <v>24</v>
      </c>
      <c r="C326" s="1">
        <v>16</v>
      </c>
      <c r="D326" s="1">
        <v>88</v>
      </c>
      <c r="E326" s="1">
        <v>38.5</v>
      </c>
      <c r="F326" s="1">
        <v>1020</v>
      </c>
      <c r="G326" s="1">
        <v>1017</v>
      </c>
      <c r="H326" s="3">
        <v>0.82</v>
      </c>
      <c r="I326" s="1">
        <f t="shared" si="100"/>
        <v>20</v>
      </c>
      <c r="J326" s="1">
        <f t="shared" si="101"/>
        <v>63.25</v>
      </c>
      <c r="K326" s="1">
        <f t="shared" si="102"/>
        <v>1018.5</v>
      </c>
      <c r="L326" s="1">
        <f t="shared" si="84"/>
        <v>69.75</v>
      </c>
      <c r="M326" s="1">
        <f t="shared" si="85"/>
        <v>0.62596055181849286</v>
      </c>
      <c r="N326" s="1">
        <f t="shared" si="86"/>
        <v>0.46923076923076923</v>
      </c>
      <c r="O326" s="1">
        <f t="shared" si="87"/>
        <v>0.26000000000000112</v>
      </c>
      <c r="P326" s="1">
        <f t="shared" si="103"/>
        <v>8.1999999999999993</v>
      </c>
      <c r="Q326" s="1">
        <f t="shared" si="88"/>
        <v>9.9149818719037164</v>
      </c>
      <c r="R326" s="4">
        <f t="shared" si="99"/>
        <v>0.99149818719037164</v>
      </c>
      <c r="S326" s="3">
        <v>0.82</v>
      </c>
      <c r="T326" s="1">
        <f t="shared" si="89"/>
        <v>-5.118750684665347</v>
      </c>
      <c r="U326" s="1">
        <f t="shared" si="90"/>
        <v>-3.1028187659091495</v>
      </c>
      <c r="V326" s="1">
        <f t="shared" si="91"/>
        <v>-4.2124953138952685</v>
      </c>
      <c r="W326" s="1">
        <f t="shared" si="92"/>
        <v>-2.3089191985508375</v>
      </c>
      <c r="X326" s="1"/>
      <c r="Y326" s="1"/>
      <c r="Z326" s="1"/>
      <c r="AA326" s="1"/>
      <c r="AB326" s="1">
        <f t="shared" si="93"/>
        <v>5.9479042512345752E-3</v>
      </c>
      <c r="AC326" s="1">
        <f t="shared" si="94"/>
        <v>4.2991133238071466E-2</v>
      </c>
      <c r="AD326" s="1">
        <f t="shared" si="95"/>
        <v>1.4593251339682129E-2</v>
      </c>
      <c r="AE326" s="1">
        <f t="shared" si="96"/>
        <v>9.0386965800320157E-2</v>
      </c>
      <c r="AF326" s="1">
        <f t="shared" si="97"/>
        <v>0.13780606864979672</v>
      </c>
      <c r="AG326" s="1">
        <f t="shared" si="98"/>
        <v>0.53439709950459557</v>
      </c>
    </row>
    <row r="327" spans="1:33" x14ac:dyDescent="0.3">
      <c r="A327" s="2">
        <v>44458</v>
      </c>
      <c r="B327" s="1">
        <v>26</v>
      </c>
      <c r="C327" s="1">
        <v>17</v>
      </c>
      <c r="D327" s="1">
        <v>82.6</v>
      </c>
      <c r="E327" s="1">
        <v>34.200000000000003</v>
      </c>
      <c r="F327" s="1">
        <v>1021</v>
      </c>
      <c r="G327" s="1">
        <v>1019</v>
      </c>
      <c r="H327" s="3">
        <v>0.83</v>
      </c>
      <c r="I327" s="1">
        <f t="shared" si="100"/>
        <v>21.5</v>
      </c>
      <c r="J327" s="1">
        <f t="shared" si="101"/>
        <v>58.4</v>
      </c>
      <c r="K327" s="1">
        <f t="shared" si="102"/>
        <v>1020</v>
      </c>
      <c r="L327" s="1">
        <f t="shared" ref="L327:L390" si="104">J327*0.4+J326*0.25+J325*0.2+J324*0.1+J323*0.05</f>
        <v>64.710000000000008</v>
      </c>
      <c r="M327" s="1">
        <f t="shared" ref="M327:M390" si="105">0.8*((L327-40.9175)/(84.7725-40.9175))+0.1</f>
        <v>0.53402120624786253</v>
      </c>
      <c r="N327" s="1">
        <f t="shared" ref="N327:N390" si="106">0.8*((I327-11)/(30.5-11))+0.1</f>
        <v>0.53076923076923077</v>
      </c>
      <c r="O327" s="1">
        <f t="shared" ref="O327:O390" si="107">0.8*((P327-7.19999999999999)/(12.2-7.19999999999999))+0.1</f>
        <v>0.27600000000000102</v>
      </c>
      <c r="P327" s="1">
        <f t="shared" si="103"/>
        <v>8.2999999999999989</v>
      </c>
      <c r="Q327" s="1">
        <f t="shared" ref="Q327:Q390" si="108">((AG327-0.1)/0.8)*(12.2-7.19999999999999)+7.19999999999999</f>
        <v>9.9315891843530117</v>
      </c>
      <c r="R327" s="4">
        <f t="shared" si="99"/>
        <v>0.99315891843530113</v>
      </c>
      <c r="S327" s="3">
        <v>0.83</v>
      </c>
      <c r="T327" s="1">
        <f t="shared" ref="T327:T390" si="109">N327*$X$2+M327*$Y$2+$X$10</f>
        <v>-4.9894592022328226</v>
      </c>
      <c r="U327" s="1">
        <f t="shared" ref="U327:U390" si="110">N327*$X$4+M327*$Y$4+$Y$10</f>
        <v>-2.965804178254444</v>
      </c>
      <c r="V327" s="1">
        <f t="shared" ref="V327:V390" si="111">N327*$X$6+M327*$Y$6+$Z$10</f>
        <v>-4.1790266061458405</v>
      </c>
      <c r="W327" s="1">
        <f t="shared" ref="W327:W390" si="112">N327*$X$8+M327*$Y$8+$AA$10</f>
        <v>-2.3797344896082633</v>
      </c>
      <c r="X327" s="1"/>
      <c r="Y327" s="1"/>
      <c r="Z327" s="1"/>
      <c r="AA327" s="1"/>
      <c r="AB327" s="1">
        <f t="shared" ref="AB327:AB390" si="113">1/(1+EXP(-T327))</f>
        <v>6.7632923780340847E-3</v>
      </c>
      <c r="AC327" s="1">
        <f t="shared" ref="AC327:AC390" si="114">1/(1+EXP(-U327))</f>
        <v>4.8994855082621511E-2</v>
      </c>
      <c r="AD327" s="1">
        <f t="shared" ref="AD327:AD390" si="115">1/(1+EXP(-V327))</f>
        <v>1.5082442716788064E-2</v>
      </c>
      <c r="AE327" s="1">
        <f t="shared" ref="AE327:AE390" si="116">1/(1+EXP(-W327))</f>
        <v>8.4731154265577827E-2</v>
      </c>
      <c r="AF327" s="1">
        <f t="shared" ref="AF327:AF390" si="117">AB327*$X$12+AC327*$Y$12+AD327*$Z$12+AE327*$AA$12+$X$14</f>
        <v>0.14848931543655886</v>
      </c>
      <c r="AG327" s="1">
        <f t="shared" ref="AG327:AG390" si="118">1/(1+EXP(-AF327))</f>
        <v>0.53705426949648261</v>
      </c>
    </row>
    <row r="328" spans="1:33" x14ac:dyDescent="0.3">
      <c r="A328" s="2">
        <v>44459</v>
      </c>
      <c r="B328" s="1">
        <v>26</v>
      </c>
      <c r="C328" s="1">
        <v>16</v>
      </c>
      <c r="D328" s="1">
        <v>87.9</v>
      </c>
      <c r="E328" s="1">
        <v>41.4</v>
      </c>
      <c r="F328" s="1">
        <v>1021</v>
      </c>
      <c r="G328" s="1">
        <v>1018</v>
      </c>
      <c r="H328" s="3">
        <v>0.84</v>
      </c>
      <c r="I328" s="1">
        <f t="shared" si="100"/>
        <v>21</v>
      </c>
      <c r="J328" s="1">
        <f t="shared" si="101"/>
        <v>64.650000000000006</v>
      </c>
      <c r="K328" s="1">
        <f t="shared" si="102"/>
        <v>1019.5</v>
      </c>
      <c r="L328" s="1">
        <f t="shared" si="104"/>
        <v>63.82</v>
      </c>
      <c r="M328" s="1">
        <f t="shared" si="105"/>
        <v>0.51778588530384229</v>
      </c>
      <c r="N328" s="1">
        <f t="shared" si="106"/>
        <v>0.51025641025641022</v>
      </c>
      <c r="O328" s="1">
        <f t="shared" si="107"/>
        <v>0.29200000000000126</v>
      </c>
      <c r="P328" s="1">
        <f t="shared" si="103"/>
        <v>8.4</v>
      </c>
      <c r="Q328" s="1">
        <f t="shared" si="108"/>
        <v>9.9922754985338038</v>
      </c>
      <c r="R328" s="4">
        <f t="shared" ref="R328:R391" si="119">Q328/10</f>
        <v>0.99922754985338036</v>
      </c>
      <c r="S328" s="3">
        <v>0.84</v>
      </c>
      <c r="T328" s="1">
        <f t="shared" si="109"/>
        <v>-4.8654685690319219</v>
      </c>
      <c r="U328" s="1">
        <f t="shared" si="110"/>
        <v>-2.9747698726574714</v>
      </c>
      <c r="V328" s="1">
        <f t="shared" si="111"/>
        <v>-3.9975378924207261</v>
      </c>
      <c r="W328" s="1">
        <f t="shared" si="112"/>
        <v>-2.5507946301146989</v>
      </c>
      <c r="X328" s="1"/>
      <c r="Y328" s="1"/>
      <c r="Z328" s="1"/>
      <c r="AA328" s="1"/>
      <c r="AB328" s="1">
        <f t="shared" si="113"/>
        <v>7.6492534201690532E-3</v>
      </c>
      <c r="AC328" s="1">
        <f t="shared" si="114"/>
        <v>4.8578789475874788E-2</v>
      </c>
      <c r="AD328" s="1">
        <f t="shared" si="115"/>
        <v>1.8029749093862325E-2</v>
      </c>
      <c r="AE328" s="1">
        <f t="shared" si="116"/>
        <v>7.2373119538054642E-2</v>
      </c>
      <c r="AF328" s="1">
        <f t="shared" si="117"/>
        <v>0.18760462583205179</v>
      </c>
      <c r="AG328" s="1">
        <f t="shared" si="118"/>
        <v>0.54676407976540953</v>
      </c>
    </row>
    <row r="329" spans="1:33" x14ac:dyDescent="0.3">
      <c r="A329" s="2">
        <v>44460</v>
      </c>
      <c r="B329" s="1">
        <v>28</v>
      </c>
      <c r="C329" s="1">
        <v>18</v>
      </c>
      <c r="D329" s="1">
        <v>60</v>
      </c>
      <c r="E329" s="1">
        <v>22.8</v>
      </c>
      <c r="F329" s="1">
        <v>1019</v>
      </c>
      <c r="G329" s="1">
        <v>1016</v>
      </c>
      <c r="H329" s="3">
        <v>0.85</v>
      </c>
      <c r="I329" s="1">
        <f t="shared" si="100"/>
        <v>23</v>
      </c>
      <c r="J329" s="1">
        <f t="shared" si="101"/>
        <v>41.4</v>
      </c>
      <c r="K329" s="1">
        <f t="shared" si="102"/>
        <v>1017.5</v>
      </c>
      <c r="L329" s="1">
        <f t="shared" si="104"/>
        <v>54.274999999999999</v>
      </c>
      <c r="M329" s="1">
        <f t="shared" si="105"/>
        <v>0.34366662866263831</v>
      </c>
      <c r="N329" s="1">
        <f t="shared" si="106"/>
        <v>0.59230769230769231</v>
      </c>
      <c r="O329" s="1">
        <f t="shared" si="107"/>
        <v>0.30800000000000116</v>
      </c>
      <c r="P329" s="1">
        <f t="shared" si="103"/>
        <v>8.5</v>
      </c>
      <c r="Q329" s="1">
        <f t="shared" si="108"/>
        <v>10.042315058352385</v>
      </c>
      <c r="R329" s="4">
        <f t="shared" si="119"/>
        <v>1.0042315058352385</v>
      </c>
      <c r="S329" s="3">
        <v>0.85</v>
      </c>
      <c r="T329" s="1">
        <f t="shared" si="109"/>
        <v>-4.5094133817873221</v>
      </c>
      <c r="U329" s="1">
        <f t="shared" si="110"/>
        <v>-2.7517359023397985</v>
      </c>
      <c r="V329" s="1">
        <f t="shared" si="111"/>
        <v>-3.7411534223978213</v>
      </c>
      <c r="W329" s="1">
        <f t="shared" si="112"/>
        <v>-2.8591952890121837</v>
      </c>
      <c r="X329" s="1"/>
      <c r="Y329" s="1"/>
      <c r="Z329" s="1"/>
      <c r="AA329" s="1"/>
      <c r="AB329" s="1">
        <f t="shared" si="113"/>
        <v>1.0885124111277879E-2</v>
      </c>
      <c r="AC329" s="1">
        <f t="shared" si="114"/>
        <v>5.9988687762049311E-2</v>
      </c>
      <c r="AD329" s="1">
        <f t="shared" si="115"/>
        <v>2.3176810704060611E-2</v>
      </c>
      <c r="AE329" s="1">
        <f t="shared" si="116"/>
        <v>5.4207942767091621E-2</v>
      </c>
      <c r="AF329" s="1">
        <f t="shared" si="117"/>
        <v>0.21996426809360858</v>
      </c>
      <c r="AG329" s="1">
        <f t="shared" si="118"/>
        <v>0.55477040933638233</v>
      </c>
    </row>
    <row r="330" spans="1:33" x14ac:dyDescent="0.3">
      <c r="A330" s="2">
        <v>44461</v>
      </c>
      <c r="B330" s="1">
        <v>28</v>
      </c>
      <c r="C330" s="1">
        <v>18</v>
      </c>
      <c r="D330" s="1">
        <v>63.8</v>
      </c>
      <c r="E330" s="1">
        <v>21.5</v>
      </c>
      <c r="F330" s="1">
        <v>1017</v>
      </c>
      <c r="G330" s="1">
        <v>1013</v>
      </c>
      <c r="H330" s="3">
        <v>0.86</v>
      </c>
      <c r="I330" s="1">
        <f t="shared" si="100"/>
        <v>23</v>
      </c>
      <c r="J330" s="1">
        <f t="shared" si="101"/>
        <v>42.65</v>
      </c>
      <c r="K330" s="1">
        <f t="shared" si="102"/>
        <v>1015</v>
      </c>
      <c r="L330" s="1">
        <f t="shared" si="104"/>
        <v>49.342499999999994</v>
      </c>
      <c r="M330" s="1">
        <f t="shared" si="105"/>
        <v>0.2536882909588416</v>
      </c>
      <c r="N330" s="1">
        <f t="shared" si="106"/>
        <v>0.59230769230769231</v>
      </c>
      <c r="O330" s="1">
        <f t="shared" si="107"/>
        <v>0.32400000000000106</v>
      </c>
      <c r="P330" s="1">
        <f t="shared" si="103"/>
        <v>8.6</v>
      </c>
      <c r="Q330" s="1">
        <f t="shared" si="108"/>
        <v>10.068227740475947</v>
      </c>
      <c r="R330" s="4">
        <f t="shared" si="119"/>
        <v>1.0068227740475948</v>
      </c>
      <c r="S330" s="3">
        <v>0.86</v>
      </c>
      <c r="T330" s="1">
        <f t="shared" si="109"/>
        <v>-4.1887283452258757</v>
      </c>
      <c r="U330" s="1">
        <f t="shared" si="110"/>
        <v>-2.681287836103996</v>
      </c>
      <c r="V330" s="1">
        <f t="shared" si="111"/>
        <v>-3.3714175414222796</v>
      </c>
      <c r="W330" s="1">
        <f t="shared" si="112"/>
        <v>-3.2328086291269358</v>
      </c>
      <c r="X330" s="1"/>
      <c r="Y330" s="1"/>
      <c r="Z330" s="1"/>
      <c r="AA330" s="1"/>
      <c r="AB330" s="1">
        <f t="shared" si="113"/>
        <v>1.4938999704249065E-2</v>
      </c>
      <c r="AC330" s="1">
        <f t="shared" si="114"/>
        <v>6.4086589264549063E-2</v>
      </c>
      <c r="AD330" s="1">
        <f t="shared" si="115"/>
        <v>3.3200777785175002E-2</v>
      </c>
      <c r="AE330" s="1">
        <f t="shared" si="116"/>
        <v>3.7949572523641062E-2</v>
      </c>
      <c r="AF330" s="1">
        <f t="shared" si="117"/>
        <v>0.23676563862787686</v>
      </c>
      <c r="AG330" s="1">
        <f t="shared" si="118"/>
        <v>0.55891643847615247</v>
      </c>
    </row>
    <row r="331" spans="1:33" x14ac:dyDescent="0.3">
      <c r="A331" s="2">
        <v>44462</v>
      </c>
      <c r="B331" s="1">
        <v>25</v>
      </c>
      <c r="C331" s="1">
        <v>16</v>
      </c>
      <c r="D331" s="1">
        <v>87.9</v>
      </c>
      <c r="E331" s="1">
        <v>44</v>
      </c>
      <c r="F331" s="1">
        <v>1014</v>
      </c>
      <c r="G331" s="1">
        <v>1011</v>
      </c>
      <c r="H331" s="3">
        <v>0.86</v>
      </c>
      <c r="I331" s="1">
        <f t="shared" si="100"/>
        <v>20.5</v>
      </c>
      <c r="J331" s="1">
        <f t="shared" si="101"/>
        <v>65.95</v>
      </c>
      <c r="K331" s="1">
        <f t="shared" si="102"/>
        <v>1012.5</v>
      </c>
      <c r="L331" s="1">
        <f t="shared" si="104"/>
        <v>54.70750000000001</v>
      </c>
      <c r="M331" s="1">
        <f t="shared" si="105"/>
        <v>0.35155626496408654</v>
      </c>
      <c r="N331" s="1">
        <f t="shared" si="106"/>
        <v>0.48974358974358978</v>
      </c>
      <c r="O331" s="1">
        <f t="shared" si="107"/>
        <v>0.32400000000000106</v>
      </c>
      <c r="P331" s="1">
        <f t="shared" si="103"/>
        <v>8.6</v>
      </c>
      <c r="Q331" s="1">
        <f t="shared" si="108"/>
        <v>10.085414213238112</v>
      </c>
      <c r="R331" s="4">
        <f t="shared" si="119"/>
        <v>1.0085414213238111</v>
      </c>
      <c r="S331" s="3">
        <v>0.86</v>
      </c>
      <c r="T331" s="1">
        <f t="shared" si="109"/>
        <v>-4.206894517052211</v>
      </c>
      <c r="U331" s="1">
        <f t="shared" si="110"/>
        <v>-2.866298319290832</v>
      </c>
      <c r="V331" s="1">
        <f t="shared" si="111"/>
        <v>-3.1996977785290888</v>
      </c>
      <c r="W331" s="1">
        <f t="shared" si="112"/>
        <v>-3.3446699128600672</v>
      </c>
      <c r="X331" s="1"/>
      <c r="Y331" s="1"/>
      <c r="Z331" s="1"/>
      <c r="AA331" s="1"/>
      <c r="AB331" s="1">
        <f t="shared" si="113"/>
        <v>1.4674011762691258E-2</v>
      </c>
      <c r="AC331" s="1">
        <f t="shared" si="114"/>
        <v>5.3844925381832581E-2</v>
      </c>
      <c r="AD331" s="1">
        <f t="shared" si="115"/>
        <v>3.9177097509446104E-2</v>
      </c>
      <c r="AE331" s="1">
        <f t="shared" si="116"/>
        <v>3.4070138985379896E-2</v>
      </c>
      <c r="AF331" s="1">
        <f t="shared" si="117"/>
        <v>0.24792730372716199</v>
      </c>
      <c r="AG331" s="1">
        <f t="shared" si="118"/>
        <v>0.56166627411809855</v>
      </c>
    </row>
    <row r="332" spans="1:33" x14ac:dyDescent="0.3">
      <c r="A332" s="2">
        <v>44463</v>
      </c>
      <c r="B332" s="1">
        <v>23</v>
      </c>
      <c r="C332" s="1">
        <v>16</v>
      </c>
      <c r="D332" s="1">
        <v>93.8</v>
      </c>
      <c r="E332" s="1">
        <v>53.3</v>
      </c>
      <c r="F332" s="1">
        <v>1015</v>
      </c>
      <c r="G332" s="1">
        <v>1011</v>
      </c>
      <c r="H332" s="3">
        <v>0.87</v>
      </c>
      <c r="I332" s="1">
        <f t="shared" si="100"/>
        <v>19.5</v>
      </c>
      <c r="J332" s="1">
        <f t="shared" si="101"/>
        <v>73.55</v>
      </c>
      <c r="K332" s="1">
        <f t="shared" si="102"/>
        <v>1013</v>
      </c>
      <c r="L332" s="1">
        <f t="shared" si="104"/>
        <v>61.81</v>
      </c>
      <c r="M332" s="1">
        <f t="shared" si="105"/>
        <v>0.48111959867746001</v>
      </c>
      <c r="N332" s="1">
        <f t="shared" si="106"/>
        <v>0.44871794871794879</v>
      </c>
      <c r="O332" s="1">
        <f t="shared" si="107"/>
        <v>0.34000000000000102</v>
      </c>
      <c r="P332" s="1">
        <f t="shared" si="103"/>
        <v>8.6999999999999993</v>
      </c>
      <c r="Q332" s="1">
        <f t="shared" si="108"/>
        <v>10.087943891383322</v>
      </c>
      <c r="R332" s="4">
        <f t="shared" si="119"/>
        <v>1.0087943891383322</v>
      </c>
      <c r="S332" s="3">
        <v>0.87</v>
      </c>
      <c r="T332" s="1">
        <f t="shared" si="109"/>
        <v>-4.5364063752843773</v>
      </c>
      <c r="U332" s="1">
        <f t="shared" si="110"/>
        <v>-3.0110933570253238</v>
      </c>
      <c r="V332" s="1">
        <f t="shared" si="111"/>
        <v>-3.5025447733323318</v>
      </c>
      <c r="W332" s="1">
        <f t="shared" si="112"/>
        <v>-3.0139832007519489</v>
      </c>
      <c r="X332" s="1"/>
      <c r="Y332" s="1"/>
      <c r="Z332" s="1"/>
      <c r="AA332" s="1"/>
      <c r="AB332" s="1">
        <f t="shared" si="113"/>
        <v>1.059830451760172E-2</v>
      </c>
      <c r="AC332" s="1">
        <f t="shared" si="114"/>
        <v>4.6927220992126858E-2</v>
      </c>
      <c r="AD332" s="1">
        <f t="shared" si="115"/>
        <v>2.9239910918230066E-2</v>
      </c>
      <c r="AE332" s="1">
        <f t="shared" si="116"/>
        <v>4.6798141661585545E-2</v>
      </c>
      <c r="AF332" s="1">
        <f t="shared" si="117"/>
        <v>0.24957147155525156</v>
      </c>
      <c r="AG332" s="1">
        <f t="shared" si="118"/>
        <v>0.56207102262133213</v>
      </c>
    </row>
    <row r="333" spans="1:33" x14ac:dyDescent="0.3">
      <c r="A333" s="2">
        <v>44464</v>
      </c>
      <c r="B333" s="1">
        <v>24</v>
      </c>
      <c r="C333" s="1">
        <v>17</v>
      </c>
      <c r="D333" s="1">
        <v>100</v>
      </c>
      <c r="E333" s="1">
        <v>47</v>
      </c>
      <c r="F333" s="1">
        <v>1021</v>
      </c>
      <c r="G333" s="1">
        <v>1014</v>
      </c>
      <c r="H333" s="3">
        <v>0.89</v>
      </c>
      <c r="I333" s="1">
        <f t="shared" si="100"/>
        <v>20.5</v>
      </c>
      <c r="J333" s="1">
        <f t="shared" si="101"/>
        <v>73.5</v>
      </c>
      <c r="K333" s="1">
        <f t="shared" si="102"/>
        <v>1017.5</v>
      </c>
      <c r="L333" s="1">
        <f t="shared" si="104"/>
        <v>67.3125</v>
      </c>
      <c r="M333" s="1">
        <f t="shared" si="105"/>
        <v>0.58149583855888742</v>
      </c>
      <c r="N333" s="1">
        <f t="shared" si="106"/>
        <v>0.48974358974358978</v>
      </c>
      <c r="O333" s="1">
        <f t="shared" si="107"/>
        <v>0.37200000000000111</v>
      </c>
      <c r="P333" s="1">
        <f t="shared" si="103"/>
        <v>8.9</v>
      </c>
      <c r="Q333" s="1">
        <f t="shared" si="108"/>
        <v>9.9430558438619592</v>
      </c>
      <c r="R333" s="4">
        <f t="shared" si="119"/>
        <v>0.99430558438619587</v>
      </c>
      <c r="S333" s="3">
        <v>0.89</v>
      </c>
      <c r="T333" s="1">
        <f t="shared" si="109"/>
        <v>-5.0264048841798381</v>
      </c>
      <c r="U333" s="1">
        <f t="shared" si="110"/>
        <v>-3.0463282989973268</v>
      </c>
      <c r="V333" s="1">
        <f t="shared" si="111"/>
        <v>-4.1445575412653675</v>
      </c>
      <c r="W333" s="1">
        <f t="shared" si="112"/>
        <v>-2.3899013062414287</v>
      </c>
      <c r="X333" s="1"/>
      <c r="Y333" s="1"/>
      <c r="Z333" s="1"/>
      <c r="AA333" s="1"/>
      <c r="AB333" s="1">
        <f t="shared" si="113"/>
        <v>6.5195768445601224E-3</v>
      </c>
      <c r="AC333" s="1">
        <f t="shared" si="114"/>
        <v>4.5376256254176267E-2</v>
      </c>
      <c r="AD333" s="1">
        <f t="shared" si="115"/>
        <v>1.5603130959814844E-2</v>
      </c>
      <c r="AE333" s="1">
        <f t="shared" si="116"/>
        <v>8.3946021045813779E-2</v>
      </c>
      <c r="AF333" s="1">
        <f t="shared" si="117"/>
        <v>0.15587055634588953</v>
      </c>
      <c r="AG333" s="1">
        <f t="shared" si="118"/>
        <v>0.53888893501791424</v>
      </c>
    </row>
    <row r="334" spans="1:33" x14ac:dyDescent="0.3">
      <c r="A334" s="2">
        <v>44465</v>
      </c>
      <c r="B334" s="1">
        <v>24</v>
      </c>
      <c r="C334" s="1">
        <v>15</v>
      </c>
      <c r="D334" s="1">
        <v>100</v>
      </c>
      <c r="E334" s="1">
        <v>60.9</v>
      </c>
      <c r="F334" s="1">
        <v>1023</v>
      </c>
      <c r="G334" s="1">
        <v>1020</v>
      </c>
      <c r="H334" s="3">
        <v>0.89</v>
      </c>
      <c r="I334" s="1">
        <f t="shared" si="100"/>
        <v>19.5</v>
      </c>
      <c r="J334" s="1">
        <f t="shared" si="101"/>
        <v>80.45</v>
      </c>
      <c r="K334" s="1">
        <f t="shared" si="102"/>
        <v>1021.5</v>
      </c>
      <c r="L334" s="1">
        <f t="shared" si="104"/>
        <v>73.992499999999993</v>
      </c>
      <c r="M334" s="1">
        <f t="shared" si="105"/>
        <v>0.70335195530726258</v>
      </c>
      <c r="N334" s="1">
        <f t="shared" si="106"/>
        <v>0.44871794871794879</v>
      </c>
      <c r="O334" s="1">
        <f t="shared" si="107"/>
        <v>0.37200000000000111</v>
      </c>
      <c r="P334" s="1">
        <f t="shared" si="103"/>
        <v>8.9</v>
      </c>
      <c r="Q334" s="1">
        <f t="shared" si="108"/>
        <v>9.8157996332753985</v>
      </c>
      <c r="R334" s="4">
        <f t="shared" si="119"/>
        <v>0.98157996332753983</v>
      </c>
      <c r="S334" s="3">
        <v>0.89</v>
      </c>
      <c r="T334" s="1">
        <f t="shared" si="109"/>
        <v>-5.3284480291941225</v>
      </c>
      <c r="U334" s="1">
        <f t="shared" si="110"/>
        <v>-3.1850890117476061</v>
      </c>
      <c r="V334" s="1">
        <f t="shared" si="111"/>
        <v>-4.4157343060205276</v>
      </c>
      <c r="W334" s="1">
        <f t="shared" si="112"/>
        <v>-2.0912169532206866</v>
      </c>
      <c r="X334" s="1"/>
      <c r="Y334" s="1"/>
      <c r="Z334" s="1"/>
      <c r="AA334" s="1"/>
      <c r="AB334" s="1">
        <f t="shared" si="113"/>
        <v>4.8281693880485076E-3</v>
      </c>
      <c r="AC334" s="1">
        <f t="shared" si="114"/>
        <v>3.9730721579252976E-2</v>
      </c>
      <c r="AD334" s="1">
        <f t="shared" si="115"/>
        <v>1.1941356907157334E-2</v>
      </c>
      <c r="AE334" s="1">
        <f t="shared" si="116"/>
        <v>0.10995342231446067</v>
      </c>
      <c r="AF334" s="1">
        <f t="shared" si="117"/>
        <v>7.4145715175947369E-2</v>
      </c>
      <c r="AG334" s="1">
        <f t="shared" si="118"/>
        <v>0.51852794132406455</v>
      </c>
    </row>
    <row r="335" spans="1:33" x14ac:dyDescent="0.3">
      <c r="A335" s="2">
        <v>44466</v>
      </c>
      <c r="B335" s="1">
        <v>25</v>
      </c>
      <c r="C335" s="1">
        <v>14</v>
      </c>
      <c r="D335" s="1">
        <v>100</v>
      </c>
      <c r="E335" s="1">
        <v>53.8</v>
      </c>
      <c r="F335" s="1">
        <v>1024</v>
      </c>
      <c r="G335" s="1">
        <v>1022</v>
      </c>
      <c r="H335" s="3">
        <v>0.89</v>
      </c>
      <c r="I335" s="1">
        <f t="shared" si="100"/>
        <v>19.5</v>
      </c>
      <c r="J335" s="1">
        <f t="shared" si="101"/>
        <v>76.900000000000006</v>
      </c>
      <c r="K335" s="1">
        <f t="shared" si="102"/>
        <v>1023</v>
      </c>
      <c r="L335" s="1">
        <f t="shared" si="104"/>
        <v>76.225000000000009</v>
      </c>
      <c r="M335" s="1">
        <f t="shared" si="105"/>
        <v>0.74407707216965024</v>
      </c>
      <c r="N335" s="1">
        <f t="shared" si="106"/>
        <v>0.44871794871794879</v>
      </c>
      <c r="O335" s="1">
        <f t="shared" si="107"/>
        <v>0.37200000000000111</v>
      </c>
      <c r="P335" s="1">
        <f t="shared" si="103"/>
        <v>8.9</v>
      </c>
      <c r="Q335" s="1">
        <f t="shared" si="108"/>
        <v>9.7175642146763437</v>
      </c>
      <c r="R335" s="4">
        <f t="shared" si="119"/>
        <v>0.97175642146763441</v>
      </c>
      <c r="S335" s="3">
        <v>0.89</v>
      </c>
      <c r="T335" s="1">
        <f t="shared" si="109"/>
        <v>-5.4735933599844788</v>
      </c>
      <c r="U335" s="1">
        <f t="shared" si="110"/>
        <v>-3.2169745277884432</v>
      </c>
      <c r="V335" s="1">
        <f t="shared" si="111"/>
        <v>-4.5830805511858399</v>
      </c>
      <c r="W335" s="1">
        <f t="shared" si="112"/>
        <v>-1.922115730350705</v>
      </c>
      <c r="X335" s="1"/>
      <c r="Y335" s="1"/>
      <c r="Z335" s="1"/>
      <c r="AA335" s="1"/>
      <c r="AB335" s="1">
        <f t="shared" si="113"/>
        <v>4.1785929345818521E-3</v>
      </c>
      <c r="AC335" s="1">
        <f t="shared" si="114"/>
        <v>3.8531914437901868E-2</v>
      </c>
      <c r="AD335" s="1">
        <f t="shared" si="115"/>
        <v>1.0119894902197673E-2</v>
      </c>
      <c r="AE335" s="1">
        <f t="shared" si="116"/>
        <v>0.12762582061077254</v>
      </c>
      <c r="AF335" s="1">
        <f t="shared" si="117"/>
        <v>1.1241215765989132E-2</v>
      </c>
      <c r="AG335" s="1">
        <f t="shared" si="118"/>
        <v>0.50281027434821579</v>
      </c>
    </row>
    <row r="336" spans="1:33" x14ac:dyDescent="0.3">
      <c r="A336" s="2">
        <v>44467</v>
      </c>
      <c r="B336" s="1">
        <v>22</v>
      </c>
      <c r="C336" s="1">
        <v>16</v>
      </c>
      <c r="D336" s="1">
        <v>88.1</v>
      </c>
      <c r="E336" s="1">
        <v>40.299999999999997</v>
      </c>
      <c r="F336" s="1">
        <v>1026</v>
      </c>
      <c r="G336" s="1">
        <v>1022</v>
      </c>
      <c r="H336" s="3">
        <v>0.89</v>
      </c>
      <c r="I336" s="1">
        <f t="shared" si="100"/>
        <v>19</v>
      </c>
      <c r="J336" s="1">
        <f t="shared" si="101"/>
        <v>64.199999999999989</v>
      </c>
      <c r="K336" s="1">
        <f t="shared" si="102"/>
        <v>1024</v>
      </c>
      <c r="L336" s="1">
        <f t="shared" si="104"/>
        <v>72.022499999999994</v>
      </c>
      <c r="M336" s="1">
        <f t="shared" si="105"/>
        <v>0.66741534602667874</v>
      </c>
      <c r="N336" s="1">
        <f t="shared" si="106"/>
        <v>0.42820512820512824</v>
      </c>
      <c r="O336" s="1">
        <f t="shared" si="107"/>
        <v>0.37200000000000111</v>
      </c>
      <c r="P336" s="1">
        <f t="shared" si="103"/>
        <v>8.9</v>
      </c>
      <c r="Q336" s="1">
        <f t="shared" si="108"/>
        <v>9.9357592982956824</v>
      </c>
      <c r="R336" s="4">
        <f t="shared" si="119"/>
        <v>0.99357592982956822</v>
      </c>
      <c r="S336" s="3">
        <v>0.89</v>
      </c>
      <c r="T336" s="1">
        <f t="shared" si="109"/>
        <v>-5.1342415136847848</v>
      </c>
      <c r="U336" s="1">
        <f t="shared" si="110"/>
        <v>-3.1786296860726475</v>
      </c>
      <c r="V336" s="1">
        <f t="shared" si="111"/>
        <v>-4.1532897379713214</v>
      </c>
      <c r="W336" s="1">
        <f t="shared" si="112"/>
        <v>-2.3440819406250304</v>
      </c>
      <c r="X336" s="1"/>
      <c r="Y336" s="1"/>
      <c r="Z336" s="1"/>
      <c r="AA336" s="1"/>
      <c r="AB336" s="1">
        <f t="shared" si="113"/>
        <v>5.8570117542633832E-3</v>
      </c>
      <c r="AC336" s="1">
        <f t="shared" si="114"/>
        <v>3.9977892996786758E-2</v>
      </c>
      <c r="AD336" s="1">
        <f t="shared" si="115"/>
        <v>1.5469573049953302E-2</v>
      </c>
      <c r="AE336" s="1">
        <f t="shared" si="116"/>
        <v>8.7537322288180897E-2</v>
      </c>
      <c r="AF336" s="1">
        <f t="shared" si="117"/>
        <v>0.15117319545102981</v>
      </c>
      <c r="AG336" s="1">
        <f t="shared" si="118"/>
        <v>0.53772148772730988</v>
      </c>
    </row>
    <row r="337" spans="1:33" x14ac:dyDescent="0.3">
      <c r="A337" s="2">
        <v>44468</v>
      </c>
      <c r="B337" s="1">
        <v>26</v>
      </c>
      <c r="C337" s="1">
        <v>16</v>
      </c>
      <c r="D337" s="1">
        <v>77.5</v>
      </c>
      <c r="E337" s="1">
        <v>31.9</v>
      </c>
      <c r="F337" s="1">
        <v>1027</v>
      </c>
      <c r="G337" s="1">
        <v>1024</v>
      </c>
      <c r="H337" s="3">
        <v>0.9</v>
      </c>
      <c r="I337" s="1">
        <f t="shared" si="100"/>
        <v>21</v>
      </c>
      <c r="J337" s="1">
        <f t="shared" si="101"/>
        <v>54.7</v>
      </c>
      <c r="K337" s="1">
        <f t="shared" si="102"/>
        <v>1025.5</v>
      </c>
      <c r="L337" s="1">
        <f t="shared" si="104"/>
        <v>65.03</v>
      </c>
      <c r="M337" s="1">
        <f t="shared" si="105"/>
        <v>0.53985862501425164</v>
      </c>
      <c r="N337" s="1">
        <f t="shared" si="106"/>
        <v>0.51025641025641022</v>
      </c>
      <c r="O337" s="1">
        <f t="shared" si="107"/>
        <v>0.38800000000000101</v>
      </c>
      <c r="P337" s="1">
        <f t="shared" si="103"/>
        <v>9</v>
      </c>
      <c r="Q337" s="1">
        <f t="shared" si="108"/>
        <v>9.9636790304671869</v>
      </c>
      <c r="R337" s="4">
        <f t="shared" si="119"/>
        <v>0.99636790304671874</v>
      </c>
      <c r="S337" s="3">
        <v>0.9</v>
      </c>
      <c r="T337" s="1">
        <f t="shared" si="109"/>
        <v>-4.9441363630997071</v>
      </c>
      <c r="U337" s="1">
        <f t="shared" si="110"/>
        <v>-2.9920516081152151</v>
      </c>
      <c r="V337" s="1">
        <f t="shared" si="111"/>
        <v>-4.0882384329134593</v>
      </c>
      <c r="W337" s="1">
        <f t="shared" si="112"/>
        <v>-2.4591429034975985</v>
      </c>
      <c r="X337" s="1"/>
      <c r="Y337" s="1"/>
      <c r="Z337" s="1"/>
      <c r="AA337" s="1"/>
      <c r="AB337" s="1">
        <f t="shared" si="113"/>
        <v>7.0746580750975915E-3</v>
      </c>
      <c r="AC337" s="1">
        <f t="shared" si="114"/>
        <v>4.7786249434497996E-2</v>
      </c>
      <c r="AD337" s="1">
        <f t="shared" si="115"/>
        <v>1.6492193412656161E-2</v>
      </c>
      <c r="AE337" s="1">
        <f t="shared" si="116"/>
        <v>7.8772511987186045E-2</v>
      </c>
      <c r="AF337" s="1">
        <f t="shared" si="117"/>
        <v>0.16915678326555278</v>
      </c>
      <c r="AG337" s="1">
        <f t="shared" si="118"/>
        <v>0.54218864487475071</v>
      </c>
    </row>
    <row r="338" spans="1:33" x14ac:dyDescent="0.3">
      <c r="A338" s="2">
        <v>44469</v>
      </c>
      <c r="B338" s="1">
        <v>28</v>
      </c>
      <c r="C338" s="1">
        <v>15</v>
      </c>
      <c r="D338" s="1">
        <v>87.9</v>
      </c>
      <c r="E338" s="1">
        <v>37.1</v>
      </c>
      <c r="F338" s="1">
        <v>1025</v>
      </c>
      <c r="G338" s="1">
        <v>1021</v>
      </c>
      <c r="H338" s="3">
        <v>0.92</v>
      </c>
      <c r="I338" s="1">
        <f t="shared" si="100"/>
        <v>21.5</v>
      </c>
      <c r="J338" s="1">
        <f t="shared" si="101"/>
        <v>62.5</v>
      </c>
      <c r="K338" s="1">
        <f t="shared" si="102"/>
        <v>1023</v>
      </c>
      <c r="L338" s="1">
        <f t="shared" si="104"/>
        <v>63.227499999999999</v>
      </c>
      <c r="M338" s="1">
        <f t="shared" si="105"/>
        <v>0.50697753961919978</v>
      </c>
      <c r="N338" s="1">
        <f t="shared" si="106"/>
        <v>0.53076923076923077</v>
      </c>
      <c r="O338" s="1">
        <f t="shared" si="107"/>
        <v>0.42000000000000115</v>
      </c>
      <c r="P338" s="1">
        <f t="shared" si="103"/>
        <v>9.2000000000000011</v>
      </c>
      <c r="Q338" s="1">
        <f t="shared" si="108"/>
        <v>9.9704623898890965</v>
      </c>
      <c r="R338" s="4">
        <f t="shared" si="119"/>
        <v>0.99704623898890965</v>
      </c>
      <c r="S338" s="3">
        <v>0.92</v>
      </c>
      <c r="T338" s="1">
        <f t="shared" si="109"/>
        <v>-4.8930749008233256</v>
      </c>
      <c r="U338" s="1">
        <f t="shared" si="110"/>
        <v>-2.944630481712208</v>
      </c>
      <c r="V338" s="1">
        <f t="shared" si="111"/>
        <v>-4.0678997042611487</v>
      </c>
      <c r="W338" s="1">
        <f t="shared" si="112"/>
        <v>-2.492026791021364</v>
      </c>
      <c r="X338" s="1"/>
      <c r="Y338" s="1"/>
      <c r="Z338" s="1"/>
      <c r="AA338" s="1"/>
      <c r="AB338" s="1">
        <f t="shared" si="113"/>
        <v>7.4425238652828319E-3</v>
      </c>
      <c r="AC338" s="1">
        <f t="shared" si="114"/>
        <v>4.999090441292648E-2</v>
      </c>
      <c r="AD338" s="1">
        <f t="shared" si="115"/>
        <v>1.6825356497955635E-2</v>
      </c>
      <c r="AE338" s="1">
        <f t="shared" si="116"/>
        <v>7.6419025282712494E-2</v>
      </c>
      <c r="AF338" s="1">
        <f t="shared" si="117"/>
        <v>0.17353007699128603</v>
      </c>
      <c r="AG338" s="1">
        <f t="shared" si="118"/>
        <v>0.54327398238225633</v>
      </c>
    </row>
    <row r="339" spans="1:33" x14ac:dyDescent="0.3">
      <c r="A339" s="2">
        <v>44470</v>
      </c>
      <c r="B339" s="1">
        <v>25</v>
      </c>
      <c r="C339" s="1">
        <v>16</v>
      </c>
      <c r="D339" s="1">
        <v>88.1</v>
      </c>
      <c r="E339" s="1">
        <v>47.3</v>
      </c>
      <c r="F339" s="1">
        <v>1023</v>
      </c>
      <c r="G339" s="1">
        <v>1020</v>
      </c>
      <c r="H339" s="3">
        <v>0.93</v>
      </c>
      <c r="I339" s="1">
        <f t="shared" si="100"/>
        <v>20.5</v>
      </c>
      <c r="J339" s="1">
        <f t="shared" si="101"/>
        <v>67.699999999999989</v>
      </c>
      <c r="K339" s="1">
        <f t="shared" si="102"/>
        <v>1021.5</v>
      </c>
      <c r="L339" s="1">
        <f t="shared" si="104"/>
        <v>63.91</v>
      </c>
      <c r="M339" s="1">
        <f t="shared" si="105"/>
        <v>0.51942765933188928</v>
      </c>
      <c r="N339" s="1">
        <f t="shared" si="106"/>
        <v>0.48974358974358978</v>
      </c>
      <c r="O339" s="1">
        <f t="shared" si="107"/>
        <v>0.43600000000000105</v>
      </c>
      <c r="P339" s="1">
        <f t="shared" si="103"/>
        <v>9.3000000000000007</v>
      </c>
      <c r="Q339" s="1">
        <f t="shared" si="108"/>
        <v>10.021863726269299</v>
      </c>
      <c r="R339" s="4">
        <f t="shared" si="119"/>
        <v>1.0021863726269298</v>
      </c>
      <c r="S339" s="3">
        <v>0.93</v>
      </c>
      <c r="T339" s="1">
        <f t="shared" si="109"/>
        <v>-4.8051923475553444</v>
      </c>
      <c r="U339" s="1">
        <f t="shared" si="110"/>
        <v>-2.9977323445386714</v>
      </c>
      <c r="V339" s="1">
        <f t="shared" si="111"/>
        <v>-3.8895091205822903</v>
      </c>
      <c r="W339" s="1">
        <f t="shared" si="112"/>
        <v>-2.6476244465841434</v>
      </c>
      <c r="X339" s="1"/>
      <c r="Y339" s="1"/>
      <c r="Z339" s="1"/>
      <c r="AA339" s="1"/>
      <c r="AB339" s="1">
        <f t="shared" si="113"/>
        <v>8.1206413743665686E-3</v>
      </c>
      <c r="AC339" s="1">
        <f t="shared" si="114"/>
        <v>4.7528423478332429E-2</v>
      </c>
      <c r="AD339" s="1">
        <f t="shared" si="115"/>
        <v>2.004534936838084E-2</v>
      </c>
      <c r="AE339" s="1">
        <f t="shared" si="116"/>
        <v>6.6135576487520276E-2</v>
      </c>
      <c r="AF339" s="1">
        <f t="shared" si="117"/>
        <v>0.20672586464309045</v>
      </c>
      <c r="AG339" s="1">
        <f t="shared" si="118"/>
        <v>0.5514981962030886</v>
      </c>
    </row>
    <row r="340" spans="1:33" x14ac:dyDescent="0.3">
      <c r="A340" s="2">
        <v>44471</v>
      </c>
      <c r="B340" s="1">
        <v>24</v>
      </c>
      <c r="C340" s="1">
        <v>18</v>
      </c>
      <c r="D340" s="1">
        <v>93.9</v>
      </c>
      <c r="E340" s="1">
        <v>60.9</v>
      </c>
      <c r="F340" s="1">
        <v>1020</v>
      </c>
      <c r="G340" s="1">
        <v>1014</v>
      </c>
      <c r="H340" s="3">
        <v>0.94</v>
      </c>
      <c r="I340" s="1">
        <f t="shared" si="100"/>
        <v>21</v>
      </c>
      <c r="J340" s="1">
        <f t="shared" si="101"/>
        <v>77.400000000000006</v>
      </c>
      <c r="K340" s="1">
        <f t="shared" si="102"/>
        <v>1017</v>
      </c>
      <c r="L340" s="1">
        <f t="shared" si="104"/>
        <v>69.064999999999998</v>
      </c>
      <c r="M340" s="1">
        <f t="shared" si="105"/>
        <v>0.61346482727169094</v>
      </c>
      <c r="N340" s="1">
        <f t="shared" si="106"/>
        <v>0.51025641025641022</v>
      </c>
      <c r="O340" s="1">
        <f t="shared" si="107"/>
        <v>0.45200000000000073</v>
      </c>
      <c r="P340" s="1">
        <f t="shared" si="103"/>
        <v>9.3999999999999986</v>
      </c>
      <c r="Q340" s="1">
        <f t="shared" si="108"/>
        <v>9.8372161762151773</v>
      </c>
      <c r="R340" s="4">
        <f t="shared" si="119"/>
        <v>0.98372161762151777</v>
      </c>
      <c r="S340" s="3">
        <v>0.94</v>
      </c>
      <c r="T340" s="1">
        <f t="shared" si="109"/>
        <v>-5.2064707011687261</v>
      </c>
      <c r="U340" s="1">
        <f t="shared" si="110"/>
        <v>-3.0496811970176907</v>
      </c>
      <c r="V340" s="1">
        <f t="shared" si="111"/>
        <v>-4.3906984997631922</v>
      </c>
      <c r="W340" s="1">
        <f t="shared" si="112"/>
        <v>-2.153510906059581</v>
      </c>
      <c r="X340" s="1"/>
      <c r="Y340" s="1"/>
      <c r="Z340" s="1"/>
      <c r="AA340" s="1"/>
      <c r="AB340" s="1">
        <f t="shared" si="113"/>
        <v>5.4511061976352292E-3</v>
      </c>
      <c r="AC340" s="1">
        <f t="shared" si="114"/>
        <v>4.5231239113469449E-2</v>
      </c>
      <c r="AD340" s="1">
        <f t="shared" si="115"/>
        <v>1.2240386606684781E-2</v>
      </c>
      <c r="AE340" s="1">
        <f t="shared" si="116"/>
        <v>0.10400359768181361</v>
      </c>
      <c r="AF340" s="1">
        <f t="shared" si="117"/>
        <v>8.7874856545944624E-2</v>
      </c>
      <c r="AG340" s="1">
        <f t="shared" si="118"/>
        <v>0.52195458819442919</v>
      </c>
    </row>
    <row r="341" spans="1:33" x14ac:dyDescent="0.3">
      <c r="A341" s="2">
        <v>44472</v>
      </c>
      <c r="B341" s="1">
        <v>21</v>
      </c>
      <c r="C341" s="1">
        <v>14</v>
      </c>
      <c r="D341" s="1">
        <v>100</v>
      </c>
      <c r="E341" s="1">
        <v>43.1</v>
      </c>
      <c r="F341" s="1">
        <v>1022</v>
      </c>
      <c r="G341" s="1">
        <v>1010</v>
      </c>
      <c r="H341" s="3">
        <v>0.96</v>
      </c>
      <c r="I341" s="1">
        <f t="shared" si="100"/>
        <v>17.5</v>
      </c>
      <c r="J341" s="1">
        <f t="shared" si="101"/>
        <v>71.55</v>
      </c>
      <c r="K341" s="1">
        <f t="shared" si="102"/>
        <v>1016</v>
      </c>
      <c r="L341" s="1">
        <f t="shared" si="104"/>
        <v>70.49499999999999</v>
      </c>
      <c r="M341" s="1">
        <f t="shared" si="105"/>
        <v>0.63955079238399271</v>
      </c>
      <c r="N341" s="1">
        <f t="shared" si="106"/>
        <v>0.3666666666666667</v>
      </c>
      <c r="O341" s="1">
        <f t="shared" si="107"/>
        <v>0.48400000000000076</v>
      </c>
      <c r="P341" s="1">
        <f t="shared" si="103"/>
        <v>9.6</v>
      </c>
      <c r="Q341" s="1">
        <f t="shared" si="108"/>
        <v>10.067058229770375</v>
      </c>
      <c r="R341" s="4">
        <f t="shared" si="119"/>
        <v>1.0067058229770374</v>
      </c>
      <c r="S341" s="3">
        <v>0.96</v>
      </c>
      <c r="T341" s="1">
        <f t="shared" si="109"/>
        <v>-4.8365489155055919</v>
      </c>
      <c r="U341" s="1">
        <f t="shared" si="110"/>
        <v>-3.2218444409845999</v>
      </c>
      <c r="V341" s="1">
        <f t="shared" si="111"/>
        <v>-3.6944643963934594</v>
      </c>
      <c r="W341" s="1">
        <f t="shared" si="112"/>
        <v>-2.7707234384583552</v>
      </c>
      <c r="X341" s="1"/>
      <c r="Y341" s="1"/>
      <c r="Z341" s="1"/>
      <c r="AA341" s="1"/>
      <c r="AB341" s="1">
        <f t="shared" si="113"/>
        <v>7.8719301470992157E-3</v>
      </c>
      <c r="AC341" s="1">
        <f t="shared" si="114"/>
        <v>3.8351902658434044E-2</v>
      </c>
      <c r="AD341" s="1">
        <f t="shared" si="115"/>
        <v>2.4257700603908573E-2</v>
      </c>
      <c r="AE341" s="1">
        <f t="shared" si="116"/>
        <v>5.8926882739486208E-2</v>
      </c>
      <c r="AF341" s="1">
        <f t="shared" si="117"/>
        <v>0.2360066469242727</v>
      </c>
      <c r="AG341" s="1">
        <f t="shared" si="118"/>
        <v>0.55872931676326076</v>
      </c>
    </row>
    <row r="342" spans="1:33" x14ac:dyDescent="0.3">
      <c r="A342" s="2">
        <v>44473</v>
      </c>
      <c r="B342" s="1">
        <v>22</v>
      </c>
      <c r="C342" s="1">
        <v>13</v>
      </c>
      <c r="D342" s="1">
        <v>87.6</v>
      </c>
      <c r="E342" s="1">
        <v>46.4</v>
      </c>
      <c r="F342" s="1">
        <v>1024</v>
      </c>
      <c r="G342" s="1">
        <v>1022</v>
      </c>
      <c r="H342" s="3">
        <v>0.94</v>
      </c>
      <c r="I342" s="1">
        <f t="shared" si="100"/>
        <v>17.5</v>
      </c>
      <c r="J342" s="1">
        <f t="shared" si="101"/>
        <v>67</v>
      </c>
      <c r="K342" s="1">
        <f t="shared" si="102"/>
        <v>1023</v>
      </c>
      <c r="L342" s="1">
        <f t="shared" si="104"/>
        <v>70.0625</v>
      </c>
      <c r="M342" s="1">
        <f t="shared" si="105"/>
        <v>0.63166115608254481</v>
      </c>
      <c r="N342" s="1">
        <f t="shared" si="106"/>
        <v>0.3666666666666667</v>
      </c>
      <c r="O342" s="1">
        <f t="shared" si="107"/>
        <v>0.45200000000000073</v>
      </c>
      <c r="P342" s="1">
        <f t="shared" si="103"/>
        <v>9.3999999999999986</v>
      </c>
      <c r="Q342" s="1">
        <f t="shared" si="108"/>
        <v>10.0729223264465</v>
      </c>
      <c r="R342" s="4">
        <f t="shared" si="119"/>
        <v>1.0072922326446501</v>
      </c>
      <c r="S342" s="3">
        <v>0.94</v>
      </c>
      <c r="T342" s="1">
        <f t="shared" si="109"/>
        <v>-4.808430055229298</v>
      </c>
      <c r="U342" s="1">
        <f t="shared" si="110"/>
        <v>-3.2156672917404068</v>
      </c>
      <c r="V342" s="1">
        <f t="shared" si="111"/>
        <v>-3.6620445751016346</v>
      </c>
      <c r="W342" s="1">
        <f t="shared" si="112"/>
        <v>-2.8034832498318227</v>
      </c>
      <c r="X342" s="1"/>
      <c r="Y342" s="1"/>
      <c r="Z342" s="1"/>
      <c r="AA342" s="1"/>
      <c r="AB342" s="1">
        <f t="shared" si="113"/>
        <v>8.0946041102008294E-3</v>
      </c>
      <c r="AC342" s="1">
        <f t="shared" si="114"/>
        <v>3.8580373106754648E-2</v>
      </c>
      <c r="AD342" s="1">
        <f t="shared" si="115"/>
        <v>2.5037005265528177E-2</v>
      </c>
      <c r="AE342" s="1">
        <f t="shared" si="116"/>
        <v>5.7136237626264741E-2</v>
      </c>
      <c r="AF342" s="1">
        <f t="shared" si="117"/>
        <v>0.23981302714286767</v>
      </c>
      <c r="AG342" s="1">
        <f t="shared" si="118"/>
        <v>0.55966757223144081</v>
      </c>
    </row>
    <row r="343" spans="1:33" x14ac:dyDescent="0.3">
      <c r="A343" s="2">
        <v>44474</v>
      </c>
      <c r="B343" s="1">
        <v>22</v>
      </c>
      <c r="C343" s="1">
        <v>14</v>
      </c>
      <c r="D343" s="1">
        <v>93.8</v>
      </c>
      <c r="E343" s="1">
        <v>73.099999999999994</v>
      </c>
      <c r="F343" s="1">
        <v>1024</v>
      </c>
      <c r="G343" s="1">
        <v>1022</v>
      </c>
      <c r="H343" s="3">
        <v>0.95</v>
      </c>
      <c r="I343" s="1">
        <f t="shared" si="100"/>
        <v>18</v>
      </c>
      <c r="J343" s="1">
        <f t="shared" si="101"/>
        <v>83.449999999999989</v>
      </c>
      <c r="K343" s="1">
        <f t="shared" si="102"/>
        <v>1023</v>
      </c>
      <c r="L343" s="1">
        <f t="shared" si="104"/>
        <v>75.564999999999998</v>
      </c>
      <c r="M343" s="1">
        <f t="shared" si="105"/>
        <v>0.73203739596397222</v>
      </c>
      <c r="N343" s="1">
        <f t="shared" si="106"/>
        <v>0.38717948717948725</v>
      </c>
      <c r="O343" s="1">
        <f t="shared" si="107"/>
        <v>0.46800000000000086</v>
      </c>
      <c r="P343" s="1">
        <f t="shared" si="103"/>
        <v>9.5</v>
      </c>
      <c r="Q343" s="1">
        <f t="shared" si="108"/>
        <v>9.9167273113927408</v>
      </c>
      <c r="R343" s="4">
        <f t="shared" si="119"/>
        <v>0.99167273113927412</v>
      </c>
      <c r="S343" s="3">
        <v>0.95</v>
      </c>
      <c r="T343" s="1">
        <f t="shared" si="109"/>
        <v>-5.2323010191224775</v>
      </c>
      <c r="U343" s="1">
        <f t="shared" si="110"/>
        <v>-3.272579287253778</v>
      </c>
      <c r="V343" s="1">
        <f t="shared" si="111"/>
        <v>-4.1892822500025595</v>
      </c>
      <c r="W343" s="1">
        <f t="shared" si="112"/>
        <v>-2.283048242365572</v>
      </c>
      <c r="X343" s="1"/>
      <c r="Y343" s="1"/>
      <c r="Z343" s="1"/>
      <c r="AA343" s="1"/>
      <c r="AB343" s="1">
        <f t="shared" si="113"/>
        <v>5.3128438278339423E-3</v>
      </c>
      <c r="AC343" s="1">
        <f t="shared" si="114"/>
        <v>3.6523954687663757E-2</v>
      </c>
      <c r="AD343" s="1">
        <f t="shared" si="115"/>
        <v>1.4930850727595082E-2</v>
      </c>
      <c r="AE343" s="1">
        <f t="shared" si="116"/>
        <v>9.2536663017700402E-2</v>
      </c>
      <c r="AF343" s="1">
        <f t="shared" si="117"/>
        <v>0.13892850525939171</v>
      </c>
      <c r="AG343" s="1">
        <f t="shared" si="118"/>
        <v>0.53467636982283928</v>
      </c>
    </row>
    <row r="344" spans="1:33" x14ac:dyDescent="0.3">
      <c r="A344" s="2">
        <v>44475</v>
      </c>
      <c r="B344" s="1">
        <v>29</v>
      </c>
      <c r="C344" s="1">
        <v>15</v>
      </c>
      <c r="D344" s="1">
        <v>93.8</v>
      </c>
      <c r="E344" s="1">
        <v>37.1</v>
      </c>
      <c r="F344" s="1">
        <v>1023</v>
      </c>
      <c r="G344" s="1">
        <v>1020</v>
      </c>
      <c r="H344" s="3">
        <v>0.96</v>
      </c>
      <c r="I344" s="1">
        <f t="shared" si="100"/>
        <v>22</v>
      </c>
      <c r="J344" s="1">
        <f t="shared" si="101"/>
        <v>65.45</v>
      </c>
      <c r="K344" s="1">
        <f t="shared" si="102"/>
        <v>1021.5</v>
      </c>
      <c r="L344" s="1">
        <f t="shared" si="104"/>
        <v>71.467500000000001</v>
      </c>
      <c r="M344" s="1">
        <f t="shared" si="105"/>
        <v>0.65729107285372268</v>
      </c>
      <c r="N344" s="1">
        <f t="shared" si="106"/>
        <v>0.55128205128205132</v>
      </c>
      <c r="O344" s="1">
        <f t="shared" si="107"/>
        <v>0.48400000000000076</v>
      </c>
      <c r="P344" s="1">
        <f t="shared" si="103"/>
        <v>9.6</v>
      </c>
      <c r="Q344" s="1">
        <f t="shared" si="108"/>
        <v>9.5925451903621539</v>
      </c>
      <c r="R344" s="4">
        <f t="shared" si="119"/>
        <v>0.95925451903621539</v>
      </c>
      <c r="S344" s="3">
        <v>0.96</v>
      </c>
      <c r="T344" s="1">
        <f t="shared" si="109"/>
        <v>-5.4949236219566391</v>
      </c>
      <c r="U344" s="1">
        <f t="shared" si="110"/>
        <v>-3.0406406183954751</v>
      </c>
      <c r="V344" s="1">
        <f t="shared" si="111"/>
        <v>-4.8003379821363339</v>
      </c>
      <c r="W344" s="1">
        <f t="shared" si="112"/>
        <v>-1.7642392202374992</v>
      </c>
      <c r="X344" s="1"/>
      <c r="Y344" s="1"/>
      <c r="Z344" s="1"/>
      <c r="AA344" s="1"/>
      <c r="AB344" s="1">
        <f t="shared" si="113"/>
        <v>4.0907670689070688E-3</v>
      </c>
      <c r="AC344" s="1">
        <f t="shared" si="114"/>
        <v>4.5623268994397663E-2</v>
      </c>
      <c r="AD344" s="1">
        <f t="shared" si="115"/>
        <v>8.1598353236604637E-3</v>
      </c>
      <c r="AE344" s="1">
        <f t="shared" si="116"/>
        <v>0.14626020199976739</v>
      </c>
      <c r="AF344" s="1">
        <f t="shared" si="117"/>
        <v>-6.8798201591476538E-2</v>
      </c>
      <c r="AG344" s="1">
        <f t="shared" si="118"/>
        <v>0.48280723045794538</v>
      </c>
    </row>
    <row r="345" spans="1:33" x14ac:dyDescent="0.3">
      <c r="A345" s="2">
        <v>44476</v>
      </c>
      <c r="B345" s="1">
        <v>30</v>
      </c>
      <c r="C345" s="1">
        <v>17</v>
      </c>
      <c r="D345" s="1">
        <v>82.5</v>
      </c>
      <c r="E345" s="1">
        <v>30.9</v>
      </c>
      <c r="F345" s="1">
        <v>1020</v>
      </c>
      <c r="G345" s="1">
        <v>1018</v>
      </c>
      <c r="H345" s="3">
        <v>0.99</v>
      </c>
      <c r="I345" s="1">
        <f t="shared" si="100"/>
        <v>23.5</v>
      </c>
      <c r="J345" s="1">
        <f t="shared" si="101"/>
        <v>56.7</v>
      </c>
      <c r="K345" s="1">
        <f t="shared" si="102"/>
        <v>1019</v>
      </c>
      <c r="L345" s="1">
        <f t="shared" si="104"/>
        <v>66.010000000000005</v>
      </c>
      <c r="M345" s="1">
        <f t="shared" si="105"/>
        <v>0.55773571998631877</v>
      </c>
      <c r="N345" s="1">
        <f t="shared" si="106"/>
        <v>0.61282051282051286</v>
      </c>
      <c r="O345" s="1">
        <f t="shared" si="107"/>
        <v>0.53200000000000081</v>
      </c>
      <c r="P345" s="1">
        <f t="shared" si="103"/>
        <v>9.9</v>
      </c>
      <c r="Q345" s="1">
        <f t="shared" si="108"/>
        <v>9.6506293021919376</v>
      </c>
      <c r="R345" s="4">
        <f t="shared" si="119"/>
        <v>0.96506293021919376</v>
      </c>
      <c r="S345" s="3">
        <v>0.99</v>
      </c>
      <c r="T345" s="1">
        <f t="shared" si="109"/>
        <v>-5.3384884998354369</v>
      </c>
      <c r="U345" s="1">
        <f t="shared" si="110"/>
        <v>-2.8976631178865477</v>
      </c>
      <c r="V345" s="1">
        <f t="shared" si="111"/>
        <v>-4.7355738399606944</v>
      </c>
      <c r="W345" s="1">
        <f t="shared" si="112"/>
        <v>-1.8666781442392555</v>
      </c>
      <c r="X345" s="1"/>
      <c r="Y345" s="1"/>
      <c r="Z345" s="1"/>
      <c r="AA345" s="1"/>
      <c r="AB345" s="1">
        <f t="shared" si="113"/>
        <v>4.7801654180824344E-3</v>
      </c>
      <c r="AC345" s="1">
        <f t="shared" si="114"/>
        <v>5.2269204475003751E-2</v>
      </c>
      <c r="AD345" s="1">
        <f t="shared" si="115"/>
        <v>8.7010379748080069E-3</v>
      </c>
      <c r="AE345" s="1">
        <f t="shared" si="116"/>
        <v>0.13392655703214568</v>
      </c>
      <c r="AF345" s="1">
        <f t="shared" si="117"/>
        <v>-3.1599875844952496E-2</v>
      </c>
      <c r="AG345" s="1">
        <f t="shared" si="118"/>
        <v>0.4921006883507108</v>
      </c>
    </row>
    <row r="346" spans="1:33" x14ac:dyDescent="0.3">
      <c r="A346" s="2">
        <v>44477</v>
      </c>
      <c r="B346" s="1">
        <v>30</v>
      </c>
      <c r="C346" s="1">
        <v>15</v>
      </c>
      <c r="D346" s="1">
        <v>82.2</v>
      </c>
      <c r="E346" s="1">
        <v>30.9</v>
      </c>
      <c r="F346" s="1">
        <v>1019</v>
      </c>
      <c r="G346" s="1">
        <v>1017</v>
      </c>
      <c r="H346" s="3">
        <v>0.99</v>
      </c>
      <c r="I346" s="1">
        <f t="shared" si="100"/>
        <v>22.5</v>
      </c>
      <c r="J346" s="1">
        <f t="shared" si="101"/>
        <v>56.55</v>
      </c>
      <c r="K346" s="1">
        <f t="shared" si="102"/>
        <v>1018</v>
      </c>
      <c r="L346" s="1">
        <f t="shared" si="104"/>
        <v>61.580000000000005</v>
      </c>
      <c r="M346" s="1">
        <f t="shared" si="105"/>
        <v>0.4769239539391178</v>
      </c>
      <c r="N346" s="1">
        <f t="shared" si="106"/>
        <v>0.57179487179487187</v>
      </c>
      <c r="O346" s="1">
        <f t="shared" si="107"/>
        <v>0.53200000000000081</v>
      </c>
      <c r="P346" s="1">
        <f t="shared" si="103"/>
        <v>9.9</v>
      </c>
      <c r="Q346" s="1">
        <f t="shared" si="108"/>
        <v>9.9340627171911571</v>
      </c>
      <c r="R346" s="4">
        <f t="shared" si="119"/>
        <v>0.99340627171911566</v>
      </c>
      <c r="S346" s="3">
        <v>0.99</v>
      </c>
      <c r="T346" s="1">
        <f t="shared" si="109"/>
        <v>-4.9182182629546034</v>
      </c>
      <c r="U346" s="1">
        <f t="shared" si="110"/>
        <v>-2.8777460777975445</v>
      </c>
      <c r="V346" s="1">
        <f t="shared" si="111"/>
        <v>-4.1739547329189453</v>
      </c>
      <c r="W346" s="1">
        <f t="shared" si="112"/>
        <v>-2.4095232810664369</v>
      </c>
      <c r="X346" s="1"/>
      <c r="Y346" s="1"/>
      <c r="Z346" s="1"/>
      <c r="AA346" s="1"/>
      <c r="AB346" s="1">
        <f t="shared" si="113"/>
        <v>7.2590681935026493E-3</v>
      </c>
      <c r="AC346" s="1">
        <f t="shared" si="114"/>
        <v>5.3264681807276955E-2</v>
      </c>
      <c r="AD346" s="1">
        <f t="shared" si="115"/>
        <v>1.5157970798989286E-2</v>
      </c>
      <c r="AE346" s="1">
        <f t="shared" si="116"/>
        <v>8.24493754407951E-2</v>
      </c>
      <c r="AF346" s="1">
        <f t="shared" si="117"/>
        <v>0.15008121298829336</v>
      </c>
      <c r="AG346" s="1">
        <f t="shared" si="118"/>
        <v>0.53745003475058595</v>
      </c>
    </row>
    <row r="347" spans="1:33" x14ac:dyDescent="0.3">
      <c r="A347" s="2">
        <v>44478</v>
      </c>
      <c r="B347" s="1">
        <v>25</v>
      </c>
      <c r="C347" s="1">
        <v>16</v>
      </c>
      <c r="D347" s="1">
        <v>88</v>
      </c>
      <c r="E347" s="1">
        <v>50.2</v>
      </c>
      <c r="F347" s="1">
        <v>1020</v>
      </c>
      <c r="G347" s="1">
        <v>1017</v>
      </c>
      <c r="H347" s="3">
        <v>1</v>
      </c>
      <c r="I347" s="1">
        <f t="shared" si="100"/>
        <v>20.5</v>
      </c>
      <c r="J347" s="1">
        <f t="shared" si="101"/>
        <v>69.099999999999994</v>
      </c>
      <c r="K347" s="1">
        <f t="shared" si="102"/>
        <v>1018.5</v>
      </c>
      <c r="L347" s="1">
        <f t="shared" si="104"/>
        <v>63.835000000000008</v>
      </c>
      <c r="M347" s="1">
        <f t="shared" si="105"/>
        <v>0.51805951430851704</v>
      </c>
      <c r="N347" s="1">
        <f t="shared" si="106"/>
        <v>0.48974358974358978</v>
      </c>
      <c r="O347" s="1">
        <f t="shared" si="107"/>
        <v>0.54800000000000082</v>
      </c>
      <c r="P347" s="1">
        <f t="shared" si="103"/>
        <v>10</v>
      </c>
      <c r="Q347" s="1">
        <f t="shared" si="108"/>
        <v>10.023241614799</v>
      </c>
      <c r="R347" s="4">
        <f t="shared" si="119"/>
        <v>1.0023241614798999</v>
      </c>
      <c r="S347" s="3">
        <v>1</v>
      </c>
      <c r="T347" s="1">
        <f t="shared" si="109"/>
        <v>-4.8003162446172585</v>
      </c>
      <c r="U347" s="1">
        <f t="shared" si="110"/>
        <v>-2.9966611625888113</v>
      </c>
      <c r="V347" s="1">
        <f t="shared" si="111"/>
        <v>-3.8838871862542286</v>
      </c>
      <c r="W347" s="1">
        <f t="shared" si="112"/>
        <v>-2.6533053387298304</v>
      </c>
      <c r="X347" s="1"/>
      <c r="Y347" s="1"/>
      <c r="Z347" s="1"/>
      <c r="AA347" s="1"/>
      <c r="AB347" s="1">
        <f t="shared" si="113"/>
        <v>8.1600112527700532E-3</v>
      </c>
      <c r="AC347" s="1">
        <f t="shared" si="114"/>
        <v>4.7576938829841597E-2</v>
      </c>
      <c r="AD347" s="1">
        <f t="shared" si="115"/>
        <v>2.0156082519449153E-2</v>
      </c>
      <c r="AE347" s="1">
        <f t="shared" si="116"/>
        <v>6.5785578740573128E-2</v>
      </c>
      <c r="AF347" s="1">
        <f t="shared" si="117"/>
        <v>0.20761720945437379</v>
      </c>
      <c r="AG347" s="1">
        <f t="shared" si="118"/>
        <v>0.55171865836784073</v>
      </c>
    </row>
    <row r="348" spans="1:33" x14ac:dyDescent="0.3">
      <c r="A348" s="2">
        <v>44479</v>
      </c>
      <c r="B348" s="1">
        <v>26</v>
      </c>
      <c r="C348" s="1">
        <v>14</v>
      </c>
      <c r="D348" s="1">
        <v>100</v>
      </c>
      <c r="E348" s="1">
        <v>44.6</v>
      </c>
      <c r="F348" s="1">
        <v>1018</v>
      </c>
      <c r="G348" s="1">
        <v>1016</v>
      </c>
      <c r="H348" s="3">
        <v>1</v>
      </c>
      <c r="I348" s="1">
        <f t="shared" si="100"/>
        <v>20</v>
      </c>
      <c r="J348" s="1">
        <f t="shared" si="101"/>
        <v>72.3</v>
      </c>
      <c r="K348" s="1">
        <f t="shared" si="102"/>
        <v>1017</v>
      </c>
      <c r="L348" s="1">
        <f t="shared" si="104"/>
        <v>66.447500000000005</v>
      </c>
      <c r="M348" s="1">
        <f t="shared" si="105"/>
        <v>0.56571656595599151</v>
      </c>
      <c r="N348" s="1">
        <f t="shared" si="106"/>
        <v>0.46923076923076923</v>
      </c>
      <c r="O348" s="1">
        <f t="shared" si="107"/>
        <v>0.54800000000000082</v>
      </c>
      <c r="P348" s="1">
        <f t="shared" si="103"/>
        <v>10</v>
      </c>
      <c r="Q348" s="1">
        <f t="shared" si="108"/>
        <v>10.002000719443636</v>
      </c>
      <c r="R348" s="4">
        <f t="shared" si="119"/>
        <v>1.0002000719443636</v>
      </c>
      <c r="S348" s="3">
        <v>1</v>
      </c>
      <c r="T348" s="1">
        <f t="shared" si="109"/>
        <v>-4.9040396186249673</v>
      </c>
      <c r="U348" s="1">
        <f t="shared" si="110"/>
        <v>-3.0556510540503079</v>
      </c>
      <c r="V348" s="1">
        <f t="shared" si="111"/>
        <v>-3.9649428056496072</v>
      </c>
      <c r="W348" s="1">
        <f t="shared" si="112"/>
        <v>-2.559067816032635</v>
      </c>
      <c r="X348" s="1"/>
      <c r="Y348" s="1"/>
      <c r="Z348" s="1"/>
      <c r="AA348" s="1"/>
      <c r="AB348" s="1">
        <f t="shared" si="113"/>
        <v>7.3619619420579136E-3</v>
      </c>
      <c r="AC348" s="1">
        <f t="shared" si="114"/>
        <v>4.4974127401407001E-2</v>
      </c>
      <c r="AD348" s="1">
        <f t="shared" si="115"/>
        <v>1.8615992484555571E-2</v>
      </c>
      <c r="AE348" s="1">
        <f t="shared" si="116"/>
        <v>7.1819658336176886E-2</v>
      </c>
      <c r="AF348" s="1">
        <f t="shared" si="117"/>
        <v>0.19388555840581867</v>
      </c>
      <c r="AG348" s="1">
        <f t="shared" si="118"/>
        <v>0.54832011511098244</v>
      </c>
    </row>
    <row r="349" spans="1:33" x14ac:dyDescent="0.3">
      <c r="A349" s="2">
        <v>44480</v>
      </c>
      <c r="B349" s="1">
        <v>29</v>
      </c>
      <c r="C349" s="1">
        <v>19</v>
      </c>
      <c r="D349" s="1">
        <v>68.2</v>
      </c>
      <c r="E349" s="1">
        <v>32.799999999999997</v>
      </c>
      <c r="F349" s="1">
        <v>1018</v>
      </c>
      <c r="G349" s="1">
        <v>1015</v>
      </c>
      <c r="H349" s="3">
        <v>1.03</v>
      </c>
      <c r="I349" s="1">
        <f t="shared" si="100"/>
        <v>24</v>
      </c>
      <c r="J349" s="1">
        <f t="shared" si="101"/>
        <v>50.5</v>
      </c>
      <c r="K349" s="1">
        <f t="shared" si="102"/>
        <v>1016.5</v>
      </c>
      <c r="L349" s="1">
        <f t="shared" si="104"/>
        <v>60.585000000000008</v>
      </c>
      <c r="M349" s="1">
        <f t="shared" si="105"/>
        <v>0.45877322996237624</v>
      </c>
      <c r="N349" s="1">
        <f t="shared" si="106"/>
        <v>0.6333333333333333</v>
      </c>
      <c r="O349" s="1">
        <f t="shared" si="107"/>
        <v>0.59600000000000086</v>
      </c>
      <c r="P349" s="1">
        <f t="shared" si="103"/>
        <v>10.3</v>
      </c>
      <c r="Q349" s="1">
        <f t="shared" si="108"/>
        <v>9.8210738322722051</v>
      </c>
      <c r="R349" s="4">
        <f t="shared" si="119"/>
        <v>0.98210738322722047</v>
      </c>
      <c r="S349" s="3">
        <v>1.03</v>
      </c>
      <c r="T349" s="1">
        <f t="shared" si="109"/>
        <v>-5.0519112656495082</v>
      </c>
      <c r="U349" s="1">
        <f t="shared" si="110"/>
        <v>-2.7985039033052961</v>
      </c>
      <c r="V349" s="1">
        <f t="shared" si="111"/>
        <v>-4.443695683262991</v>
      </c>
      <c r="W349" s="1">
        <f t="shared" si="112"/>
        <v>-2.1739491223997547</v>
      </c>
      <c r="X349" s="1"/>
      <c r="Y349" s="1"/>
      <c r="Z349" s="1"/>
      <c r="AA349" s="1"/>
      <c r="AB349" s="1">
        <f t="shared" si="113"/>
        <v>6.3564325025019779E-3</v>
      </c>
      <c r="AC349" s="1">
        <f t="shared" si="114"/>
        <v>5.7405075707451389E-2</v>
      </c>
      <c r="AD349" s="1">
        <f t="shared" si="115"/>
        <v>1.1615909814942609E-2</v>
      </c>
      <c r="AE349" s="1">
        <f t="shared" si="116"/>
        <v>0.10211438075986359</v>
      </c>
      <c r="AF349" s="1">
        <f t="shared" si="117"/>
        <v>7.7526058837455447E-2</v>
      </c>
      <c r="AG349" s="1">
        <f t="shared" si="118"/>
        <v>0.51937181316355363</v>
      </c>
    </row>
    <row r="350" spans="1:33" x14ac:dyDescent="0.3">
      <c r="A350" s="2">
        <v>44481</v>
      </c>
      <c r="B350" s="1">
        <v>29</v>
      </c>
      <c r="C350" s="1">
        <v>18</v>
      </c>
      <c r="D350" s="1">
        <v>68</v>
      </c>
      <c r="E350" s="1">
        <v>28.7</v>
      </c>
      <c r="F350" s="1">
        <v>1017</v>
      </c>
      <c r="G350" s="1">
        <v>1015</v>
      </c>
      <c r="H350" s="3">
        <v>1.03</v>
      </c>
      <c r="I350" s="1">
        <f t="shared" si="100"/>
        <v>23.5</v>
      </c>
      <c r="J350" s="1">
        <f t="shared" si="101"/>
        <v>48.35</v>
      </c>
      <c r="K350" s="1">
        <f t="shared" si="102"/>
        <v>1016</v>
      </c>
      <c r="L350" s="1">
        <f t="shared" si="104"/>
        <v>56.162500000000009</v>
      </c>
      <c r="M350" s="1">
        <f t="shared" si="105"/>
        <v>0.37809827841751253</v>
      </c>
      <c r="N350" s="1">
        <f t="shared" si="106"/>
        <v>0.61282051282051286</v>
      </c>
      <c r="O350" s="1">
        <f t="shared" si="107"/>
        <v>0.59600000000000086</v>
      </c>
      <c r="P350" s="1">
        <f t="shared" si="103"/>
        <v>10.3</v>
      </c>
      <c r="Q350" s="1">
        <f t="shared" si="108"/>
        <v>9.9873689327610435</v>
      </c>
      <c r="R350" s="4">
        <f t="shared" si="119"/>
        <v>0.99873689327610438</v>
      </c>
      <c r="S350" s="3">
        <v>1.03</v>
      </c>
      <c r="T350" s="1">
        <f t="shared" si="109"/>
        <v>-4.6982561840647641</v>
      </c>
      <c r="U350" s="1">
        <f t="shared" si="110"/>
        <v>-2.7570169278699108</v>
      </c>
      <c r="V350" s="1">
        <f t="shared" si="111"/>
        <v>-3.9974138626861597</v>
      </c>
      <c r="W350" s="1">
        <f t="shared" si="112"/>
        <v>-2.6125792829680963</v>
      </c>
      <c r="X350" s="1"/>
      <c r="Y350" s="1"/>
      <c r="Z350" s="1"/>
      <c r="AA350" s="1"/>
      <c r="AB350" s="1">
        <f t="shared" si="113"/>
        <v>9.028887863223662E-3</v>
      </c>
      <c r="AC350" s="1">
        <f t="shared" si="114"/>
        <v>5.9691581573633343E-2</v>
      </c>
      <c r="AD350" s="1">
        <f t="shared" si="115"/>
        <v>1.8031945131554504E-2</v>
      </c>
      <c r="AE350" s="1">
        <f t="shared" si="116"/>
        <v>6.8333213867040915E-2</v>
      </c>
      <c r="AF350" s="1">
        <f t="shared" si="117"/>
        <v>0.18443717895318845</v>
      </c>
      <c r="AG350" s="1">
        <f t="shared" si="118"/>
        <v>0.54597902924176756</v>
      </c>
    </row>
    <row r="351" spans="1:33" x14ac:dyDescent="0.3">
      <c r="A351" s="2">
        <v>44482</v>
      </c>
      <c r="B351" s="1">
        <v>28</v>
      </c>
      <c r="C351" s="1">
        <v>16</v>
      </c>
      <c r="D351" s="1">
        <v>72.8</v>
      </c>
      <c r="E351" s="1">
        <v>27</v>
      </c>
      <c r="F351" s="1">
        <v>1018</v>
      </c>
      <c r="G351" s="1">
        <v>1016</v>
      </c>
      <c r="H351" s="3">
        <v>1.03</v>
      </c>
      <c r="I351" s="1">
        <f t="shared" si="100"/>
        <v>22</v>
      </c>
      <c r="J351" s="1">
        <f t="shared" si="101"/>
        <v>49.9</v>
      </c>
      <c r="K351" s="1">
        <f t="shared" si="102"/>
        <v>1017</v>
      </c>
      <c r="L351" s="1">
        <f t="shared" si="104"/>
        <v>52.832499999999996</v>
      </c>
      <c r="M351" s="1">
        <f t="shared" si="105"/>
        <v>0.31735263937977432</v>
      </c>
      <c r="N351" s="1">
        <f t="shared" si="106"/>
        <v>0.55128205128205132</v>
      </c>
      <c r="O351" s="1">
        <f t="shared" si="107"/>
        <v>0.59600000000000086</v>
      </c>
      <c r="P351" s="1">
        <f t="shared" si="103"/>
        <v>10.3</v>
      </c>
      <c r="Q351" s="1">
        <f t="shared" si="108"/>
        <v>10.07707725950055</v>
      </c>
      <c r="R351" s="4">
        <f t="shared" si="119"/>
        <v>1.0077077259500551</v>
      </c>
      <c r="S351" s="3">
        <v>1.03</v>
      </c>
      <c r="T351" s="1">
        <f t="shared" si="109"/>
        <v>-4.2833745786069084</v>
      </c>
      <c r="U351" s="1">
        <f t="shared" si="110"/>
        <v>-2.7744876099202243</v>
      </c>
      <c r="V351" s="1">
        <f t="shared" si="111"/>
        <v>-3.4034746994238736</v>
      </c>
      <c r="W351" s="1">
        <f t="shared" si="112"/>
        <v>-3.175751555369458</v>
      </c>
      <c r="X351" s="1"/>
      <c r="Y351" s="1"/>
      <c r="Z351" s="1"/>
      <c r="AA351" s="1"/>
      <c r="AB351" s="1">
        <f t="shared" si="113"/>
        <v>1.3608287356312219E-2</v>
      </c>
      <c r="AC351" s="1">
        <f t="shared" si="114"/>
        <v>5.8718488710890603E-2</v>
      </c>
      <c r="AD351" s="1">
        <f t="shared" si="115"/>
        <v>3.2187048067574185E-2</v>
      </c>
      <c r="AE351" s="1">
        <f t="shared" si="116"/>
        <v>4.0088501046805489E-2</v>
      </c>
      <c r="AF351" s="1">
        <f t="shared" si="117"/>
        <v>0.24251103600283097</v>
      </c>
      <c r="AG351" s="1">
        <f t="shared" si="118"/>
        <v>0.56033236152008881</v>
      </c>
    </row>
    <row r="352" spans="1:33" x14ac:dyDescent="0.3">
      <c r="A352" s="2">
        <v>44483</v>
      </c>
      <c r="B352" s="1">
        <v>28</v>
      </c>
      <c r="C352" s="1">
        <v>14</v>
      </c>
      <c r="D352" s="1">
        <v>62.7</v>
      </c>
      <c r="E352" s="1">
        <v>28.1</v>
      </c>
      <c r="F352" s="1">
        <v>1021</v>
      </c>
      <c r="G352" s="1">
        <v>1018</v>
      </c>
      <c r="H352" s="3">
        <v>1.02</v>
      </c>
      <c r="I352" s="1">
        <f t="shared" si="100"/>
        <v>21</v>
      </c>
      <c r="J352" s="1">
        <f t="shared" si="101"/>
        <v>45.400000000000006</v>
      </c>
      <c r="K352" s="1">
        <f t="shared" si="102"/>
        <v>1019.5</v>
      </c>
      <c r="L352" s="1">
        <f t="shared" si="104"/>
        <v>48.970000000000006</v>
      </c>
      <c r="M352" s="1">
        <f t="shared" si="105"/>
        <v>0.24689317067609184</v>
      </c>
      <c r="N352" s="1">
        <f t="shared" si="106"/>
        <v>0.51025641025641022</v>
      </c>
      <c r="O352" s="1">
        <f t="shared" si="107"/>
        <v>0.58000000000000063</v>
      </c>
      <c r="P352" s="1">
        <f t="shared" si="103"/>
        <v>10.199999999999999</v>
      </c>
      <c r="Q352" s="1">
        <f t="shared" si="108"/>
        <v>10.040720568349951</v>
      </c>
      <c r="R352" s="4">
        <f t="shared" si="119"/>
        <v>1.004072056834995</v>
      </c>
      <c r="S352" s="3">
        <v>1.02</v>
      </c>
      <c r="T352" s="1">
        <f t="shared" si="109"/>
        <v>-3.900000187290924</v>
      </c>
      <c r="U352" s="1">
        <f t="shared" si="110"/>
        <v>-2.7626758465851631</v>
      </c>
      <c r="V352" s="1">
        <f t="shared" si="111"/>
        <v>-2.8843948954644594</v>
      </c>
      <c r="W352" s="1">
        <f t="shared" si="112"/>
        <v>-3.6756112749609335</v>
      </c>
      <c r="X352" s="1"/>
      <c r="Y352" s="1"/>
      <c r="Z352" s="1"/>
      <c r="AA352" s="1"/>
      <c r="AB352" s="1">
        <f t="shared" si="113"/>
        <v>1.9840302091893414E-2</v>
      </c>
      <c r="AC352" s="1">
        <f t="shared" si="114"/>
        <v>5.9374745270291227E-2</v>
      </c>
      <c r="AD352" s="1">
        <f t="shared" si="115"/>
        <v>5.2930392344175556E-2</v>
      </c>
      <c r="AE352" s="1">
        <f t="shared" si="116"/>
        <v>2.4707965312745651E-2</v>
      </c>
      <c r="AF352" s="1">
        <f t="shared" si="117"/>
        <v>0.21893145925638113</v>
      </c>
      <c r="AG352" s="1">
        <f t="shared" si="118"/>
        <v>0.55451529093599272</v>
      </c>
    </row>
    <row r="353" spans="1:33" x14ac:dyDescent="0.3">
      <c r="A353" s="2">
        <v>44484</v>
      </c>
      <c r="B353" s="1">
        <v>26</v>
      </c>
      <c r="C353" s="1">
        <v>16</v>
      </c>
      <c r="D353" s="1">
        <v>55.1</v>
      </c>
      <c r="E353" s="1">
        <v>26</v>
      </c>
      <c r="F353" s="1">
        <v>1021</v>
      </c>
      <c r="G353" s="1">
        <v>1018</v>
      </c>
      <c r="H353" s="3">
        <v>1.03</v>
      </c>
      <c r="I353" s="1">
        <f t="shared" si="100"/>
        <v>21</v>
      </c>
      <c r="J353" s="1">
        <f t="shared" si="101"/>
        <v>40.549999999999997</v>
      </c>
      <c r="K353" s="1">
        <f t="shared" si="102"/>
        <v>1019.5</v>
      </c>
      <c r="L353" s="1">
        <f t="shared" si="104"/>
        <v>44.91</v>
      </c>
      <c r="M353" s="1">
        <f t="shared" si="105"/>
        <v>0.17283092007752821</v>
      </c>
      <c r="N353" s="1">
        <f t="shared" si="106"/>
        <v>0.51025641025641022</v>
      </c>
      <c r="O353" s="1">
        <f t="shared" si="107"/>
        <v>0.59600000000000086</v>
      </c>
      <c r="P353" s="1">
        <f t="shared" si="103"/>
        <v>10.3</v>
      </c>
      <c r="Q353" s="1">
        <f t="shared" si="108"/>
        <v>9.9598932319819813</v>
      </c>
      <c r="R353" s="4">
        <f t="shared" si="119"/>
        <v>0.99598932319819811</v>
      </c>
      <c r="S353" s="3">
        <v>1.03</v>
      </c>
      <c r="T353" s="1">
        <f t="shared" si="109"/>
        <v>-3.6360404815758756</v>
      </c>
      <c r="U353" s="1">
        <f t="shared" si="110"/>
        <v>-2.7046891970327334</v>
      </c>
      <c r="V353" s="1">
        <f t="shared" si="111"/>
        <v>-2.5800608505053715</v>
      </c>
      <c r="W353" s="1">
        <f t="shared" si="112"/>
        <v>-3.9831369031141808</v>
      </c>
      <c r="X353" s="1"/>
      <c r="Y353" s="1"/>
      <c r="Z353" s="1"/>
      <c r="AA353" s="1"/>
      <c r="AB353" s="1">
        <f t="shared" si="113"/>
        <v>2.5679670516136656E-2</v>
      </c>
      <c r="AC353" s="1">
        <f t="shared" si="114"/>
        <v>6.2697223651941858E-2</v>
      </c>
      <c r="AD353" s="1">
        <f t="shared" si="115"/>
        <v>7.0432746785911854E-2</v>
      </c>
      <c r="AE353" s="1">
        <f t="shared" si="116"/>
        <v>1.8286491534756616E-2</v>
      </c>
      <c r="AF353" s="1">
        <f t="shared" si="117"/>
        <v>0.1667167485585806</v>
      </c>
      <c r="AG353" s="1">
        <f t="shared" si="118"/>
        <v>0.5415829171171177</v>
      </c>
    </row>
    <row r="354" spans="1:33" x14ac:dyDescent="0.3">
      <c r="A354" s="2">
        <v>44485</v>
      </c>
      <c r="B354" s="1">
        <v>23</v>
      </c>
      <c r="C354" s="1">
        <v>16</v>
      </c>
      <c r="D354" s="1">
        <v>93.9</v>
      </c>
      <c r="E354" s="1">
        <v>33.299999999999997</v>
      </c>
      <c r="F354" s="1">
        <v>1019</v>
      </c>
      <c r="G354" s="1">
        <v>1017</v>
      </c>
      <c r="H354" s="3">
        <v>1.03</v>
      </c>
      <c r="I354" s="1">
        <f t="shared" si="100"/>
        <v>19.5</v>
      </c>
      <c r="J354" s="1">
        <f t="shared" si="101"/>
        <v>63.6</v>
      </c>
      <c r="K354" s="1">
        <f t="shared" si="102"/>
        <v>1018</v>
      </c>
      <c r="L354" s="1">
        <f t="shared" si="104"/>
        <v>52.064999999999998</v>
      </c>
      <c r="M354" s="1">
        <f t="shared" si="105"/>
        <v>0.30335195530726261</v>
      </c>
      <c r="N354" s="1">
        <f t="shared" si="106"/>
        <v>0.44871794871794879</v>
      </c>
      <c r="O354" s="1">
        <f t="shared" si="107"/>
        <v>0.59600000000000086</v>
      </c>
      <c r="P354" s="1">
        <f t="shared" si="103"/>
        <v>10.3</v>
      </c>
      <c r="Q354" s="1">
        <f t="shared" si="108"/>
        <v>10.033982038995202</v>
      </c>
      <c r="R354" s="4">
        <f t="shared" si="119"/>
        <v>1.0033982038995202</v>
      </c>
      <c r="S354" s="3">
        <v>1.03</v>
      </c>
      <c r="T354" s="1">
        <f t="shared" si="109"/>
        <v>-3.9028380668624219</v>
      </c>
      <c r="U354" s="1">
        <f t="shared" si="110"/>
        <v>-2.8719111156734956</v>
      </c>
      <c r="V354" s="1">
        <f t="shared" si="111"/>
        <v>-2.7720681063061479</v>
      </c>
      <c r="W354" s="1">
        <f t="shared" si="112"/>
        <v>-3.7521204535483514</v>
      </c>
      <c r="X354" s="1"/>
      <c r="Y354" s="1"/>
      <c r="Z354" s="1"/>
      <c r="AA354" s="1"/>
      <c r="AB354" s="1">
        <f t="shared" si="113"/>
        <v>1.9785189934725105E-2</v>
      </c>
      <c r="AC354" s="1">
        <f t="shared" si="114"/>
        <v>5.3559692846949454E-2</v>
      </c>
      <c r="AD354" s="1">
        <f t="shared" si="115"/>
        <v>5.8852359060275708E-2</v>
      </c>
      <c r="AE354" s="1">
        <f t="shared" si="116"/>
        <v>2.2929815097839468E-2</v>
      </c>
      <c r="AF354" s="1">
        <f t="shared" si="117"/>
        <v>0.21456794753593261</v>
      </c>
      <c r="AG354" s="1">
        <f t="shared" si="118"/>
        <v>0.55343712623923313</v>
      </c>
    </row>
    <row r="355" spans="1:33" x14ac:dyDescent="0.3">
      <c r="A355" s="2">
        <v>44486</v>
      </c>
      <c r="B355" s="1">
        <v>23</v>
      </c>
      <c r="C355" s="1">
        <v>17</v>
      </c>
      <c r="D355" s="1">
        <v>100</v>
      </c>
      <c r="E355" s="1">
        <v>69</v>
      </c>
      <c r="F355" s="1">
        <v>1021</v>
      </c>
      <c r="G355" s="1">
        <v>1018</v>
      </c>
      <c r="H355" s="3">
        <v>1.06</v>
      </c>
      <c r="I355" s="1">
        <f t="shared" si="100"/>
        <v>20</v>
      </c>
      <c r="J355" s="1">
        <f t="shared" si="101"/>
        <v>84.5</v>
      </c>
      <c r="K355" s="1">
        <f t="shared" si="102"/>
        <v>1019.5</v>
      </c>
      <c r="L355" s="1">
        <f t="shared" si="104"/>
        <v>64.844999999999999</v>
      </c>
      <c r="M355" s="1">
        <f t="shared" si="105"/>
        <v>0.5364838672899328</v>
      </c>
      <c r="N355" s="1">
        <f t="shared" si="106"/>
        <v>0.46923076923076923</v>
      </c>
      <c r="O355" s="1">
        <f t="shared" si="107"/>
        <v>0.64400000000000079</v>
      </c>
      <c r="P355" s="1">
        <f t="shared" si="103"/>
        <v>10.600000000000001</v>
      </c>
      <c r="Q355" s="1">
        <f t="shared" si="108"/>
        <v>10.033195790877645</v>
      </c>
      <c r="R355" s="4">
        <f t="shared" si="119"/>
        <v>1.0033195790877645</v>
      </c>
      <c r="S355" s="3">
        <v>1.06</v>
      </c>
      <c r="T355" s="1">
        <f t="shared" si="109"/>
        <v>-4.7998535525145325</v>
      </c>
      <c r="U355" s="1">
        <f t="shared" si="110"/>
        <v>-3.0327634663882961</v>
      </c>
      <c r="V355" s="1">
        <f t="shared" si="111"/>
        <v>-3.8448208088400166</v>
      </c>
      <c r="W355" s="1">
        <f t="shared" si="112"/>
        <v>-2.6804495448788366</v>
      </c>
      <c r="X355" s="1"/>
      <c r="Y355" s="1"/>
      <c r="Z355" s="1"/>
      <c r="AA355" s="1"/>
      <c r="AB355" s="1">
        <f t="shared" si="113"/>
        <v>8.1637568691435066E-3</v>
      </c>
      <c r="AC355" s="1">
        <f t="shared" si="114"/>
        <v>4.5967484498309619E-2</v>
      </c>
      <c r="AD355" s="1">
        <f t="shared" si="115"/>
        <v>2.0942274013667612E-2</v>
      </c>
      <c r="AE355" s="1">
        <f t="shared" si="116"/>
        <v>6.4136887929010289E-2</v>
      </c>
      <c r="AF355" s="1">
        <f t="shared" si="117"/>
        <v>0.21405894857657026</v>
      </c>
      <c r="AG355" s="1">
        <f t="shared" si="118"/>
        <v>0.55331132654042392</v>
      </c>
    </row>
    <row r="356" spans="1:33" x14ac:dyDescent="0.3">
      <c r="A356" s="2">
        <v>44487</v>
      </c>
      <c r="B356" s="1">
        <v>27</v>
      </c>
      <c r="C356" s="1">
        <v>17</v>
      </c>
      <c r="D356" s="1">
        <v>100</v>
      </c>
      <c r="E356" s="1">
        <v>47.8</v>
      </c>
      <c r="F356" s="1">
        <v>1022</v>
      </c>
      <c r="G356" s="1">
        <v>1020</v>
      </c>
      <c r="H356" s="3">
        <v>1.07</v>
      </c>
      <c r="I356" s="1">
        <f t="shared" si="100"/>
        <v>22</v>
      </c>
      <c r="J356" s="1">
        <f t="shared" si="101"/>
        <v>73.900000000000006</v>
      </c>
      <c r="K356" s="1">
        <f t="shared" si="102"/>
        <v>1021</v>
      </c>
      <c r="L356" s="1">
        <f t="shared" si="104"/>
        <v>69.73</v>
      </c>
      <c r="M356" s="1">
        <f t="shared" si="105"/>
        <v>0.62559571314559359</v>
      </c>
      <c r="N356" s="1">
        <f t="shared" si="106"/>
        <v>0.55128205128205132</v>
      </c>
      <c r="O356" s="1">
        <f t="shared" si="107"/>
        <v>0.6600000000000007</v>
      </c>
      <c r="P356" s="1">
        <f t="shared" si="103"/>
        <v>10.700000000000001</v>
      </c>
      <c r="Q356" s="1">
        <f t="shared" si="108"/>
        <v>9.6826163009476218</v>
      </c>
      <c r="R356" s="4">
        <f t="shared" si="119"/>
        <v>0.96826163009476218</v>
      </c>
      <c r="S356" s="3">
        <v>1.07</v>
      </c>
      <c r="T356" s="1">
        <f t="shared" si="109"/>
        <v>-5.3819605705576503</v>
      </c>
      <c r="U356" s="1">
        <f t="shared" si="110"/>
        <v>-3.0158249032237148</v>
      </c>
      <c r="V356" s="1">
        <f t="shared" si="111"/>
        <v>-4.6700965035362314</v>
      </c>
      <c r="W356" s="1">
        <f t="shared" si="112"/>
        <v>-1.8958465549459396</v>
      </c>
      <c r="X356" s="1"/>
      <c r="Y356" s="1"/>
      <c r="Z356" s="1"/>
      <c r="AA356" s="1"/>
      <c r="AB356" s="1">
        <f t="shared" si="113"/>
        <v>4.5777447022753957E-3</v>
      </c>
      <c r="AC356" s="1">
        <f t="shared" si="114"/>
        <v>4.6716055396064236E-2</v>
      </c>
      <c r="AD356" s="1">
        <f t="shared" si="115"/>
        <v>9.284358004787184E-3</v>
      </c>
      <c r="AE356" s="1">
        <f t="shared" si="116"/>
        <v>0.13057928499194196</v>
      </c>
      <c r="AF356" s="1">
        <f t="shared" si="117"/>
        <v>-1.1125682154254468E-2</v>
      </c>
      <c r="AG356" s="1">
        <f t="shared" si="118"/>
        <v>0.49721860815162028</v>
      </c>
    </row>
    <row r="357" spans="1:33" x14ac:dyDescent="0.3">
      <c r="A357" s="2">
        <v>44488</v>
      </c>
      <c r="B357" s="1">
        <v>27</v>
      </c>
      <c r="C357" s="1">
        <v>17</v>
      </c>
      <c r="D357" s="1">
        <v>100</v>
      </c>
      <c r="E357" s="1">
        <v>39.299999999999997</v>
      </c>
      <c r="F357" s="1">
        <v>1022</v>
      </c>
      <c r="G357" s="1">
        <v>1020</v>
      </c>
      <c r="H357" s="3">
        <v>1.0900000000000001</v>
      </c>
      <c r="I357" s="1">
        <f t="shared" si="100"/>
        <v>22</v>
      </c>
      <c r="J357" s="1">
        <f t="shared" si="101"/>
        <v>69.650000000000006</v>
      </c>
      <c r="K357" s="1">
        <f t="shared" si="102"/>
        <v>1021</v>
      </c>
      <c r="L357" s="1">
        <f t="shared" si="104"/>
        <v>71.622500000000016</v>
      </c>
      <c r="M357" s="1">
        <f t="shared" si="105"/>
        <v>0.66011857256869266</v>
      </c>
      <c r="N357" s="1">
        <f t="shared" si="106"/>
        <v>0.55128205128205132</v>
      </c>
      <c r="O357" s="1">
        <f t="shared" si="107"/>
        <v>0.6920000000000005</v>
      </c>
      <c r="P357" s="1">
        <f t="shared" si="103"/>
        <v>10.9</v>
      </c>
      <c r="Q357" s="1">
        <f t="shared" si="108"/>
        <v>9.5839994284185028</v>
      </c>
      <c r="R357" s="4">
        <f t="shared" si="119"/>
        <v>0.95839994284185026</v>
      </c>
      <c r="S357" s="3">
        <v>1.0900000000000001</v>
      </c>
      <c r="T357" s="1">
        <f t="shared" si="109"/>
        <v>-5.5050009013620169</v>
      </c>
      <c r="U357" s="1">
        <f t="shared" si="110"/>
        <v>-3.042854394425186</v>
      </c>
      <c r="V357" s="1">
        <f t="shared" si="111"/>
        <v>-4.8119566464143295</v>
      </c>
      <c r="W357" s="1">
        <f t="shared" si="112"/>
        <v>-1.7524987098030769</v>
      </c>
      <c r="X357" s="1"/>
      <c r="Y357" s="1"/>
      <c r="Z357" s="1"/>
      <c r="AA357" s="1"/>
      <c r="AB357" s="1">
        <f t="shared" si="113"/>
        <v>4.0499163966486685E-3</v>
      </c>
      <c r="AC357" s="1">
        <f t="shared" si="114"/>
        <v>4.5526974132753216E-2</v>
      </c>
      <c r="AD357" s="1">
        <f t="shared" si="115"/>
        <v>8.066337886283902E-3</v>
      </c>
      <c r="AE357" s="1">
        <f t="shared" si="116"/>
        <v>0.14773231478121443</v>
      </c>
      <c r="AF357" s="1">
        <f t="shared" si="117"/>
        <v>-7.4274492828405148E-2</v>
      </c>
      <c r="AG357" s="1">
        <f t="shared" si="118"/>
        <v>0.48143990854696134</v>
      </c>
    </row>
    <row r="358" spans="1:33" x14ac:dyDescent="0.3">
      <c r="A358" s="2">
        <v>44489</v>
      </c>
      <c r="B358" s="1">
        <v>26</v>
      </c>
      <c r="C358" s="1">
        <v>16</v>
      </c>
      <c r="D358" s="1">
        <v>100</v>
      </c>
      <c r="E358" s="1">
        <v>57.4</v>
      </c>
      <c r="F358" s="1">
        <v>1023</v>
      </c>
      <c r="G358" s="1">
        <v>1021</v>
      </c>
      <c r="H358" s="3">
        <v>1.08</v>
      </c>
      <c r="I358" s="1">
        <f t="shared" si="100"/>
        <v>21</v>
      </c>
      <c r="J358" s="1">
        <f t="shared" si="101"/>
        <v>78.7</v>
      </c>
      <c r="K358" s="1">
        <f t="shared" si="102"/>
        <v>1022</v>
      </c>
      <c r="L358" s="1">
        <f t="shared" si="104"/>
        <v>75.302500000000009</v>
      </c>
      <c r="M358" s="1">
        <f t="shared" si="105"/>
        <v>0.72724888838216883</v>
      </c>
      <c r="N358" s="1">
        <f t="shared" si="106"/>
        <v>0.51025641025641022</v>
      </c>
      <c r="O358" s="1">
        <f t="shared" si="107"/>
        <v>0.6760000000000006</v>
      </c>
      <c r="P358" s="1">
        <f t="shared" si="103"/>
        <v>10.8</v>
      </c>
      <c r="Q358" s="1">
        <f t="shared" si="108"/>
        <v>9.5377305093556757</v>
      </c>
      <c r="R358" s="4">
        <f t="shared" si="119"/>
        <v>0.95377305093556752</v>
      </c>
      <c r="S358" s="3">
        <v>1.08</v>
      </c>
      <c r="T358" s="1">
        <f t="shared" si="109"/>
        <v>-5.6119999288528675</v>
      </c>
      <c r="U358" s="1">
        <f t="shared" si="110"/>
        <v>-3.1387678291810595</v>
      </c>
      <c r="V358" s="1">
        <f t="shared" si="111"/>
        <v>-4.8582560380470126</v>
      </c>
      <c r="W358" s="1">
        <f t="shared" si="112"/>
        <v>-1.6810500426098569</v>
      </c>
      <c r="X358" s="1"/>
      <c r="Y358" s="1"/>
      <c r="Z358" s="1"/>
      <c r="AA358" s="1"/>
      <c r="AB358" s="1">
        <f t="shared" si="113"/>
        <v>3.640453471896051E-3</v>
      </c>
      <c r="AC358" s="1">
        <f t="shared" si="114"/>
        <v>4.1536145422273088E-2</v>
      </c>
      <c r="AD358" s="1">
        <f t="shared" si="115"/>
        <v>7.7041967553329359E-3</v>
      </c>
      <c r="AE358" s="1">
        <f t="shared" si="116"/>
        <v>0.15695647599569532</v>
      </c>
      <c r="AF358" s="1">
        <f t="shared" si="117"/>
        <v>-0.1039459656318108</v>
      </c>
      <c r="AG358" s="1">
        <f t="shared" si="118"/>
        <v>0.47403688149690915</v>
      </c>
    </row>
    <row r="359" spans="1:33" x14ac:dyDescent="0.3">
      <c r="A359" s="2">
        <v>44490</v>
      </c>
      <c r="B359" s="1">
        <v>21</v>
      </c>
      <c r="C359" s="1">
        <v>15</v>
      </c>
      <c r="D359" s="1">
        <v>93.8</v>
      </c>
      <c r="E359" s="1">
        <v>49.4</v>
      </c>
      <c r="F359" s="1">
        <v>1023</v>
      </c>
      <c r="G359" s="1">
        <v>1021</v>
      </c>
      <c r="H359" s="3">
        <v>1.0900000000000001</v>
      </c>
      <c r="I359" s="1">
        <f t="shared" si="100"/>
        <v>18</v>
      </c>
      <c r="J359" s="1">
        <f t="shared" si="101"/>
        <v>71.599999999999994</v>
      </c>
      <c r="K359" s="1">
        <f t="shared" si="102"/>
        <v>1022</v>
      </c>
      <c r="L359" s="1">
        <f t="shared" si="104"/>
        <v>73.859999999999985</v>
      </c>
      <c r="M359" s="1">
        <f t="shared" si="105"/>
        <v>0.7009348990993044</v>
      </c>
      <c r="N359" s="1">
        <f t="shared" si="106"/>
        <v>0.38717948717948725</v>
      </c>
      <c r="O359" s="1">
        <f t="shared" si="107"/>
        <v>0.6920000000000005</v>
      </c>
      <c r="P359" s="1">
        <f t="shared" si="103"/>
        <v>10.9</v>
      </c>
      <c r="Q359" s="1">
        <f t="shared" si="108"/>
        <v>9.9673272792247776</v>
      </c>
      <c r="R359" s="4">
        <f t="shared" si="119"/>
        <v>0.9967327279224778</v>
      </c>
      <c r="S359" s="3">
        <v>1.0900000000000001</v>
      </c>
      <c r="T359" s="1">
        <f t="shared" si="109"/>
        <v>-5.1214509456633257</v>
      </c>
      <c r="U359" s="1">
        <f t="shared" si="110"/>
        <v>-3.248227750926957</v>
      </c>
      <c r="V359" s="1">
        <f t="shared" si="111"/>
        <v>-4.0614769429446165</v>
      </c>
      <c r="W359" s="1">
        <f t="shared" si="112"/>
        <v>-2.4121938571442145</v>
      </c>
      <c r="X359" s="1"/>
      <c r="Y359" s="1"/>
      <c r="Z359" s="1"/>
      <c r="AA359" s="1"/>
      <c r="AB359" s="1">
        <f t="shared" si="113"/>
        <v>5.9319601662312666E-3</v>
      </c>
      <c r="AC359" s="1">
        <f t="shared" si="114"/>
        <v>3.7390622861818282E-2</v>
      </c>
      <c r="AD359" s="1">
        <f t="shared" si="115"/>
        <v>1.6931933887349326E-2</v>
      </c>
      <c r="AE359" s="1">
        <f t="shared" si="116"/>
        <v>8.2247567574962335E-2</v>
      </c>
      <c r="AF359" s="1">
        <f t="shared" si="117"/>
        <v>0.17150863931987503</v>
      </c>
      <c r="AG359" s="1">
        <f t="shared" si="118"/>
        <v>0.54277236467596512</v>
      </c>
    </row>
    <row r="360" spans="1:33" x14ac:dyDescent="0.3">
      <c r="A360" s="2">
        <v>44491</v>
      </c>
      <c r="B360" s="1">
        <v>23</v>
      </c>
      <c r="C360" s="1">
        <v>14</v>
      </c>
      <c r="D360" s="1">
        <v>82.2</v>
      </c>
      <c r="E360" s="1">
        <v>35.700000000000003</v>
      </c>
      <c r="F360" s="1">
        <v>1021</v>
      </c>
      <c r="G360" s="1">
        <v>1019</v>
      </c>
      <c r="H360" s="3">
        <v>1.07</v>
      </c>
      <c r="I360" s="1">
        <f t="shared" si="100"/>
        <v>18.5</v>
      </c>
      <c r="J360" s="1">
        <f t="shared" si="101"/>
        <v>58.95</v>
      </c>
      <c r="K360" s="1">
        <f t="shared" si="102"/>
        <v>1020</v>
      </c>
      <c r="L360" s="1">
        <f t="shared" si="104"/>
        <v>67.88</v>
      </c>
      <c r="M360" s="1">
        <f t="shared" si="105"/>
        <v>0.5918481359024057</v>
      </c>
      <c r="N360" s="1">
        <f t="shared" si="106"/>
        <v>0.40769230769230769</v>
      </c>
      <c r="O360" s="1">
        <f t="shared" si="107"/>
        <v>0.6600000000000007</v>
      </c>
      <c r="P360" s="1">
        <f t="shared" si="103"/>
        <v>10.700000000000001</v>
      </c>
      <c r="Q360" s="1">
        <f t="shared" si="108"/>
        <v>10.05981316724419</v>
      </c>
      <c r="R360" s="4">
        <f t="shared" si="119"/>
        <v>1.0059813167244189</v>
      </c>
      <c r="S360" s="3">
        <v>1.07</v>
      </c>
      <c r="T360" s="1">
        <f t="shared" si="109"/>
        <v>-4.7987905497355623</v>
      </c>
      <c r="U360" s="1">
        <f t="shared" si="110"/>
        <v>-3.1411417899167406</v>
      </c>
      <c r="V360" s="1">
        <f t="shared" si="111"/>
        <v>-3.7279964722192558</v>
      </c>
      <c r="W360" s="1">
        <f t="shared" si="112"/>
        <v>-2.761503437182804</v>
      </c>
      <c r="X360" s="1"/>
      <c r="Y360" s="1"/>
      <c r="Z360" s="1"/>
      <c r="AA360" s="1"/>
      <c r="AB360" s="1">
        <f t="shared" si="113"/>
        <v>8.1723686211280736E-3</v>
      </c>
      <c r="AC360" s="1">
        <f t="shared" si="114"/>
        <v>4.1441738717208909E-2</v>
      </c>
      <c r="AD360" s="1">
        <f t="shared" si="115"/>
        <v>2.3476555537457856E-2</v>
      </c>
      <c r="AE360" s="1">
        <f t="shared" si="116"/>
        <v>5.9440257449899205E-2</v>
      </c>
      <c r="AF360" s="1">
        <f t="shared" si="117"/>
        <v>0.231306228920097</v>
      </c>
      <c r="AG360" s="1">
        <f t="shared" si="118"/>
        <v>0.55757010675907126</v>
      </c>
    </row>
    <row r="361" spans="1:33" x14ac:dyDescent="0.3">
      <c r="A361" s="2">
        <v>44492</v>
      </c>
      <c r="B361" s="1">
        <v>25</v>
      </c>
      <c r="C361" s="1">
        <v>12</v>
      </c>
      <c r="D361" s="1">
        <v>71.400000000000006</v>
      </c>
      <c r="E361" s="1">
        <v>22.3</v>
      </c>
      <c r="F361" s="1">
        <v>1022</v>
      </c>
      <c r="G361" s="1">
        <v>1020</v>
      </c>
      <c r="H361" s="3">
        <v>1.06</v>
      </c>
      <c r="I361" s="1">
        <f t="shared" si="100"/>
        <v>18.5</v>
      </c>
      <c r="J361" s="1">
        <f t="shared" si="101"/>
        <v>46.85</v>
      </c>
      <c r="K361" s="1">
        <f t="shared" si="102"/>
        <v>1021</v>
      </c>
      <c r="L361" s="1">
        <f t="shared" si="104"/>
        <v>59.150000000000006</v>
      </c>
      <c r="M361" s="1">
        <f t="shared" si="105"/>
        <v>0.43259605518184951</v>
      </c>
      <c r="N361" s="1">
        <f t="shared" si="106"/>
        <v>0.40769230769230769</v>
      </c>
      <c r="O361" s="1">
        <f t="shared" si="107"/>
        <v>0.64400000000000079</v>
      </c>
      <c r="P361" s="1">
        <f t="shared" si="103"/>
        <v>10.600000000000001</v>
      </c>
      <c r="Q361" s="1">
        <f t="shared" si="108"/>
        <v>10.091947837034461</v>
      </c>
      <c r="R361" s="4">
        <f t="shared" si="119"/>
        <v>1.0091947837034461</v>
      </c>
      <c r="S361" s="3">
        <v>1.06</v>
      </c>
      <c r="T361" s="1">
        <f t="shared" si="109"/>
        <v>-4.2312121677423704</v>
      </c>
      <c r="U361" s="1">
        <f t="shared" si="110"/>
        <v>-3.0164562109530197</v>
      </c>
      <c r="V361" s="1">
        <f t="shared" si="111"/>
        <v>-3.0736033164328447</v>
      </c>
      <c r="W361" s="1">
        <f t="shared" si="112"/>
        <v>-3.422759282940893</v>
      </c>
      <c r="X361" s="1"/>
      <c r="Y361" s="1"/>
      <c r="Z361" s="1"/>
      <c r="AA361" s="1"/>
      <c r="AB361" s="1">
        <f t="shared" si="113"/>
        <v>1.4326528623229518E-2</v>
      </c>
      <c r="AC361" s="1">
        <f t="shared" si="114"/>
        <v>4.6687948992687682E-2</v>
      </c>
      <c r="AD361" s="1">
        <f t="shared" si="115"/>
        <v>4.4209319665568403E-2</v>
      </c>
      <c r="AE361" s="1">
        <f t="shared" si="116"/>
        <v>3.1591702602311672E-2</v>
      </c>
      <c r="AF361" s="1">
        <f t="shared" si="117"/>
        <v>0.25217452861375877</v>
      </c>
      <c r="AG361" s="1">
        <f t="shared" si="118"/>
        <v>0.56271165392551425</v>
      </c>
    </row>
    <row r="362" spans="1:33" x14ac:dyDescent="0.3">
      <c r="A362" s="2">
        <v>44493</v>
      </c>
      <c r="B362" s="1">
        <v>24</v>
      </c>
      <c r="C362" s="1">
        <v>13</v>
      </c>
      <c r="D362" s="1">
        <v>87.6</v>
      </c>
      <c r="E362" s="1">
        <v>35.700000000000003</v>
      </c>
      <c r="F362" s="1">
        <v>1023</v>
      </c>
      <c r="G362" s="1">
        <v>1021</v>
      </c>
      <c r="H362" s="3">
        <v>1.04</v>
      </c>
      <c r="I362" s="1">
        <f t="shared" si="100"/>
        <v>18.5</v>
      </c>
      <c r="J362" s="1">
        <f t="shared" si="101"/>
        <v>61.65</v>
      </c>
      <c r="K362" s="1">
        <f t="shared" si="102"/>
        <v>1022</v>
      </c>
      <c r="L362" s="1">
        <f t="shared" si="104"/>
        <v>59.257500000000007</v>
      </c>
      <c r="M362" s="1">
        <f t="shared" si="105"/>
        <v>0.43455706304868336</v>
      </c>
      <c r="N362" s="1">
        <f t="shared" si="106"/>
        <v>0.40769230769230769</v>
      </c>
      <c r="O362" s="1">
        <f t="shared" si="107"/>
        <v>0.61200000000000077</v>
      </c>
      <c r="P362" s="1">
        <f t="shared" si="103"/>
        <v>10.4</v>
      </c>
      <c r="Q362" s="1">
        <f t="shared" si="108"/>
        <v>10.092670584069262</v>
      </c>
      <c r="R362" s="4">
        <f t="shared" si="119"/>
        <v>1.0092670584069263</v>
      </c>
      <c r="S362" s="3">
        <v>1.04</v>
      </c>
      <c r="T362" s="1">
        <f t="shared" si="109"/>
        <v>-4.2382012486202925</v>
      </c>
      <c r="U362" s="1">
        <f t="shared" si="110"/>
        <v>-3.0179915717478192</v>
      </c>
      <c r="V362" s="1">
        <f t="shared" si="111"/>
        <v>-3.0816614223030667</v>
      </c>
      <c r="W362" s="1">
        <f t="shared" si="112"/>
        <v>-3.4146166708654073</v>
      </c>
      <c r="X362" s="1"/>
      <c r="Y362" s="1"/>
      <c r="Z362" s="1"/>
      <c r="AA362" s="1"/>
      <c r="AB362" s="1">
        <f t="shared" si="113"/>
        <v>1.4228168137114363E-2</v>
      </c>
      <c r="AC362" s="1">
        <f t="shared" si="114"/>
        <v>4.6619660413393348E-2</v>
      </c>
      <c r="AD362" s="1">
        <f t="shared" si="115"/>
        <v>4.3870073387306252E-2</v>
      </c>
      <c r="AE362" s="1">
        <f t="shared" si="116"/>
        <v>3.1841767346132463E-2</v>
      </c>
      <c r="AF362" s="1">
        <f t="shared" si="117"/>
        <v>0.25264449337574413</v>
      </c>
      <c r="AG362" s="1">
        <f t="shared" si="118"/>
        <v>0.56282729345108262</v>
      </c>
    </row>
    <row r="363" spans="1:33" x14ac:dyDescent="0.3">
      <c r="A363" s="2">
        <v>44494</v>
      </c>
      <c r="B363" s="1">
        <v>23</v>
      </c>
      <c r="C363" s="1">
        <v>13</v>
      </c>
      <c r="D363" s="1">
        <v>100</v>
      </c>
      <c r="E363" s="1">
        <v>46.4</v>
      </c>
      <c r="F363" s="1">
        <v>1023</v>
      </c>
      <c r="G363" s="1">
        <v>1020</v>
      </c>
      <c r="H363" s="3">
        <v>1.05</v>
      </c>
      <c r="I363" s="1">
        <f t="shared" si="100"/>
        <v>18</v>
      </c>
      <c r="J363" s="1">
        <f t="shared" si="101"/>
        <v>73.2</v>
      </c>
      <c r="K363" s="1">
        <f t="shared" si="102"/>
        <v>1021.5</v>
      </c>
      <c r="L363" s="1">
        <f t="shared" si="104"/>
        <v>63.537500000000001</v>
      </c>
      <c r="M363" s="1">
        <f t="shared" si="105"/>
        <v>0.51263253904913941</v>
      </c>
      <c r="N363" s="1">
        <f t="shared" si="106"/>
        <v>0.38717948717948725</v>
      </c>
      <c r="O363" s="1">
        <f t="shared" si="107"/>
        <v>0.62800000000000056</v>
      </c>
      <c r="P363" s="1">
        <f t="shared" si="103"/>
        <v>10.5</v>
      </c>
      <c r="Q363" s="1">
        <f t="shared" si="108"/>
        <v>10.104357458323634</v>
      </c>
      <c r="R363" s="4">
        <f t="shared" si="119"/>
        <v>1.0104357458323634</v>
      </c>
      <c r="S363" s="3">
        <v>1.05</v>
      </c>
      <c r="T363" s="1">
        <f t="shared" si="109"/>
        <v>-4.4503366446181101</v>
      </c>
      <c r="U363" s="1">
        <f t="shared" si="110"/>
        <v>-3.1007974085612062</v>
      </c>
      <c r="V363" s="1">
        <f t="shared" si="111"/>
        <v>-3.2877113815923584</v>
      </c>
      <c r="W363" s="1">
        <f t="shared" si="112"/>
        <v>-3.194073979462412</v>
      </c>
      <c r="X363" s="1"/>
      <c r="Y363" s="1"/>
      <c r="Z363" s="1"/>
      <c r="AA363" s="1"/>
      <c r="AB363" s="1">
        <f t="shared" si="113"/>
        <v>1.1539911834016859E-2</v>
      </c>
      <c r="AC363" s="1">
        <f t="shared" si="114"/>
        <v>4.3074374600828247E-2</v>
      </c>
      <c r="AD363" s="1">
        <f t="shared" si="115"/>
        <v>3.5995175572423321E-2</v>
      </c>
      <c r="AE363" s="1">
        <f t="shared" si="116"/>
        <v>3.9389339455774941E-2</v>
      </c>
      <c r="AF363" s="1">
        <f t="shared" si="117"/>
        <v>0.26024775027138425</v>
      </c>
      <c r="AG363" s="1">
        <f t="shared" si="118"/>
        <v>0.56469719333178214</v>
      </c>
    </row>
    <row r="364" spans="1:33" x14ac:dyDescent="0.3">
      <c r="A364" s="2">
        <v>44495</v>
      </c>
      <c r="B364" s="1">
        <v>24</v>
      </c>
      <c r="C364" s="1">
        <v>14</v>
      </c>
      <c r="D364" s="1">
        <v>87.7</v>
      </c>
      <c r="E364" s="1">
        <v>31.3</v>
      </c>
      <c r="F364" s="1">
        <v>1022</v>
      </c>
      <c r="G364" s="1">
        <v>1019</v>
      </c>
      <c r="H364" s="3">
        <v>1.06</v>
      </c>
      <c r="I364" s="1">
        <f t="shared" si="100"/>
        <v>19</v>
      </c>
      <c r="J364" s="1">
        <f t="shared" si="101"/>
        <v>59.5</v>
      </c>
      <c r="K364" s="1">
        <f t="shared" si="102"/>
        <v>1020.5</v>
      </c>
      <c r="L364" s="1">
        <f t="shared" si="104"/>
        <v>62.0625</v>
      </c>
      <c r="M364" s="1">
        <f t="shared" si="105"/>
        <v>0.48572568692281393</v>
      </c>
      <c r="N364" s="1">
        <f t="shared" si="106"/>
        <v>0.42820512820512824</v>
      </c>
      <c r="O364" s="1">
        <f t="shared" si="107"/>
        <v>0.64400000000000079</v>
      </c>
      <c r="P364" s="1">
        <f t="shared" si="103"/>
        <v>10.600000000000001</v>
      </c>
      <c r="Q364" s="1">
        <f t="shared" si="108"/>
        <v>10.096422821497931</v>
      </c>
      <c r="R364" s="4">
        <f t="shared" si="119"/>
        <v>1.0096422821497932</v>
      </c>
      <c r="S364" s="3">
        <v>1.06</v>
      </c>
      <c r="T364" s="1">
        <f t="shared" si="109"/>
        <v>-4.4866950435069848</v>
      </c>
      <c r="U364" s="1">
        <f t="shared" si="110"/>
        <v>-3.0363767231312204</v>
      </c>
      <c r="V364" s="1">
        <f t="shared" si="111"/>
        <v>-3.4066968592046951</v>
      </c>
      <c r="W364" s="1">
        <f t="shared" si="112"/>
        <v>-3.0985044175724035</v>
      </c>
      <c r="X364" s="1"/>
      <c r="Y364" s="1"/>
      <c r="Z364" s="1"/>
      <c r="AA364" s="1"/>
      <c r="AB364" s="1">
        <f t="shared" si="113"/>
        <v>1.1132461989857623E-2</v>
      </c>
      <c r="AC364" s="1">
        <f t="shared" si="114"/>
        <v>4.5809286722556325E-2</v>
      </c>
      <c r="AD364" s="1">
        <f t="shared" si="115"/>
        <v>3.2086825591769882E-2</v>
      </c>
      <c r="AE364" s="1">
        <f t="shared" si="116"/>
        <v>4.3168988422086906E-2</v>
      </c>
      <c r="AF364" s="1">
        <f t="shared" si="117"/>
        <v>0.25508482529223858</v>
      </c>
      <c r="AG364" s="1">
        <f t="shared" si="118"/>
        <v>0.56342765143966989</v>
      </c>
    </row>
    <row r="365" spans="1:33" x14ac:dyDescent="0.3">
      <c r="A365" s="2">
        <v>44496</v>
      </c>
      <c r="B365" s="1">
        <v>26</v>
      </c>
      <c r="C365" s="1">
        <v>12</v>
      </c>
      <c r="D365" s="1">
        <v>76.7</v>
      </c>
      <c r="E365" s="1">
        <v>27.8</v>
      </c>
      <c r="F365" s="1">
        <v>1021</v>
      </c>
      <c r="G365" s="1">
        <v>1018</v>
      </c>
      <c r="H365" s="3">
        <v>1.05</v>
      </c>
      <c r="I365" s="1">
        <f t="shared" si="100"/>
        <v>19</v>
      </c>
      <c r="J365" s="1">
        <f t="shared" si="101"/>
        <v>52.25</v>
      </c>
      <c r="K365" s="1">
        <f t="shared" si="102"/>
        <v>1019.5</v>
      </c>
      <c r="L365" s="1">
        <f t="shared" si="104"/>
        <v>58.922500000000007</v>
      </c>
      <c r="M365" s="1">
        <f t="shared" si="105"/>
        <v>0.42844601527761961</v>
      </c>
      <c r="N365" s="1">
        <f t="shared" si="106"/>
        <v>0.42820512820512824</v>
      </c>
      <c r="O365" s="1">
        <f t="shared" si="107"/>
        <v>0.62800000000000056</v>
      </c>
      <c r="P365" s="1">
        <f t="shared" si="103"/>
        <v>10.5</v>
      </c>
      <c r="Q365" s="1">
        <f t="shared" si="108"/>
        <v>10.09544223226229</v>
      </c>
      <c r="R365" s="4">
        <f t="shared" si="119"/>
        <v>1.0095442232262291</v>
      </c>
      <c r="S365" s="3">
        <v>1.05</v>
      </c>
      <c r="T365" s="1">
        <f t="shared" si="109"/>
        <v>-4.2825488671657901</v>
      </c>
      <c r="U365" s="1">
        <f t="shared" si="110"/>
        <v>-2.9915299054970759</v>
      </c>
      <c r="V365" s="1">
        <f t="shared" si="111"/>
        <v>-3.1713252086698356</v>
      </c>
      <c r="W365" s="1">
        <f t="shared" si="112"/>
        <v>-3.3363444354052101</v>
      </c>
      <c r="X365" s="1"/>
      <c r="Y365" s="1"/>
      <c r="Z365" s="1"/>
      <c r="AA365" s="1"/>
      <c r="AB365" s="1">
        <f t="shared" si="113"/>
        <v>1.361937541765121E-2</v>
      </c>
      <c r="AC365" s="1">
        <f t="shared" si="114"/>
        <v>4.7809993925924582E-2</v>
      </c>
      <c r="AD365" s="1">
        <f t="shared" si="115"/>
        <v>4.0259180300635661E-2</v>
      </c>
      <c r="AE365" s="1">
        <f t="shared" si="116"/>
        <v>3.4345190519058863E-2</v>
      </c>
      <c r="AF365" s="1">
        <f t="shared" si="117"/>
        <v>0.2544470096486906</v>
      </c>
      <c r="AG365" s="1">
        <f t="shared" si="118"/>
        <v>0.56327075716196717</v>
      </c>
    </row>
    <row r="366" spans="1:33" x14ac:dyDescent="0.3">
      <c r="A366" s="2">
        <v>44497</v>
      </c>
      <c r="B366" s="1">
        <v>21</v>
      </c>
      <c r="C366" s="1">
        <v>11</v>
      </c>
      <c r="D366" s="1">
        <v>88.1</v>
      </c>
      <c r="E366" s="1">
        <v>48.3</v>
      </c>
      <c r="F366" s="1">
        <v>1018</v>
      </c>
      <c r="G366" s="1">
        <v>1013</v>
      </c>
      <c r="H366" s="3">
        <v>1.03</v>
      </c>
      <c r="I366" s="1">
        <f t="shared" si="100"/>
        <v>16</v>
      </c>
      <c r="J366" s="1">
        <f t="shared" si="101"/>
        <v>68.199999999999989</v>
      </c>
      <c r="K366" s="1">
        <f t="shared" si="102"/>
        <v>1015.5</v>
      </c>
      <c r="L366" s="1">
        <f t="shared" si="104"/>
        <v>62.645000000000003</v>
      </c>
      <c r="M366" s="1">
        <f t="shared" si="105"/>
        <v>0.49635161327100685</v>
      </c>
      <c r="N366" s="1">
        <f t="shared" si="106"/>
        <v>0.30512820512820515</v>
      </c>
      <c r="O366" s="1">
        <f t="shared" si="107"/>
        <v>0.59600000000000086</v>
      </c>
      <c r="P366" s="1">
        <f t="shared" si="103"/>
        <v>10.3</v>
      </c>
      <c r="Q366" s="1">
        <f t="shared" si="108"/>
        <v>10.064294767616307</v>
      </c>
      <c r="R366" s="4">
        <f t="shared" si="119"/>
        <v>1.0064294767616306</v>
      </c>
      <c r="S366" s="3">
        <v>1.03</v>
      </c>
      <c r="T366" s="1">
        <f t="shared" si="109"/>
        <v>-4.1278008396457633</v>
      </c>
      <c r="U366" s="1">
        <f t="shared" si="110"/>
        <v>-3.1747585575233424</v>
      </c>
      <c r="V366" s="1">
        <f t="shared" si="111"/>
        <v>-2.7617099909599734</v>
      </c>
      <c r="W366" s="1">
        <f t="shared" si="112"/>
        <v>-3.6762641441731825</v>
      </c>
      <c r="X366" s="1"/>
      <c r="Y366" s="1"/>
      <c r="Z366" s="1"/>
      <c r="AA366" s="1"/>
      <c r="AB366" s="1">
        <f t="shared" si="113"/>
        <v>1.5862608501861643E-2</v>
      </c>
      <c r="AC366" s="1">
        <f t="shared" si="114"/>
        <v>4.0126730463053588E-2</v>
      </c>
      <c r="AD366" s="1">
        <f t="shared" si="115"/>
        <v>5.9428710675277198E-2</v>
      </c>
      <c r="AE366" s="1">
        <f t="shared" si="116"/>
        <v>2.4692237689705642E-2</v>
      </c>
      <c r="AF366" s="1">
        <f t="shared" si="117"/>
        <v>0.23421347740949017</v>
      </c>
      <c r="AG366" s="1">
        <f t="shared" si="118"/>
        <v>0.55828716281860991</v>
      </c>
    </row>
    <row r="367" spans="1:33" x14ac:dyDescent="0.3">
      <c r="A367" s="2">
        <v>44498</v>
      </c>
      <c r="B367" s="1">
        <v>20</v>
      </c>
      <c r="C367" s="1">
        <v>17</v>
      </c>
      <c r="D367" s="1">
        <v>100</v>
      </c>
      <c r="E367" s="1">
        <v>68.400000000000006</v>
      </c>
      <c r="F367" s="1">
        <v>1013</v>
      </c>
      <c r="G367" s="1">
        <v>1007</v>
      </c>
      <c r="H367" s="3">
        <v>1.04</v>
      </c>
      <c r="I367" s="1">
        <f t="shared" si="100"/>
        <v>18.5</v>
      </c>
      <c r="J367" s="1">
        <f t="shared" si="101"/>
        <v>84.2</v>
      </c>
      <c r="K367" s="1">
        <f t="shared" si="102"/>
        <v>1010</v>
      </c>
      <c r="L367" s="1">
        <f t="shared" si="104"/>
        <v>70.789999999999992</v>
      </c>
      <c r="M367" s="1">
        <f t="shared" si="105"/>
        <v>0.64493216280925769</v>
      </c>
      <c r="N367" s="1">
        <f t="shared" si="106"/>
        <v>0.40769230769230769</v>
      </c>
      <c r="O367" s="1">
        <f t="shared" si="107"/>
        <v>0.61200000000000077</v>
      </c>
      <c r="P367" s="1">
        <f t="shared" si="103"/>
        <v>10.4</v>
      </c>
      <c r="Q367" s="1">
        <f t="shared" si="108"/>
        <v>10.00645466977598</v>
      </c>
      <c r="R367" s="4">
        <f t="shared" si="119"/>
        <v>1.0006454669775979</v>
      </c>
      <c r="S367" s="3">
        <v>1.04</v>
      </c>
      <c r="T367" s="1">
        <f t="shared" si="109"/>
        <v>-4.9879833437332923</v>
      </c>
      <c r="U367" s="1">
        <f t="shared" si="110"/>
        <v>-3.1827036495713141</v>
      </c>
      <c r="V367" s="1">
        <f t="shared" si="111"/>
        <v>-3.946127524148058</v>
      </c>
      <c r="W367" s="1">
        <f t="shared" si="112"/>
        <v>-2.5410848219301085</v>
      </c>
      <c r="X367" s="1"/>
      <c r="Y367" s="1"/>
      <c r="Z367" s="1"/>
      <c r="AA367" s="1"/>
      <c r="AB367" s="1">
        <f t="shared" si="113"/>
        <v>6.7732137521122936E-3</v>
      </c>
      <c r="AC367" s="1">
        <f t="shared" si="114"/>
        <v>3.9821828357168354E-2</v>
      </c>
      <c r="AD367" s="1">
        <f t="shared" si="115"/>
        <v>1.8962868644847305E-2</v>
      </c>
      <c r="AE367" s="1">
        <f t="shared" si="116"/>
        <v>7.3027702749904569E-2</v>
      </c>
      <c r="AF367" s="1">
        <f t="shared" si="117"/>
        <v>0.19676336173500497</v>
      </c>
      <c r="AG367" s="1">
        <f t="shared" si="118"/>
        <v>0.54903274716415773</v>
      </c>
    </row>
    <row r="368" spans="1:33" x14ac:dyDescent="0.3">
      <c r="A368" s="2">
        <v>44499</v>
      </c>
      <c r="B368" s="1">
        <v>21</v>
      </c>
      <c r="C368" s="1">
        <v>19</v>
      </c>
      <c r="D368" s="1">
        <v>100</v>
      </c>
      <c r="E368" s="1">
        <v>88.3</v>
      </c>
      <c r="F368" s="1">
        <v>1012</v>
      </c>
      <c r="G368" s="1">
        <v>1005</v>
      </c>
      <c r="H368" s="3">
        <v>1.07</v>
      </c>
      <c r="I368" s="1">
        <f t="shared" si="100"/>
        <v>20</v>
      </c>
      <c r="J368" s="1">
        <f t="shared" si="101"/>
        <v>94.15</v>
      </c>
      <c r="K368" s="1">
        <f t="shared" si="102"/>
        <v>1008.5</v>
      </c>
      <c r="L368" s="1">
        <f t="shared" si="104"/>
        <v>80.55</v>
      </c>
      <c r="M368" s="1">
        <f t="shared" si="105"/>
        <v>0.82297343518412958</v>
      </c>
      <c r="N368" s="1">
        <f t="shared" si="106"/>
        <v>0.46923076923076923</v>
      </c>
      <c r="O368" s="1">
        <f t="shared" si="107"/>
        <v>0.6600000000000007</v>
      </c>
      <c r="P368" s="1">
        <f t="shared" si="103"/>
        <v>10.700000000000001</v>
      </c>
      <c r="Q368" s="1">
        <f t="shared" si="108"/>
        <v>9.3858366381359808</v>
      </c>
      <c r="R368" s="4">
        <f t="shared" si="119"/>
        <v>0.93858366381359803</v>
      </c>
      <c r="S368" s="3">
        <v>1.07</v>
      </c>
      <c r="T368" s="1">
        <f t="shared" si="109"/>
        <v>-5.8209095077497093</v>
      </c>
      <c r="U368" s="1">
        <f t="shared" si="110"/>
        <v>-3.25706896668901</v>
      </c>
      <c r="V368" s="1">
        <f t="shared" si="111"/>
        <v>-5.0220538571361901</v>
      </c>
      <c r="W368" s="1">
        <f t="shared" si="112"/>
        <v>-1.4908707295717578</v>
      </c>
      <c r="X368" s="1"/>
      <c r="Y368" s="1"/>
      <c r="Z368" s="1"/>
      <c r="AA368" s="1"/>
      <c r="AB368" s="1">
        <f t="shared" si="113"/>
        <v>2.9561426230613488E-3</v>
      </c>
      <c r="AC368" s="1">
        <f t="shared" si="114"/>
        <v>3.7073703111498144E-2</v>
      </c>
      <c r="AD368" s="1">
        <f t="shared" si="115"/>
        <v>6.5478193560904278E-3</v>
      </c>
      <c r="AE368" s="1">
        <f t="shared" si="116"/>
        <v>0.18379107164467046</v>
      </c>
      <c r="AF368" s="1">
        <f t="shared" si="117"/>
        <v>-0.20174605802225543</v>
      </c>
      <c r="AG368" s="1">
        <f t="shared" si="118"/>
        <v>0.44973386210175775</v>
      </c>
    </row>
    <row r="369" spans="1:33" x14ac:dyDescent="0.3">
      <c r="A369" s="2">
        <v>44500</v>
      </c>
      <c r="B369" s="1">
        <v>21</v>
      </c>
      <c r="C369" s="1">
        <v>20</v>
      </c>
      <c r="D369" s="1">
        <v>100</v>
      </c>
      <c r="E369" s="1">
        <v>94</v>
      </c>
      <c r="F369" s="1">
        <v>1016</v>
      </c>
      <c r="G369" s="1">
        <v>1013</v>
      </c>
      <c r="H369" s="3">
        <v>1.07</v>
      </c>
      <c r="I369" s="1">
        <f t="shared" si="100"/>
        <v>20.5</v>
      </c>
      <c r="J369" s="1">
        <f t="shared" si="101"/>
        <v>97</v>
      </c>
      <c r="K369" s="1">
        <f t="shared" si="102"/>
        <v>1014.5</v>
      </c>
      <c r="L369" s="1">
        <f t="shared" si="104"/>
        <v>88.61</v>
      </c>
      <c r="M369" s="1">
        <f t="shared" si="105"/>
        <v>0.9700034203625586</v>
      </c>
      <c r="N369" s="1">
        <f t="shared" si="106"/>
        <v>0.48974358974358978</v>
      </c>
      <c r="O369" s="1">
        <f t="shared" si="107"/>
        <v>0.6600000000000007</v>
      </c>
      <c r="P369" s="1">
        <f t="shared" si="103"/>
        <v>10.700000000000001</v>
      </c>
      <c r="Q369" s="1">
        <f t="shared" si="108"/>
        <v>8.6205658969344565</v>
      </c>
      <c r="R369" s="4">
        <f t="shared" si="119"/>
        <v>0.86205658969344567</v>
      </c>
      <c r="S369" s="3">
        <v>1.07</v>
      </c>
      <c r="T369" s="1">
        <f t="shared" si="109"/>
        <v>-6.4110555818316168</v>
      </c>
      <c r="U369" s="1">
        <f t="shared" si="110"/>
        <v>-3.3505082666926125</v>
      </c>
      <c r="V369" s="1">
        <f t="shared" si="111"/>
        <v>-5.7409994926240264</v>
      </c>
      <c r="W369" s="1">
        <f t="shared" si="112"/>
        <v>-0.77671729993754379</v>
      </c>
      <c r="X369" s="1"/>
      <c r="Y369" s="1"/>
      <c r="Z369" s="1"/>
      <c r="AA369" s="1"/>
      <c r="AB369" s="1">
        <f t="shared" si="113"/>
        <v>1.6405929919061041E-3</v>
      </c>
      <c r="AC369" s="1">
        <f t="shared" si="114"/>
        <v>3.3878524257171284E-2</v>
      </c>
      <c r="AD369" s="1">
        <f t="shared" si="115"/>
        <v>3.2012756648974448E-3</v>
      </c>
      <c r="AE369" s="1">
        <f t="shared" si="116"/>
        <v>0.31502781395263152</v>
      </c>
      <c r="AF369" s="1">
        <f t="shared" si="117"/>
        <v>-0.72046523378256733</v>
      </c>
      <c r="AG369" s="1">
        <f t="shared" si="118"/>
        <v>0.3272905435095142</v>
      </c>
    </row>
    <row r="370" spans="1:33" x14ac:dyDescent="0.3">
      <c r="A370" s="2">
        <v>44501</v>
      </c>
      <c r="B370" s="1">
        <v>21</v>
      </c>
      <c r="C370" s="1">
        <v>14</v>
      </c>
      <c r="D370" s="1">
        <v>100</v>
      </c>
      <c r="E370" s="1">
        <v>72.599999999999994</v>
      </c>
      <c r="F370" s="1">
        <v>1019</v>
      </c>
      <c r="G370" s="1">
        <v>1015</v>
      </c>
      <c r="H370" s="3">
        <v>1.0900000000000001</v>
      </c>
      <c r="I370" s="1">
        <f t="shared" si="100"/>
        <v>17.5</v>
      </c>
      <c r="J370" s="1">
        <f t="shared" si="101"/>
        <v>86.3</v>
      </c>
      <c r="K370" s="1">
        <f t="shared" si="102"/>
        <v>1017</v>
      </c>
      <c r="L370" s="1">
        <f t="shared" si="104"/>
        <v>89.43</v>
      </c>
      <c r="M370" s="1">
        <f t="shared" si="105"/>
        <v>0.98496180595143112</v>
      </c>
      <c r="N370" s="1">
        <f t="shared" si="106"/>
        <v>0.3666666666666667</v>
      </c>
      <c r="O370" s="1">
        <f t="shared" si="107"/>
        <v>0.6920000000000005</v>
      </c>
      <c r="P370" s="1">
        <f t="shared" si="103"/>
        <v>10.9</v>
      </c>
      <c r="Q370" s="1">
        <f t="shared" si="108"/>
        <v>9.2551566462447052</v>
      </c>
      <c r="R370" s="4">
        <f t="shared" si="119"/>
        <v>0.92551566462447055</v>
      </c>
      <c r="S370" s="3">
        <v>1.0900000000000001</v>
      </c>
      <c r="T370" s="1">
        <f t="shared" si="109"/>
        <v>-6.067602370607668</v>
      </c>
      <c r="U370" s="1">
        <f t="shared" si="110"/>
        <v>-3.4922821772592916</v>
      </c>
      <c r="V370" s="1">
        <f t="shared" si="111"/>
        <v>-5.1138154164181691</v>
      </c>
      <c r="W370" s="1">
        <f t="shared" si="112"/>
        <v>-1.3364875347436431</v>
      </c>
      <c r="X370" s="1"/>
      <c r="Y370" s="1"/>
      <c r="Z370" s="1"/>
      <c r="AA370" s="1"/>
      <c r="AB370" s="1">
        <f t="shared" si="113"/>
        <v>2.3113664042311442E-3</v>
      </c>
      <c r="AC370" s="1">
        <f t="shared" si="114"/>
        <v>2.9532625677408025E-2</v>
      </c>
      <c r="AD370" s="1">
        <f t="shared" si="115"/>
        <v>5.9771554196053232E-3</v>
      </c>
      <c r="AE370" s="1">
        <f t="shared" si="116"/>
        <v>0.20808827562908108</v>
      </c>
      <c r="AF370" s="1">
        <f t="shared" si="117"/>
        <v>-0.28664647342300353</v>
      </c>
      <c r="AG370" s="1">
        <f t="shared" si="118"/>
        <v>0.42882506339915383</v>
      </c>
    </row>
    <row r="371" spans="1:33" x14ac:dyDescent="0.3">
      <c r="A371" s="2">
        <v>44502</v>
      </c>
      <c r="B371" s="1">
        <v>18</v>
      </c>
      <c r="C371" s="1">
        <v>14</v>
      </c>
      <c r="D371" s="1">
        <v>100</v>
      </c>
      <c r="E371" s="1">
        <v>63.6</v>
      </c>
      <c r="F371" s="1">
        <v>1019</v>
      </c>
      <c r="G371" s="1">
        <v>1013</v>
      </c>
      <c r="H371" s="3">
        <v>1.1299999999999999</v>
      </c>
      <c r="I371" s="1">
        <f t="shared" si="100"/>
        <v>16</v>
      </c>
      <c r="J371" s="1">
        <f t="shared" si="101"/>
        <v>81.8</v>
      </c>
      <c r="K371" s="1">
        <f t="shared" si="102"/>
        <v>1016</v>
      </c>
      <c r="L371" s="1">
        <f t="shared" si="104"/>
        <v>87.320000000000007</v>
      </c>
      <c r="M371" s="1">
        <f t="shared" si="105"/>
        <v>0.94647132596055206</v>
      </c>
      <c r="N371" s="1">
        <f t="shared" si="106"/>
        <v>0.30512820512820515</v>
      </c>
      <c r="O371" s="1">
        <f t="shared" si="107"/>
        <v>0.75600000000000023</v>
      </c>
      <c r="P371" s="1">
        <f t="shared" si="103"/>
        <v>11.299999999999999</v>
      </c>
      <c r="Q371" s="1">
        <f t="shared" si="108"/>
        <v>9.6602632140220912</v>
      </c>
      <c r="R371" s="4">
        <f t="shared" si="119"/>
        <v>0.96602632140220912</v>
      </c>
      <c r="S371" s="3">
        <v>1.1299999999999999</v>
      </c>
      <c r="T371" s="1">
        <f t="shared" si="109"/>
        <v>-5.7320387062760094</v>
      </c>
      <c r="U371" s="1">
        <f t="shared" si="110"/>
        <v>-3.5271774190273302</v>
      </c>
      <c r="V371" s="1">
        <f t="shared" si="111"/>
        <v>-4.6113263848923571</v>
      </c>
      <c r="W371" s="1">
        <f t="shared" si="112"/>
        <v>-1.8072506282418122</v>
      </c>
      <c r="X371" s="1"/>
      <c r="Y371" s="1"/>
      <c r="Z371" s="1"/>
      <c r="AA371" s="1"/>
      <c r="AB371" s="1">
        <f t="shared" si="113"/>
        <v>3.2299974493360741E-3</v>
      </c>
      <c r="AC371" s="1">
        <f t="shared" si="114"/>
        <v>2.8548764313123167E-2</v>
      </c>
      <c r="AD371" s="1">
        <f t="shared" si="115"/>
        <v>9.8408228478204605E-3</v>
      </c>
      <c r="AE371" s="1">
        <f t="shared" si="116"/>
        <v>0.14097074059498155</v>
      </c>
      <c r="AF371" s="1">
        <f t="shared" si="117"/>
        <v>-2.5432913841410887E-2</v>
      </c>
      <c r="AG371" s="1">
        <f t="shared" si="118"/>
        <v>0.4936421142435356</v>
      </c>
    </row>
    <row r="372" spans="1:33" x14ac:dyDescent="0.3">
      <c r="A372" s="2">
        <v>44503</v>
      </c>
      <c r="B372" s="1">
        <v>16</v>
      </c>
      <c r="C372" s="1">
        <v>11</v>
      </c>
      <c r="D372" s="1">
        <v>93.7</v>
      </c>
      <c r="E372" s="1">
        <v>51.4</v>
      </c>
      <c r="F372" s="1">
        <v>1017</v>
      </c>
      <c r="G372" s="1">
        <v>1013</v>
      </c>
      <c r="H372" s="3">
        <v>1.1499999999999999</v>
      </c>
      <c r="I372" s="1">
        <f t="shared" si="100"/>
        <v>13.5</v>
      </c>
      <c r="J372" s="1">
        <f t="shared" si="101"/>
        <v>72.55</v>
      </c>
      <c r="K372" s="1">
        <f t="shared" si="102"/>
        <v>1015</v>
      </c>
      <c r="L372" s="1">
        <f t="shared" si="104"/>
        <v>81.137500000000003</v>
      </c>
      <c r="M372" s="1">
        <f t="shared" si="105"/>
        <v>0.83369057120054746</v>
      </c>
      <c r="N372" s="1">
        <f t="shared" si="106"/>
        <v>0.20256410256410257</v>
      </c>
      <c r="O372" s="1">
        <f t="shared" si="107"/>
        <v>0.78800000000000037</v>
      </c>
      <c r="P372" s="1">
        <f t="shared" si="103"/>
        <v>11.5</v>
      </c>
      <c r="Q372" s="1">
        <f t="shared" si="108"/>
        <v>10.086876571075292</v>
      </c>
      <c r="R372" s="4">
        <f t="shared" si="119"/>
        <v>1.0086876571075292</v>
      </c>
      <c r="S372" s="3">
        <v>1.1499999999999999</v>
      </c>
      <c r="T372" s="1">
        <f t="shared" si="109"/>
        <v>-4.9994475624017243</v>
      </c>
      <c r="U372" s="1">
        <f t="shared" si="110"/>
        <v>-3.5472615880006986</v>
      </c>
      <c r="V372" s="1">
        <f t="shared" si="111"/>
        <v>-3.5740161332885583</v>
      </c>
      <c r="W372" s="1">
        <f t="shared" si="112"/>
        <v>-2.7937799393393821</v>
      </c>
      <c r="X372" s="1"/>
      <c r="Y372" s="1"/>
      <c r="Z372" s="1"/>
      <c r="AA372" s="1"/>
      <c r="AB372" s="1">
        <f t="shared" si="113"/>
        <v>6.6965245617967373E-3</v>
      </c>
      <c r="AC372" s="1">
        <f t="shared" si="114"/>
        <v>2.7996998402502058E-2</v>
      </c>
      <c r="AD372" s="1">
        <f t="shared" si="115"/>
        <v>2.7278044504911236E-2</v>
      </c>
      <c r="AE372" s="1">
        <f t="shared" si="116"/>
        <v>5.7661223213798261E-2</v>
      </c>
      <c r="AF372" s="1">
        <f t="shared" si="117"/>
        <v>0.24887772443697365</v>
      </c>
      <c r="AG372" s="1">
        <f t="shared" si="118"/>
        <v>0.56190025137204747</v>
      </c>
    </row>
    <row r="373" spans="1:33" x14ac:dyDescent="0.3">
      <c r="A373" s="2">
        <v>44504</v>
      </c>
      <c r="B373" s="1">
        <v>16</v>
      </c>
      <c r="C373" s="1">
        <v>9</v>
      </c>
      <c r="D373" s="1">
        <v>97.5</v>
      </c>
      <c r="E373" s="1">
        <v>48</v>
      </c>
      <c r="F373" s="1">
        <v>1023</v>
      </c>
      <c r="G373" s="1">
        <v>1015</v>
      </c>
      <c r="H373" s="3">
        <v>1.1599999999999999</v>
      </c>
      <c r="I373" s="1">
        <f t="shared" si="100"/>
        <v>12.5</v>
      </c>
      <c r="J373" s="1">
        <f t="shared" si="101"/>
        <v>72.75</v>
      </c>
      <c r="K373" s="1">
        <f t="shared" si="102"/>
        <v>1019</v>
      </c>
      <c r="L373" s="1">
        <f t="shared" si="104"/>
        <v>77.077499999999986</v>
      </c>
      <c r="M373" s="1">
        <f t="shared" si="105"/>
        <v>0.75962832060198371</v>
      </c>
      <c r="N373" s="1">
        <f t="shared" si="106"/>
        <v>0.16153846153846155</v>
      </c>
      <c r="O373" s="1">
        <f t="shared" si="107"/>
        <v>0.80400000000000027</v>
      </c>
      <c r="P373" s="1">
        <f t="shared" si="103"/>
        <v>11.6</v>
      </c>
      <c r="Q373" s="1">
        <f t="shared" si="108"/>
        <v>10.118280678969199</v>
      </c>
      <c r="R373" s="4">
        <f t="shared" si="119"/>
        <v>1.01182806789692</v>
      </c>
      <c r="S373" s="3">
        <v>1.1599999999999999</v>
      </c>
      <c r="T373" s="1">
        <f t="shared" si="109"/>
        <v>-4.6032327666821136</v>
      </c>
      <c r="U373" s="1">
        <f t="shared" si="110"/>
        <v>-3.5326290455310052</v>
      </c>
      <c r="V373" s="1">
        <f t="shared" si="111"/>
        <v>-3.0401319022652471</v>
      </c>
      <c r="W373" s="1">
        <f t="shared" si="112"/>
        <v>-3.308599341581171</v>
      </c>
      <c r="X373" s="1"/>
      <c r="Y373" s="1"/>
      <c r="Z373" s="1"/>
      <c r="AA373" s="1"/>
      <c r="AB373" s="1">
        <f t="shared" si="113"/>
        <v>9.9200005889592598E-3</v>
      </c>
      <c r="AC373" s="1">
        <f t="shared" si="114"/>
        <v>2.8397958334107347E-2</v>
      </c>
      <c r="AD373" s="1">
        <f t="shared" si="115"/>
        <v>4.5645424524183624E-2</v>
      </c>
      <c r="AE373" s="1">
        <f t="shared" si="116"/>
        <v>3.527735660859159E-2</v>
      </c>
      <c r="AF373" s="1">
        <f t="shared" si="117"/>
        <v>0.26931572455469016</v>
      </c>
      <c r="AG373" s="1">
        <f t="shared" si="118"/>
        <v>0.56692490863507261</v>
      </c>
    </row>
    <row r="374" spans="1:33" x14ac:dyDescent="0.3">
      <c r="A374" s="2">
        <v>44505</v>
      </c>
      <c r="B374" s="1">
        <v>18</v>
      </c>
      <c r="C374" s="1">
        <v>9</v>
      </c>
      <c r="D374" s="1">
        <v>81.7</v>
      </c>
      <c r="E374" s="1">
        <v>36.4</v>
      </c>
      <c r="F374" s="1">
        <v>1026</v>
      </c>
      <c r="G374" s="1">
        <v>1022</v>
      </c>
      <c r="H374" s="3">
        <v>1.17</v>
      </c>
      <c r="I374" s="1">
        <f t="shared" si="100"/>
        <v>13.5</v>
      </c>
      <c r="J374" s="1">
        <f t="shared" si="101"/>
        <v>59.05</v>
      </c>
      <c r="K374" s="1">
        <f t="shared" si="102"/>
        <v>1024</v>
      </c>
      <c r="L374" s="1">
        <f t="shared" si="104"/>
        <v>68.8125</v>
      </c>
      <c r="M374" s="1">
        <f t="shared" si="105"/>
        <v>0.60885873902633691</v>
      </c>
      <c r="N374" s="1">
        <f t="shared" si="106"/>
        <v>0.20256410256410257</v>
      </c>
      <c r="O374" s="1">
        <f t="shared" si="107"/>
        <v>0.82000000000000017</v>
      </c>
      <c r="P374" s="1">
        <f t="shared" si="103"/>
        <v>11.7</v>
      </c>
      <c r="Q374" s="1">
        <f t="shared" si="108"/>
        <v>10.056569952661128</v>
      </c>
      <c r="R374" s="4">
        <f t="shared" si="119"/>
        <v>1.0056569952661127</v>
      </c>
      <c r="S374" s="3">
        <v>1.17</v>
      </c>
      <c r="T374" s="1">
        <f t="shared" si="109"/>
        <v>-4.1981413129096161</v>
      </c>
      <c r="U374" s="1">
        <f t="shared" si="110"/>
        <v>-3.3712306875736817</v>
      </c>
      <c r="V374" s="1">
        <f t="shared" si="111"/>
        <v>-2.6501449253770435</v>
      </c>
      <c r="W374" s="1">
        <f t="shared" si="112"/>
        <v>-3.7273398819474535</v>
      </c>
      <c r="X374" s="1"/>
      <c r="Y374" s="1"/>
      <c r="Z374" s="1"/>
      <c r="AA374" s="1"/>
      <c r="AB374" s="1">
        <f t="shared" si="113"/>
        <v>1.4801110710198233E-2</v>
      </c>
      <c r="AC374" s="1">
        <f t="shared" si="114"/>
        <v>3.3206776034013549E-2</v>
      </c>
      <c r="AD374" s="1">
        <f t="shared" si="115"/>
        <v>6.5980077655668365E-2</v>
      </c>
      <c r="AE374" s="1">
        <f t="shared" si="116"/>
        <v>2.3491612847190795E-2</v>
      </c>
      <c r="AF374" s="1">
        <f t="shared" si="117"/>
        <v>0.22920293826667815</v>
      </c>
      <c r="AG374" s="1">
        <f t="shared" si="118"/>
        <v>0.55705119242578127</v>
      </c>
    </row>
    <row r="375" spans="1:33" x14ac:dyDescent="0.3">
      <c r="A375" s="2">
        <v>44506</v>
      </c>
      <c r="B375" s="1">
        <v>16</v>
      </c>
      <c r="C375" s="1">
        <v>9</v>
      </c>
      <c r="D375" s="1">
        <v>76</v>
      </c>
      <c r="E375" s="1">
        <v>36.1</v>
      </c>
      <c r="F375" s="1">
        <v>1028</v>
      </c>
      <c r="G375" s="1">
        <v>1025</v>
      </c>
      <c r="H375" s="3">
        <v>1.17</v>
      </c>
      <c r="I375" s="1">
        <f t="shared" si="100"/>
        <v>12.5</v>
      </c>
      <c r="J375" s="1">
        <f t="shared" si="101"/>
        <v>56.05</v>
      </c>
      <c r="K375" s="1">
        <f t="shared" si="102"/>
        <v>1026.5</v>
      </c>
      <c r="L375" s="1">
        <f t="shared" si="104"/>
        <v>63.077500000000001</v>
      </c>
      <c r="M375" s="1">
        <f t="shared" si="105"/>
        <v>0.50424124957245486</v>
      </c>
      <c r="N375" s="1">
        <f t="shared" si="106"/>
        <v>0.16153846153846155</v>
      </c>
      <c r="O375" s="1">
        <f t="shared" si="107"/>
        <v>0.82000000000000017</v>
      </c>
      <c r="P375" s="1">
        <f t="shared" si="103"/>
        <v>11.7</v>
      </c>
      <c r="Q375" s="1">
        <f t="shared" si="108"/>
        <v>9.7994843088541792</v>
      </c>
      <c r="R375" s="4">
        <f t="shared" si="119"/>
        <v>0.97994843088541794</v>
      </c>
      <c r="S375" s="3">
        <v>1.17</v>
      </c>
      <c r="T375" s="1">
        <f t="shared" si="109"/>
        <v>-3.6930268849060881</v>
      </c>
      <c r="U375" s="1">
        <f t="shared" si="110"/>
        <v>-3.3326750815571122</v>
      </c>
      <c r="V375" s="1">
        <f t="shared" si="111"/>
        <v>-1.9907041610270169</v>
      </c>
      <c r="W375" s="1">
        <f t="shared" si="112"/>
        <v>-4.3690325421096068</v>
      </c>
      <c r="X375" s="1"/>
      <c r="Y375" s="1"/>
      <c r="Z375" s="1"/>
      <c r="AA375" s="1"/>
      <c r="AB375" s="1">
        <f t="shared" si="113"/>
        <v>2.4291748722754105E-2</v>
      </c>
      <c r="AC375" s="1">
        <f t="shared" si="114"/>
        <v>3.4467094990772613E-2</v>
      </c>
      <c r="AD375" s="1">
        <f t="shared" si="115"/>
        <v>0.12018238556485238</v>
      </c>
      <c r="AE375" s="1">
        <f t="shared" si="116"/>
        <v>1.2505127525288888E-2</v>
      </c>
      <c r="AF375" s="1">
        <f t="shared" si="117"/>
        <v>6.3691479865238265E-2</v>
      </c>
      <c r="AG375" s="1">
        <f t="shared" si="118"/>
        <v>0.51591748941666948</v>
      </c>
    </row>
    <row r="376" spans="1:33" x14ac:dyDescent="0.3">
      <c r="A376" s="2">
        <v>44507</v>
      </c>
      <c r="B376" s="1">
        <v>19</v>
      </c>
      <c r="C376" s="1">
        <v>7</v>
      </c>
      <c r="D376" s="1">
        <v>81.5</v>
      </c>
      <c r="E376" s="1">
        <v>24</v>
      </c>
      <c r="F376" s="1">
        <v>1027</v>
      </c>
      <c r="G376" s="1">
        <v>1023</v>
      </c>
      <c r="H376" s="3">
        <v>1.17</v>
      </c>
      <c r="I376" s="1">
        <f t="shared" si="100"/>
        <v>13</v>
      </c>
      <c r="J376" s="1">
        <f t="shared" si="101"/>
        <v>52.75</v>
      </c>
      <c r="K376" s="1">
        <f t="shared" si="102"/>
        <v>1025</v>
      </c>
      <c r="L376" s="1">
        <f t="shared" si="104"/>
        <v>57.824999999999996</v>
      </c>
      <c r="M376" s="1">
        <f t="shared" si="105"/>
        <v>0.40842549310226883</v>
      </c>
      <c r="N376" s="1">
        <f t="shared" si="106"/>
        <v>0.18205128205128207</v>
      </c>
      <c r="O376" s="1">
        <f t="shared" si="107"/>
        <v>0.82000000000000017</v>
      </c>
      <c r="P376" s="1">
        <f t="shared" si="103"/>
        <v>11.7</v>
      </c>
      <c r="Q376" s="1">
        <f t="shared" si="108"/>
        <v>9.6088761675466863</v>
      </c>
      <c r="R376" s="4">
        <f t="shared" si="119"/>
        <v>0.96088761675466861</v>
      </c>
      <c r="S376" s="3">
        <v>1.17</v>
      </c>
      <c r="T376" s="1">
        <f t="shared" si="109"/>
        <v>-3.4176646874777563</v>
      </c>
      <c r="U376" s="1">
        <f t="shared" si="110"/>
        <v>-3.2359795854605387</v>
      </c>
      <c r="V376" s="1">
        <f t="shared" si="111"/>
        <v>-1.7117564532838554</v>
      </c>
      <c r="W376" s="1">
        <f t="shared" si="112"/>
        <v>-4.6632374683350237</v>
      </c>
      <c r="X376" s="1"/>
      <c r="Y376" s="1"/>
      <c r="Z376" s="1"/>
      <c r="AA376" s="1"/>
      <c r="AB376" s="1">
        <f t="shared" si="113"/>
        <v>3.1747937452284478E-2</v>
      </c>
      <c r="AC376" s="1">
        <f t="shared" si="114"/>
        <v>3.7833972270264374E-2</v>
      </c>
      <c r="AD376" s="1">
        <f t="shared" si="115"/>
        <v>0.15293603447101917</v>
      </c>
      <c r="AE376" s="1">
        <f t="shared" si="116"/>
        <v>9.3476613194896415E-3</v>
      </c>
      <c r="AF376" s="1">
        <f t="shared" si="117"/>
        <v>-5.8335790513501573E-2</v>
      </c>
      <c r="AG376" s="1">
        <f t="shared" si="118"/>
        <v>0.48542018680747057</v>
      </c>
    </row>
    <row r="377" spans="1:33" x14ac:dyDescent="0.3">
      <c r="A377" s="2">
        <v>44508</v>
      </c>
      <c r="B377" s="1">
        <v>21</v>
      </c>
      <c r="C377" s="1">
        <v>9</v>
      </c>
      <c r="D377" s="1">
        <v>87.5</v>
      </c>
      <c r="E377" s="1">
        <v>42.8</v>
      </c>
      <c r="F377" s="1">
        <v>1023</v>
      </c>
      <c r="G377" s="1">
        <v>1020</v>
      </c>
      <c r="H377" s="3">
        <v>1.18</v>
      </c>
      <c r="I377" s="1">
        <f t="shared" si="100"/>
        <v>15</v>
      </c>
      <c r="J377" s="1">
        <f t="shared" si="101"/>
        <v>65.150000000000006</v>
      </c>
      <c r="K377" s="1">
        <f t="shared" si="102"/>
        <v>1021.5</v>
      </c>
      <c r="L377" s="1">
        <f t="shared" si="104"/>
        <v>60.000000000000007</v>
      </c>
      <c r="M377" s="1">
        <f t="shared" si="105"/>
        <v>0.44810169878007089</v>
      </c>
      <c r="N377" s="1">
        <f t="shared" si="106"/>
        <v>0.26410256410256411</v>
      </c>
      <c r="O377" s="1">
        <f t="shared" si="107"/>
        <v>0.83600000000000008</v>
      </c>
      <c r="P377" s="1">
        <f t="shared" si="103"/>
        <v>11.799999999999999</v>
      </c>
      <c r="Q377" s="1">
        <f t="shared" si="108"/>
        <v>9.9424685464994251</v>
      </c>
      <c r="R377" s="4">
        <f t="shared" si="119"/>
        <v>0.99424685464994256</v>
      </c>
      <c r="S377" s="3">
        <v>1.18</v>
      </c>
      <c r="T377" s="1">
        <f t="shared" si="109"/>
        <v>-3.823581852691373</v>
      </c>
      <c r="U377" s="1">
        <f t="shared" si="110"/>
        <v>-3.180335647841011</v>
      </c>
      <c r="V377" s="1">
        <f t="shared" si="111"/>
        <v>-2.3338929209260995</v>
      </c>
      <c r="W377" s="1">
        <f t="shared" si="112"/>
        <v>-4.0839040479329878</v>
      </c>
      <c r="X377" s="1"/>
      <c r="Y377" s="1"/>
      <c r="Z377" s="1"/>
      <c r="AA377" s="1"/>
      <c r="AB377" s="1">
        <f t="shared" si="113"/>
        <v>2.1382210777187299E-2</v>
      </c>
      <c r="AC377" s="1">
        <f t="shared" si="114"/>
        <v>3.9912470120761129E-2</v>
      </c>
      <c r="AD377" s="1">
        <f t="shared" si="115"/>
        <v>8.8354593128603734E-2</v>
      </c>
      <c r="AE377" s="1">
        <f t="shared" si="116"/>
        <v>1.6562645544984836E-2</v>
      </c>
      <c r="AF377" s="1">
        <f t="shared" si="117"/>
        <v>0.15549240396299968</v>
      </c>
      <c r="AG377" s="1">
        <f t="shared" si="118"/>
        <v>0.53879496743990873</v>
      </c>
    </row>
    <row r="378" spans="1:33" x14ac:dyDescent="0.3">
      <c r="A378" s="2">
        <v>44509</v>
      </c>
      <c r="B378" s="1">
        <v>22</v>
      </c>
      <c r="C378" s="1">
        <v>14</v>
      </c>
      <c r="D378" s="1">
        <v>87.7</v>
      </c>
      <c r="E378" s="1">
        <v>49.4</v>
      </c>
      <c r="F378" s="1">
        <v>1019</v>
      </c>
      <c r="G378" s="1">
        <v>1015</v>
      </c>
      <c r="H378" s="3">
        <v>1.17</v>
      </c>
      <c r="I378" s="1">
        <f t="shared" si="100"/>
        <v>18</v>
      </c>
      <c r="J378" s="1">
        <f t="shared" si="101"/>
        <v>68.55</v>
      </c>
      <c r="K378" s="1">
        <f t="shared" si="102"/>
        <v>1017</v>
      </c>
      <c r="L378" s="1">
        <f t="shared" si="104"/>
        <v>62.815000000000012</v>
      </c>
      <c r="M378" s="1">
        <f t="shared" si="105"/>
        <v>0.49945274199065137</v>
      </c>
      <c r="N378" s="1">
        <f t="shared" si="106"/>
        <v>0.38717948717948725</v>
      </c>
      <c r="O378" s="1">
        <f t="shared" si="107"/>
        <v>0.82000000000000017</v>
      </c>
      <c r="P378" s="1">
        <f t="shared" si="103"/>
        <v>11.7</v>
      </c>
      <c r="Q378" s="1">
        <f t="shared" si="108"/>
        <v>10.103971837806526</v>
      </c>
      <c r="R378" s="4">
        <f t="shared" si="119"/>
        <v>1.0103971837806527</v>
      </c>
      <c r="S378" s="3">
        <v>1.17</v>
      </c>
      <c r="T378" s="1">
        <f t="shared" si="109"/>
        <v>-4.4033635196478844</v>
      </c>
      <c r="U378" s="1">
        <f t="shared" si="110"/>
        <v>-3.0904783557775537</v>
      </c>
      <c r="V378" s="1">
        <f t="shared" si="111"/>
        <v>-3.2335534142320279</v>
      </c>
      <c r="W378" s="1">
        <f t="shared" si="112"/>
        <v>-3.2487999071325397</v>
      </c>
      <c r="X378" s="1"/>
      <c r="Y378" s="1"/>
      <c r="Z378" s="1"/>
      <c r="AA378" s="1"/>
      <c r="AB378" s="1">
        <f t="shared" si="113"/>
        <v>1.2088201584620666E-2</v>
      </c>
      <c r="AC378" s="1">
        <f t="shared" si="114"/>
        <v>4.3501726546628733E-2</v>
      </c>
      <c r="AD378" s="1">
        <f t="shared" si="115"/>
        <v>3.7922390219942224E-2</v>
      </c>
      <c r="AE378" s="1">
        <f t="shared" si="116"/>
        <v>3.73700349427371E-2</v>
      </c>
      <c r="AF378" s="1">
        <f t="shared" si="117"/>
        <v>0.25999675475209316</v>
      </c>
      <c r="AG378" s="1">
        <f t="shared" si="118"/>
        <v>0.56463549404904478</v>
      </c>
    </row>
    <row r="379" spans="1:33" x14ac:dyDescent="0.3">
      <c r="A379" s="2">
        <v>44510</v>
      </c>
      <c r="B379" s="1">
        <v>20</v>
      </c>
      <c r="C379" s="1">
        <v>11</v>
      </c>
      <c r="D379" s="1">
        <v>87.7</v>
      </c>
      <c r="E379" s="1">
        <v>40</v>
      </c>
      <c r="F379" s="1">
        <v>1019</v>
      </c>
      <c r="G379" s="1">
        <v>1016</v>
      </c>
      <c r="H379" s="3">
        <v>1.2</v>
      </c>
      <c r="I379" s="1">
        <f t="shared" si="100"/>
        <v>15.5</v>
      </c>
      <c r="J379" s="1">
        <f t="shared" si="101"/>
        <v>63.85</v>
      </c>
      <c r="K379" s="1">
        <f t="shared" si="102"/>
        <v>1017.5</v>
      </c>
      <c r="L379" s="1">
        <f t="shared" si="104"/>
        <v>63.785000000000004</v>
      </c>
      <c r="M379" s="1">
        <f t="shared" si="105"/>
        <v>0.51714741762626859</v>
      </c>
      <c r="N379" s="1">
        <f t="shared" si="106"/>
        <v>0.2846153846153846</v>
      </c>
      <c r="O379" s="1">
        <f t="shared" si="107"/>
        <v>0.86800000000000022</v>
      </c>
      <c r="P379" s="1">
        <f t="shared" si="103"/>
        <v>12</v>
      </c>
      <c r="Q379" s="1">
        <f t="shared" si="108"/>
        <v>10.061796304033059</v>
      </c>
      <c r="R379" s="4">
        <f t="shared" si="119"/>
        <v>1.0061796304033059</v>
      </c>
      <c r="S379" s="3">
        <v>1.2</v>
      </c>
      <c r="T379" s="1">
        <f t="shared" si="109"/>
        <v>-4.1357900593023871</v>
      </c>
      <c r="U379" s="1">
        <f t="shared" si="110"/>
        <v>-3.2127175767025848</v>
      </c>
      <c r="V379" s="1">
        <f t="shared" si="111"/>
        <v>-2.7323882997144038</v>
      </c>
      <c r="W379" s="1">
        <f t="shared" si="112"/>
        <v>-3.6935614706029938</v>
      </c>
      <c r="X379" s="1"/>
      <c r="Y379" s="1"/>
      <c r="Z379" s="1"/>
      <c r="AA379" s="1"/>
      <c r="AB379" s="1">
        <f t="shared" si="113"/>
        <v>1.5738370104453479E-2</v>
      </c>
      <c r="AC379" s="1">
        <f t="shared" si="114"/>
        <v>3.8689932761748022E-2</v>
      </c>
      <c r="AD379" s="1">
        <f t="shared" si="115"/>
        <v>6.1089033042458891E-2</v>
      </c>
      <c r="AE379" s="1">
        <f t="shared" si="116"/>
        <v>2.4279081376197723E-2</v>
      </c>
      <c r="AF379" s="1">
        <f t="shared" si="117"/>
        <v>0.23259258418946366</v>
      </c>
      <c r="AG379" s="1">
        <f t="shared" si="118"/>
        <v>0.55788740864529007</v>
      </c>
    </row>
    <row r="380" spans="1:33" x14ac:dyDescent="0.3">
      <c r="A380" s="2">
        <v>44511</v>
      </c>
      <c r="B380" s="1">
        <v>19</v>
      </c>
      <c r="C380" s="1">
        <v>10</v>
      </c>
      <c r="D380" s="1">
        <v>100</v>
      </c>
      <c r="E380" s="1">
        <v>63.8</v>
      </c>
      <c r="F380" s="1">
        <v>1020</v>
      </c>
      <c r="G380" s="1">
        <v>1018</v>
      </c>
      <c r="H380" s="3">
        <v>1.2</v>
      </c>
      <c r="I380" s="1">
        <f t="shared" si="100"/>
        <v>14.5</v>
      </c>
      <c r="J380" s="1">
        <f t="shared" si="101"/>
        <v>81.900000000000006</v>
      </c>
      <c r="K380" s="1">
        <f t="shared" si="102"/>
        <v>1019</v>
      </c>
      <c r="L380" s="1">
        <f t="shared" si="104"/>
        <v>71.585000000000008</v>
      </c>
      <c r="M380" s="1">
        <f t="shared" si="105"/>
        <v>0.65943450005700632</v>
      </c>
      <c r="N380" s="1">
        <f t="shared" si="106"/>
        <v>0.24358974358974361</v>
      </c>
      <c r="O380" s="1">
        <f t="shared" si="107"/>
        <v>0.86800000000000022</v>
      </c>
      <c r="P380" s="1">
        <f t="shared" si="103"/>
        <v>12</v>
      </c>
      <c r="Q380" s="1">
        <f t="shared" si="108"/>
        <v>10.114727664710681</v>
      </c>
      <c r="R380" s="4">
        <f t="shared" si="119"/>
        <v>1.0114727664710681</v>
      </c>
      <c r="S380" s="3">
        <v>1.2</v>
      </c>
      <c r="T380" s="1">
        <f t="shared" si="109"/>
        <v>-4.5106496748587528</v>
      </c>
      <c r="U380" s="1">
        <f t="shared" si="110"/>
        <v>-3.3674746065707759</v>
      </c>
      <c r="V380" s="1">
        <f t="shared" si="111"/>
        <v>-3.0875192837686241</v>
      </c>
      <c r="W380" s="1">
        <f t="shared" si="112"/>
        <v>-3.3100424615399762</v>
      </c>
      <c r="X380" s="1"/>
      <c r="Y380" s="1"/>
      <c r="Z380" s="1"/>
      <c r="AA380" s="1"/>
      <c r="AB380" s="1">
        <f t="shared" si="113"/>
        <v>1.0871821436767659E-2</v>
      </c>
      <c r="AC380" s="1">
        <f t="shared" si="114"/>
        <v>3.3327573235080822E-2</v>
      </c>
      <c r="AD380" s="1">
        <f t="shared" si="115"/>
        <v>4.362501799300602E-2</v>
      </c>
      <c r="AE380" s="1">
        <f t="shared" si="116"/>
        <v>3.5228276026695628E-2</v>
      </c>
      <c r="AF380" s="1">
        <f t="shared" si="117"/>
        <v>0.26700067074442679</v>
      </c>
      <c r="AG380" s="1">
        <f t="shared" si="118"/>
        <v>0.56635642635370986</v>
      </c>
    </row>
    <row r="381" spans="1:33" x14ac:dyDescent="0.3">
      <c r="A381" s="2">
        <v>44512</v>
      </c>
      <c r="B381" s="1">
        <v>20</v>
      </c>
      <c r="C381" s="1">
        <v>11</v>
      </c>
      <c r="D381" s="1">
        <v>93.6</v>
      </c>
      <c r="E381" s="1">
        <v>52.5</v>
      </c>
      <c r="F381" s="1">
        <v>1019</v>
      </c>
      <c r="G381" s="1">
        <v>1017</v>
      </c>
      <c r="H381" s="3">
        <v>1.2</v>
      </c>
      <c r="I381" s="1">
        <f t="shared" si="100"/>
        <v>15.5</v>
      </c>
      <c r="J381" s="1">
        <f t="shared" si="101"/>
        <v>73.05</v>
      </c>
      <c r="K381" s="1">
        <f t="shared" si="102"/>
        <v>1018</v>
      </c>
      <c r="L381" s="1">
        <f t="shared" si="104"/>
        <v>72.577500000000015</v>
      </c>
      <c r="M381" s="1">
        <f t="shared" si="105"/>
        <v>0.67753961919963557</v>
      </c>
      <c r="N381" s="1">
        <f t="shared" si="106"/>
        <v>0.2846153846153846</v>
      </c>
      <c r="O381" s="1">
        <f t="shared" si="107"/>
        <v>0.86800000000000022</v>
      </c>
      <c r="P381" s="1">
        <f t="shared" si="103"/>
        <v>12</v>
      </c>
      <c r="Q381" s="1">
        <f t="shared" si="108"/>
        <v>10.108844356832506</v>
      </c>
      <c r="R381" s="4">
        <f t="shared" si="119"/>
        <v>1.0108844356832507</v>
      </c>
      <c r="S381" s="3">
        <v>1.2</v>
      </c>
      <c r="T381" s="1">
        <f t="shared" si="109"/>
        <v>-4.7074318604106526</v>
      </c>
      <c r="U381" s="1">
        <f t="shared" si="110"/>
        <v>-3.338295807291189</v>
      </c>
      <c r="V381" s="1">
        <f t="shared" si="111"/>
        <v>-3.3914664007742008</v>
      </c>
      <c r="W381" s="1">
        <f t="shared" si="112"/>
        <v>-3.0275715480568302</v>
      </c>
      <c r="X381" s="1"/>
      <c r="Y381" s="1"/>
      <c r="Z381" s="1"/>
      <c r="AA381" s="1"/>
      <c r="AB381" s="1">
        <f t="shared" si="113"/>
        <v>8.9471584826776585E-3</v>
      </c>
      <c r="AC381" s="1">
        <f t="shared" si="114"/>
        <v>3.4280530877262037E-2</v>
      </c>
      <c r="AD381" s="1">
        <f t="shared" si="115"/>
        <v>3.2563227804266119E-2</v>
      </c>
      <c r="AE381" s="1">
        <f t="shared" si="116"/>
        <v>4.6195710835502377E-2</v>
      </c>
      <c r="AF381" s="1">
        <f t="shared" si="117"/>
        <v>0.26316881720348062</v>
      </c>
      <c r="AG381" s="1">
        <f t="shared" si="118"/>
        <v>0.56541509709320181</v>
      </c>
    </row>
    <row r="382" spans="1:33" x14ac:dyDescent="0.3">
      <c r="A382" s="2">
        <v>44513</v>
      </c>
      <c r="B382" s="1">
        <v>21</v>
      </c>
      <c r="C382" s="1">
        <v>10</v>
      </c>
      <c r="D382" s="1">
        <v>93.6</v>
      </c>
      <c r="E382" s="1">
        <v>40.299999999999997</v>
      </c>
      <c r="F382" s="1">
        <v>1020</v>
      </c>
      <c r="G382" s="1">
        <v>1017</v>
      </c>
      <c r="H382" s="3">
        <v>1.2</v>
      </c>
      <c r="I382" s="1">
        <f t="shared" si="100"/>
        <v>15.5</v>
      </c>
      <c r="J382" s="1">
        <f t="shared" si="101"/>
        <v>66.949999999999989</v>
      </c>
      <c r="K382" s="1">
        <f t="shared" si="102"/>
        <v>1018.5</v>
      </c>
      <c r="L382" s="1">
        <f t="shared" si="104"/>
        <v>71.234999999999999</v>
      </c>
      <c r="M382" s="1">
        <f t="shared" si="105"/>
        <v>0.65304982328126793</v>
      </c>
      <c r="N382" s="1">
        <f t="shared" si="106"/>
        <v>0.2846153846153846</v>
      </c>
      <c r="O382" s="1">
        <f t="shared" si="107"/>
        <v>0.86800000000000022</v>
      </c>
      <c r="P382" s="1">
        <f t="shared" si="103"/>
        <v>12</v>
      </c>
      <c r="Q382" s="1">
        <f t="shared" si="108"/>
        <v>10.113887954446721</v>
      </c>
      <c r="R382" s="4">
        <f t="shared" si="119"/>
        <v>1.0113887954446721</v>
      </c>
      <c r="S382" s="3">
        <v>1.2</v>
      </c>
      <c r="T382" s="1">
        <f t="shared" si="109"/>
        <v>-4.6201496178189139</v>
      </c>
      <c r="U382" s="1">
        <f t="shared" si="110"/>
        <v>-3.3191216503886922</v>
      </c>
      <c r="V382" s="1">
        <f t="shared" si="111"/>
        <v>-3.2908337763018904</v>
      </c>
      <c r="W382" s="1">
        <f t="shared" si="112"/>
        <v>-3.1292595174646474</v>
      </c>
      <c r="X382" s="1"/>
      <c r="Y382" s="1"/>
      <c r="Z382" s="1"/>
      <c r="AA382" s="1"/>
      <c r="AB382" s="1">
        <f t="shared" si="113"/>
        <v>9.7552202020417655E-3</v>
      </c>
      <c r="AC382" s="1">
        <f t="shared" si="114"/>
        <v>3.4920998161204725E-2</v>
      </c>
      <c r="AD382" s="1">
        <f t="shared" si="115"/>
        <v>3.5886986798137725E-2</v>
      </c>
      <c r="AE382" s="1">
        <f t="shared" si="116"/>
        <v>4.1916334274027779E-2</v>
      </c>
      <c r="AF382" s="1">
        <f t="shared" si="117"/>
        <v>0.26645364099816005</v>
      </c>
      <c r="AG382" s="1">
        <f t="shared" si="118"/>
        <v>0.56622207271147607</v>
      </c>
    </row>
    <row r="383" spans="1:33" x14ac:dyDescent="0.3">
      <c r="A383" s="2">
        <v>44514</v>
      </c>
      <c r="B383" s="1">
        <v>21</v>
      </c>
      <c r="C383" s="1">
        <v>11</v>
      </c>
      <c r="D383" s="1">
        <v>87.5</v>
      </c>
      <c r="E383" s="1">
        <v>42.8</v>
      </c>
      <c r="F383" s="1">
        <v>1020</v>
      </c>
      <c r="G383" s="1">
        <v>1018</v>
      </c>
      <c r="H383" s="3">
        <v>1.2</v>
      </c>
      <c r="I383" s="1">
        <f t="shared" si="100"/>
        <v>16</v>
      </c>
      <c r="J383" s="1">
        <f t="shared" si="101"/>
        <v>65.150000000000006</v>
      </c>
      <c r="K383" s="1">
        <f t="shared" si="102"/>
        <v>1019</v>
      </c>
      <c r="L383" s="1">
        <f t="shared" si="104"/>
        <v>68.789999999999992</v>
      </c>
      <c r="M383" s="1">
        <f t="shared" si="105"/>
        <v>0.608448295519325</v>
      </c>
      <c r="N383" s="1">
        <f t="shared" si="106"/>
        <v>0.30512820512820515</v>
      </c>
      <c r="O383" s="1">
        <f t="shared" si="107"/>
        <v>0.86800000000000022</v>
      </c>
      <c r="P383" s="1">
        <f t="shared" si="103"/>
        <v>12</v>
      </c>
      <c r="Q383" s="1">
        <f t="shared" si="108"/>
        <v>10.113035513381252</v>
      </c>
      <c r="R383" s="4">
        <f t="shared" si="119"/>
        <v>1.0113035513381252</v>
      </c>
      <c r="S383" s="3">
        <v>1.2</v>
      </c>
      <c r="T383" s="1">
        <f t="shared" si="109"/>
        <v>-4.5273162070395969</v>
      </c>
      <c r="U383" s="1">
        <f t="shared" si="110"/>
        <v>-3.2625240652818834</v>
      </c>
      <c r="V383" s="1">
        <f t="shared" si="111"/>
        <v>-3.2223338102391823</v>
      </c>
      <c r="W383" s="1">
        <f t="shared" si="112"/>
        <v>-3.210809714369808</v>
      </c>
      <c r="X383" s="1"/>
      <c r="Y383" s="1"/>
      <c r="Z383" s="1"/>
      <c r="AA383" s="1"/>
      <c r="AB383" s="1">
        <f t="shared" si="113"/>
        <v>1.0694049128133135E-2</v>
      </c>
      <c r="AC383" s="1">
        <f t="shared" si="114"/>
        <v>3.6879451245321375E-2</v>
      </c>
      <c r="AD383" s="1">
        <f t="shared" si="115"/>
        <v>3.8333858291087479E-2</v>
      </c>
      <c r="AE383" s="1">
        <f t="shared" si="116"/>
        <v>3.8760954412961596E-2</v>
      </c>
      <c r="AF383" s="1">
        <f t="shared" si="117"/>
        <v>0.26589835829901909</v>
      </c>
      <c r="AG383" s="1">
        <f t="shared" si="118"/>
        <v>0.56608568214100097</v>
      </c>
    </row>
    <row r="384" spans="1:33" x14ac:dyDescent="0.3">
      <c r="A384" s="2">
        <v>44515</v>
      </c>
      <c r="B384" s="1">
        <v>20</v>
      </c>
      <c r="C384" s="1">
        <v>9</v>
      </c>
      <c r="D384" s="1">
        <v>82</v>
      </c>
      <c r="E384" s="1">
        <v>45.9</v>
      </c>
      <c r="F384" s="1">
        <v>1020</v>
      </c>
      <c r="G384" s="1">
        <v>1018</v>
      </c>
      <c r="H384" s="3">
        <v>1.21</v>
      </c>
      <c r="I384" s="1">
        <f t="shared" si="100"/>
        <v>14.5</v>
      </c>
      <c r="J384" s="1">
        <f t="shared" si="101"/>
        <v>63.95</v>
      </c>
      <c r="K384" s="1">
        <f t="shared" si="102"/>
        <v>1019</v>
      </c>
      <c r="L384" s="1">
        <f t="shared" si="104"/>
        <v>66.657500000000013</v>
      </c>
      <c r="M384" s="1">
        <f t="shared" si="105"/>
        <v>0.56954737202143457</v>
      </c>
      <c r="N384" s="1">
        <f t="shared" si="106"/>
        <v>0.24358974358974361</v>
      </c>
      <c r="O384" s="1">
        <f t="shared" si="107"/>
        <v>0.88400000000000012</v>
      </c>
      <c r="P384" s="1">
        <f t="shared" si="103"/>
        <v>12.1</v>
      </c>
      <c r="Q384" s="1">
        <f t="shared" si="108"/>
        <v>10.065665344211231</v>
      </c>
      <c r="R384" s="4">
        <f t="shared" si="119"/>
        <v>1.0065665344211232</v>
      </c>
      <c r="S384" s="3">
        <v>1.21</v>
      </c>
      <c r="T384" s="1">
        <f t="shared" si="109"/>
        <v>-4.1902897118265123</v>
      </c>
      <c r="U384" s="1">
        <f t="shared" si="110"/>
        <v>-3.2970979524649642</v>
      </c>
      <c r="V384" s="1">
        <f t="shared" si="111"/>
        <v>-2.7181581984149545</v>
      </c>
      <c r="W384" s="1">
        <f t="shared" si="112"/>
        <v>-3.6832770755116813</v>
      </c>
      <c r="X384" s="1"/>
      <c r="Y384" s="1"/>
      <c r="Z384" s="1"/>
      <c r="AA384" s="1"/>
      <c r="AB384" s="1">
        <f t="shared" si="113"/>
        <v>1.4916040298199455E-2</v>
      </c>
      <c r="AC384" s="1">
        <f t="shared" si="114"/>
        <v>3.5670880860255549E-2</v>
      </c>
      <c r="AD384" s="1">
        <f t="shared" si="115"/>
        <v>6.1910347144576265E-2</v>
      </c>
      <c r="AE384" s="1">
        <f t="shared" si="116"/>
        <v>2.4523910328320988E-2</v>
      </c>
      <c r="AF384" s="1">
        <f t="shared" si="117"/>
        <v>0.23510277716012934</v>
      </c>
      <c r="AG384" s="1">
        <f t="shared" si="118"/>
        <v>0.55850645507379759</v>
      </c>
    </row>
    <row r="385" spans="1:33" x14ac:dyDescent="0.3">
      <c r="A385" s="2">
        <v>44516</v>
      </c>
      <c r="B385" s="1">
        <v>19</v>
      </c>
      <c r="C385" s="1">
        <v>10</v>
      </c>
      <c r="D385" s="1">
        <v>76.5</v>
      </c>
      <c r="E385" s="1">
        <v>39.700000000000003</v>
      </c>
      <c r="F385" s="1">
        <v>1019</v>
      </c>
      <c r="G385" s="1">
        <v>1017</v>
      </c>
      <c r="H385" s="3">
        <v>1.21</v>
      </c>
      <c r="I385" s="1">
        <f t="shared" si="100"/>
        <v>14.5</v>
      </c>
      <c r="J385" s="1">
        <f t="shared" si="101"/>
        <v>58.1</v>
      </c>
      <c r="K385" s="1">
        <f t="shared" si="102"/>
        <v>1018</v>
      </c>
      <c r="L385" s="1">
        <f t="shared" si="104"/>
        <v>62.605000000000004</v>
      </c>
      <c r="M385" s="1">
        <f t="shared" si="105"/>
        <v>0.4956219359252082</v>
      </c>
      <c r="N385" s="1">
        <f t="shared" si="106"/>
        <v>0.24358974358974361</v>
      </c>
      <c r="O385" s="1">
        <f t="shared" si="107"/>
        <v>0.88400000000000012</v>
      </c>
      <c r="P385" s="1">
        <f t="shared" si="103"/>
        <v>12.1</v>
      </c>
      <c r="Q385" s="1">
        <f t="shared" si="108"/>
        <v>9.9781972483490406</v>
      </c>
      <c r="R385" s="4">
        <f t="shared" si="119"/>
        <v>0.99781972483490411</v>
      </c>
      <c r="S385" s="3">
        <v>1.21</v>
      </c>
      <c r="T385" s="1">
        <f t="shared" si="109"/>
        <v>-3.9268176164052728</v>
      </c>
      <c r="U385" s="1">
        <f t="shared" si="110"/>
        <v>-3.239218421107521</v>
      </c>
      <c r="V385" s="1">
        <f t="shared" si="111"/>
        <v>-2.4143863468886728</v>
      </c>
      <c r="W385" s="1">
        <f t="shared" si="112"/>
        <v>-3.99023461445036</v>
      </c>
      <c r="X385" s="1"/>
      <c r="Y385" s="1"/>
      <c r="Z385" s="1"/>
      <c r="AA385" s="1"/>
      <c r="AB385" s="1">
        <f t="shared" si="113"/>
        <v>1.9325452931934967E-2</v>
      </c>
      <c r="AC385" s="1">
        <f t="shared" si="114"/>
        <v>3.7716246676162399E-2</v>
      </c>
      <c r="AD385" s="1">
        <f t="shared" si="115"/>
        <v>8.2082223587179121E-2</v>
      </c>
      <c r="AE385" s="1">
        <f t="shared" si="116"/>
        <v>1.8159507440923851E-2</v>
      </c>
      <c r="AF385" s="1">
        <f t="shared" si="117"/>
        <v>0.17851883389603751</v>
      </c>
      <c r="AG385" s="1">
        <f t="shared" si="118"/>
        <v>0.54451155973584742</v>
      </c>
    </row>
    <row r="386" spans="1:33" x14ac:dyDescent="0.3">
      <c r="A386" s="2">
        <v>44517</v>
      </c>
      <c r="B386" s="1">
        <v>18</v>
      </c>
      <c r="C386" s="1">
        <v>10</v>
      </c>
      <c r="D386" s="1">
        <v>76.3</v>
      </c>
      <c r="E386" s="1">
        <v>45</v>
      </c>
      <c r="F386" s="1">
        <v>1022</v>
      </c>
      <c r="G386" s="1">
        <v>1018</v>
      </c>
      <c r="H386" s="3">
        <v>1.2</v>
      </c>
      <c r="I386" s="1">
        <f t="shared" si="100"/>
        <v>14</v>
      </c>
      <c r="J386" s="1">
        <f t="shared" si="101"/>
        <v>60.65</v>
      </c>
      <c r="K386" s="1">
        <f t="shared" si="102"/>
        <v>1020</v>
      </c>
      <c r="L386" s="1">
        <f t="shared" si="104"/>
        <v>61.4375</v>
      </c>
      <c r="M386" s="1">
        <f t="shared" si="105"/>
        <v>0.47432447839470993</v>
      </c>
      <c r="N386" s="1">
        <f t="shared" si="106"/>
        <v>0.22307692307692309</v>
      </c>
      <c r="O386" s="1">
        <f t="shared" si="107"/>
        <v>0.86800000000000022</v>
      </c>
      <c r="P386" s="1">
        <f t="shared" si="103"/>
        <v>12</v>
      </c>
      <c r="Q386" s="1">
        <f t="shared" si="108"/>
        <v>9.8994073443579893</v>
      </c>
      <c r="R386" s="4">
        <f t="shared" si="119"/>
        <v>0.98994073443579889</v>
      </c>
      <c r="S386" s="3">
        <v>1.2</v>
      </c>
      <c r="T386" s="1">
        <f t="shared" si="109"/>
        <v>-3.7847854023334548</v>
      </c>
      <c r="U386" s="1">
        <f t="shared" si="110"/>
        <v>-3.2442207422960663</v>
      </c>
      <c r="V386" s="1">
        <f t="shared" si="111"/>
        <v>-2.2120964761497293</v>
      </c>
      <c r="W386" s="1">
        <f t="shared" si="112"/>
        <v>-4.1823140558958416</v>
      </c>
      <c r="X386" s="1"/>
      <c r="Y386" s="1"/>
      <c r="Z386" s="1"/>
      <c r="AA386" s="1"/>
      <c r="AB386" s="1">
        <f t="shared" si="113"/>
        <v>2.2209280814820116E-2</v>
      </c>
      <c r="AC386" s="1">
        <f t="shared" si="114"/>
        <v>3.7535113022308567E-2</v>
      </c>
      <c r="AD386" s="1">
        <f t="shared" si="115"/>
        <v>9.8669468640965485E-2</v>
      </c>
      <c r="AE386" s="1">
        <f t="shared" si="116"/>
        <v>1.5033685543350099E-2</v>
      </c>
      <c r="AF386" s="1">
        <f t="shared" si="117"/>
        <v>0.12779433844921273</v>
      </c>
      <c r="AG386" s="1">
        <f t="shared" si="118"/>
        <v>0.53190517509727897</v>
      </c>
    </row>
    <row r="387" spans="1:33" x14ac:dyDescent="0.3">
      <c r="A387" s="2">
        <v>44518</v>
      </c>
      <c r="B387" s="1">
        <v>19</v>
      </c>
      <c r="C387" s="1">
        <v>10</v>
      </c>
      <c r="D387" s="1">
        <v>67.099999999999994</v>
      </c>
      <c r="E387" s="1">
        <v>42.3</v>
      </c>
      <c r="F387" s="1">
        <v>1022</v>
      </c>
      <c r="G387" s="1">
        <v>1019</v>
      </c>
      <c r="H387" s="3">
        <v>1.2</v>
      </c>
      <c r="I387" s="1">
        <f t="shared" ref="I387:I430" si="120">(B387+C387)/2</f>
        <v>14.5</v>
      </c>
      <c r="J387" s="1">
        <f t="shared" ref="J387:J430" si="121">(D387+E387)/2</f>
        <v>54.699999999999996</v>
      </c>
      <c r="K387" s="1">
        <f t="shared" ref="K387:K430" si="122">(F387+G387)/2</f>
        <v>1020.5</v>
      </c>
      <c r="L387" s="1">
        <f t="shared" si="104"/>
        <v>58.314999999999998</v>
      </c>
      <c r="M387" s="1">
        <f t="shared" si="105"/>
        <v>0.41736404058830245</v>
      </c>
      <c r="N387" s="1">
        <f t="shared" si="106"/>
        <v>0.24358974358974361</v>
      </c>
      <c r="O387" s="1">
        <f t="shared" si="107"/>
        <v>0.86800000000000022</v>
      </c>
      <c r="P387" s="1">
        <f t="shared" ref="P387:P430" si="123">H387*10</f>
        <v>12</v>
      </c>
      <c r="Q387" s="1">
        <f t="shared" si="108"/>
        <v>9.8344315316730029</v>
      </c>
      <c r="R387" s="4">
        <f t="shared" si="119"/>
        <v>0.98344315316730024</v>
      </c>
      <c r="S387" s="3">
        <v>1.2</v>
      </c>
      <c r="T387" s="1">
        <f t="shared" si="109"/>
        <v>-3.6479045283467619</v>
      </c>
      <c r="U387" s="1">
        <f t="shared" si="110"/>
        <v>-3.1779468135755207</v>
      </c>
      <c r="V387" s="1">
        <f t="shared" si="111"/>
        <v>-2.0928117033235285</v>
      </c>
      <c r="W387" s="1">
        <f t="shared" si="112"/>
        <v>-4.3151816451837171</v>
      </c>
      <c r="X387" s="1"/>
      <c r="Y387" s="1"/>
      <c r="Z387" s="1"/>
      <c r="AA387" s="1"/>
      <c r="AB387" s="1">
        <f t="shared" si="113"/>
        <v>2.5384493922901763E-2</v>
      </c>
      <c r="AC387" s="1">
        <f t="shared" si="114"/>
        <v>4.0004109646365693E-2</v>
      </c>
      <c r="AD387" s="1">
        <f t="shared" si="115"/>
        <v>0.10979745127229908</v>
      </c>
      <c r="AE387" s="1">
        <f t="shared" si="116"/>
        <v>1.3187877339076037E-2</v>
      </c>
      <c r="AF387" s="1">
        <f t="shared" si="117"/>
        <v>8.6089310868037949E-2</v>
      </c>
      <c r="AG387" s="1">
        <f t="shared" si="118"/>
        <v>0.52150904506768125</v>
      </c>
    </row>
    <row r="388" spans="1:33" x14ac:dyDescent="0.3">
      <c r="A388" s="2">
        <v>44519</v>
      </c>
      <c r="B388" s="1">
        <v>19</v>
      </c>
      <c r="C388" s="1">
        <v>11</v>
      </c>
      <c r="D388" s="1">
        <v>76.5</v>
      </c>
      <c r="E388" s="1">
        <v>48.8</v>
      </c>
      <c r="F388" s="1">
        <v>1020</v>
      </c>
      <c r="G388" s="1">
        <v>1017</v>
      </c>
      <c r="H388" s="3">
        <v>1.2</v>
      </c>
      <c r="I388" s="1">
        <f t="shared" si="120"/>
        <v>15</v>
      </c>
      <c r="J388" s="1">
        <f t="shared" si="121"/>
        <v>62.65</v>
      </c>
      <c r="K388" s="1">
        <f t="shared" si="122"/>
        <v>1018.5</v>
      </c>
      <c r="L388" s="1">
        <f t="shared" si="104"/>
        <v>59.872500000000002</v>
      </c>
      <c r="M388" s="1">
        <f t="shared" si="105"/>
        <v>0.44577585224033756</v>
      </c>
      <c r="N388" s="1">
        <f t="shared" si="106"/>
        <v>0.26410256410256411</v>
      </c>
      <c r="O388" s="1">
        <f t="shared" si="107"/>
        <v>0.86800000000000022</v>
      </c>
      <c r="P388" s="1">
        <f t="shared" si="123"/>
        <v>12</v>
      </c>
      <c r="Q388" s="1">
        <f t="shared" si="108"/>
        <v>9.9385473366332118</v>
      </c>
      <c r="R388" s="4">
        <f t="shared" si="119"/>
        <v>0.99385473366332122</v>
      </c>
      <c r="S388" s="3">
        <v>1.2</v>
      </c>
      <c r="T388" s="1">
        <f t="shared" si="109"/>
        <v>-3.8152924776966262</v>
      </c>
      <c r="U388" s="1">
        <f t="shared" si="110"/>
        <v>-3.1785146385262486</v>
      </c>
      <c r="V388" s="1">
        <f t="shared" si="111"/>
        <v>-2.3243356325683937</v>
      </c>
      <c r="W388" s="1">
        <f t="shared" si="112"/>
        <v>-4.093561564580658</v>
      </c>
      <c r="X388" s="1"/>
      <c r="Y388" s="1"/>
      <c r="Z388" s="1"/>
      <c r="AA388" s="1"/>
      <c r="AB388" s="1">
        <f t="shared" si="113"/>
        <v>2.1556355960888847E-2</v>
      </c>
      <c r="AC388" s="1">
        <f t="shared" si="114"/>
        <v>3.998230871631879E-2</v>
      </c>
      <c r="AD388" s="1">
        <f t="shared" si="115"/>
        <v>8.9127448852006325E-2</v>
      </c>
      <c r="AE388" s="1">
        <f t="shared" si="116"/>
        <v>1.6406073005199615E-2</v>
      </c>
      <c r="AF388" s="1">
        <f t="shared" si="117"/>
        <v>0.1529678759424084</v>
      </c>
      <c r="AG388" s="1">
        <f t="shared" si="118"/>
        <v>0.53816757386131475</v>
      </c>
    </row>
    <row r="389" spans="1:33" x14ac:dyDescent="0.3">
      <c r="A389" s="2">
        <v>44520</v>
      </c>
      <c r="B389" s="1">
        <v>18</v>
      </c>
      <c r="C389" s="1">
        <v>12</v>
      </c>
      <c r="D389" s="1">
        <v>100</v>
      </c>
      <c r="E389" s="1">
        <v>67.7</v>
      </c>
      <c r="F389" s="1">
        <v>1018</v>
      </c>
      <c r="G389" s="1">
        <v>1016</v>
      </c>
      <c r="H389" s="3">
        <v>1.19</v>
      </c>
      <c r="I389" s="1">
        <f t="shared" si="120"/>
        <v>15</v>
      </c>
      <c r="J389" s="1">
        <f t="shared" si="121"/>
        <v>83.85</v>
      </c>
      <c r="K389" s="1">
        <f t="shared" si="122"/>
        <v>1017</v>
      </c>
      <c r="L389" s="1">
        <f t="shared" si="104"/>
        <v>69.112499999999997</v>
      </c>
      <c r="M389" s="1">
        <f t="shared" si="105"/>
        <v>0.61433131911982675</v>
      </c>
      <c r="N389" s="1">
        <f t="shared" si="106"/>
        <v>0.26410256410256411</v>
      </c>
      <c r="O389" s="1">
        <f t="shared" si="107"/>
        <v>0.85199999999999998</v>
      </c>
      <c r="P389" s="1">
        <f t="shared" si="123"/>
        <v>11.899999999999999</v>
      </c>
      <c r="Q389" s="1">
        <f t="shared" si="108"/>
        <v>10.107804399576269</v>
      </c>
      <c r="R389" s="4">
        <f t="shared" si="119"/>
        <v>1.0107804399576268</v>
      </c>
      <c r="S389" s="3">
        <v>1.19</v>
      </c>
      <c r="T389" s="1">
        <f t="shared" si="109"/>
        <v>-4.4160283596688021</v>
      </c>
      <c r="U389" s="1">
        <f t="shared" si="110"/>
        <v>-3.3104842547490181</v>
      </c>
      <c r="V389" s="1">
        <f t="shared" si="111"/>
        <v>-3.016957941785626</v>
      </c>
      <c r="W389" s="1">
        <f t="shared" si="112"/>
        <v>-3.3936756522318898</v>
      </c>
      <c r="X389" s="1"/>
      <c r="Y389" s="1"/>
      <c r="Z389" s="1"/>
      <c r="AA389" s="1"/>
      <c r="AB389" s="1">
        <f t="shared" si="113"/>
        <v>1.1937887936344687E-2</v>
      </c>
      <c r="AC389" s="1">
        <f t="shared" si="114"/>
        <v>3.5213263775594167E-2</v>
      </c>
      <c r="AD389" s="1">
        <f t="shared" si="115"/>
        <v>4.6665622942584396E-2</v>
      </c>
      <c r="AE389" s="1">
        <f t="shared" si="116"/>
        <v>3.249370188273492E-2</v>
      </c>
      <c r="AF389" s="1">
        <f t="shared" si="117"/>
        <v>0.26249168383524152</v>
      </c>
      <c r="AG389" s="1">
        <f t="shared" si="118"/>
        <v>0.56524870393220383</v>
      </c>
    </row>
    <row r="390" spans="1:33" x14ac:dyDescent="0.3">
      <c r="A390" s="2">
        <v>44521</v>
      </c>
      <c r="B390" s="1">
        <v>18</v>
      </c>
      <c r="C390" s="1">
        <v>13</v>
      </c>
      <c r="D390" s="1">
        <v>100</v>
      </c>
      <c r="E390" s="1">
        <v>68</v>
      </c>
      <c r="F390" s="1">
        <v>1017</v>
      </c>
      <c r="G390" s="1">
        <v>1015</v>
      </c>
      <c r="H390" s="3">
        <v>1.18</v>
      </c>
      <c r="I390" s="1">
        <f t="shared" si="120"/>
        <v>15.5</v>
      </c>
      <c r="J390" s="1">
        <f t="shared" si="121"/>
        <v>84</v>
      </c>
      <c r="K390" s="1">
        <f t="shared" si="122"/>
        <v>1016</v>
      </c>
      <c r="L390" s="1">
        <f t="shared" si="104"/>
        <v>75.594999999999999</v>
      </c>
      <c r="M390" s="1">
        <f t="shared" si="105"/>
        <v>0.73258465397332129</v>
      </c>
      <c r="N390" s="1">
        <f t="shared" si="106"/>
        <v>0.2846153846153846</v>
      </c>
      <c r="O390" s="1">
        <f t="shared" si="107"/>
        <v>0.83600000000000008</v>
      </c>
      <c r="P390" s="1">
        <f t="shared" si="123"/>
        <v>11.799999999999999</v>
      </c>
      <c r="Q390" s="1">
        <f t="shared" si="108"/>
        <v>10.081150075641107</v>
      </c>
      <c r="R390" s="4">
        <f t="shared" si="119"/>
        <v>1.0081150075641108</v>
      </c>
      <c r="S390" s="3">
        <v>1.18</v>
      </c>
      <c r="T390" s="1">
        <f t="shared" si="109"/>
        <v>-4.9036137352863047</v>
      </c>
      <c r="U390" s="1">
        <f t="shared" si="110"/>
        <v>-3.3813930277405619</v>
      </c>
      <c r="V390" s="1">
        <f t="shared" si="111"/>
        <v>-3.617655558573226</v>
      </c>
      <c r="W390" s="1">
        <f t="shared" si="112"/>
        <v>-2.7990103207286481</v>
      </c>
      <c r="X390" s="1"/>
      <c r="Y390" s="1"/>
      <c r="Z390" s="1"/>
      <c r="AA390" s="1"/>
      <c r="AB390" s="1">
        <f t="shared" si="113"/>
        <v>7.3650748498184536E-3</v>
      </c>
      <c r="AC390" s="1">
        <f t="shared" si="114"/>
        <v>3.2882066513503561E-2</v>
      </c>
      <c r="AD390" s="1">
        <f t="shared" si="115"/>
        <v>2.6143698842756389E-2</v>
      </c>
      <c r="AE390" s="1">
        <f t="shared" si="116"/>
        <v>5.7377679736949627E-2</v>
      </c>
      <c r="AF390" s="1">
        <f t="shared" si="117"/>
        <v>0.24515657487795417</v>
      </c>
      <c r="AG390" s="1">
        <f t="shared" si="118"/>
        <v>0.56098401210257776</v>
      </c>
    </row>
    <row r="391" spans="1:33" x14ac:dyDescent="0.3">
      <c r="A391" s="2">
        <v>44522</v>
      </c>
      <c r="B391" s="1">
        <v>15</v>
      </c>
      <c r="C391" s="1">
        <v>10</v>
      </c>
      <c r="D391" s="1">
        <v>100</v>
      </c>
      <c r="E391" s="1">
        <v>50.9</v>
      </c>
      <c r="F391" s="1">
        <v>1015</v>
      </c>
      <c r="G391" s="1">
        <v>1012</v>
      </c>
      <c r="H391" s="3">
        <v>1.18</v>
      </c>
      <c r="I391" s="1">
        <f t="shared" si="120"/>
        <v>12.5</v>
      </c>
      <c r="J391" s="1">
        <f t="shared" si="121"/>
        <v>75.45</v>
      </c>
      <c r="K391" s="1">
        <f t="shared" si="122"/>
        <v>1013.5</v>
      </c>
      <c r="L391" s="1">
        <f t="shared" ref="L391:L430" si="124">J391*0.4+J390*0.25+J389*0.2+J388*0.1+J387*0.05</f>
        <v>76.95</v>
      </c>
      <c r="M391" s="1">
        <f t="shared" ref="M391:M430" si="125">0.8*((L391-40.9175)/(84.7725-40.9175))+0.1</f>
        <v>0.75730247406225082</v>
      </c>
      <c r="N391" s="1">
        <f t="shared" ref="N391:N430" si="126">0.8*((I391-11)/(30.5-11))+0.1</f>
        <v>0.16153846153846155</v>
      </c>
      <c r="O391" s="1">
        <f t="shared" ref="O391:O430" si="127">0.8*((P391-7.19999999999999)/(12.2-7.19999999999999))+0.1</f>
        <v>0.83600000000000008</v>
      </c>
      <c r="P391" s="1">
        <f t="shared" si="123"/>
        <v>11.799999999999999</v>
      </c>
      <c r="Q391" s="1">
        <f t="shared" ref="Q391:Q430" si="128">((AG391-0.1)/0.8)*(12.2-7.19999999999999)+7.19999999999999</f>
        <v>10.117724102852733</v>
      </c>
      <c r="R391" s="4">
        <f t="shared" si="119"/>
        <v>1.0117724102852734</v>
      </c>
      <c r="S391" s="3">
        <v>1.18</v>
      </c>
      <c r="T391" s="1">
        <f t="shared" ref="T391:T429" si="129">N391*$X$2+M391*$Y$2+$X$10</f>
        <v>-4.5949433916873677</v>
      </c>
      <c r="U391" s="1">
        <f t="shared" ref="U391:U430" si="130">N391*$X$4+M391*$Y$4+$Y$10</f>
        <v>-3.5308080362162433</v>
      </c>
      <c r="V391" s="1">
        <f t="shared" ref="V391:V430" si="131">N391*$X$6+M391*$Y$6+$Z$10</f>
        <v>-3.0305746139075431</v>
      </c>
      <c r="W391" s="1">
        <f t="shared" ref="W391:W430" si="132">N391*$X$8+M391*$Y$8+$AA$10</f>
        <v>-3.3182568582288394</v>
      </c>
      <c r="X391" s="1"/>
      <c r="Y391" s="1"/>
      <c r="Z391" s="1"/>
      <c r="AA391" s="1"/>
      <c r="AB391" s="1">
        <f t="shared" ref="AB391:AB430" si="133">1/(1+EXP(-T391))</f>
        <v>1.0001747089684447E-2</v>
      </c>
      <c r="AC391" s="1">
        <f t="shared" ref="AC391:AC430" si="134">1/(1+EXP(-U391))</f>
        <v>2.8448245911307773E-2</v>
      </c>
      <c r="AD391" s="1">
        <f t="shared" ref="AD391:AD430" si="135">1/(1+EXP(-V391))</f>
        <v>4.6063570927725152E-2</v>
      </c>
      <c r="AE391" s="1">
        <f t="shared" ref="AE391:AE430" si="136">1/(1+EXP(-W391))</f>
        <v>3.4950154698092567E-2</v>
      </c>
      <c r="AF391" s="1">
        <f t="shared" ref="AF391:AF430" si="137">AB391*$X$12+AC391*$Y$12+AD391*$Z$12+AE391*$AA$12+$X$14</f>
        <v>0.26895302646585395</v>
      </c>
      <c r="AG391" s="1">
        <f t="shared" ref="AG391:AG430" si="138">1/(1+EXP(-AF391))</f>
        <v>0.56683585645643819</v>
      </c>
    </row>
    <row r="392" spans="1:33" x14ac:dyDescent="0.3">
      <c r="A392" s="2">
        <v>44523</v>
      </c>
      <c r="B392" s="1">
        <v>15</v>
      </c>
      <c r="C392" s="1">
        <v>9</v>
      </c>
      <c r="D392" s="1">
        <v>87.4</v>
      </c>
      <c r="E392" s="1">
        <v>50.9</v>
      </c>
      <c r="F392" s="1">
        <v>1017</v>
      </c>
      <c r="G392" s="1">
        <v>1012</v>
      </c>
      <c r="H392" s="3">
        <v>1.18</v>
      </c>
      <c r="I392" s="1">
        <f t="shared" si="120"/>
        <v>12</v>
      </c>
      <c r="J392" s="1">
        <f t="shared" si="121"/>
        <v>69.150000000000006</v>
      </c>
      <c r="K392" s="1">
        <f t="shared" si="122"/>
        <v>1014.5</v>
      </c>
      <c r="L392" s="1">
        <f t="shared" si="124"/>
        <v>74.84</v>
      </c>
      <c r="M392" s="1">
        <f t="shared" si="125"/>
        <v>0.71881199407137175</v>
      </c>
      <c r="N392" s="1">
        <f t="shared" si="126"/>
        <v>0.14102564102564102</v>
      </c>
      <c r="O392" s="1">
        <f t="shared" si="127"/>
        <v>0.83600000000000008</v>
      </c>
      <c r="P392" s="1">
        <f t="shared" si="123"/>
        <v>11.799999999999999</v>
      </c>
      <c r="Q392" s="1">
        <f t="shared" si="128"/>
        <v>10.086910401581989</v>
      </c>
      <c r="R392" s="4">
        <f t="shared" ref="R392:R430" si="139">Q392/10</f>
        <v>1.0086910401581988</v>
      </c>
      <c r="S392" s="3">
        <v>1.18</v>
      </c>
      <c r="T392" s="1">
        <f t="shared" si="129"/>
        <v>-4.3916348173602708</v>
      </c>
      <c r="U392" s="1">
        <f t="shared" si="130"/>
        <v>-3.522349170901546</v>
      </c>
      <c r="V392" s="1">
        <f t="shared" si="131"/>
        <v>-2.7576357684459545</v>
      </c>
      <c r="W392" s="1">
        <f t="shared" si="132"/>
        <v>-3.5817261776384672</v>
      </c>
      <c r="X392" s="1"/>
      <c r="Y392" s="1"/>
      <c r="Z392" s="1"/>
      <c r="AA392" s="1"/>
      <c r="AB392" s="1">
        <f t="shared" si="133"/>
        <v>1.2229071171588928E-2</v>
      </c>
      <c r="AC392" s="1">
        <f t="shared" si="134"/>
        <v>2.8682974895069484E-2</v>
      </c>
      <c r="AD392" s="1">
        <f t="shared" si="135"/>
        <v>5.9656856445461988E-2</v>
      </c>
      <c r="AE392" s="1">
        <f t="shared" si="136"/>
        <v>2.7074210477194723E-2</v>
      </c>
      <c r="AF392" s="1">
        <f t="shared" si="137"/>
        <v>0.24889971299985697</v>
      </c>
      <c r="AG392" s="1">
        <f t="shared" si="138"/>
        <v>0.56190566425311883</v>
      </c>
    </row>
    <row r="393" spans="1:33" x14ac:dyDescent="0.3">
      <c r="A393" s="2">
        <v>44524</v>
      </c>
      <c r="B393" s="1">
        <v>14</v>
      </c>
      <c r="C393" s="1">
        <v>8</v>
      </c>
      <c r="D393" s="1">
        <v>93.4</v>
      </c>
      <c r="E393" s="1">
        <v>58.5</v>
      </c>
      <c r="F393" s="1">
        <v>1018</v>
      </c>
      <c r="G393" s="1">
        <v>1016</v>
      </c>
      <c r="H393" s="3">
        <v>1.1599999999999999</v>
      </c>
      <c r="I393" s="1">
        <f t="shared" si="120"/>
        <v>11</v>
      </c>
      <c r="J393" s="1">
        <f t="shared" si="121"/>
        <v>75.95</v>
      </c>
      <c r="K393" s="1">
        <f t="shared" si="122"/>
        <v>1017</v>
      </c>
      <c r="L393" s="1">
        <f t="shared" si="124"/>
        <v>75.350000000000009</v>
      </c>
      <c r="M393" s="1">
        <f t="shared" si="125"/>
        <v>0.72811538023030475</v>
      </c>
      <c r="N393" s="1">
        <f t="shared" si="126"/>
        <v>0.1</v>
      </c>
      <c r="O393" s="1">
        <f t="shared" si="127"/>
        <v>0.80400000000000027</v>
      </c>
      <c r="P393" s="1">
        <f t="shared" si="123"/>
        <v>11.6</v>
      </c>
      <c r="Q393" s="1">
        <f t="shared" si="128"/>
        <v>10.049442908487727</v>
      </c>
      <c r="R393" s="4">
        <f t="shared" si="139"/>
        <v>1.0049442908487727</v>
      </c>
      <c r="S393" s="3">
        <v>1.1599999999999999</v>
      </c>
      <c r="T393" s="1">
        <f t="shared" si="129"/>
        <v>-4.2925372273346927</v>
      </c>
      <c r="U393" s="1">
        <f t="shared" si="130"/>
        <v>-3.5729873152433309</v>
      </c>
      <c r="V393" s="1">
        <f t="shared" si="131"/>
        <v>-2.5663147358125533</v>
      </c>
      <c r="W393" s="1">
        <f t="shared" si="132"/>
        <v>-3.7503898851363284</v>
      </c>
      <c r="X393" s="1"/>
      <c r="Y393" s="1"/>
      <c r="Z393" s="1"/>
      <c r="AA393" s="1"/>
      <c r="AB393" s="1">
        <f t="shared" si="133"/>
        <v>1.3485842736818231E-2</v>
      </c>
      <c r="AC393" s="1">
        <f t="shared" si="134"/>
        <v>2.7305356394944552E-2</v>
      </c>
      <c r="AD393" s="1">
        <f t="shared" si="135"/>
        <v>7.1338063595394546E-2</v>
      </c>
      <c r="AE393" s="1">
        <f t="shared" si="136"/>
        <v>2.2968618846267306E-2</v>
      </c>
      <c r="AF393" s="1">
        <f t="shared" si="137"/>
        <v>0.22458267131264104</v>
      </c>
      <c r="AG393" s="1">
        <f t="shared" si="138"/>
        <v>0.55591086535803713</v>
      </c>
    </row>
    <row r="394" spans="1:33" x14ac:dyDescent="0.3">
      <c r="A394" s="2">
        <v>44525</v>
      </c>
      <c r="B394" s="1">
        <v>12</v>
      </c>
      <c r="C394" s="1">
        <v>9</v>
      </c>
      <c r="D394" s="1">
        <v>93.5</v>
      </c>
      <c r="E394" s="1">
        <v>66.7</v>
      </c>
      <c r="F394" s="1">
        <v>1016</v>
      </c>
      <c r="G394" s="1">
        <v>1009</v>
      </c>
      <c r="H394" s="3">
        <v>1.1499999999999999</v>
      </c>
      <c r="I394" s="1">
        <f t="shared" si="120"/>
        <v>10.5</v>
      </c>
      <c r="J394" s="1">
        <f t="shared" si="121"/>
        <v>80.099999999999994</v>
      </c>
      <c r="K394" s="1">
        <f t="shared" si="122"/>
        <v>1012.5</v>
      </c>
      <c r="L394" s="1">
        <f t="shared" si="124"/>
        <v>76.602500000000006</v>
      </c>
      <c r="M394" s="1">
        <f t="shared" si="125"/>
        <v>0.75096340212062507</v>
      </c>
      <c r="N394" s="1">
        <f t="shared" si="126"/>
        <v>7.9487179487179496E-2</v>
      </c>
      <c r="O394" s="1">
        <f t="shared" si="127"/>
        <v>0.78800000000000037</v>
      </c>
      <c r="P394" s="1">
        <f t="shared" si="123"/>
        <v>11.5</v>
      </c>
      <c r="Q394" s="1">
        <f t="shared" si="128"/>
        <v>10.046308713169495</v>
      </c>
      <c r="R394" s="4">
        <f t="shared" si="139"/>
        <v>1.0046308713169494</v>
      </c>
      <c r="S394" s="3">
        <v>1.1499999999999999</v>
      </c>
      <c r="T394" s="1">
        <f t="shared" si="129"/>
        <v>-4.3078406013984445</v>
      </c>
      <c r="U394" s="1">
        <f t="shared" si="130"/>
        <v>-3.6125531073473636</v>
      </c>
      <c r="V394" s="1">
        <f t="shared" si="131"/>
        <v>-2.5454259460590771</v>
      </c>
      <c r="W394" s="1">
        <f t="shared" si="132"/>
        <v>-3.7591658733476088</v>
      </c>
      <c r="X394" s="1"/>
      <c r="Y394" s="1"/>
      <c r="Z394" s="1"/>
      <c r="AA394" s="1"/>
      <c r="AB394" s="1">
        <f t="shared" si="133"/>
        <v>1.3283755579283879E-2</v>
      </c>
      <c r="AC394" s="1">
        <f t="shared" si="134"/>
        <v>2.6273922878198536E-2</v>
      </c>
      <c r="AD394" s="1">
        <f t="shared" si="135"/>
        <v>7.273437599280129E-2</v>
      </c>
      <c r="AE394" s="1">
        <f t="shared" si="136"/>
        <v>2.2772498656583037E-2</v>
      </c>
      <c r="AF394" s="1">
        <f t="shared" si="137"/>
        <v>0.2225516168973094</v>
      </c>
      <c r="AG394" s="1">
        <f t="shared" si="138"/>
        <v>0.55540939410711998</v>
      </c>
    </row>
    <row r="395" spans="1:33" x14ac:dyDescent="0.3">
      <c r="A395" s="2">
        <v>44526</v>
      </c>
      <c r="B395" s="1">
        <v>14</v>
      </c>
      <c r="C395" s="1">
        <v>8</v>
      </c>
      <c r="D395" s="1">
        <v>76.2</v>
      </c>
      <c r="E395" s="1">
        <v>54.3</v>
      </c>
      <c r="F395" s="1">
        <v>1017</v>
      </c>
      <c r="G395" s="1">
        <v>1012</v>
      </c>
      <c r="H395" s="3">
        <v>1.1399999999999999</v>
      </c>
      <c r="I395" s="1">
        <f t="shared" si="120"/>
        <v>11</v>
      </c>
      <c r="J395" s="1">
        <f t="shared" si="121"/>
        <v>65.25</v>
      </c>
      <c r="K395" s="1">
        <f t="shared" si="122"/>
        <v>1014.5</v>
      </c>
      <c r="L395" s="1">
        <f t="shared" si="124"/>
        <v>72.002499999999998</v>
      </c>
      <c r="M395" s="1">
        <f t="shared" si="125"/>
        <v>0.66705050735377958</v>
      </c>
      <c r="N395" s="1">
        <f t="shared" si="126"/>
        <v>0.1</v>
      </c>
      <c r="O395" s="1">
        <f t="shared" si="127"/>
        <v>0.77200000000000013</v>
      </c>
      <c r="P395" s="1">
        <f t="shared" si="123"/>
        <v>11.399999999999999</v>
      </c>
      <c r="Q395" s="1">
        <f t="shared" si="128"/>
        <v>9.9682420534388978</v>
      </c>
      <c r="R395" s="4">
        <f t="shared" si="139"/>
        <v>0.99682420534388982</v>
      </c>
      <c r="S395" s="3">
        <v>1.1399999999999999</v>
      </c>
      <c r="T395" s="1">
        <f t="shared" si="129"/>
        <v>-4.0749004995314593</v>
      </c>
      <c r="U395" s="1">
        <f t="shared" si="130"/>
        <v>-3.5251768942145731</v>
      </c>
      <c r="V395" s="1">
        <f t="shared" si="131"/>
        <v>-2.3153890669700541</v>
      </c>
      <c r="W395" s="1">
        <f t="shared" si="132"/>
        <v>-4.0039470379055402</v>
      </c>
      <c r="X395" s="1"/>
      <c r="Y395" s="1"/>
      <c r="Z395" s="1"/>
      <c r="AA395" s="1"/>
      <c r="AB395" s="1">
        <f t="shared" si="133"/>
        <v>1.6709938380748322E-2</v>
      </c>
      <c r="AC395" s="1">
        <f t="shared" si="134"/>
        <v>2.8604298691600399E-2</v>
      </c>
      <c r="AD395" s="1">
        <f t="shared" si="135"/>
        <v>8.98564394001376E-2</v>
      </c>
      <c r="AE395" s="1">
        <f t="shared" si="136"/>
        <v>1.7916627064809839E-2</v>
      </c>
      <c r="AF395" s="1">
        <f t="shared" si="137"/>
        <v>0.17209842560035371</v>
      </c>
      <c r="AG395" s="1">
        <f t="shared" si="138"/>
        <v>0.54291872855022438</v>
      </c>
    </row>
    <row r="396" spans="1:33" x14ac:dyDescent="0.3">
      <c r="A396" s="2">
        <v>44527</v>
      </c>
      <c r="B396" s="1">
        <v>15</v>
      </c>
      <c r="C396" s="1">
        <v>7</v>
      </c>
      <c r="D396" s="1">
        <v>100</v>
      </c>
      <c r="E396" s="1">
        <v>50.6</v>
      </c>
      <c r="F396" s="1">
        <v>1021</v>
      </c>
      <c r="G396" s="1">
        <v>1014</v>
      </c>
      <c r="H396" s="3">
        <v>1.1299999999999999</v>
      </c>
      <c r="I396" s="1">
        <f t="shared" si="120"/>
        <v>11</v>
      </c>
      <c r="J396" s="1">
        <f t="shared" si="121"/>
        <v>75.3</v>
      </c>
      <c r="K396" s="1">
        <f t="shared" si="122"/>
        <v>1017.5</v>
      </c>
      <c r="L396" s="1">
        <f t="shared" si="124"/>
        <v>73.504999999999995</v>
      </c>
      <c r="M396" s="1">
        <f t="shared" si="125"/>
        <v>0.69445901265534149</v>
      </c>
      <c r="N396" s="1">
        <f t="shared" si="126"/>
        <v>0.1</v>
      </c>
      <c r="O396" s="1">
        <f t="shared" si="127"/>
        <v>0.75600000000000023</v>
      </c>
      <c r="P396" s="1">
        <f t="shared" si="123"/>
        <v>11.299999999999999</v>
      </c>
      <c r="Q396" s="1">
        <f t="shared" si="128"/>
        <v>10.008595356235436</v>
      </c>
      <c r="R396" s="4">
        <f t="shared" si="139"/>
        <v>1.0008595356235435</v>
      </c>
      <c r="S396" s="3">
        <v>1.1299999999999999</v>
      </c>
      <c r="T396" s="1">
        <f t="shared" si="129"/>
        <v>-4.1725850950577801</v>
      </c>
      <c r="U396" s="1">
        <f t="shared" si="130"/>
        <v>-3.5466362392767712</v>
      </c>
      <c r="V396" s="1">
        <f t="shared" si="131"/>
        <v>-2.4280151513422279</v>
      </c>
      <c r="W396" s="1">
        <f t="shared" si="132"/>
        <v>-3.8901398319202558</v>
      </c>
      <c r="X396" s="1"/>
      <c r="Y396" s="1"/>
      <c r="Z396" s="1"/>
      <c r="AA396" s="1"/>
      <c r="AB396" s="1">
        <f t="shared" si="133"/>
        <v>1.5178430619421675E-2</v>
      </c>
      <c r="AC396" s="1">
        <f t="shared" si="134"/>
        <v>2.8014021145424468E-2</v>
      </c>
      <c r="AD396" s="1">
        <f t="shared" si="135"/>
        <v>8.1061196255547682E-2</v>
      </c>
      <c r="AE396" s="1">
        <f t="shared" si="136"/>
        <v>2.0032963718893151E-2</v>
      </c>
      <c r="AF396" s="1">
        <f t="shared" si="137"/>
        <v>0.19814679851419553</v>
      </c>
      <c r="AG396" s="1">
        <f t="shared" si="138"/>
        <v>0.54937525699767042</v>
      </c>
    </row>
    <row r="397" spans="1:33" x14ac:dyDescent="0.3">
      <c r="A397" s="2">
        <v>44528</v>
      </c>
      <c r="B397" s="1">
        <v>14</v>
      </c>
      <c r="C397" s="1">
        <v>7</v>
      </c>
      <c r="D397" s="1">
        <v>93.6</v>
      </c>
      <c r="E397" s="1">
        <v>58.5</v>
      </c>
      <c r="F397" s="1">
        <v>1026</v>
      </c>
      <c r="G397" s="1">
        <v>1021</v>
      </c>
      <c r="H397" s="3">
        <v>1.1100000000000001</v>
      </c>
      <c r="I397" s="1">
        <f t="shared" si="120"/>
        <v>10.5</v>
      </c>
      <c r="J397" s="1">
        <f t="shared" si="121"/>
        <v>76.05</v>
      </c>
      <c r="K397" s="1">
        <f t="shared" si="122"/>
        <v>1023.5</v>
      </c>
      <c r="L397" s="1">
        <f t="shared" si="124"/>
        <v>74.102500000000006</v>
      </c>
      <c r="M397" s="1">
        <f t="shared" si="125"/>
        <v>0.70535856800820917</v>
      </c>
      <c r="N397" s="1">
        <f t="shared" si="126"/>
        <v>7.9487179487179496E-2</v>
      </c>
      <c r="O397" s="1">
        <f t="shared" si="127"/>
        <v>0.72400000000000064</v>
      </c>
      <c r="P397" s="1">
        <f t="shared" si="123"/>
        <v>11.100000000000001</v>
      </c>
      <c r="Q397" s="1">
        <f t="shared" si="128"/>
        <v>9.9873702950033483</v>
      </c>
      <c r="R397" s="4">
        <f t="shared" si="139"/>
        <v>0.99873702950033483</v>
      </c>
      <c r="S397" s="3">
        <v>1.1100000000000001</v>
      </c>
      <c r="T397" s="1">
        <f t="shared" si="129"/>
        <v>-4.1453038367955832</v>
      </c>
      <c r="U397" s="1">
        <f t="shared" si="130"/>
        <v>-3.5768470423520253</v>
      </c>
      <c r="V397" s="1">
        <f t="shared" si="131"/>
        <v>-2.3580281351236785</v>
      </c>
      <c r="W397" s="1">
        <f t="shared" si="132"/>
        <v>-3.9485289448705436</v>
      </c>
      <c r="X397" s="1"/>
      <c r="Y397" s="1"/>
      <c r="Z397" s="1"/>
      <c r="AA397" s="1"/>
      <c r="AB397" s="1">
        <f t="shared" si="133"/>
        <v>1.5591672247205616E-2</v>
      </c>
      <c r="AC397" s="1">
        <f t="shared" si="134"/>
        <v>2.7203029734788838E-2</v>
      </c>
      <c r="AD397" s="1">
        <f t="shared" si="135"/>
        <v>8.642976535896052E-2</v>
      </c>
      <c r="AE397" s="1">
        <f t="shared" si="136"/>
        <v>1.8918245915329198E-2</v>
      </c>
      <c r="AF397" s="1">
        <f t="shared" si="137"/>
        <v>0.18443805822366044</v>
      </c>
      <c r="AG397" s="1">
        <f t="shared" si="138"/>
        <v>0.54597924720053637</v>
      </c>
    </row>
    <row r="398" spans="1:33" x14ac:dyDescent="0.3">
      <c r="A398" s="2">
        <v>44529</v>
      </c>
      <c r="B398" s="1">
        <v>16</v>
      </c>
      <c r="C398" s="1">
        <v>11</v>
      </c>
      <c r="D398" s="1">
        <v>87.6</v>
      </c>
      <c r="E398" s="1">
        <v>62.7</v>
      </c>
      <c r="F398" s="1">
        <v>1027</v>
      </c>
      <c r="G398" s="1">
        <v>1025</v>
      </c>
      <c r="H398" s="3">
        <v>1.1200000000000001</v>
      </c>
      <c r="I398" s="1">
        <f t="shared" si="120"/>
        <v>13.5</v>
      </c>
      <c r="J398" s="1">
        <f t="shared" si="121"/>
        <v>75.150000000000006</v>
      </c>
      <c r="K398" s="1">
        <f t="shared" si="122"/>
        <v>1026</v>
      </c>
      <c r="L398" s="1">
        <f t="shared" si="124"/>
        <v>74.662500000000009</v>
      </c>
      <c r="M398" s="1">
        <f t="shared" si="125"/>
        <v>0.7155740508493903</v>
      </c>
      <c r="N398" s="1">
        <f t="shared" si="126"/>
        <v>0.20256410256410257</v>
      </c>
      <c r="O398" s="1">
        <f t="shared" si="127"/>
        <v>0.74000000000000055</v>
      </c>
      <c r="P398" s="1">
        <f t="shared" si="123"/>
        <v>11.200000000000001</v>
      </c>
      <c r="Q398" s="1">
        <f t="shared" si="128"/>
        <v>10.118016530359171</v>
      </c>
      <c r="R398" s="4">
        <f t="shared" si="139"/>
        <v>1.0118016530359171</v>
      </c>
      <c r="S398" s="3">
        <v>1.1200000000000001</v>
      </c>
      <c r="T398" s="1">
        <f t="shared" si="129"/>
        <v>-4.578477342080312</v>
      </c>
      <c r="U398" s="1">
        <f t="shared" si="130"/>
        <v>-3.4547828796627731</v>
      </c>
      <c r="V398" s="1">
        <f t="shared" si="131"/>
        <v>-3.0886558029658771</v>
      </c>
      <c r="W398" s="1">
        <f t="shared" si="132"/>
        <v>-3.284230294583784</v>
      </c>
      <c r="X398" s="1"/>
      <c r="Y398" s="1"/>
      <c r="Z398" s="1"/>
      <c r="AA398" s="1"/>
      <c r="AB398" s="1">
        <f t="shared" si="133"/>
        <v>1.0166111607463071E-2</v>
      </c>
      <c r="AC398" s="1">
        <f t="shared" si="134"/>
        <v>3.0626543334006901E-2</v>
      </c>
      <c r="AD398" s="1">
        <f t="shared" si="135"/>
        <v>4.3577624867133166E-2</v>
      </c>
      <c r="AE398" s="1">
        <f t="shared" si="136"/>
        <v>3.6116162932409594E-2</v>
      </c>
      <c r="AF398" s="1">
        <f t="shared" si="137"/>
        <v>0.26914358742151046</v>
      </c>
      <c r="AG398" s="1">
        <f t="shared" si="138"/>
        <v>0.5668826448574682</v>
      </c>
    </row>
    <row r="399" spans="1:33" x14ac:dyDescent="0.3">
      <c r="A399" s="2">
        <v>44530</v>
      </c>
      <c r="B399" s="1">
        <v>16</v>
      </c>
      <c r="C399" s="1">
        <v>10</v>
      </c>
      <c r="D399" s="1">
        <v>93.5</v>
      </c>
      <c r="E399" s="1">
        <v>58.7</v>
      </c>
      <c r="F399" s="1">
        <v>1028</v>
      </c>
      <c r="G399" s="1">
        <v>1025</v>
      </c>
      <c r="H399" s="3">
        <v>1.1200000000000001</v>
      </c>
      <c r="I399" s="1">
        <f t="shared" si="120"/>
        <v>13</v>
      </c>
      <c r="J399" s="1">
        <f t="shared" si="121"/>
        <v>76.099999999999994</v>
      </c>
      <c r="K399" s="1">
        <f t="shared" si="122"/>
        <v>1026.5</v>
      </c>
      <c r="L399" s="1">
        <f t="shared" si="124"/>
        <v>75.23</v>
      </c>
      <c r="M399" s="1">
        <f t="shared" si="125"/>
        <v>0.72592634819290869</v>
      </c>
      <c r="N399" s="1">
        <f t="shared" si="126"/>
        <v>0.18205128205128207</v>
      </c>
      <c r="O399" s="1">
        <f t="shared" si="127"/>
        <v>0.74000000000000055</v>
      </c>
      <c r="P399" s="1">
        <f t="shared" si="123"/>
        <v>11.200000000000001</v>
      </c>
      <c r="Q399" s="1">
        <f t="shared" si="128"/>
        <v>10.115397060481033</v>
      </c>
      <c r="R399" s="4">
        <f t="shared" si="139"/>
        <v>1.0115397060481033</v>
      </c>
      <c r="S399" s="3">
        <v>1.1200000000000001</v>
      </c>
      <c r="T399" s="1">
        <f t="shared" si="129"/>
        <v>-4.5492456426428802</v>
      </c>
      <c r="U399" s="1">
        <f t="shared" si="130"/>
        <v>-3.4845652099580828</v>
      </c>
      <c r="V399" s="1">
        <f t="shared" si="131"/>
        <v>-3.0164200130161003</v>
      </c>
      <c r="W399" s="1">
        <f t="shared" si="132"/>
        <v>-3.3448917643923481</v>
      </c>
      <c r="X399" s="1"/>
      <c r="Y399" s="1"/>
      <c r="Z399" s="1"/>
      <c r="AA399" s="1"/>
      <c r="AB399" s="1">
        <f t="shared" si="133"/>
        <v>1.0464514724953902E-2</v>
      </c>
      <c r="AC399" s="1">
        <f t="shared" si="134"/>
        <v>2.9754602232919838E-2</v>
      </c>
      <c r="AD399" s="1">
        <f t="shared" si="135"/>
        <v>4.6689560123576224E-2</v>
      </c>
      <c r="AE399" s="1">
        <f t="shared" si="136"/>
        <v>3.4062838747049219E-2</v>
      </c>
      <c r="AF399" s="1">
        <f t="shared" si="137"/>
        <v>0.26743677745916183</v>
      </c>
      <c r="AG399" s="1">
        <f t="shared" si="138"/>
        <v>0.56646352967696589</v>
      </c>
    </row>
    <row r="400" spans="1:33" x14ac:dyDescent="0.3">
      <c r="A400" s="2">
        <v>44531</v>
      </c>
      <c r="B400" s="1">
        <v>15</v>
      </c>
      <c r="C400" s="1">
        <v>6</v>
      </c>
      <c r="D400" s="1">
        <v>100</v>
      </c>
      <c r="E400" s="1">
        <v>77</v>
      </c>
      <c r="F400" s="1">
        <v>1027</v>
      </c>
      <c r="G400" s="1">
        <v>1022</v>
      </c>
      <c r="H400" s="3">
        <v>1.1200000000000001</v>
      </c>
      <c r="I400" s="1">
        <f t="shared" si="120"/>
        <v>10.5</v>
      </c>
      <c r="J400" s="1">
        <f t="shared" si="121"/>
        <v>88.5</v>
      </c>
      <c r="K400" s="1">
        <f t="shared" si="122"/>
        <v>1024.5</v>
      </c>
      <c r="L400" s="1">
        <f t="shared" si="124"/>
        <v>80.825000000000003</v>
      </c>
      <c r="M400" s="1">
        <f t="shared" si="125"/>
        <v>0.8279899669364954</v>
      </c>
      <c r="N400" s="1">
        <f t="shared" si="126"/>
        <v>7.9487179487179496E-2</v>
      </c>
      <c r="O400" s="1">
        <f t="shared" si="127"/>
        <v>0.74000000000000055</v>
      </c>
      <c r="P400" s="1">
        <f t="shared" si="123"/>
        <v>11.200000000000001</v>
      </c>
      <c r="Q400" s="1">
        <f t="shared" si="128"/>
        <v>10.107539117839639</v>
      </c>
      <c r="R400" s="4">
        <f t="shared" si="139"/>
        <v>1.0107539117839639</v>
      </c>
      <c r="S400" s="3">
        <v>1.1200000000000001</v>
      </c>
      <c r="T400" s="1">
        <f t="shared" si="129"/>
        <v>-4.5823651968126775</v>
      </c>
      <c r="U400" s="1">
        <f t="shared" si="130"/>
        <v>-3.6728606511244895</v>
      </c>
      <c r="V400" s="1">
        <f t="shared" si="131"/>
        <v>-2.8619408487289641</v>
      </c>
      <c r="W400" s="1">
        <f t="shared" si="132"/>
        <v>-3.439331645545372</v>
      </c>
      <c r="X400" s="1"/>
      <c r="Y400" s="1"/>
      <c r="Z400" s="1"/>
      <c r="AA400" s="1"/>
      <c r="AB400" s="1">
        <f t="shared" si="133"/>
        <v>1.0127063464034551E-2</v>
      </c>
      <c r="AC400" s="1">
        <f t="shared" si="134"/>
        <v>2.4774335147211557E-2</v>
      </c>
      <c r="AD400" s="1">
        <f t="shared" si="135"/>
        <v>5.4067351617908287E-2</v>
      </c>
      <c r="AE400" s="1">
        <f t="shared" si="136"/>
        <v>3.1088610096813987E-2</v>
      </c>
      <c r="AF400" s="1">
        <f t="shared" si="137"/>
        <v>0.2623189640932212</v>
      </c>
      <c r="AG400" s="1">
        <f t="shared" si="138"/>
        <v>0.56520625885434306</v>
      </c>
    </row>
    <row r="401" spans="1:33" x14ac:dyDescent="0.3">
      <c r="A401" s="2">
        <v>44532</v>
      </c>
      <c r="B401" s="1">
        <v>14</v>
      </c>
      <c r="C401" s="1">
        <v>10</v>
      </c>
      <c r="D401" s="1">
        <v>93.5</v>
      </c>
      <c r="E401" s="1">
        <v>47.4</v>
      </c>
      <c r="F401" s="1">
        <v>1026</v>
      </c>
      <c r="G401" s="1">
        <v>1019</v>
      </c>
      <c r="H401" s="3">
        <v>1.1299999999999999</v>
      </c>
      <c r="I401" s="1">
        <f t="shared" si="120"/>
        <v>12</v>
      </c>
      <c r="J401" s="1">
        <f t="shared" si="121"/>
        <v>70.45</v>
      </c>
      <c r="K401" s="1">
        <f t="shared" si="122"/>
        <v>1022.5</v>
      </c>
      <c r="L401" s="1">
        <f t="shared" si="124"/>
        <v>76.842500000000001</v>
      </c>
      <c r="M401" s="1">
        <f t="shared" si="125"/>
        <v>0.75534146619541687</v>
      </c>
      <c r="N401" s="1">
        <f t="shared" si="126"/>
        <v>0.14102564102564102</v>
      </c>
      <c r="O401" s="1">
        <f t="shared" si="127"/>
        <v>0.75600000000000023</v>
      </c>
      <c r="P401" s="1">
        <f t="shared" si="123"/>
        <v>11.299999999999999</v>
      </c>
      <c r="Q401" s="1">
        <f t="shared" si="128"/>
        <v>10.108641203829908</v>
      </c>
      <c r="R401" s="4">
        <f t="shared" si="139"/>
        <v>1.0108641203829909</v>
      </c>
      <c r="S401" s="3">
        <v>1.1299999999999999</v>
      </c>
      <c r="T401" s="1">
        <f t="shared" si="129"/>
        <v>-4.5218267658071625</v>
      </c>
      <c r="U401" s="1">
        <f t="shared" si="130"/>
        <v>-3.550949728962812</v>
      </c>
      <c r="V401" s="1">
        <f t="shared" si="131"/>
        <v>-2.9077414150052086</v>
      </c>
      <c r="W401" s="1">
        <f t="shared" si="132"/>
        <v>-3.4300463573485964</v>
      </c>
      <c r="X401" s="1"/>
      <c r="Y401" s="1"/>
      <c r="Z401" s="1"/>
      <c r="AA401" s="1"/>
      <c r="AB401" s="1">
        <f t="shared" si="133"/>
        <v>1.075228196322058E-2</v>
      </c>
      <c r="AC401" s="1">
        <f t="shared" si="134"/>
        <v>2.7896806936724347E-2</v>
      </c>
      <c r="AD401" s="1">
        <f t="shared" si="135"/>
        <v>5.177220137837165E-2</v>
      </c>
      <c r="AE401" s="1">
        <f t="shared" si="136"/>
        <v>3.1369523627460927E-2</v>
      </c>
      <c r="AF401" s="1">
        <f t="shared" si="137"/>
        <v>0.26303653621388423</v>
      </c>
      <c r="AG401" s="1">
        <f t="shared" si="138"/>
        <v>0.56538259261278601</v>
      </c>
    </row>
    <row r="402" spans="1:33" x14ac:dyDescent="0.3">
      <c r="A402" s="2">
        <v>44533</v>
      </c>
      <c r="B402" s="1">
        <v>16</v>
      </c>
      <c r="C402" s="1">
        <v>8</v>
      </c>
      <c r="D402" s="1">
        <v>87.5</v>
      </c>
      <c r="E402" s="1">
        <v>55.1</v>
      </c>
      <c r="F402" s="1">
        <v>1028</v>
      </c>
      <c r="G402" s="1">
        <v>1025</v>
      </c>
      <c r="H402" s="3">
        <v>1.1299999999999999</v>
      </c>
      <c r="I402" s="1">
        <f t="shared" si="120"/>
        <v>12</v>
      </c>
      <c r="J402" s="1">
        <f t="shared" si="121"/>
        <v>71.3</v>
      </c>
      <c r="K402" s="1">
        <f t="shared" si="122"/>
        <v>1026.5</v>
      </c>
      <c r="L402" s="1">
        <f t="shared" si="124"/>
        <v>75.199999999999989</v>
      </c>
      <c r="M402" s="1">
        <f t="shared" si="125"/>
        <v>0.72537909018355939</v>
      </c>
      <c r="N402" s="1">
        <f t="shared" si="126"/>
        <v>0.14102564102564102</v>
      </c>
      <c r="O402" s="1">
        <f t="shared" si="127"/>
        <v>0.75600000000000023</v>
      </c>
      <c r="P402" s="1">
        <f t="shared" si="123"/>
        <v>11.299999999999999</v>
      </c>
      <c r="Q402" s="1">
        <f t="shared" si="128"/>
        <v>10.091570281704088</v>
      </c>
      <c r="R402" s="4">
        <f t="shared" si="139"/>
        <v>1.0091570281704088</v>
      </c>
      <c r="S402" s="3">
        <v>1.1299999999999999</v>
      </c>
      <c r="T402" s="1">
        <f t="shared" si="129"/>
        <v>-4.4150401114630817</v>
      </c>
      <c r="U402" s="1">
        <f t="shared" si="130"/>
        <v>-3.5274908442608743</v>
      </c>
      <c r="V402" s="1">
        <f t="shared" si="131"/>
        <v>-2.7846210532206515</v>
      </c>
      <c r="W402" s="1">
        <f t="shared" si="132"/>
        <v>-3.5544578953391657</v>
      </c>
      <c r="X402" s="1"/>
      <c r="Y402" s="1"/>
      <c r="Z402" s="1"/>
      <c r="AA402" s="1"/>
      <c r="AB402" s="1">
        <f t="shared" si="133"/>
        <v>1.1949550318421777E-2</v>
      </c>
      <c r="AC402" s="1">
        <f t="shared" si="134"/>
        <v>2.8540073145897245E-2</v>
      </c>
      <c r="AD402" s="1">
        <f t="shared" si="135"/>
        <v>5.8160905056797121E-2</v>
      </c>
      <c r="AE402" s="1">
        <f t="shared" si="136"/>
        <v>2.780182786670405E-2</v>
      </c>
      <c r="AF402" s="1">
        <f t="shared" si="137"/>
        <v>0.2519290350605638</v>
      </c>
      <c r="AG402" s="1">
        <f t="shared" si="138"/>
        <v>0.56265124507265496</v>
      </c>
    </row>
    <row r="403" spans="1:33" x14ac:dyDescent="0.3">
      <c r="A403" s="2">
        <v>44534</v>
      </c>
      <c r="B403" s="1">
        <v>16</v>
      </c>
      <c r="C403" s="1">
        <v>10</v>
      </c>
      <c r="D403" s="1">
        <v>100</v>
      </c>
      <c r="E403" s="1">
        <v>81.599999999999994</v>
      </c>
      <c r="F403" s="1">
        <v>1029</v>
      </c>
      <c r="G403" s="1">
        <v>1026</v>
      </c>
      <c r="H403" s="3">
        <v>1.1200000000000001</v>
      </c>
      <c r="I403" s="1">
        <f t="shared" si="120"/>
        <v>13</v>
      </c>
      <c r="J403" s="1">
        <f t="shared" si="121"/>
        <v>90.8</v>
      </c>
      <c r="K403" s="1">
        <f t="shared" si="122"/>
        <v>1027.5</v>
      </c>
      <c r="L403" s="1">
        <f t="shared" si="124"/>
        <v>80.889999999999986</v>
      </c>
      <c r="M403" s="1">
        <f t="shared" si="125"/>
        <v>0.82917569262341795</v>
      </c>
      <c r="N403" s="1">
        <f t="shared" si="126"/>
        <v>0.18205128205128207</v>
      </c>
      <c r="O403" s="1">
        <f t="shared" si="127"/>
        <v>0.74000000000000055</v>
      </c>
      <c r="P403" s="1">
        <f t="shared" si="123"/>
        <v>11.200000000000001</v>
      </c>
      <c r="Q403" s="1">
        <f t="shared" si="128"/>
        <v>10.105717811830425</v>
      </c>
      <c r="R403" s="4">
        <f t="shared" si="139"/>
        <v>1.0105717811830426</v>
      </c>
      <c r="S403" s="3">
        <v>1.1200000000000001</v>
      </c>
      <c r="T403" s="1">
        <f t="shared" si="129"/>
        <v>-4.9172288777037583</v>
      </c>
      <c r="U403" s="1">
        <f t="shared" si="130"/>
        <v>-3.5654037411075281</v>
      </c>
      <c r="V403" s="1">
        <f t="shared" si="131"/>
        <v>-3.4406886569738413</v>
      </c>
      <c r="W403" s="1">
        <f t="shared" si="132"/>
        <v>-2.9161737704644253</v>
      </c>
      <c r="X403" s="1"/>
      <c r="Y403" s="1"/>
      <c r="Z403" s="1"/>
      <c r="AA403" s="1"/>
      <c r="AB403" s="1">
        <f t="shared" si="133"/>
        <v>7.2662015507769535E-3</v>
      </c>
      <c r="AC403" s="1">
        <f t="shared" si="134"/>
        <v>2.7507498060862411E-2</v>
      </c>
      <c r="AD403" s="1">
        <f t="shared" si="135"/>
        <v>3.1047760051332376E-2</v>
      </c>
      <c r="AE403" s="1">
        <f t="shared" si="136"/>
        <v>5.1359802681151423E-2</v>
      </c>
      <c r="AF403" s="1">
        <f t="shared" si="137"/>
        <v>0.26113325232922902</v>
      </c>
      <c r="AG403" s="1">
        <f t="shared" si="138"/>
        <v>0.56491484989286878</v>
      </c>
    </row>
    <row r="404" spans="1:33" x14ac:dyDescent="0.3">
      <c r="A404" s="2">
        <v>44535</v>
      </c>
      <c r="B404" s="1">
        <v>15</v>
      </c>
      <c r="C404" s="1">
        <v>9</v>
      </c>
      <c r="D404" s="1">
        <v>93.5</v>
      </c>
      <c r="E404" s="1">
        <v>54.8</v>
      </c>
      <c r="F404" s="1">
        <v>1030</v>
      </c>
      <c r="G404" s="1">
        <v>1028</v>
      </c>
      <c r="H404" s="3">
        <v>1.1000000000000001</v>
      </c>
      <c r="I404" s="1">
        <f t="shared" si="120"/>
        <v>12</v>
      </c>
      <c r="J404" s="1">
        <f t="shared" si="121"/>
        <v>74.150000000000006</v>
      </c>
      <c r="K404" s="1">
        <f t="shared" si="122"/>
        <v>1029</v>
      </c>
      <c r="L404" s="1">
        <f t="shared" si="124"/>
        <v>78.09</v>
      </c>
      <c r="M404" s="1">
        <f t="shared" si="125"/>
        <v>0.77809827841751245</v>
      </c>
      <c r="N404" s="1">
        <f t="shared" si="126"/>
        <v>0.14102564102564102</v>
      </c>
      <c r="O404" s="1">
        <f t="shared" si="127"/>
        <v>0.70800000000000052</v>
      </c>
      <c r="P404" s="1">
        <f t="shared" si="123"/>
        <v>11</v>
      </c>
      <c r="Q404" s="1">
        <f t="shared" si="128"/>
        <v>10.117071679013131</v>
      </c>
      <c r="R404" s="4">
        <f t="shared" si="139"/>
        <v>1.0117071679013132</v>
      </c>
      <c r="S404" s="3">
        <v>1.1000000000000001</v>
      </c>
      <c r="T404" s="1">
        <f t="shared" si="129"/>
        <v>-4.6029326113439915</v>
      </c>
      <c r="U404" s="1">
        <f t="shared" si="130"/>
        <v>-3.5687670553954858</v>
      </c>
      <c r="V404" s="1">
        <f t="shared" si="131"/>
        <v>-3.0012529226619726</v>
      </c>
      <c r="W404" s="1">
        <f t="shared" si="132"/>
        <v>-3.3355541846586516</v>
      </c>
      <c r="X404" s="1"/>
      <c r="Y404" s="1"/>
      <c r="Z404" s="1"/>
      <c r="AA404" s="1"/>
      <c r="AB404" s="1">
        <f t="shared" si="133"/>
        <v>9.9229490265738511E-3</v>
      </c>
      <c r="AC404" s="1">
        <f t="shared" si="134"/>
        <v>2.7417669428257234E-2</v>
      </c>
      <c r="AD404" s="1">
        <f t="shared" si="135"/>
        <v>4.7369302402112158E-2</v>
      </c>
      <c r="AE404" s="1">
        <f t="shared" si="136"/>
        <v>3.4371409304691014E-2</v>
      </c>
      <c r="AF404" s="1">
        <f t="shared" si="137"/>
        <v>0.26852789068662714</v>
      </c>
      <c r="AG404" s="1">
        <f t="shared" si="138"/>
        <v>0.56673146864210178</v>
      </c>
    </row>
    <row r="405" spans="1:33" x14ac:dyDescent="0.3">
      <c r="A405" s="2">
        <v>44536</v>
      </c>
      <c r="B405" s="1">
        <v>16</v>
      </c>
      <c r="C405" s="1">
        <v>8</v>
      </c>
      <c r="D405" s="1">
        <v>100</v>
      </c>
      <c r="E405" s="1">
        <v>67.5</v>
      </c>
      <c r="F405" s="1">
        <v>1030</v>
      </c>
      <c r="G405" s="1">
        <v>1027</v>
      </c>
      <c r="H405" s="3">
        <v>1.1000000000000001</v>
      </c>
      <c r="I405" s="1">
        <f t="shared" si="120"/>
        <v>12</v>
      </c>
      <c r="J405" s="1">
        <f t="shared" si="121"/>
        <v>83.75</v>
      </c>
      <c r="K405" s="1">
        <f t="shared" si="122"/>
        <v>1028.5</v>
      </c>
      <c r="L405" s="1">
        <f t="shared" si="124"/>
        <v>80.849999999999994</v>
      </c>
      <c r="M405" s="1">
        <f t="shared" si="125"/>
        <v>0.82844601527761952</v>
      </c>
      <c r="N405" s="1">
        <f t="shared" si="126"/>
        <v>0.14102564102564102</v>
      </c>
      <c r="O405" s="1">
        <f t="shared" si="127"/>
        <v>0.70800000000000052</v>
      </c>
      <c r="P405" s="1">
        <f t="shared" si="123"/>
        <v>11</v>
      </c>
      <c r="Q405" s="1">
        <f t="shared" si="128"/>
        <v>10.121978066177405</v>
      </c>
      <c r="R405" s="4">
        <f t="shared" si="139"/>
        <v>1.0121978066177406</v>
      </c>
      <c r="S405" s="3">
        <v>1.1000000000000001</v>
      </c>
      <c r="T405" s="1">
        <f t="shared" si="129"/>
        <v>-4.7823731994655496</v>
      </c>
      <c r="U405" s="1">
        <f t="shared" si="130"/>
        <v>-3.6081865511503386</v>
      </c>
      <c r="V405" s="1">
        <f t="shared" si="131"/>
        <v>-3.2081401059346524</v>
      </c>
      <c r="W405" s="1">
        <f t="shared" si="132"/>
        <v>-3.1264973536973315</v>
      </c>
      <c r="X405" s="1"/>
      <c r="Y405" s="1"/>
      <c r="Z405" s="1"/>
      <c r="AA405" s="1"/>
      <c r="AB405" s="1">
        <f t="shared" si="133"/>
        <v>8.3065209847260329E-3</v>
      </c>
      <c r="AC405" s="1">
        <f t="shared" si="134"/>
        <v>2.6385866505447889E-2</v>
      </c>
      <c r="AD405" s="1">
        <f t="shared" si="135"/>
        <v>3.8860542699836749E-2</v>
      </c>
      <c r="AE405" s="1">
        <f t="shared" si="136"/>
        <v>4.202740145278526E-2</v>
      </c>
      <c r="AF405" s="1">
        <f t="shared" si="137"/>
        <v>0.27172561012193391</v>
      </c>
      <c r="AG405" s="1">
        <f t="shared" si="138"/>
        <v>0.56751649058838538</v>
      </c>
    </row>
    <row r="406" spans="1:33" x14ac:dyDescent="0.3">
      <c r="A406" s="2">
        <v>44537</v>
      </c>
      <c r="B406" s="1">
        <v>16</v>
      </c>
      <c r="C406" s="1">
        <v>12</v>
      </c>
      <c r="D406" s="1">
        <v>100</v>
      </c>
      <c r="E406" s="1">
        <v>82.4</v>
      </c>
      <c r="F406" s="1">
        <v>1026</v>
      </c>
      <c r="G406" s="1">
        <v>1018</v>
      </c>
      <c r="H406" s="3">
        <v>1.1000000000000001</v>
      </c>
      <c r="I406" s="1">
        <f t="shared" si="120"/>
        <v>14</v>
      </c>
      <c r="J406" s="1">
        <f t="shared" si="121"/>
        <v>91.2</v>
      </c>
      <c r="K406" s="1">
        <f t="shared" si="122"/>
        <v>1022</v>
      </c>
      <c r="L406" s="1">
        <f t="shared" si="124"/>
        <v>84.892499999999998</v>
      </c>
      <c r="M406" s="1">
        <f t="shared" si="125"/>
        <v>0.90218903203739609</v>
      </c>
      <c r="N406" s="1">
        <f t="shared" si="126"/>
        <v>0.22307692307692309</v>
      </c>
      <c r="O406" s="1">
        <f t="shared" si="127"/>
        <v>0.70800000000000052</v>
      </c>
      <c r="P406" s="1">
        <f t="shared" si="123"/>
        <v>11</v>
      </c>
      <c r="Q406" s="1">
        <f t="shared" si="128"/>
        <v>9.9830011370466174</v>
      </c>
      <c r="R406" s="4">
        <f t="shared" si="139"/>
        <v>0.99830011370466176</v>
      </c>
      <c r="S406" s="3">
        <v>1.1000000000000001</v>
      </c>
      <c r="T406" s="1">
        <f t="shared" si="129"/>
        <v>-5.3097053278375039</v>
      </c>
      <c r="U406" s="1">
        <f t="shared" si="130"/>
        <v>-3.5792150440823285</v>
      </c>
      <c r="V406" s="1">
        <f t="shared" si="131"/>
        <v>-3.9702627383456379</v>
      </c>
      <c r="W406" s="1">
        <f t="shared" si="132"/>
        <v>-2.4057097188676639</v>
      </c>
      <c r="X406" s="1"/>
      <c r="Y406" s="1"/>
      <c r="Z406" s="1"/>
      <c r="AA406" s="1"/>
      <c r="AB406" s="1">
        <f t="shared" si="133"/>
        <v>4.919066350630173E-3</v>
      </c>
      <c r="AC406" s="1">
        <f t="shared" si="134"/>
        <v>2.7140435354935936E-2</v>
      </c>
      <c r="AD406" s="1">
        <f t="shared" si="135"/>
        <v>1.8519048802354259E-2</v>
      </c>
      <c r="AE406" s="1">
        <f t="shared" si="136"/>
        <v>8.2738336828671835E-2</v>
      </c>
      <c r="AF406" s="1">
        <f t="shared" si="137"/>
        <v>0.18161831301940357</v>
      </c>
      <c r="AG406" s="1">
        <f t="shared" si="138"/>
        <v>0.54528018192745964</v>
      </c>
    </row>
    <row r="407" spans="1:33" x14ac:dyDescent="0.3">
      <c r="A407" s="2">
        <v>44538</v>
      </c>
      <c r="B407" s="1">
        <v>15</v>
      </c>
      <c r="C407" s="1">
        <v>11</v>
      </c>
      <c r="D407" s="1">
        <v>93.6</v>
      </c>
      <c r="E407" s="1">
        <v>58.7</v>
      </c>
      <c r="F407" s="1">
        <v>1027</v>
      </c>
      <c r="G407" s="1">
        <v>1020</v>
      </c>
      <c r="H407" s="3">
        <v>1.08</v>
      </c>
      <c r="I407" s="1">
        <f t="shared" si="120"/>
        <v>13</v>
      </c>
      <c r="J407" s="1">
        <f t="shared" si="121"/>
        <v>76.150000000000006</v>
      </c>
      <c r="K407" s="1">
        <f t="shared" si="122"/>
        <v>1023.5</v>
      </c>
      <c r="L407" s="1">
        <f t="shared" si="124"/>
        <v>81.965000000000018</v>
      </c>
      <c r="M407" s="1">
        <f t="shared" si="125"/>
        <v>0.84878577129175736</v>
      </c>
      <c r="N407" s="1">
        <f t="shared" si="126"/>
        <v>0.18205128205128207</v>
      </c>
      <c r="O407" s="1">
        <f t="shared" si="127"/>
        <v>0.6760000000000006</v>
      </c>
      <c r="P407" s="1">
        <f t="shared" si="123"/>
        <v>10.8</v>
      </c>
      <c r="Q407" s="1">
        <f t="shared" si="128"/>
        <v>10.094809783128097</v>
      </c>
      <c r="R407" s="4">
        <f t="shared" si="139"/>
        <v>1.0094809783128098</v>
      </c>
      <c r="S407" s="3">
        <v>1.08</v>
      </c>
      <c r="T407" s="1">
        <f t="shared" si="129"/>
        <v>-4.9871196864829912</v>
      </c>
      <c r="U407" s="1">
        <f t="shared" si="130"/>
        <v>-3.5807573490555238</v>
      </c>
      <c r="V407" s="1">
        <f t="shared" si="131"/>
        <v>-3.5212697156760653</v>
      </c>
      <c r="W407" s="1">
        <f t="shared" si="132"/>
        <v>-2.8347476497095601</v>
      </c>
      <c r="X407" s="1"/>
      <c r="Y407" s="1"/>
      <c r="Z407" s="1"/>
      <c r="AA407" s="1"/>
      <c r="AB407" s="1">
        <f t="shared" si="133"/>
        <v>6.7790263414495315E-3</v>
      </c>
      <c r="AC407" s="1">
        <f t="shared" si="134"/>
        <v>2.7099742278609066E-2</v>
      </c>
      <c r="AD407" s="1">
        <f t="shared" si="135"/>
        <v>2.871306410573703E-2</v>
      </c>
      <c r="AE407" s="1">
        <f t="shared" si="136"/>
        <v>5.5475106738793918E-2</v>
      </c>
      <c r="AF407" s="1">
        <f t="shared" si="137"/>
        <v>0.25403566598636418</v>
      </c>
      <c r="AG407" s="1">
        <f t="shared" si="138"/>
        <v>0.56316956530049622</v>
      </c>
    </row>
    <row r="408" spans="1:33" x14ac:dyDescent="0.3">
      <c r="A408" s="2">
        <v>44539</v>
      </c>
      <c r="B408" s="1">
        <v>16</v>
      </c>
      <c r="C408" s="1">
        <v>11</v>
      </c>
      <c r="D408" s="1">
        <v>93.6</v>
      </c>
      <c r="E408" s="1">
        <v>67.5</v>
      </c>
      <c r="F408" s="1">
        <v>1029</v>
      </c>
      <c r="G408" s="1">
        <v>1027</v>
      </c>
      <c r="H408" s="3">
        <v>1.07</v>
      </c>
      <c r="I408" s="1">
        <f t="shared" si="120"/>
        <v>13.5</v>
      </c>
      <c r="J408" s="1">
        <f t="shared" si="121"/>
        <v>80.55</v>
      </c>
      <c r="K408" s="1">
        <f t="shared" si="122"/>
        <v>1028</v>
      </c>
      <c r="L408" s="1">
        <f t="shared" si="124"/>
        <v>81.58</v>
      </c>
      <c r="M408" s="1">
        <f t="shared" si="125"/>
        <v>0.84176262683844494</v>
      </c>
      <c r="N408" s="1">
        <f t="shared" si="126"/>
        <v>0.20256410256410257</v>
      </c>
      <c r="O408" s="1">
        <f t="shared" si="127"/>
        <v>0.6600000000000007</v>
      </c>
      <c r="P408" s="1">
        <f t="shared" si="123"/>
        <v>10.700000000000001</v>
      </c>
      <c r="Q408" s="1">
        <f t="shared" si="128"/>
        <v>10.080870171658905</v>
      </c>
      <c r="R408" s="4">
        <f t="shared" si="139"/>
        <v>1.0080870171658904</v>
      </c>
      <c r="S408" s="3">
        <v>1.07</v>
      </c>
      <c r="T408" s="1">
        <f t="shared" si="129"/>
        <v>-5.0282165697364301</v>
      </c>
      <c r="U408" s="1">
        <f t="shared" si="130"/>
        <v>-3.5535815615048736</v>
      </c>
      <c r="V408" s="1">
        <f t="shared" si="131"/>
        <v>-3.607185545824124</v>
      </c>
      <c r="W408" s="1">
        <f t="shared" si="132"/>
        <v>-2.7602626756798232</v>
      </c>
      <c r="X408" s="1"/>
      <c r="Y408" s="1"/>
      <c r="Z408" s="1"/>
      <c r="AA408" s="1"/>
      <c r="AB408" s="1">
        <f t="shared" si="133"/>
        <v>6.5078529116073267E-3</v>
      </c>
      <c r="AC408" s="1">
        <f t="shared" si="134"/>
        <v>2.7825523998233515E-2</v>
      </c>
      <c r="AD408" s="1">
        <f t="shared" si="135"/>
        <v>2.6411594179574945E-2</v>
      </c>
      <c r="AE408" s="1">
        <f t="shared" si="136"/>
        <v>5.9509662773853597E-2</v>
      </c>
      <c r="AF408" s="1">
        <f t="shared" si="137"/>
        <v>0.24497473320245855</v>
      </c>
      <c r="AG408" s="1">
        <f t="shared" si="138"/>
        <v>0.56093922746542546</v>
      </c>
    </row>
    <row r="409" spans="1:33" x14ac:dyDescent="0.3">
      <c r="A409" s="2">
        <v>44540</v>
      </c>
      <c r="B409" s="1">
        <v>16</v>
      </c>
      <c r="C409" s="1">
        <v>13</v>
      </c>
      <c r="D409" s="1">
        <v>100</v>
      </c>
      <c r="E409" s="1">
        <v>82.4</v>
      </c>
      <c r="F409" s="1">
        <v>1028</v>
      </c>
      <c r="G409" s="1">
        <v>1026</v>
      </c>
      <c r="H409" s="3">
        <v>1.06</v>
      </c>
      <c r="I409" s="1">
        <f t="shared" si="120"/>
        <v>14.5</v>
      </c>
      <c r="J409" s="1">
        <f t="shared" si="121"/>
        <v>91.2</v>
      </c>
      <c r="K409" s="1">
        <f t="shared" si="122"/>
        <v>1027</v>
      </c>
      <c r="L409" s="1">
        <f t="shared" si="124"/>
        <v>85.155000000000015</v>
      </c>
      <c r="M409" s="1">
        <f t="shared" si="125"/>
        <v>0.90697753961920002</v>
      </c>
      <c r="N409" s="1">
        <f t="shared" si="126"/>
        <v>0.24358974358974361</v>
      </c>
      <c r="O409" s="1">
        <f t="shared" si="127"/>
        <v>0.64400000000000079</v>
      </c>
      <c r="P409" s="1">
        <f t="shared" si="123"/>
        <v>10.600000000000001</v>
      </c>
      <c r="Q409" s="1">
        <f t="shared" si="128"/>
        <v>9.9327484331395937</v>
      </c>
      <c r="R409" s="4">
        <f t="shared" si="139"/>
        <v>0.99327484331395932</v>
      </c>
      <c r="S409" s="3">
        <v>1.06</v>
      </c>
      <c r="T409" s="1">
        <f t="shared" si="129"/>
        <v>-5.3928992331230869</v>
      </c>
      <c r="U409" s="1">
        <f t="shared" si="130"/>
        <v>-3.5612871273654712</v>
      </c>
      <c r="V409" s="1">
        <f t="shared" si="131"/>
        <v>-4.1047146015259681</v>
      </c>
      <c r="W409" s="1">
        <f t="shared" si="132"/>
        <v>-2.2821797093134846</v>
      </c>
      <c r="X409" s="1"/>
      <c r="Y409" s="1"/>
      <c r="Z409" s="1"/>
      <c r="AA409" s="1"/>
      <c r="AB409" s="1">
        <f t="shared" si="133"/>
        <v>4.5281686850106037E-3</v>
      </c>
      <c r="AC409" s="1">
        <f t="shared" si="134"/>
        <v>2.7617835376237694E-2</v>
      </c>
      <c r="AD409" s="1">
        <f t="shared" si="135"/>
        <v>1.6227064753599637E-2</v>
      </c>
      <c r="AE409" s="1">
        <f t="shared" si="136"/>
        <v>9.2609622705513581E-2</v>
      </c>
      <c r="AF409" s="1">
        <f t="shared" si="137"/>
        <v>0.14923535249578673</v>
      </c>
      <c r="AG409" s="1">
        <f t="shared" si="138"/>
        <v>0.53723974930233587</v>
      </c>
    </row>
    <row r="410" spans="1:33" x14ac:dyDescent="0.3">
      <c r="A410" s="2">
        <v>44541</v>
      </c>
      <c r="B410" s="1">
        <v>18</v>
      </c>
      <c r="C410" s="1">
        <v>11</v>
      </c>
      <c r="D410" s="1">
        <v>93.7</v>
      </c>
      <c r="E410" s="1">
        <v>72.400000000000006</v>
      </c>
      <c r="F410" s="1">
        <v>1027</v>
      </c>
      <c r="G410" s="1">
        <v>1024</v>
      </c>
      <c r="H410" s="3">
        <v>1.05</v>
      </c>
      <c r="I410" s="1">
        <f t="shared" si="120"/>
        <v>14.5</v>
      </c>
      <c r="J410" s="1">
        <f t="shared" si="121"/>
        <v>83.050000000000011</v>
      </c>
      <c r="K410" s="1">
        <f t="shared" si="122"/>
        <v>1025.5</v>
      </c>
      <c r="L410" s="1">
        <f t="shared" si="124"/>
        <v>84.305000000000007</v>
      </c>
      <c r="M410" s="1">
        <f t="shared" si="125"/>
        <v>0.89147189602097843</v>
      </c>
      <c r="N410" s="1">
        <f t="shared" si="126"/>
        <v>0.24358974358974361</v>
      </c>
      <c r="O410" s="1">
        <f t="shared" si="127"/>
        <v>0.62800000000000056</v>
      </c>
      <c r="P410" s="1">
        <f t="shared" si="123"/>
        <v>10.5</v>
      </c>
      <c r="Q410" s="1">
        <f t="shared" si="128"/>
        <v>9.9590138323215385</v>
      </c>
      <c r="R410" s="4">
        <f t="shared" si="139"/>
        <v>0.99590138323215383</v>
      </c>
      <c r="S410" s="3">
        <v>1.05</v>
      </c>
      <c r="T410" s="1">
        <f t="shared" si="129"/>
        <v>-5.3376367331581127</v>
      </c>
      <c r="U410" s="1">
        <f t="shared" si="130"/>
        <v>-3.5491470652670563</v>
      </c>
      <c r="V410" s="1">
        <f t="shared" si="131"/>
        <v>-4.0409993458079319</v>
      </c>
      <c r="W410" s="1">
        <f t="shared" si="132"/>
        <v>-2.3465631536312825</v>
      </c>
      <c r="X410" s="1"/>
      <c r="Y410" s="1"/>
      <c r="Z410" s="1"/>
      <c r="AA410" s="1"/>
      <c r="AB410" s="1">
        <f t="shared" si="133"/>
        <v>4.7842192505539918E-3</v>
      </c>
      <c r="AC410" s="1">
        <f t="shared" si="134"/>
        <v>2.7945734233534757E-2</v>
      </c>
      <c r="AD410" s="1">
        <f t="shared" si="135"/>
        <v>1.7276181773909816E-2</v>
      </c>
      <c r="AE410" s="1">
        <f t="shared" si="136"/>
        <v>8.7339339260856796E-2</v>
      </c>
      <c r="AF410" s="1">
        <f t="shared" si="137"/>
        <v>0.16615002625760944</v>
      </c>
      <c r="AG410" s="1">
        <f t="shared" si="138"/>
        <v>0.54144221317144681</v>
      </c>
    </row>
    <row r="411" spans="1:33" x14ac:dyDescent="0.3">
      <c r="A411" s="2">
        <v>44542</v>
      </c>
      <c r="B411" s="1">
        <v>18</v>
      </c>
      <c r="C411" s="1">
        <v>8</v>
      </c>
      <c r="D411" s="1">
        <v>100</v>
      </c>
      <c r="E411" s="1">
        <v>67.7</v>
      </c>
      <c r="F411" s="1">
        <v>1025</v>
      </c>
      <c r="G411" s="1">
        <v>1022</v>
      </c>
      <c r="H411" s="3">
        <v>1.05</v>
      </c>
      <c r="I411" s="1">
        <f t="shared" si="120"/>
        <v>13</v>
      </c>
      <c r="J411" s="1">
        <f t="shared" si="121"/>
        <v>83.85</v>
      </c>
      <c r="K411" s="1">
        <f t="shared" si="122"/>
        <v>1023.5</v>
      </c>
      <c r="L411" s="1">
        <f t="shared" si="124"/>
        <v>84.405000000000001</v>
      </c>
      <c r="M411" s="1">
        <f t="shared" si="125"/>
        <v>0.893296089385475</v>
      </c>
      <c r="N411" s="1">
        <f t="shared" si="126"/>
        <v>0.18205128205128207</v>
      </c>
      <c r="O411" s="1">
        <f t="shared" si="127"/>
        <v>0.62800000000000056</v>
      </c>
      <c r="P411" s="1">
        <f t="shared" si="123"/>
        <v>10.5</v>
      </c>
      <c r="Q411" s="1">
        <f t="shared" si="128"/>
        <v>10.058842920326093</v>
      </c>
      <c r="R411" s="4">
        <f t="shared" si="139"/>
        <v>1.0058842920326092</v>
      </c>
      <c r="S411" s="3">
        <v>1.05</v>
      </c>
      <c r="T411" s="1">
        <f t="shared" si="129"/>
        <v>-5.1457555687353826</v>
      </c>
      <c r="U411" s="1">
        <f t="shared" si="130"/>
        <v>-3.6156064684909737</v>
      </c>
      <c r="V411" s="1">
        <f t="shared" si="131"/>
        <v>-3.7041699791490119</v>
      </c>
      <c r="W411" s="1">
        <f t="shared" si="132"/>
        <v>-2.6499292919031765</v>
      </c>
      <c r="X411" s="1"/>
      <c r="Y411" s="1"/>
      <c r="Z411" s="1"/>
      <c r="AA411" s="1"/>
      <c r="AB411" s="1">
        <f t="shared" si="133"/>
        <v>5.7903488046915346E-3</v>
      </c>
      <c r="AC411" s="1">
        <f t="shared" si="134"/>
        <v>2.6195919784981137E-2</v>
      </c>
      <c r="AD411" s="1">
        <f t="shared" si="135"/>
        <v>2.4029034227029414E-2</v>
      </c>
      <c r="AE411" s="1">
        <f t="shared" si="136"/>
        <v>6.5993367680335133E-2</v>
      </c>
      <c r="AF411" s="1">
        <f t="shared" si="137"/>
        <v>0.23067695085946543</v>
      </c>
      <c r="AG411" s="1">
        <f t="shared" si="138"/>
        <v>0.55741486725217559</v>
      </c>
    </row>
    <row r="412" spans="1:33" x14ac:dyDescent="0.3">
      <c r="A412" s="2">
        <v>44543</v>
      </c>
      <c r="B412" s="1">
        <v>16</v>
      </c>
      <c r="C412" s="1">
        <v>10</v>
      </c>
      <c r="D412" s="1">
        <v>93.6</v>
      </c>
      <c r="E412" s="1">
        <v>67.3</v>
      </c>
      <c r="F412" s="1">
        <v>1023</v>
      </c>
      <c r="G412" s="1">
        <v>1020</v>
      </c>
      <c r="H412" s="3">
        <v>1.07</v>
      </c>
      <c r="I412" s="1">
        <f t="shared" si="120"/>
        <v>13</v>
      </c>
      <c r="J412" s="1">
        <f t="shared" si="121"/>
        <v>80.449999999999989</v>
      </c>
      <c r="K412" s="1">
        <f t="shared" si="122"/>
        <v>1021.5</v>
      </c>
      <c r="L412" s="1">
        <f t="shared" si="124"/>
        <v>82.9</v>
      </c>
      <c r="M412" s="1">
        <f t="shared" si="125"/>
        <v>0.86584197924980077</v>
      </c>
      <c r="N412" s="1">
        <f t="shared" si="126"/>
        <v>0.18205128205128207</v>
      </c>
      <c r="O412" s="1">
        <f t="shared" si="127"/>
        <v>0.6600000000000007</v>
      </c>
      <c r="P412" s="1">
        <f t="shared" si="123"/>
        <v>10.700000000000001</v>
      </c>
      <c r="Q412" s="1">
        <f t="shared" si="128"/>
        <v>10.082890742194644</v>
      </c>
      <c r="R412" s="4">
        <f t="shared" si="139"/>
        <v>1.0082890742194643</v>
      </c>
      <c r="S412" s="3">
        <v>1.07</v>
      </c>
      <c r="T412" s="1">
        <f t="shared" si="129"/>
        <v>-5.0479084364444606</v>
      </c>
      <c r="U412" s="1">
        <f t="shared" si="130"/>
        <v>-3.5941114173637803</v>
      </c>
      <c r="V412" s="1">
        <f t="shared" si="131"/>
        <v>-3.5913564969659033</v>
      </c>
      <c r="W412" s="1">
        <f t="shared" si="132"/>
        <v>-2.7639258609599828</v>
      </c>
      <c r="X412" s="1"/>
      <c r="Y412" s="1"/>
      <c r="Z412" s="1"/>
      <c r="AA412" s="1"/>
      <c r="AB412" s="1">
        <f t="shared" si="133"/>
        <v>6.3817645063928598E-3</v>
      </c>
      <c r="AC412" s="1">
        <f t="shared" si="134"/>
        <v>2.6749872321811422E-2</v>
      </c>
      <c r="AD412" s="1">
        <f t="shared" si="135"/>
        <v>2.6821688377744086E-2</v>
      </c>
      <c r="AE412" s="1">
        <f t="shared" si="136"/>
        <v>5.930497117616073E-2</v>
      </c>
      <c r="AF412" s="1">
        <f t="shared" si="137"/>
        <v>0.24628750232537244</v>
      </c>
      <c r="AG412" s="1">
        <f t="shared" si="138"/>
        <v>0.56126251875114386</v>
      </c>
    </row>
    <row r="413" spans="1:33" x14ac:dyDescent="0.3">
      <c r="A413" s="2">
        <v>44544</v>
      </c>
      <c r="B413" s="1">
        <v>17</v>
      </c>
      <c r="C413" s="1">
        <v>9</v>
      </c>
      <c r="D413" s="1">
        <v>100</v>
      </c>
      <c r="E413" s="1">
        <v>63.4</v>
      </c>
      <c r="F413" s="1">
        <v>1024</v>
      </c>
      <c r="G413" s="1">
        <v>1021</v>
      </c>
      <c r="H413" s="3">
        <v>1.0900000000000001</v>
      </c>
      <c r="I413" s="1">
        <f t="shared" si="120"/>
        <v>13</v>
      </c>
      <c r="J413" s="1">
        <f t="shared" si="121"/>
        <v>81.7</v>
      </c>
      <c r="K413" s="1">
        <f t="shared" si="122"/>
        <v>1022.5</v>
      </c>
      <c r="L413" s="1">
        <f t="shared" si="124"/>
        <v>82.427500000000009</v>
      </c>
      <c r="M413" s="1">
        <f t="shared" si="125"/>
        <v>0.85722266560255411</v>
      </c>
      <c r="N413" s="1">
        <f t="shared" si="126"/>
        <v>0.18205128205128207</v>
      </c>
      <c r="O413" s="1">
        <f t="shared" si="127"/>
        <v>0.6920000000000005</v>
      </c>
      <c r="P413" s="1">
        <f t="shared" si="123"/>
        <v>10.9</v>
      </c>
      <c r="Q413" s="1">
        <f t="shared" si="128"/>
        <v>10.089199424262935</v>
      </c>
      <c r="R413" s="4">
        <f t="shared" si="139"/>
        <v>1.0089199424262936</v>
      </c>
      <c r="S413" s="3">
        <v>1.0900000000000001</v>
      </c>
      <c r="T413" s="1">
        <f t="shared" si="129"/>
        <v>-5.0171889879345191</v>
      </c>
      <c r="U413" s="1">
        <f t="shared" si="130"/>
        <v>-3.5873629710796613</v>
      </c>
      <c r="V413" s="1">
        <f t="shared" si="131"/>
        <v>-3.5559383106991129</v>
      </c>
      <c r="W413" s="1">
        <f t="shared" si="132"/>
        <v>-2.7997154814778185</v>
      </c>
      <c r="X413" s="1"/>
      <c r="Y413" s="1"/>
      <c r="Z413" s="1"/>
      <c r="AA413" s="1"/>
      <c r="AB413" s="1">
        <f t="shared" si="133"/>
        <v>6.5795411528696678E-3</v>
      </c>
      <c r="AC413" s="1">
        <f t="shared" si="134"/>
        <v>2.6926125741468115E-2</v>
      </c>
      <c r="AD413" s="1">
        <f t="shared" si="135"/>
        <v>2.7761841847867442E-2</v>
      </c>
      <c r="AE413" s="1">
        <f t="shared" si="136"/>
        <v>5.7339552680014443E-2</v>
      </c>
      <c r="AF413" s="1">
        <f t="shared" si="137"/>
        <v>0.25038763139124576</v>
      </c>
      <c r="AG413" s="1">
        <f t="shared" si="138"/>
        <v>0.56227190788207027</v>
      </c>
    </row>
    <row r="414" spans="1:33" x14ac:dyDescent="0.3">
      <c r="A414" s="2">
        <v>44545</v>
      </c>
      <c r="B414" s="1">
        <v>16</v>
      </c>
      <c r="C414" s="1">
        <v>7</v>
      </c>
      <c r="D414" s="1">
        <v>93.3</v>
      </c>
      <c r="E414" s="1">
        <v>58.7</v>
      </c>
      <c r="F414" s="1">
        <v>1023</v>
      </c>
      <c r="G414" s="1">
        <v>1021</v>
      </c>
      <c r="H414" s="3">
        <v>1.0900000000000001</v>
      </c>
      <c r="I414" s="1">
        <f t="shared" si="120"/>
        <v>11.5</v>
      </c>
      <c r="J414" s="1">
        <f t="shared" si="121"/>
        <v>76</v>
      </c>
      <c r="K414" s="1">
        <f t="shared" si="122"/>
        <v>1022</v>
      </c>
      <c r="L414" s="1">
        <f t="shared" si="124"/>
        <v>79.452500000000015</v>
      </c>
      <c r="M414" s="1">
        <f t="shared" si="125"/>
        <v>0.80295291300877936</v>
      </c>
      <c r="N414" s="1">
        <f t="shared" si="126"/>
        <v>0.12051282051282051</v>
      </c>
      <c r="O414" s="1">
        <f t="shared" si="127"/>
        <v>0.6920000000000005</v>
      </c>
      <c r="P414" s="1">
        <f t="shared" si="123"/>
        <v>10.9</v>
      </c>
      <c r="Q414" s="1">
        <f t="shared" si="128"/>
        <v>10.117337595769534</v>
      </c>
      <c r="R414" s="4">
        <f t="shared" si="139"/>
        <v>1.0117337595769533</v>
      </c>
      <c r="S414" s="3">
        <v>1.0900000000000001</v>
      </c>
      <c r="T414" s="1">
        <f t="shared" si="129"/>
        <v>-4.6253876030502701</v>
      </c>
      <c r="U414" s="1">
        <f t="shared" si="130"/>
        <v>-3.6099039143593128</v>
      </c>
      <c r="V414" s="1">
        <f t="shared" si="131"/>
        <v>-2.9886096365896542</v>
      </c>
      <c r="W414" s="1">
        <f t="shared" si="132"/>
        <v>-3.3359981977229212</v>
      </c>
      <c r="X414" s="1"/>
      <c r="Y414" s="1"/>
      <c r="Z414" s="1"/>
      <c r="AA414" s="1"/>
      <c r="AB414" s="1">
        <f t="shared" si="133"/>
        <v>9.7047506878049673E-3</v>
      </c>
      <c r="AC414" s="1">
        <f t="shared" si="134"/>
        <v>2.6341783907486475E-2</v>
      </c>
      <c r="AD414" s="1">
        <f t="shared" si="135"/>
        <v>4.7943112517750089E-2</v>
      </c>
      <c r="AE414" s="1">
        <f t="shared" si="136"/>
        <v>3.4356675550568337E-2</v>
      </c>
      <c r="AF414" s="1">
        <f t="shared" si="137"/>
        <v>0.26870116581725145</v>
      </c>
      <c r="AG414" s="1">
        <f t="shared" si="138"/>
        <v>0.5667740153231261</v>
      </c>
    </row>
    <row r="415" spans="1:33" x14ac:dyDescent="0.3">
      <c r="A415" s="2">
        <v>44546</v>
      </c>
      <c r="B415" s="1">
        <v>16</v>
      </c>
      <c r="C415" s="1">
        <v>7</v>
      </c>
      <c r="D415" s="1">
        <v>87.2</v>
      </c>
      <c r="E415" s="1">
        <v>55.1</v>
      </c>
      <c r="F415" s="1">
        <v>1024</v>
      </c>
      <c r="G415" s="1">
        <v>1021</v>
      </c>
      <c r="H415" s="3">
        <v>1.08</v>
      </c>
      <c r="I415" s="1">
        <f t="shared" si="120"/>
        <v>11.5</v>
      </c>
      <c r="J415" s="1">
        <f t="shared" si="121"/>
        <v>71.150000000000006</v>
      </c>
      <c r="K415" s="1">
        <f t="shared" si="122"/>
        <v>1022.5</v>
      </c>
      <c r="L415" s="1">
        <f t="shared" si="124"/>
        <v>76.037500000000009</v>
      </c>
      <c r="M415" s="1">
        <f t="shared" si="125"/>
        <v>0.74065670961121899</v>
      </c>
      <c r="N415" s="1">
        <f t="shared" si="126"/>
        <v>0.12051282051282051</v>
      </c>
      <c r="O415" s="1">
        <f t="shared" si="127"/>
        <v>0.6760000000000006</v>
      </c>
      <c r="P415" s="1">
        <f t="shared" si="123"/>
        <v>10.8</v>
      </c>
      <c r="Q415" s="1">
        <f t="shared" si="128"/>
        <v>10.084424497320331</v>
      </c>
      <c r="R415" s="4">
        <f t="shared" si="139"/>
        <v>1.008442449732033</v>
      </c>
      <c r="S415" s="3">
        <v>1.08</v>
      </c>
      <c r="T415" s="1">
        <f t="shared" si="129"/>
        <v>-4.4033623826027606</v>
      </c>
      <c r="U415" s="1">
        <f t="shared" si="130"/>
        <v>-3.561129429575681</v>
      </c>
      <c r="V415" s="1">
        <f t="shared" si="131"/>
        <v>-2.7326242268518994</v>
      </c>
      <c r="W415" s="1">
        <f t="shared" si="132"/>
        <v>-3.5946681534232514</v>
      </c>
      <c r="X415" s="1"/>
      <c r="Y415" s="1"/>
      <c r="Z415" s="1"/>
      <c r="AA415" s="1"/>
      <c r="AB415" s="1">
        <f t="shared" si="133"/>
        <v>1.2088215163308583E-2</v>
      </c>
      <c r="AC415" s="1">
        <f t="shared" si="134"/>
        <v>2.7622070680155673E-2</v>
      </c>
      <c r="AD415" s="1">
        <f t="shared" si="135"/>
        <v>6.1075502332338959E-2</v>
      </c>
      <c r="AE415" s="1">
        <f t="shared" si="136"/>
        <v>2.6735381897192108E-2</v>
      </c>
      <c r="AF415" s="1">
        <f t="shared" si="137"/>
        <v>0.2472841273377967</v>
      </c>
      <c r="AG415" s="1">
        <f t="shared" si="138"/>
        <v>0.56150791957125379</v>
      </c>
    </row>
    <row r="416" spans="1:33" x14ac:dyDescent="0.3">
      <c r="A416" s="2">
        <v>44547</v>
      </c>
      <c r="B416" s="1">
        <v>15</v>
      </c>
      <c r="C416" s="1">
        <v>8</v>
      </c>
      <c r="D416" s="1">
        <v>81.3</v>
      </c>
      <c r="E416" s="1">
        <v>62.7</v>
      </c>
      <c r="F416" s="1">
        <v>1024</v>
      </c>
      <c r="G416" s="1">
        <v>1022</v>
      </c>
      <c r="H416" s="3">
        <v>1.1000000000000001</v>
      </c>
      <c r="I416" s="1">
        <f t="shared" si="120"/>
        <v>11.5</v>
      </c>
      <c r="J416" s="1">
        <f t="shared" si="121"/>
        <v>72</v>
      </c>
      <c r="K416" s="1">
        <f t="shared" si="122"/>
        <v>1023</v>
      </c>
      <c r="L416" s="1">
        <f t="shared" si="124"/>
        <v>73.98</v>
      </c>
      <c r="M416" s="1">
        <f t="shared" si="125"/>
        <v>0.70312393113670069</v>
      </c>
      <c r="N416" s="1">
        <f t="shared" si="126"/>
        <v>0.12051282051282051</v>
      </c>
      <c r="O416" s="1">
        <f t="shared" si="127"/>
        <v>0.70800000000000052</v>
      </c>
      <c r="P416" s="1">
        <f t="shared" si="123"/>
        <v>11</v>
      </c>
      <c r="Q416" s="1">
        <f t="shared" si="128"/>
        <v>10.050067366033446</v>
      </c>
      <c r="R416" s="4">
        <f t="shared" si="139"/>
        <v>1.0050067366033446</v>
      </c>
      <c r="S416" s="3">
        <v>1.1000000000000001</v>
      </c>
      <c r="T416" s="1">
        <f t="shared" si="129"/>
        <v>-4.2695946253346051</v>
      </c>
      <c r="U416" s="1">
        <f t="shared" si="130"/>
        <v>-3.5317433380845178</v>
      </c>
      <c r="V416" s="1">
        <f t="shared" si="131"/>
        <v>-2.5783958284520665</v>
      </c>
      <c r="W416" s="1">
        <f t="shared" si="132"/>
        <v>-3.750513961286627</v>
      </c>
      <c r="X416" s="1"/>
      <c r="Y416" s="1"/>
      <c r="Z416" s="1"/>
      <c r="AA416" s="1"/>
      <c r="AB416" s="1">
        <f t="shared" si="133"/>
        <v>1.3794502223008284E-2</v>
      </c>
      <c r="AC416" s="1">
        <f t="shared" si="134"/>
        <v>2.8422406554238177E-2</v>
      </c>
      <c r="AD416" s="1">
        <f t="shared" si="135"/>
        <v>7.0541837068520463E-2</v>
      </c>
      <c r="AE416" s="1">
        <f t="shared" si="136"/>
        <v>2.2965834610558376E-2</v>
      </c>
      <c r="AF416" s="1">
        <f t="shared" si="137"/>
        <v>0.22498739388211814</v>
      </c>
      <c r="AG416" s="1">
        <f t="shared" si="138"/>
        <v>0.55601077856535197</v>
      </c>
    </row>
    <row r="417" spans="1:33" x14ac:dyDescent="0.3">
      <c r="A417" s="2">
        <v>44548</v>
      </c>
      <c r="B417" s="1">
        <v>17</v>
      </c>
      <c r="C417" s="1">
        <v>8</v>
      </c>
      <c r="D417" s="1">
        <v>87.3</v>
      </c>
      <c r="E417" s="1">
        <v>59</v>
      </c>
      <c r="F417" s="1">
        <v>1025</v>
      </c>
      <c r="G417" s="1">
        <v>1022</v>
      </c>
      <c r="H417" s="3">
        <v>1.1299999999999999</v>
      </c>
      <c r="I417" s="1">
        <f t="shared" si="120"/>
        <v>12.5</v>
      </c>
      <c r="J417" s="1">
        <f t="shared" si="121"/>
        <v>73.150000000000006</v>
      </c>
      <c r="K417" s="1">
        <f t="shared" si="122"/>
        <v>1023.5</v>
      </c>
      <c r="L417" s="1">
        <f t="shared" si="124"/>
        <v>73.174999999999997</v>
      </c>
      <c r="M417" s="1">
        <f t="shared" si="125"/>
        <v>0.6884391745525027</v>
      </c>
      <c r="N417" s="1">
        <f t="shared" si="126"/>
        <v>0.16153846153846155</v>
      </c>
      <c r="O417" s="1">
        <f t="shared" si="127"/>
        <v>0.75600000000000023</v>
      </c>
      <c r="P417" s="1">
        <f t="shared" si="123"/>
        <v>11.299999999999999</v>
      </c>
      <c r="Q417" s="1">
        <f t="shared" si="128"/>
        <v>10.082831568456953</v>
      </c>
      <c r="R417" s="4">
        <f t="shared" si="139"/>
        <v>1.0082831568456954</v>
      </c>
      <c r="S417" s="3">
        <v>1.1299999999999999</v>
      </c>
      <c r="T417" s="1">
        <f t="shared" si="129"/>
        <v>-4.3495128771370464</v>
      </c>
      <c r="U417" s="1">
        <f t="shared" si="130"/>
        <v>-3.4768918780732827</v>
      </c>
      <c r="V417" s="1">
        <f t="shared" si="131"/>
        <v>-2.7476039193950905</v>
      </c>
      <c r="W417" s="1">
        <f t="shared" si="132"/>
        <v>-3.6041950962284717</v>
      </c>
      <c r="X417" s="1"/>
      <c r="Y417" s="1"/>
      <c r="Z417" s="1"/>
      <c r="AA417" s="1"/>
      <c r="AB417" s="1">
        <f t="shared" si="133"/>
        <v>1.2748478915687284E-2</v>
      </c>
      <c r="AC417" s="1">
        <f t="shared" si="134"/>
        <v>2.9976926825127957E-2</v>
      </c>
      <c r="AD417" s="1">
        <f t="shared" si="135"/>
        <v>6.022211453225286E-2</v>
      </c>
      <c r="AE417" s="1">
        <f t="shared" si="136"/>
        <v>2.6488599666924271E-2</v>
      </c>
      <c r="AF417" s="1">
        <f t="shared" si="137"/>
        <v>0.24624905402171793</v>
      </c>
      <c r="AG417" s="1">
        <f t="shared" si="138"/>
        <v>0.56125305095311306</v>
      </c>
    </row>
    <row r="418" spans="1:33" x14ac:dyDescent="0.3">
      <c r="A418" s="2">
        <v>44549</v>
      </c>
      <c r="B418" s="1">
        <v>17</v>
      </c>
      <c r="C418" s="1">
        <v>8</v>
      </c>
      <c r="D418" s="1">
        <v>87.3</v>
      </c>
      <c r="E418" s="1">
        <v>59.2</v>
      </c>
      <c r="F418" s="1">
        <v>1022</v>
      </c>
      <c r="G418" s="1">
        <v>1016</v>
      </c>
      <c r="H418" s="3">
        <v>1.17</v>
      </c>
      <c r="I418" s="1">
        <f t="shared" si="120"/>
        <v>12.5</v>
      </c>
      <c r="J418" s="1">
        <f t="shared" si="121"/>
        <v>73.25</v>
      </c>
      <c r="K418" s="1">
        <f t="shared" si="122"/>
        <v>1019</v>
      </c>
      <c r="L418" s="1">
        <f t="shared" si="124"/>
        <v>72.902500000000003</v>
      </c>
      <c r="M418" s="1">
        <f t="shared" si="125"/>
        <v>0.6834682476342494</v>
      </c>
      <c r="N418" s="1">
        <f t="shared" si="126"/>
        <v>0.16153846153846155</v>
      </c>
      <c r="O418" s="1">
        <f t="shared" si="127"/>
        <v>0.82000000000000017</v>
      </c>
      <c r="P418" s="1">
        <f t="shared" si="123"/>
        <v>11.7</v>
      </c>
      <c r="Q418" s="1">
        <f t="shared" si="128"/>
        <v>10.078913041523911</v>
      </c>
      <c r="R418" s="4">
        <f t="shared" si="139"/>
        <v>1.0078913041523911</v>
      </c>
      <c r="S418" s="3">
        <v>1.17</v>
      </c>
      <c r="T418" s="1">
        <f t="shared" si="129"/>
        <v>-4.3317963697953346</v>
      </c>
      <c r="U418" s="1">
        <f t="shared" si="130"/>
        <v>-3.4729999169887908</v>
      </c>
      <c r="V418" s="1">
        <f t="shared" si="131"/>
        <v>-2.7271775580031328</v>
      </c>
      <c r="W418" s="1">
        <f t="shared" si="132"/>
        <v>-3.6248356710244716</v>
      </c>
      <c r="X418" s="1"/>
      <c r="Y418" s="1"/>
      <c r="Z418" s="1"/>
      <c r="AA418" s="1"/>
      <c r="AB418" s="1">
        <f t="shared" si="133"/>
        <v>1.2973393754279541E-2</v>
      </c>
      <c r="AC418" s="1">
        <f t="shared" si="134"/>
        <v>3.0090305740949674E-2</v>
      </c>
      <c r="AD418" s="1">
        <f t="shared" si="135"/>
        <v>6.1388590830932385E-2</v>
      </c>
      <c r="AE418" s="1">
        <f t="shared" si="136"/>
        <v>2.5961512345085837E-2</v>
      </c>
      <c r="AF418" s="1">
        <f t="shared" si="137"/>
        <v>0.24370338167953476</v>
      </c>
      <c r="AG418" s="1">
        <f t="shared" si="138"/>
        <v>0.56062608664382663</v>
      </c>
    </row>
    <row r="419" spans="1:33" x14ac:dyDescent="0.3">
      <c r="A419" s="2">
        <v>44550</v>
      </c>
      <c r="B419" s="1">
        <v>17</v>
      </c>
      <c r="C419" s="1">
        <v>13</v>
      </c>
      <c r="D419" s="1">
        <v>100</v>
      </c>
      <c r="E419" s="1">
        <v>82.1</v>
      </c>
      <c r="F419" s="1">
        <v>1017</v>
      </c>
      <c r="G419" s="1">
        <v>1014</v>
      </c>
      <c r="H419" s="3">
        <v>1.28</v>
      </c>
      <c r="I419" s="1">
        <f t="shared" si="120"/>
        <v>15</v>
      </c>
      <c r="J419" s="1">
        <f t="shared" si="121"/>
        <v>91.05</v>
      </c>
      <c r="K419" s="1">
        <f t="shared" si="122"/>
        <v>1015.5</v>
      </c>
      <c r="L419" s="1">
        <f t="shared" si="124"/>
        <v>80.120000000000019</v>
      </c>
      <c r="M419" s="1">
        <f t="shared" si="125"/>
        <v>0.81512940371679443</v>
      </c>
      <c r="N419" s="1">
        <f t="shared" si="126"/>
        <v>0.26410256410256411</v>
      </c>
      <c r="O419" s="1">
        <f t="shared" si="127"/>
        <v>0.99600000000000011</v>
      </c>
      <c r="P419" s="1">
        <f t="shared" si="123"/>
        <v>12.8</v>
      </c>
      <c r="Q419" s="1">
        <f t="shared" si="128"/>
        <v>10.028866762923414</v>
      </c>
      <c r="R419" s="4">
        <f t="shared" si="139"/>
        <v>1.0028866762923414</v>
      </c>
      <c r="S419" s="3">
        <v>1.28</v>
      </c>
      <c r="T419" s="1">
        <f t="shared" si="129"/>
        <v>-5.131677734215204</v>
      </c>
      <c r="U419" s="1">
        <f t="shared" si="130"/>
        <v>-3.4676980589234923</v>
      </c>
      <c r="V419" s="1">
        <f t="shared" si="131"/>
        <v>-3.8420705033341873</v>
      </c>
      <c r="W419" s="1">
        <f t="shared" si="132"/>
        <v>-2.5599100483164046</v>
      </c>
      <c r="X419" s="1"/>
      <c r="Y419" s="1"/>
      <c r="Z419" s="1"/>
      <c r="AA419" s="1"/>
      <c r="AB419" s="1">
        <f t="shared" si="133"/>
        <v>5.8719588192124817E-3</v>
      </c>
      <c r="AC419" s="1">
        <f t="shared" si="134"/>
        <v>3.0245425930562918E-2</v>
      </c>
      <c r="AD419" s="1">
        <f t="shared" si="135"/>
        <v>2.0998739800583713E-2</v>
      </c>
      <c r="AE419" s="1">
        <f t="shared" si="136"/>
        <v>7.1763534032043982E-2</v>
      </c>
      <c r="AF419" s="1">
        <f t="shared" si="137"/>
        <v>0.21125692828052028</v>
      </c>
      <c r="AG419" s="1">
        <f t="shared" si="138"/>
        <v>0.55261868206774689</v>
      </c>
    </row>
    <row r="420" spans="1:33" x14ac:dyDescent="0.3">
      <c r="A420" s="2">
        <v>44551</v>
      </c>
      <c r="B420" s="1">
        <v>17</v>
      </c>
      <c r="C420" s="1">
        <v>13</v>
      </c>
      <c r="D420" s="1">
        <v>100</v>
      </c>
      <c r="E420" s="1">
        <v>82.5</v>
      </c>
      <c r="F420" s="1">
        <v>1016</v>
      </c>
      <c r="G420" s="1">
        <v>1012</v>
      </c>
      <c r="H420" s="3">
        <v>1.36</v>
      </c>
      <c r="I420" s="1">
        <f t="shared" si="120"/>
        <v>15</v>
      </c>
      <c r="J420" s="1">
        <f t="shared" si="121"/>
        <v>91.25</v>
      </c>
      <c r="K420" s="1">
        <f t="shared" si="122"/>
        <v>1014</v>
      </c>
      <c r="L420" s="1">
        <f t="shared" si="124"/>
        <v>84.827500000000001</v>
      </c>
      <c r="M420" s="1">
        <f t="shared" si="125"/>
        <v>0.90100330635047321</v>
      </c>
      <c r="N420" s="1">
        <f t="shared" si="126"/>
        <v>0.26410256410256411</v>
      </c>
      <c r="O420" s="1">
        <f t="shared" si="127"/>
        <v>1.1240000000000001</v>
      </c>
      <c r="P420" s="1">
        <f t="shared" si="123"/>
        <v>13.600000000000001</v>
      </c>
      <c r="Q420" s="1">
        <f t="shared" si="128"/>
        <v>9.895567449359767</v>
      </c>
      <c r="R420" s="4">
        <f t="shared" si="139"/>
        <v>0.98955674493597667</v>
      </c>
      <c r="S420" s="3">
        <v>1.36</v>
      </c>
      <c r="T420" s="1">
        <f>N420*$X$2+M420*$Y$2+$X$10</f>
        <v>-5.4377344619623926</v>
      </c>
      <c r="U420" s="1">
        <f t="shared" si="130"/>
        <v>-3.5349325793097135</v>
      </c>
      <c r="V420" s="1">
        <f t="shared" si="131"/>
        <v>-4.1949405813255405</v>
      </c>
      <c r="W420" s="1">
        <f t="shared" si="132"/>
        <v>-2.2033393846387197</v>
      </c>
      <c r="X420" s="1"/>
      <c r="Y420" s="1"/>
      <c r="Z420" s="1"/>
      <c r="AA420" s="1"/>
      <c r="AB420" s="1">
        <f t="shared" si="133"/>
        <v>4.3304909645592391E-3</v>
      </c>
      <c r="AC420" s="1">
        <f t="shared" si="134"/>
        <v>2.8334469348331618E-2</v>
      </c>
      <c r="AD420" s="1">
        <f t="shared" si="135"/>
        <v>1.4847856455079415E-2</v>
      </c>
      <c r="AE420" s="1">
        <f t="shared" si="136"/>
        <v>9.9451011836102679E-2</v>
      </c>
      <c r="AF420" s="1">
        <f t="shared" si="137"/>
        <v>0.1253269512560613</v>
      </c>
      <c r="AG420" s="1">
        <f t="shared" si="138"/>
        <v>0.53129079189756345</v>
      </c>
    </row>
    <row r="421" spans="1:33" x14ac:dyDescent="0.3">
      <c r="A421" s="2">
        <v>44552</v>
      </c>
      <c r="B421" s="1">
        <v>17</v>
      </c>
      <c r="C421" s="1">
        <v>11</v>
      </c>
      <c r="D421" s="1">
        <v>100</v>
      </c>
      <c r="E421" s="1">
        <v>82.5</v>
      </c>
      <c r="F421" s="1">
        <v>1017</v>
      </c>
      <c r="G421" s="1">
        <v>1014</v>
      </c>
      <c r="H421" s="3">
        <v>1.37</v>
      </c>
      <c r="I421" s="1">
        <f t="shared" si="120"/>
        <v>14</v>
      </c>
      <c r="J421" s="1">
        <f t="shared" si="121"/>
        <v>91.25</v>
      </c>
      <c r="K421" s="1">
        <f t="shared" si="122"/>
        <v>1015.5</v>
      </c>
      <c r="L421" s="1">
        <f t="shared" si="124"/>
        <v>88.50500000000001</v>
      </c>
      <c r="M421" s="1">
        <f t="shared" si="125"/>
        <v>0.96808801732983729</v>
      </c>
      <c r="N421" s="1">
        <f t="shared" si="126"/>
        <v>0.22307692307692309</v>
      </c>
      <c r="O421" s="1">
        <f t="shared" si="127"/>
        <v>1.1399999999999999</v>
      </c>
      <c r="P421" s="1">
        <f t="shared" si="123"/>
        <v>13.700000000000001</v>
      </c>
      <c r="Q421" s="1">
        <f t="shared" si="128"/>
        <v>9.8646019853137688</v>
      </c>
      <c r="R421" s="4">
        <f t="shared" si="139"/>
        <v>0.9864601985313769</v>
      </c>
      <c r="S421" s="3">
        <v>1.37</v>
      </c>
      <c r="T421" s="1">
        <f t="shared" si="129"/>
        <v>-5.5445709526886393</v>
      </c>
      <c r="U421" s="1">
        <f t="shared" si="130"/>
        <v>-3.6308103080005925</v>
      </c>
      <c r="V421" s="1">
        <f t="shared" si="131"/>
        <v>-4.2410525751472905</v>
      </c>
      <c r="W421" s="1">
        <f t="shared" si="132"/>
        <v>-2.1320800805170217</v>
      </c>
      <c r="X421" s="1"/>
      <c r="Y421" s="1"/>
      <c r="Z421" s="1"/>
      <c r="AA421" s="1"/>
      <c r="AB421" s="1">
        <f t="shared" si="133"/>
        <v>3.8934019988782135E-3</v>
      </c>
      <c r="AC421" s="1">
        <f t="shared" si="134"/>
        <v>2.5810855778402315E-2</v>
      </c>
      <c r="AD421" s="1">
        <f t="shared" si="135"/>
        <v>1.4188231551594528E-2</v>
      </c>
      <c r="AE421" s="1">
        <f t="shared" si="136"/>
        <v>0.10601768431410225</v>
      </c>
      <c r="AF421" s="1">
        <f t="shared" si="137"/>
        <v>0.10544285663322217</v>
      </c>
      <c r="AG421" s="1">
        <f t="shared" si="138"/>
        <v>0.52633631765020361</v>
      </c>
    </row>
    <row r="422" spans="1:33" x14ac:dyDescent="0.3">
      <c r="A422" s="2">
        <v>44553</v>
      </c>
      <c r="B422" s="1">
        <v>17</v>
      </c>
      <c r="C422" s="1">
        <v>12</v>
      </c>
      <c r="D422" s="1">
        <v>100</v>
      </c>
      <c r="E422" s="1">
        <v>77.099999999999994</v>
      </c>
      <c r="F422" s="1">
        <v>1017</v>
      </c>
      <c r="G422" s="1">
        <v>1014</v>
      </c>
      <c r="H422" s="3">
        <v>1.38</v>
      </c>
      <c r="I422" s="1">
        <f t="shared" si="120"/>
        <v>14.5</v>
      </c>
      <c r="J422" s="1">
        <f t="shared" si="121"/>
        <v>88.55</v>
      </c>
      <c r="K422" s="1">
        <f t="shared" si="122"/>
        <v>1015.5</v>
      </c>
      <c r="L422" s="1">
        <f t="shared" si="124"/>
        <v>89.25</v>
      </c>
      <c r="M422" s="1">
        <f t="shared" si="125"/>
        <v>0.98167825789533703</v>
      </c>
      <c r="N422" s="1">
        <f t="shared" si="126"/>
        <v>0.24358974358974361</v>
      </c>
      <c r="O422" s="1">
        <f t="shared" si="127"/>
        <v>1.1559999999999997</v>
      </c>
      <c r="P422" s="1">
        <f t="shared" si="123"/>
        <v>13.799999999999999</v>
      </c>
      <c r="Q422" s="1">
        <f t="shared" si="128"/>
        <v>9.7739458702582276</v>
      </c>
      <c r="R422" s="4">
        <f t="shared" si="139"/>
        <v>0.97739458702582271</v>
      </c>
      <c r="S422" s="3">
        <v>1.38</v>
      </c>
      <c r="T422" s="1">
        <f t="shared" si="129"/>
        <v>-5.6591344535425723</v>
      </c>
      <c r="U422" s="1">
        <f t="shared" si="130"/>
        <v>-3.6197736618278347</v>
      </c>
      <c r="V422" s="1">
        <f t="shared" si="131"/>
        <v>-4.4116722158381494</v>
      </c>
      <c r="W422" s="1">
        <f t="shared" si="132"/>
        <v>-1.9720029981589171</v>
      </c>
      <c r="X422" s="1"/>
      <c r="Y422" s="1"/>
      <c r="Z422" s="1"/>
      <c r="AA422" s="1"/>
      <c r="AB422" s="1">
        <f t="shared" si="133"/>
        <v>3.4734257449897262E-3</v>
      </c>
      <c r="AC422" s="1">
        <f t="shared" si="134"/>
        <v>2.6089825589338565E-2</v>
      </c>
      <c r="AD422" s="1">
        <f t="shared" si="135"/>
        <v>1.1989379678930082E-2</v>
      </c>
      <c r="AE422" s="1">
        <f t="shared" si="136"/>
        <v>0.1221739077690676</v>
      </c>
      <c r="AF422" s="1">
        <f t="shared" si="137"/>
        <v>4.7334192775621675E-2</v>
      </c>
      <c r="AG422" s="1">
        <f t="shared" si="138"/>
        <v>0.51183133924131718</v>
      </c>
    </row>
    <row r="423" spans="1:33" x14ac:dyDescent="0.3">
      <c r="A423" s="2">
        <v>44554</v>
      </c>
      <c r="B423" s="1">
        <v>16</v>
      </c>
      <c r="C423" s="1">
        <v>10</v>
      </c>
      <c r="D423" s="1">
        <v>100</v>
      </c>
      <c r="E423" s="1">
        <v>71.8</v>
      </c>
      <c r="F423" s="1">
        <v>1014</v>
      </c>
      <c r="G423" s="1">
        <v>1006</v>
      </c>
      <c r="H423" s="3">
        <v>1.36</v>
      </c>
      <c r="I423" s="1">
        <f t="shared" si="120"/>
        <v>13</v>
      </c>
      <c r="J423" s="1">
        <f t="shared" si="121"/>
        <v>85.9</v>
      </c>
      <c r="K423" s="1">
        <f t="shared" si="122"/>
        <v>1010</v>
      </c>
      <c r="L423" s="1">
        <f t="shared" si="124"/>
        <v>88.424999999999997</v>
      </c>
      <c r="M423" s="1">
        <f t="shared" si="125"/>
        <v>0.96662866263823977</v>
      </c>
      <c r="N423" s="1">
        <f t="shared" si="126"/>
        <v>0.18205128205128207</v>
      </c>
      <c r="O423" s="1">
        <f t="shared" si="127"/>
        <v>1.1240000000000001</v>
      </c>
      <c r="P423" s="1">
        <f t="shared" si="123"/>
        <v>13.600000000000001</v>
      </c>
      <c r="Q423" s="1">
        <f t="shared" si="128"/>
        <v>9.9636358452978158</v>
      </c>
      <c r="R423" s="4">
        <f t="shared" si="139"/>
        <v>0.99636358452978158</v>
      </c>
      <c r="S423" s="3">
        <v>1.36</v>
      </c>
      <c r="T423" s="1">
        <f t="shared" si="129"/>
        <v>-5.4071146862167847</v>
      </c>
      <c r="U423" s="1">
        <f t="shared" si="130"/>
        <v>-3.6730218210034775</v>
      </c>
      <c r="V423" s="1">
        <f t="shared" si="131"/>
        <v>-4.0055056591331333</v>
      </c>
      <c r="W423" s="1">
        <f t="shared" si="132"/>
        <v>-2.3454334728942969</v>
      </c>
      <c r="X423" s="1"/>
      <c r="Y423" s="1"/>
      <c r="Z423" s="1"/>
      <c r="AA423" s="1"/>
      <c r="AB423" s="1">
        <f t="shared" si="133"/>
        <v>4.4645394285988101E-3</v>
      </c>
      <c r="AC423" s="1">
        <f t="shared" si="134"/>
        <v>2.4770441489708597E-2</v>
      </c>
      <c r="AD423" s="1">
        <f t="shared" si="135"/>
        <v>1.7889222752313281E-2</v>
      </c>
      <c r="AE423" s="1">
        <f t="shared" si="136"/>
        <v>8.7429429432570788E-2</v>
      </c>
      <c r="AF423" s="1">
        <f t="shared" si="137"/>
        <v>0.16912894660575972</v>
      </c>
      <c r="AG423" s="1">
        <f t="shared" si="138"/>
        <v>0.54218173524765123</v>
      </c>
    </row>
    <row r="424" spans="1:33" x14ac:dyDescent="0.3">
      <c r="A424" s="2">
        <v>44555</v>
      </c>
      <c r="B424" s="1">
        <v>16</v>
      </c>
      <c r="C424" s="1">
        <v>13</v>
      </c>
      <c r="D424" s="1">
        <v>100</v>
      </c>
      <c r="E424" s="1">
        <v>82.2</v>
      </c>
      <c r="F424" s="1">
        <v>1012</v>
      </c>
      <c r="G424" s="1">
        <v>999</v>
      </c>
      <c r="H424" s="3">
        <v>1.36</v>
      </c>
      <c r="I424" s="1">
        <f t="shared" si="120"/>
        <v>14.5</v>
      </c>
      <c r="J424" s="1">
        <f t="shared" si="121"/>
        <v>91.1</v>
      </c>
      <c r="K424" s="1">
        <f t="shared" si="122"/>
        <v>1005.5</v>
      </c>
      <c r="L424" s="1">
        <f t="shared" si="124"/>
        <v>89.3125</v>
      </c>
      <c r="M424" s="1">
        <f t="shared" si="125"/>
        <v>0.98281837874814748</v>
      </c>
      <c r="N424" s="1">
        <f t="shared" si="126"/>
        <v>0.24358974358974361</v>
      </c>
      <c r="O424" s="1">
        <f t="shared" si="127"/>
        <v>1.1240000000000001</v>
      </c>
      <c r="P424" s="1">
        <f t="shared" si="123"/>
        <v>13.600000000000001</v>
      </c>
      <c r="Q424" s="1">
        <f t="shared" si="128"/>
        <v>9.7710906014377219</v>
      </c>
      <c r="R424" s="4">
        <f t="shared" si="139"/>
        <v>0.97710906014377219</v>
      </c>
      <c r="S424" s="3">
        <v>1.36</v>
      </c>
      <c r="T424" s="1">
        <f t="shared" si="129"/>
        <v>-5.6631978726576442</v>
      </c>
      <c r="U424" s="1">
        <f t="shared" si="130"/>
        <v>-3.6206663134527184</v>
      </c>
      <c r="V424" s="1">
        <f t="shared" si="131"/>
        <v>-4.4163571611115344</v>
      </c>
      <c r="W424" s="1">
        <f t="shared" si="132"/>
        <v>-1.9672689213708434</v>
      </c>
      <c r="X424" s="1"/>
      <c r="Y424" s="1"/>
      <c r="Z424" s="1"/>
      <c r="AA424" s="1"/>
      <c r="AB424" s="1">
        <f t="shared" si="133"/>
        <v>3.4593891238384601E-3</v>
      </c>
      <c r="AC424" s="1">
        <f t="shared" si="134"/>
        <v>2.606715366590889E-2</v>
      </c>
      <c r="AD424" s="1">
        <f t="shared" si="135"/>
        <v>1.1934010222416533E-2</v>
      </c>
      <c r="AE424" s="1">
        <f t="shared" si="136"/>
        <v>0.12268253421312797</v>
      </c>
      <c r="AF424" s="1">
        <f t="shared" si="137"/>
        <v>4.5505836013165268E-2</v>
      </c>
      <c r="AG424" s="1">
        <f t="shared" si="138"/>
        <v>0.51137449623003628</v>
      </c>
    </row>
    <row r="425" spans="1:33" x14ac:dyDescent="0.3">
      <c r="A425" s="2">
        <v>44556</v>
      </c>
      <c r="B425" s="1">
        <v>17</v>
      </c>
      <c r="C425" s="1">
        <v>14</v>
      </c>
      <c r="D425" s="1">
        <v>100</v>
      </c>
      <c r="E425" s="1">
        <v>93.7</v>
      </c>
      <c r="F425" s="1">
        <v>1014</v>
      </c>
      <c r="G425" s="1">
        <v>1011</v>
      </c>
      <c r="H425" s="3">
        <v>1.43</v>
      </c>
      <c r="I425" s="1">
        <f t="shared" si="120"/>
        <v>15.5</v>
      </c>
      <c r="J425" s="1">
        <f t="shared" si="121"/>
        <v>96.85</v>
      </c>
      <c r="K425" s="1">
        <f t="shared" si="122"/>
        <v>1012.5</v>
      </c>
      <c r="L425" s="1">
        <f t="shared" si="124"/>
        <v>92.112500000000011</v>
      </c>
      <c r="M425" s="1">
        <f t="shared" si="125"/>
        <v>1.0338957929540535</v>
      </c>
      <c r="N425" s="1">
        <f t="shared" si="126"/>
        <v>0.2846153846153846</v>
      </c>
      <c r="O425" s="1">
        <f t="shared" si="127"/>
        <v>1.2359999999999995</v>
      </c>
      <c r="P425" s="1">
        <f t="shared" si="123"/>
        <v>14.299999999999999</v>
      </c>
      <c r="Q425" s="1">
        <f t="shared" si="128"/>
        <v>9.4597491334945403</v>
      </c>
      <c r="R425" s="4">
        <f t="shared" si="139"/>
        <v>0.94597491334945405</v>
      </c>
      <c r="S425" s="3">
        <v>1.43</v>
      </c>
      <c r="T425" s="1">
        <f t="shared" si="129"/>
        <v>-5.9774941390174128</v>
      </c>
      <c r="U425" s="1">
        <f t="shared" si="130"/>
        <v>-3.6173029991647612</v>
      </c>
      <c r="V425" s="1">
        <f t="shared" si="131"/>
        <v>-4.8557928954234049</v>
      </c>
      <c r="W425" s="1">
        <f t="shared" si="132"/>
        <v>-1.5478885071766149</v>
      </c>
      <c r="X425" s="1"/>
      <c r="Y425" s="1"/>
      <c r="Z425" s="1"/>
      <c r="AA425" s="1"/>
      <c r="AB425" s="1">
        <f t="shared" si="133"/>
        <v>2.5287602856219967E-3</v>
      </c>
      <c r="AC425" s="1">
        <f t="shared" si="134"/>
        <v>2.6152676577621329E-2</v>
      </c>
      <c r="AD425" s="1">
        <f t="shared" si="135"/>
        <v>7.7230499435246829E-3</v>
      </c>
      <c r="AE425" s="1">
        <f t="shared" si="136"/>
        <v>0.17539144257764136</v>
      </c>
      <c r="AF425" s="1">
        <f t="shared" si="137"/>
        <v>-0.15406457131018392</v>
      </c>
      <c r="AG425" s="1">
        <f t="shared" si="138"/>
        <v>0.46155986135912719</v>
      </c>
    </row>
    <row r="426" spans="1:33" x14ac:dyDescent="0.3">
      <c r="A426" s="2">
        <v>44557</v>
      </c>
      <c r="B426" s="1">
        <v>18</v>
      </c>
      <c r="C426" s="1">
        <v>14</v>
      </c>
      <c r="D426" s="1">
        <v>100</v>
      </c>
      <c r="E426" s="1">
        <v>82.6</v>
      </c>
      <c r="F426" s="1">
        <v>1021</v>
      </c>
      <c r="G426" s="1">
        <v>1014</v>
      </c>
      <c r="H426" s="3">
        <v>1.53</v>
      </c>
      <c r="I426" s="1">
        <f t="shared" si="120"/>
        <v>16</v>
      </c>
      <c r="J426" s="1">
        <f t="shared" si="121"/>
        <v>91.3</v>
      </c>
      <c r="K426" s="1">
        <f t="shared" si="122"/>
        <v>1017.5</v>
      </c>
      <c r="L426" s="1">
        <f t="shared" si="124"/>
        <v>91.97</v>
      </c>
      <c r="M426" s="1">
        <f t="shared" si="125"/>
        <v>1.0312963174096454</v>
      </c>
      <c r="N426" s="1">
        <f t="shared" si="126"/>
        <v>0.30512820512820515</v>
      </c>
      <c r="O426" s="1">
        <f t="shared" si="127"/>
        <v>1.3959999999999995</v>
      </c>
      <c r="P426" s="1">
        <f t="shared" si="123"/>
        <v>15.3</v>
      </c>
      <c r="Q426" s="1">
        <f t="shared" si="128"/>
        <v>9.3749778592198076</v>
      </c>
      <c r="R426" s="4">
        <f t="shared" si="139"/>
        <v>0.93749778592198074</v>
      </c>
      <c r="S426" s="3">
        <v>1.53</v>
      </c>
      <c r="T426" s="1">
        <f t="shared" si="129"/>
        <v>-6.0343570884373303</v>
      </c>
      <c r="U426" s="1">
        <f t="shared" si="130"/>
        <v>-3.5935906999186589</v>
      </c>
      <c r="V426" s="1">
        <f t="shared" si="131"/>
        <v>-4.9598863132321975</v>
      </c>
      <c r="W426" s="1">
        <f t="shared" si="132"/>
        <v>-1.4550353152091535</v>
      </c>
      <c r="X426" s="1"/>
      <c r="Y426" s="1"/>
      <c r="Z426" s="1"/>
      <c r="AA426" s="1"/>
      <c r="AB426" s="1">
        <f t="shared" si="133"/>
        <v>2.3893133376565174E-3</v>
      </c>
      <c r="AC426" s="1">
        <f t="shared" si="134"/>
        <v>2.6763432185909687E-2</v>
      </c>
      <c r="AD426" s="1">
        <f t="shared" si="135"/>
        <v>6.9648754329794229E-3</v>
      </c>
      <c r="AE426" s="1">
        <f t="shared" si="136"/>
        <v>0.1892278354972721</v>
      </c>
      <c r="AF426" s="1">
        <f t="shared" si="137"/>
        <v>-0.20876913891172122</v>
      </c>
      <c r="AG426" s="1">
        <f t="shared" si="138"/>
        <v>0.44799645747517025</v>
      </c>
    </row>
    <row r="427" spans="1:33" x14ac:dyDescent="0.3">
      <c r="A427" s="2">
        <v>44558</v>
      </c>
      <c r="B427" s="1">
        <v>18</v>
      </c>
      <c r="C427" s="1">
        <v>16</v>
      </c>
      <c r="D427" s="1">
        <v>100</v>
      </c>
      <c r="E427" s="1">
        <v>93.8</v>
      </c>
      <c r="F427" s="1">
        <v>1026</v>
      </c>
      <c r="G427" s="1">
        <v>1021</v>
      </c>
      <c r="H427" s="3">
        <v>1.52</v>
      </c>
      <c r="I427" s="1">
        <f t="shared" si="120"/>
        <v>17</v>
      </c>
      <c r="J427" s="1">
        <f t="shared" si="121"/>
        <v>96.9</v>
      </c>
      <c r="K427" s="1">
        <f t="shared" si="122"/>
        <v>1023.5</v>
      </c>
      <c r="L427" s="1">
        <f t="shared" si="124"/>
        <v>94.360000000000014</v>
      </c>
      <c r="M427" s="1">
        <f t="shared" si="125"/>
        <v>1.0748945388211155</v>
      </c>
      <c r="N427" s="1">
        <f t="shared" si="126"/>
        <v>0.34615384615384615</v>
      </c>
      <c r="O427" s="1">
        <f t="shared" si="127"/>
        <v>1.3799999999999994</v>
      </c>
      <c r="P427" s="1">
        <f t="shared" si="123"/>
        <v>15.2</v>
      </c>
      <c r="Q427" s="1">
        <f t="shared" si="128"/>
        <v>8.9735094539703795</v>
      </c>
      <c r="R427" s="4">
        <f t="shared" si="139"/>
        <v>0.89735094539703797</v>
      </c>
      <c r="S427" s="3">
        <v>1.52</v>
      </c>
      <c r="T427" s="1">
        <f t="shared" si="129"/>
        <v>-6.321997325402231</v>
      </c>
      <c r="U427" s="1">
        <f t="shared" si="130"/>
        <v>-3.5843715909714664</v>
      </c>
      <c r="V427" s="1">
        <f t="shared" si="131"/>
        <v>-5.3685888065506626</v>
      </c>
      <c r="W427" s="1">
        <f t="shared" si="132"/>
        <v>-1.0667104447446851</v>
      </c>
      <c r="X427" s="1"/>
      <c r="Y427" s="1"/>
      <c r="Z427" s="1"/>
      <c r="AA427" s="1"/>
      <c r="AB427" s="1">
        <f t="shared" si="133"/>
        <v>1.7931309268543355E-3</v>
      </c>
      <c r="AC427" s="1">
        <f t="shared" si="134"/>
        <v>2.7004614233193253E-2</v>
      </c>
      <c r="AD427" s="1">
        <f t="shared" si="135"/>
        <v>4.6390824370904412E-3</v>
      </c>
      <c r="AE427" s="1">
        <f t="shared" si="136"/>
        <v>0.25602916981518981</v>
      </c>
      <c r="AF427" s="1">
        <f t="shared" si="137"/>
        <v>-0.47361274461744018</v>
      </c>
      <c r="AG427" s="1">
        <f t="shared" si="138"/>
        <v>0.38376151263526187</v>
      </c>
    </row>
    <row r="428" spans="1:33" x14ac:dyDescent="0.3">
      <c r="A428" s="2">
        <v>44559</v>
      </c>
      <c r="B428" s="1">
        <v>18</v>
      </c>
      <c r="C428" s="1">
        <v>13</v>
      </c>
      <c r="D428" s="1">
        <v>100</v>
      </c>
      <c r="E428" s="1">
        <v>72.599999999999994</v>
      </c>
      <c r="F428" s="1">
        <v>1026</v>
      </c>
      <c r="G428" s="1">
        <v>1024</v>
      </c>
      <c r="H428" s="3">
        <v>1.46</v>
      </c>
      <c r="I428" s="1">
        <f t="shared" si="120"/>
        <v>15.5</v>
      </c>
      <c r="J428" s="1">
        <f t="shared" si="121"/>
        <v>86.3</v>
      </c>
      <c r="K428" s="1">
        <f t="shared" si="122"/>
        <v>1025</v>
      </c>
      <c r="L428" s="1">
        <f t="shared" si="124"/>
        <v>91.245000000000005</v>
      </c>
      <c r="M428" s="1">
        <f t="shared" si="125"/>
        <v>1.0180709155170451</v>
      </c>
      <c r="N428" s="1">
        <f t="shared" si="126"/>
        <v>0.2846153846153846</v>
      </c>
      <c r="O428" s="1">
        <f t="shared" si="127"/>
        <v>1.2839999999999996</v>
      </c>
      <c r="P428" s="1">
        <f t="shared" si="123"/>
        <v>14.6</v>
      </c>
      <c r="Q428" s="1">
        <f t="shared" si="128"/>
        <v>9.5150390723579452</v>
      </c>
      <c r="R428" s="4">
        <f t="shared" si="139"/>
        <v>0.95150390723579448</v>
      </c>
      <c r="S428" s="3">
        <v>1.46</v>
      </c>
      <c r="T428" s="1">
        <f t="shared" si="129"/>
        <v>-5.9210938817002194</v>
      </c>
      <c r="U428" s="1">
        <f t="shared" si="130"/>
        <v>-3.6049129946113787</v>
      </c>
      <c r="V428" s="1">
        <f t="shared" si="131"/>
        <v>-4.7907658550288206</v>
      </c>
      <c r="W428" s="1">
        <f t="shared" si="132"/>
        <v>-1.6135974929950736</v>
      </c>
      <c r="X428" s="1"/>
      <c r="Y428" s="1"/>
      <c r="Z428" s="1"/>
      <c r="AA428" s="1"/>
      <c r="AB428" s="1">
        <f t="shared" si="133"/>
        <v>2.6750891947988627E-3</v>
      </c>
      <c r="AC428" s="1">
        <f t="shared" si="134"/>
        <v>2.6470093546160957E-2</v>
      </c>
      <c r="AD428" s="1">
        <f t="shared" si="135"/>
        <v>8.2376708162626763E-3</v>
      </c>
      <c r="AE428" s="1">
        <f t="shared" si="136"/>
        <v>0.16608974788951197</v>
      </c>
      <c r="AF428" s="1">
        <f t="shared" si="137"/>
        <v>-0.11851351380160036</v>
      </c>
      <c r="AG428" s="1">
        <f t="shared" si="138"/>
        <v>0.47040625157727201</v>
      </c>
    </row>
    <row r="429" spans="1:33" x14ac:dyDescent="0.3">
      <c r="A429" s="2">
        <v>44560</v>
      </c>
      <c r="B429" s="1">
        <v>15</v>
      </c>
      <c r="C429" s="1">
        <v>11</v>
      </c>
      <c r="D429" s="1">
        <v>100</v>
      </c>
      <c r="E429" s="1">
        <v>82.2</v>
      </c>
      <c r="F429" s="1">
        <v>1024</v>
      </c>
      <c r="G429" s="1">
        <v>1021</v>
      </c>
      <c r="H429" s="3">
        <v>1.39</v>
      </c>
      <c r="I429" s="1">
        <f t="shared" si="120"/>
        <v>13</v>
      </c>
      <c r="J429" s="1">
        <f t="shared" si="121"/>
        <v>91.1</v>
      </c>
      <c r="K429" s="1">
        <f t="shared" si="122"/>
        <v>1022.5</v>
      </c>
      <c r="L429" s="1">
        <f t="shared" si="124"/>
        <v>91.367500000000007</v>
      </c>
      <c r="M429" s="1">
        <f t="shared" si="125"/>
        <v>1.0203055523885536</v>
      </c>
      <c r="N429" s="1">
        <f t="shared" si="126"/>
        <v>0.18205128205128207</v>
      </c>
      <c r="O429" s="1">
        <f t="shared" si="127"/>
        <v>1.1719999999999995</v>
      </c>
      <c r="P429" s="1">
        <f t="shared" si="123"/>
        <v>13.899999999999999</v>
      </c>
      <c r="Q429" s="1">
        <f t="shared" si="128"/>
        <v>9.8631323446087436</v>
      </c>
      <c r="R429" s="4">
        <f t="shared" si="139"/>
        <v>0.98631323446087438</v>
      </c>
      <c r="S429" s="3">
        <v>1.39</v>
      </c>
      <c r="T429" s="1">
        <f t="shared" si="129"/>
        <v>-5.5984204581543526</v>
      </c>
      <c r="U429" s="1">
        <f t="shared" si="130"/>
        <v>-3.7150478595029908</v>
      </c>
      <c r="V429" s="1">
        <f t="shared" si="131"/>
        <v>-4.2260728826040985</v>
      </c>
      <c r="W429" s="1">
        <f t="shared" si="132"/>
        <v>-2.122553137711801</v>
      </c>
      <c r="X429" s="1"/>
      <c r="Y429" s="1"/>
      <c r="Z429" s="1"/>
      <c r="AA429" s="1"/>
      <c r="AB429" s="1">
        <f t="shared" si="133"/>
        <v>3.6900424181068861E-3</v>
      </c>
      <c r="AC429" s="1">
        <f t="shared" si="134"/>
        <v>2.3775246597800729E-2</v>
      </c>
      <c r="AD429" s="1">
        <f t="shared" si="135"/>
        <v>1.4399283340250427E-2</v>
      </c>
      <c r="AE429" s="1">
        <f t="shared" si="136"/>
        <v>0.10692402331962381</v>
      </c>
      <c r="AF429" s="1">
        <f t="shared" si="137"/>
        <v>0.10449969315663943</v>
      </c>
      <c r="AG429" s="1">
        <f t="shared" si="138"/>
        <v>0.52610117513739985</v>
      </c>
    </row>
    <row r="430" spans="1:33" x14ac:dyDescent="0.3">
      <c r="A430" s="2">
        <v>44561</v>
      </c>
      <c r="B430" s="1">
        <v>19</v>
      </c>
      <c r="C430" s="1">
        <v>9</v>
      </c>
      <c r="D430" s="1">
        <v>100</v>
      </c>
      <c r="E430" s="1">
        <v>59.7</v>
      </c>
      <c r="F430" s="1">
        <v>1025</v>
      </c>
      <c r="G430" s="1">
        <v>1023</v>
      </c>
      <c r="H430" s="3">
        <v>1.33</v>
      </c>
      <c r="I430" s="1">
        <f t="shared" si="120"/>
        <v>14</v>
      </c>
      <c r="J430" s="1">
        <f t="shared" si="121"/>
        <v>79.849999999999994</v>
      </c>
      <c r="K430" s="1">
        <f t="shared" si="122"/>
        <v>1024</v>
      </c>
      <c r="L430" s="1">
        <f t="shared" si="124"/>
        <v>86.22999999999999</v>
      </c>
      <c r="M430" s="1">
        <f t="shared" si="125"/>
        <v>0.92658761828753844</v>
      </c>
      <c r="N430" s="1">
        <f t="shared" si="126"/>
        <v>0.22307692307692309</v>
      </c>
      <c r="O430" s="1">
        <f t="shared" si="127"/>
        <v>1.0760000000000001</v>
      </c>
      <c r="P430" s="1">
        <f t="shared" si="123"/>
        <v>13.3</v>
      </c>
      <c r="Q430" s="1">
        <f t="shared" si="128"/>
        <v>9.943882895759522</v>
      </c>
      <c r="R430" s="4">
        <f t="shared" si="139"/>
        <v>0.99438828957595216</v>
      </c>
      <c r="S430" s="3">
        <v>1.33</v>
      </c>
      <c r="T430" s="1">
        <f>N430*$X$2+M430*$Y$2+$X$10</f>
        <v>-5.396662496900035</v>
      </c>
      <c r="U430" s="1">
        <f t="shared" si="130"/>
        <v>-3.5983177888548346</v>
      </c>
      <c r="V430" s="1">
        <f t="shared" si="131"/>
        <v>-4.070520567196076</v>
      </c>
      <c r="W430" s="1">
        <f t="shared" si="132"/>
        <v>-2.3044004756028942</v>
      </c>
      <c r="X430" s="1"/>
      <c r="Y430" s="1"/>
      <c r="Z430" s="1"/>
      <c r="AA430" s="1"/>
      <c r="AB430" s="1">
        <f t="shared" si="133"/>
        <v>4.5112367460826263E-3</v>
      </c>
      <c r="AC430" s="1">
        <f t="shared" si="134"/>
        <v>2.6640580040014877E-2</v>
      </c>
      <c r="AD430" s="1">
        <f t="shared" si="135"/>
        <v>1.6782056348960066E-2</v>
      </c>
      <c r="AE430" s="1">
        <f t="shared" si="136"/>
        <v>9.0759170668942291E-2</v>
      </c>
      <c r="AF430" s="1">
        <f t="shared" si="137"/>
        <v>0.15640310211580749</v>
      </c>
      <c r="AG430" s="1">
        <f t="shared" si="138"/>
        <v>0.53902126332152422</v>
      </c>
    </row>
    <row r="431" spans="1:33" x14ac:dyDescent="0.3">
      <c r="B431" s="1"/>
      <c r="C431" s="1"/>
      <c r="D431" s="1"/>
      <c r="E431" s="1"/>
      <c r="F431" s="1"/>
      <c r="G431" s="1"/>
      <c r="H431" s="1"/>
      <c r="Q431" s="1"/>
    </row>
    <row r="432" spans="1:33" x14ac:dyDescent="0.3">
      <c r="B432" s="1"/>
      <c r="C432" s="1"/>
      <c r="D432" s="1"/>
      <c r="E432" s="1"/>
      <c r="F432" s="1"/>
      <c r="G432" s="1"/>
      <c r="H432" s="1"/>
      <c r="Q432" s="1"/>
    </row>
    <row r="433" spans="2:17" x14ac:dyDescent="0.3">
      <c r="B433" s="1"/>
      <c r="C433" s="1"/>
      <c r="D433" s="1"/>
      <c r="E433" s="1"/>
      <c r="F433" s="1"/>
      <c r="G433" s="1"/>
      <c r="H433" s="1"/>
      <c r="Q433" s="1"/>
    </row>
    <row r="434" spans="2:17" x14ac:dyDescent="0.3">
      <c r="B434" s="1"/>
      <c r="C434" s="1"/>
      <c r="D434" s="1"/>
      <c r="E434" s="1"/>
      <c r="F434" s="1"/>
      <c r="G434" s="1"/>
      <c r="H434" s="1"/>
      <c r="Q434" s="1"/>
    </row>
    <row r="435" spans="2:17" x14ac:dyDescent="0.3">
      <c r="B435" s="1"/>
      <c r="C435" s="1"/>
      <c r="D435" s="1"/>
      <c r="E435" s="1"/>
      <c r="F435" s="1"/>
      <c r="G435" s="1"/>
      <c r="H435" s="1"/>
      <c r="Q435" s="1"/>
    </row>
    <row r="436" spans="2:17" x14ac:dyDescent="0.3">
      <c r="B436" s="1"/>
      <c r="C436" s="1"/>
      <c r="D436" s="1"/>
      <c r="E436" s="1"/>
      <c r="F436" s="1"/>
      <c r="G436" s="1"/>
      <c r="H436" s="1"/>
      <c r="Q436" s="1"/>
    </row>
    <row r="437" spans="2:17" x14ac:dyDescent="0.3">
      <c r="B437" s="1"/>
      <c r="C437" s="1"/>
      <c r="D437" s="1"/>
      <c r="E437" s="1"/>
      <c r="F437" s="1"/>
      <c r="G437" s="1"/>
      <c r="H437" s="1"/>
      <c r="Q437" s="1"/>
    </row>
    <row r="438" spans="2:17" x14ac:dyDescent="0.3">
      <c r="B438" s="1"/>
      <c r="C438" s="1"/>
      <c r="D438" s="1"/>
      <c r="E438" s="1"/>
      <c r="F438" s="1"/>
      <c r="G438" s="1"/>
      <c r="H438" s="1"/>
      <c r="Q438" s="1"/>
    </row>
    <row r="439" spans="2:17" x14ac:dyDescent="0.3">
      <c r="B439" s="1"/>
      <c r="C439" s="1"/>
      <c r="D439" s="1"/>
      <c r="E439" s="1"/>
      <c r="F439" s="1"/>
      <c r="G439" s="1"/>
      <c r="H439" s="1"/>
      <c r="Q439" s="1"/>
    </row>
    <row r="440" spans="2:17" x14ac:dyDescent="0.3">
      <c r="B440" s="1"/>
      <c r="C440" s="1"/>
      <c r="D440" s="1"/>
      <c r="E440" s="1"/>
      <c r="F440" s="1"/>
      <c r="G440" s="1"/>
      <c r="H440" s="1"/>
      <c r="Q440" s="1"/>
    </row>
    <row r="441" spans="2:17" x14ac:dyDescent="0.3">
      <c r="B441" s="1"/>
      <c r="C441" s="1"/>
      <c r="D441" s="1"/>
      <c r="E441" s="1"/>
      <c r="F441" s="1"/>
      <c r="G441" s="1"/>
      <c r="H441" s="1"/>
      <c r="Q441" s="1"/>
    </row>
    <row r="442" spans="2:17" x14ac:dyDescent="0.3">
      <c r="B442" s="1"/>
      <c r="C442" s="1"/>
      <c r="D442" s="1"/>
      <c r="E442" s="1"/>
      <c r="F442" s="1"/>
      <c r="G442" s="1"/>
      <c r="H442" s="1"/>
      <c r="Q442" s="1"/>
    </row>
    <row r="443" spans="2:17" x14ac:dyDescent="0.3">
      <c r="B443" s="1"/>
      <c r="C443" s="1"/>
      <c r="D443" s="1"/>
      <c r="E443" s="1"/>
      <c r="F443" s="1"/>
      <c r="G443" s="1"/>
      <c r="H443" s="1"/>
      <c r="Q443" s="1"/>
    </row>
    <row r="444" spans="2:17" x14ac:dyDescent="0.3">
      <c r="B444" s="1"/>
      <c r="C444" s="1"/>
      <c r="D444" s="1"/>
      <c r="E444" s="1"/>
      <c r="F444" s="1"/>
      <c r="G444" s="1"/>
      <c r="H444" s="1"/>
      <c r="Q444" s="1"/>
    </row>
    <row r="445" spans="2:17" x14ac:dyDescent="0.3">
      <c r="B445" s="1"/>
      <c r="C445" s="1"/>
      <c r="D445" s="1"/>
      <c r="E445" s="1"/>
      <c r="F445" s="1"/>
      <c r="G445" s="1"/>
      <c r="H445" s="1"/>
      <c r="Q445" s="1"/>
    </row>
    <row r="446" spans="2:17" x14ac:dyDescent="0.3">
      <c r="B446" s="1"/>
      <c r="C446" s="1"/>
      <c r="D446" s="1"/>
      <c r="E446" s="1"/>
      <c r="F446" s="1"/>
      <c r="G446" s="1"/>
      <c r="H446" s="1"/>
      <c r="Q446" s="1"/>
    </row>
    <row r="447" spans="2:17" x14ac:dyDescent="0.3">
      <c r="B447" s="1"/>
      <c r="C447" s="1"/>
      <c r="D447" s="1"/>
      <c r="E447" s="1"/>
      <c r="F447" s="1"/>
      <c r="G447" s="1"/>
      <c r="H447" s="1"/>
      <c r="Q447" s="1"/>
    </row>
    <row r="448" spans="2:17" x14ac:dyDescent="0.3">
      <c r="B448" s="1"/>
      <c r="C448" s="1"/>
      <c r="D448" s="1"/>
      <c r="E448" s="1"/>
      <c r="F448" s="1"/>
      <c r="G448" s="1"/>
      <c r="H448" s="1"/>
      <c r="Q448" s="1"/>
    </row>
    <row r="449" spans="2:17" x14ac:dyDescent="0.3">
      <c r="B449" s="1"/>
      <c r="C449" s="1"/>
      <c r="D449" s="1"/>
      <c r="E449" s="1"/>
      <c r="F449" s="1"/>
      <c r="G449" s="1"/>
      <c r="H449" s="1"/>
      <c r="Q449" s="1"/>
    </row>
    <row r="450" spans="2:17" x14ac:dyDescent="0.3">
      <c r="B450" s="1"/>
      <c r="C450" s="1"/>
      <c r="D450" s="1"/>
      <c r="E450" s="1"/>
      <c r="F450" s="1"/>
      <c r="G450" s="1"/>
      <c r="H450" s="1"/>
      <c r="Q450" s="1"/>
    </row>
    <row r="451" spans="2:17" x14ac:dyDescent="0.3">
      <c r="B451" s="1"/>
      <c r="C451" s="1"/>
      <c r="D451" s="1"/>
      <c r="E451" s="1"/>
      <c r="F451" s="1"/>
      <c r="G451" s="1"/>
      <c r="H451" s="1"/>
      <c r="Q451" s="1"/>
    </row>
    <row r="452" spans="2:17" x14ac:dyDescent="0.3">
      <c r="B452" s="1"/>
      <c r="C452" s="1"/>
      <c r="D452" s="1"/>
      <c r="E452" s="1"/>
      <c r="F452" s="1"/>
      <c r="G452" s="1"/>
      <c r="H452" s="1"/>
      <c r="Q452" s="1"/>
    </row>
    <row r="453" spans="2:17" x14ac:dyDescent="0.3">
      <c r="B453" s="1"/>
      <c r="C453" s="1"/>
      <c r="D453" s="1"/>
      <c r="E453" s="1"/>
      <c r="F453" s="1"/>
      <c r="G453" s="1"/>
      <c r="H453" s="1"/>
      <c r="Q453" s="1"/>
    </row>
    <row r="454" spans="2:17" x14ac:dyDescent="0.3">
      <c r="B454" s="1"/>
      <c r="C454" s="1"/>
      <c r="D454" s="1"/>
      <c r="E454" s="1"/>
      <c r="F454" s="1"/>
      <c r="G454" s="1"/>
      <c r="H454" s="1"/>
      <c r="Q454" s="1"/>
    </row>
    <row r="455" spans="2:17" x14ac:dyDescent="0.3">
      <c r="B455" s="1"/>
      <c r="C455" s="1"/>
      <c r="D455" s="1"/>
      <c r="E455" s="1"/>
      <c r="F455" s="1"/>
      <c r="G455" s="1"/>
      <c r="H455" s="1"/>
      <c r="Q455" s="1"/>
    </row>
    <row r="456" spans="2:17" x14ac:dyDescent="0.3">
      <c r="B456" s="1"/>
      <c r="C456" s="1"/>
      <c r="D456" s="1"/>
      <c r="E456" s="1"/>
      <c r="F456" s="1"/>
      <c r="G456" s="1"/>
      <c r="H456" s="1"/>
      <c r="Q456" s="1"/>
    </row>
    <row r="457" spans="2:17" x14ac:dyDescent="0.3">
      <c r="B457" s="1"/>
      <c r="C457" s="1"/>
      <c r="D457" s="1"/>
      <c r="E457" s="1"/>
      <c r="F457" s="1"/>
      <c r="G457" s="1"/>
      <c r="H457" s="1"/>
      <c r="Q457" s="1"/>
    </row>
    <row r="458" spans="2:17" x14ac:dyDescent="0.3">
      <c r="B458" s="1"/>
      <c r="C458" s="1"/>
      <c r="D458" s="1"/>
      <c r="E458" s="1"/>
      <c r="F458" s="1"/>
      <c r="G458" s="1"/>
      <c r="H458" s="1"/>
      <c r="Q458" s="1"/>
    </row>
    <row r="459" spans="2:17" x14ac:dyDescent="0.3">
      <c r="B459" s="1"/>
      <c r="C459" s="1"/>
      <c r="D459" s="1"/>
      <c r="E459" s="1"/>
      <c r="F459" s="1"/>
      <c r="G459" s="1"/>
      <c r="H459" s="1"/>
      <c r="Q459" s="1"/>
    </row>
    <row r="460" spans="2:17" x14ac:dyDescent="0.3">
      <c r="B460" s="1"/>
      <c r="C460" s="1"/>
      <c r="D460" s="1"/>
      <c r="E460" s="1"/>
      <c r="F460" s="1"/>
      <c r="G460" s="1"/>
      <c r="H460" s="1"/>
      <c r="Q460" s="1"/>
    </row>
    <row r="461" spans="2:17" x14ac:dyDescent="0.3">
      <c r="Q461" s="1"/>
    </row>
    <row r="462" spans="2:17" x14ac:dyDescent="0.3">
      <c r="Q462" s="1"/>
    </row>
    <row r="463" spans="2:17" x14ac:dyDescent="0.3">
      <c r="Q463" s="1"/>
    </row>
    <row r="464" spans="2:17" x14ac:dyDescent="0.3">
      <c r="Q464" s="1"/>
    </row>
    <row r="465" spans="17:17" x14ac:dyDescent="0.3">
      <c r="Q465" s="1"/>
    </row>
    <row r="466" spans="17:17" x14ac:dyDescent="0.3">
      <c r="Q466" s="1"/>
    </row>
    <row r="467" spans="17:17" x14ac:dyDescent="0.3">
      <c r="Q467" s="1"/>
    </row>
    <row r="468" spans="17:17" x14ac:dyDescent="0.3">
      <c r="Q468" s="1"/>
    </row>
    <row r="469" spans="17:17" x14ac:dyDescent="0.3">
      <c r="Q469" s="1"/>
    </row>
    <row r="470" spans="17:17" x14ac:dyDescent="0.3">
      <c r="Q470" s="1"/>
    </row>
    <row r="471" spans="17:17" x14ac:dyDescent="0.3">
      <c r="Q471" s="1"/>
    </row>
    <row r="472" spans="17:17" x14ac:dyDescent="0.3">
      <c r="Q472" s="1"/>
    </row>
    <row r="473" spans="17:17" x14ac:dyDescent="0.3">
      <c r="Q473" s="1"/>
    </row>
    <row r="474" spans="17:17" x14ac:dyDescent="0.3">
      <c r="Q474" s="1"/>
    </row>
    <row r="475" spans="17:17" x14ac:dyDescent="0.3">
      <c r="Q475" s="1"/>
    </row>
    <row r="476" spans="17:17" x14ac:dyDescent="0.3">
      <c r="Q476" s="1"/>
    </row>
    <row r="477" spans="17:17" x14ac:dyDescent="0.3">
      <c r="Q477" s="1"/>
    </row>
    <row r="478" spans="17:17" x14ac:dyDescent="0.3">
      <c r="Q478" s="1"/>
    </row>
    <row r="479" spans="17:17" x14ac:dyDescent="0.3">
      <c r="Q479" s="1"/>
    </row>
    <row r="480" spans="17:17" x14ac:dyDescent="0.3">
      <c r="Q480" s="1"/>
    </row>
    <row r="481" spans="17:17" x14ac:dyDescent="0.3">
      <c r="Q481" s="1"/>
    </row>
    <row r="482" spans="17:17" x14ac:dyDescent="0.3">
      <c r="Q482" s="1"/>
    </row>
    <row r="483" spans="17:17" x14ac:dyDescent="0.3">
      <c r="Q483" s="1"/>
    </row>
    <row r="484" spans="17:17" x14ac:dyDescent="0.3">
      <c r="Q484" s="1"/>
    </row>
    <row r="485" spans="17:17" x14ac:dyDescent="0.3">
      <c r="Q485" s="1"/>
    </row>
    <row r="486" spans="17:17" x14ac:dyDescent="0.3">
      <c r="Q486" s="1"/>
    </row>
    <row r="487" spans="17:17" x14ac:dyDescent="0.3">
      <c r="Q487" s="1"/>
    </row>
    <row r="488" spans="17:17" x14ac:dyDescent="0.3">
      <c r="Q488" s="1"/>
    </row>
    <row r="489" spans="17:17" x14ac:dyDescent="0.3">
      <c r="Q489" s="1"/>
    </row>
    <row r="490" spans="17:17" x14ac:dyDescent="0.3">
      <c r="Q490" s="1"/>
    </row>
    <row r="491" spans="17:17" x14ac:dyDescent="0.3">
      <c r="Q491" s="1"/>
    </row>
    <row r="492" spans="17:17" x14ac:dyDescent="0.3">
      <c r="Q492" s="1"/>
    </row>
    <row r="493" spans="17:17" x14ac:dyDescent="0.3">
      <c r="Q493" s="1"/>
    </row>
    <row r="494" spans="17:17" x14ac:dyDescent="0.3">
      <c r="Q494" s="1"/>
    </row>
    <row r="495" spans="17:17" x14ac:dyDescent="0.3">
      <c r="Q495" s="1"/>
    </row>
    <row r="496" spans="17:17" x14ac:dyDescent="0.3">
      <c r="Q496" s="1"/>
    </row>
    <row r="497" spans="17:17" x14ac:dyDescent="0.3">
      <c r="Q497" s="1"/>
    </row>
    <row r="498" spans="17:17" x14ac:dyDescent="0.3">
      <c r="Q498" s="1"/>
    </row>
    <row r="499" spans="17:17" x14ac:dyDescent="0.3">
      <c r="Q499" s="1"/>
    </row>
    <row r="500" spans="17:17" x14ac:dyDescent="0.3">
      <c r="Q500" s="1"/>
    </row>
    <row r="501" spans="17:17" x14ac:dyDescent="0.3">
      <c r="Q501" s="1"/>
    </row>
    <row r="502" spans="17:17" x14ac:dyDescent="0.3">
      <c r="Q502" s="1"/>
    </row>
    <row r="503" spans="17:17" x14ac:dyDescent="0.3">
      <c r="Q503" s="1"/>
    </row>
    <row r="504" spans="17:17" x14ac:dyDescent="0.3">
      <c r="Q504" s="1"/>
    </row>
    <row r="505" spans="17:17" x14ac:dyDescent="0.3">
      <c r="Q505" s="1"/>
    </row>
    <row r="506" spans="17:17" x14ac:dyDescent="0.3">
      <c r="Q506" s="1"/>
    </row>
    <row r="507" spans="17:17" x14ac:dyDescent="0.3">
      <c r="Q507" s="1"/>
    </row>
    <row r="508" spans="17:17" x14ac:dyDescent="0.3">
      <c r="Q508" s="1"/>
    </row>
    <row r="509" spans="17:17" x14ac:dyDescent="0.3">
      <c r="Q509" s="1"/>
    </row>
    <row r="510" spans="17:17" x14ac:dyDescent="0.3">
      <c r="Q510" s="1"/>
    </row>
    <row r="511" spans="17:17" x14ac:dyDescent="0.3">
      <c r="Q511" s="1"/>
    </row>
    <row r="512" spans="17:17" x14ac:dyDescent="0.3">
      <c r="Q512" s="1"/>
    </row>
    <row r="513" spans="17:17" x14ac:dyDescent="0.3">
      <c r="Q513" s="1"/>
    </row>
    <row r="514" spans="17:17" x14ac:dyDescent="0.3">
      <c r="Q514" s="1"/>
    </row>
    <row r="515" spans="17:17" x14ac:dyDescent="0.3">
      <c r="Q515" s="1"/>
    </row>
    <row r="516" spans="17:17" x14ac:dyDescent="0.3">
      <c r="Q516" s="1"/>
    </row>
    <row r="517" spans="17:17" x14ac:dyDescent="0.3">
      <c r="Q517" s="1"/>
    </row>
    <row r="518" spans="17:17" x14ac:dyDescent="0.3">
      <c r="Q518" s="1"/>
    </row>
    <row r="519" spans="17:17" x14ac:dyDescent="0.3">
      <c r="Q519" s="1"/>
    </row>
    <row r="520" spans="17:17" x14ac:dyDescent="0.3">
      <c r="Q520" s="1"/>
    </row>
    <row r="521" spans="17:17" x14ac:dyDescent="0.3">
      <c r="Q521" s="1"/>
    </row>
    <row r="522" spans="17:17" x14ac:dyDescent="0.3">
      <c r="Q522" s="1"/>
    </row>
    <row r="523" spans="17:17" x14ac:dyDescent="0.3">
      <c r="Q523" s="1"/>
    </row>
    <row r="524" spans="17:17" x14ac:dyDescent="0.3">
      <c r="Q524" s="1"/>
    </row>
    <row r="525" spans="17:17" x14ac:dyDescent="0.3">
      <c r="Q525" s="1"/>
    </row>
    <row r="526" spans="17:17" x14ac:dyDescent="0.3">
      <c r="Q526" s="1"/>
    </row>
    <row r="527" spans="17:17" x14ac:dyDescent="0.3">
      <c r="Q527" s="1"/>
    </row>
    <row r="528" spans="17:17" x14ac:dyDescent="0.3">
      <c r="Q528" s="1"/>
    </row>
    <row r="529" spans="17:17" x14ac:dyDescent="0.3">
      <c r="Q529" s="1"/>
    </row>
    <row r="530" spans="17:17" x14ac:dyDescent="0.3">
      <c r="Q530" s="1"/>
    </row>
    <row r="531" spans="17:17" x14ac:dyDescent="0.3">
      <c r="Q531" s="1"/>
    </row>
    <row r="532" spans="17:17" x14ac:dyDescent="0.3">
      <c r="Q532" s="1"/>
    </row>
    <row r="533" spans="17:17" x14ac:dyDescent="0.3">
      <c r="Q533" s="1"/>
    </row>
    <row r="534" spans="17:17" x14ac:dyDescent="0.3">
      <c r="Q534" s="1"/>
    </row>
    <row r="535" spans="17:17" x14ac:dyDescent="0.3">
      <c r="Q535" s="1"/>
    </row>
    <row r="536" spans="17:17" x14ac:dyDescent="0.3">
      <c r="Q536" s="1"/>
    </row>
    <row r="537" spans="17:17" x14ac:dyDescent="0.3">
      <c r="Q537" s="1"/>
    </row>
    <row r="538" spans="17:17" x14ac:dyDescent="0.3">
      <c r="Q538" s="1"/>
    </row>
    <row r="539" spans="17:17" x14ac:dyDescent="0.3">
      <c r="Q539" s="1"/>
    </row>
    <row r="540" spans="17:17" x14ac:dyDescent="0.3">
      <c r="Q540" s="1"/>
    </row>
    <row r="541" spans="17:17" x14ac:dyDescent="0.3">
      <c r="Q541" s="1"/>
    </row>
    <row r="542" spans="17:17" x14ac:dyDescent="0.3">
      <c r="Q542" s="1"/>
    </row>
    <row r="543" spans="17:17" x14ac:dyDescent="0.3">
      <c r="Q543" s="1"/>
    </row>
    <row r="544" spans="17:17" x14ac:dyDescent="0.3">
      <c r="Q544" s="1"/>
    </row>
    <row r="545" spans="17:17" x14ac:dyDescent="0.3">
      <c r="Q545" s="1"/>
    </row>
    <row r="546" spans="17:17" x14ac:dyDescent="0.3">
      <c r="Q546" s="1"/>
    </row>
    <row r="547" spans="17:17" x14ac:dyDescent="0.3">
      <c r="Q547" s="1"/>
    </row>
    <row r="548" spans="17:17" x14ac:dyDescent="0.3">
      <c r="Q548" s="1"/>
    </row>
    <row r="549" spans="17:17" x14ac:dyDescent="0.3">
      <c r="Q549" s="1"/>
    </row>
    <row r="550" spans="17:17" x14ac:dyDescent="0.3">
      <c r="Q550" s="1"/>
    </row>
    <row r="551" spans="17:17" x14ac:dyDescent="0.3">
      <c r="Q551" s="1"/>
    </row>
    <row r="552" spans="17:17" x14ac:dyDescent="0.3">
      <c r="Q552" s="1"/>
    </row>
    <row r="553" spans="17:17" x14ac:dyDescent="0.3">
      <c r="Q553" s="1"/>
    </row>
    <row r="554" spans="17:17" x14ac:dyDescent="0.3">
      <c r="Q554" s="1"/>
    </row>
    <row r="555" spans="17:17" x14ac:dyDescent="0.3">
      <c r="Q555" s="1"/>
    </row>
    <row r="556" spans="17:17" x14ac:dyDescent="0.3">
      <c r="Q556" s="1"/>
    </row>
    <row r="557" spans="17:17" x14ac:dyDescent="0.3">
      <c r="Q557" s="1"/>
    </row>
    <row r="558" spans="17:17" x14ac:dyDescent="0.3">
      <c r="Q558" s="1"/>
    </row>
    <row r="559" spans="17:17" x14ac:dyDescent="0.3">
      <c r="Q559" s="1"/>
    </row>
    <row r="560" spans="17:17" x14ac:dyDescent="0.3">
      <c r="Q560" s="1"/>
    </row>
    <row r="561" spans="17:17" x14ac:dyDescent="0.3">
      <c r="Q561" s="1"/>
    </row>
    <row r="562" spans="17:17" x14ac:dyDescent="0.3">
      <c r="Q562" s="1"/>
    </row>
    <row r="563" spans="17:17" x14ac:dyDescent="0.3">
      <c r="Q563" s="1"/>
    </row>
    <row r="564" spans="17:17" x14ac:dyDescent="0.3">
      <c r="Q564" s="1"/>
    </row>
    <row r="565" spans="17:17" x14ac:dyDescent="0.3">
      <c r="Q565" s="1"/>
    </row>
    <row r="566" spans="17:17" x14ac:dyDescent="0.3">
      <c r="Q566" s="1"/>
    </row>
    <row r="567" spans="17:17" x14ac:dyDescent="0.3">
      <c r="Q567" s="1"/>
    </row>
    <row r="568" spans="17:17" x14ac:dyDescent="0.3">
      <c r="Q568" s="1"/>
    </row>
    <row r="569" spans="17:17" x14ac:dyDescent="0.3">
      <c r="Q569" s="1"/>
    </row>
    <row r="570" spans="17:17" x14ac:dyDescent="0.3">
      <c r="Q570" s="1"/>
    </row>
    <row r="571" spans="17:17" x14ac:dyDescent="0.3">
      <c r="Q571" s="1"/>
    </row>
    <row r="572" spans="17:17" x14ac:dyDescent="0.3">
      <c r="Q572" s="1"/>
    </row>
    <row r="573" spans="17:17" x14ac:dyDescent="0.3">
      <c r="Q573" s="1"/>
    </row>
    <row r="574" spans="17:17" x14ac:dyDescent="0.3">
      <c r="Q574" s="1"/>
    </row>
    <row r="575" spans="17:17" x14ac:dyDescent="0.3">
      <c r="Q575" s="1"/>
    </row>
    <row r="576" spans="17:17" x14ac:dyDescent="0.3">
      <c r="Q576" s="1"/>
    </row>
    <row r="577" spans="17:17" x14ac:dyDescent="0.3">
      <c r="Q577" s="1"/>
    </row>
    <row r="578" spans="17:17" x14ac:dyDescent="0.3">
      <c r="Q578" s="1"/>
    </row>
    <row r="579" spans="17:17" x14ac:dyDescent="0.3">
      <c r="Q579" s="1"/>
    </row>
    <row r="580" spans="17:17" x14ac:dyDescent="0.3">
      <c r="Q580" s="1"/>
    </row>
    <row r="581" spans="17:17" x14ac:dyDescent="0.3">
      <c r="Q581" s="1"/>
    </row>
    <row r="582" spans="17:17" x14ac:dyDescent="0.3">
      <c r="Q582" s="1"/>
    </row>
    <row r="583" spans="17:17" x14ac:dyDescent="0.3">
      <c r="Q583" s="1"/>
    </row>
    <row r="584" spans="17:17" x14ac:dyDescent="0.3">
      <c r="Q584" s="1"/>
    </row>
    <row r="585" spans="17:17" x14ac:dyDescent="0.3">
      <c r="Q585" s="1"/>
    </row>
    <row r="586" spans="17:17" x14ac:dyDescent="0.3">
      <c r="Q586" s="1"/>
    </row>
    <row r="587" spans="17:17" x14ac:dyDescent="0.3">
      <c r="Q587" s="1"/>
    </row>
    <row r="588" spans="17:17" x14ac:dyDescent="0.3">
      <c r="Q588" s="1"/>
    </row>
    <row r="589" spans="17:17" x14ac:dyDescent="0.3">
      <c r="Q589" s="1"/>
    </row>
    <row r="590" spans="17:17" x14ac:dyDescent="0.3">
      <c r="Q590" s="1"/>
    </row>
    <row r="591" spans="17:17" x14ac:dyDescent="0.3">
      <c r="Q591" s="1"/>
    </row>
    <row r="592" spans="17:17" x14ac:dyDescent="0.3">
      <c r="Q592" s="1"/>
    </row>
    <row r="593" spans="17:17" x14ac:dyDescent="0.3">
      <c r="Q593" s="1"/>
    </row>
    <row r="594" spans="17:17" x14ac:dyDescent="0.3">
      <c r="Q594" s="1"/>
    </row>
    <row r="595" spans="17:17" x14ac:dyDescent="0.3">
      <c r="Q595" s="1"/>
    </row>
    <row r="596" spans="17:17" x14ac:dyDescent="0.3">
      <c r="Q596" s="1"/>
    </row>
    <row r="597" spans="17:17" x14ac:dyDescent="0.3">
      <c r="Q597" s="1"/>
    </row>
    <row r="598" spans="17:17" x14ac:dyDescent="0.3">
      <c r="Q598" s="1"/>
    </row>
    <row r="599" spans="17:17" x14ac:dyDescent="0.3">
      <c r="Q599" s="1"/>
    </row>
    <row r="600" spans="17:17" x14ac:dyDescent="0.3">
      <c r="Q600" s="1"/>
    </row>
    <row r="601" spans="17:17" x14ac:dyDescent="0.3">
      <c r="Q601" s="1"/>
    </row>
    <row r="602" spans="17:17" x14ac:dyDescent="0.3">
      <c r="Q602" s="1"/>
    </row>
    <row r="603" spans="17:17" x14ac:dyDescent="0.3">
      <c r="Q603" s="1"/>
    </row>
    <row r="604" spans="17:17" x14ac:dyDescent="0.3">
      <c r="Q604" s="1"/>
    </row>
    <row r="605" spans="17:17" x14ac:dyDescent="0.3">
      <c r="Q605" s="1"/>
    </row>
    <row r="606" spans="17:17" x14ac:dyDescent="0.3">
      <c r="Q606" s="1"/>
    </row>
    <row r="607" spans="17:17" x14ac:dyDescent="0.3">
      <c r="Q607" s="1"/>
    </row>
    <row r="608" spans="17:17" x14ac:dyDescent="0.3">
      <c r="Q608" s="1"/>
    </row>
    <row r="609" spans="17:17" x14ac:dyDescent="0.3">
      <c r="Q609" s="1"/>
    </row>
    <row r="610" spans="17:17" x14ac:dyDescent="0.3">
      <c r="Q610" s="1"/>
    </row>
    <row r="611" spans="17:17" x14ac:dyDescent="0.3">
      <c r="Q611" s="1"/>
    </row>
    <row r="612" spans="17:17" x14ac:dyDescent="0.3">
      <c r="Q612" s="1"/>
    </row>
    <row r="613" spans="17:17" x14ac:dyDescent="0.3">
      <c r="Q613" s="1"/>
    </row>
    <row r="614" spans="17:17" x14ac:dyDescent="0.3">
      <c r="Q614" s="1"/>
    </row>
    <row r="615" spans="17:17" x14ac:dyDescent="0.3">
      <c r="Q615" s="1"/>
    </row>
    <row r="616" spans="17:17" x14ac:dyDescent="0.3">
      <c r="Q616" s="1"/>
    </row>
    <row r="617" spans="17:17" x14ac:dyDescent="0.3">
      <c r="Q617" s="1"/>
    </row>
    <row r="618" spans="17:17" x14ac:dyDescent="0.3">
      <c r="Q618" s="1"/>
    </row>
    <row r="619" spans="17:17" x14ac:dyDescent="0.3">
      <c r="Q619" s="1"/>
    </row>
    <row r="620" spans="17:17" x14ac:dyDescent="0.3">
      <c r="Q620" s="1"/>
    </row>
    <row r="621" spans="17:17" x14ac:dyDescent="0.3">
      <c r="Q621" s="1"/>
    </row>
    <row r="622" spans="17:17" x14ac:dyDescent="0.3">
      <c r="Q622" s="1"/>
    </row>
    <row r="623" spans="17:17" x14ac:dyDescent="0.3">
      <c r="Q623" s="1"/>
    </row>
    <row r="624" spans="17:17" x14ac:dyDescent="0.3">
      <c r="Q624" s="1"/>
    </row>
    <row r="625" spans="17:17" x14ac:dyDescent="0.3">
      <c r="Q625" s="1"/>
    </row>
    <row r="626" spans="17:17" x14ac:dyDescent="0.3">
      <c r="Q626" s="1"/>
    </row>
    <row r="627" spans="17:17" x14ac:dyDescent="0.3">
      <c r="Q627" s="1"/>
    </row>
    <row r="628" spans="17:17" x14ac:dyDescent="0.3">
      <c r="Q628" s="1"/>
    </row>
    <row r="629" spans="17:17" x14ac:dyDescent="0.3">
      <c r="Q629" s="1"/>
    </row>
    <row r="630" spans="17:17" x14ac:dyDescent="0.3">
      <c r="Q630" s="1"/>
    </row>
    <row r="631" spans="17:17" x14ac:dyDescent="0.3">
      <c r="Q631" s="1"/>
    </row>
    <row r="632" spans="17:17" x14ac:dyDescent="0.3">
      <c r="Q632" s="1"/>
    </row>
    <row r="633" spans="17:17" x14ac:dyDescent="0.3">
      <c r="Q633" s="1"/>
    </row>
    <row r="634" spans="17:17" x14ac:dyDescent="0.3">
      <c r="Q634" s="1"/>
    </row>
    <row r="635" spans="17:17" x14ac:dyDescent="0.3">
      <c r="Q635" s="1"/>
    </row>
    <row r="636" spans="17:17" x14ac:dyDescent="0.3">
      <c r="Q636" s="1"/>
    </row>
    <row r="637" spans="17:17" x14ac:dyDescent="0.3">
      <c r="Q637" s="1"/>
    </row>
    <row r="638" spans="17:17" x14ac:dyDescent="0.3">
      <c r="Q638" s="1"/>
    </row>
    <row r="639" spans="17:17" x14ac:dyDescent="0.3">
      <c r="Q639" s="1"/>
    </row>
    <row r="640" spans="17:17" x14ac:dyDescent="0.3">
      <c r="Q640" s="1"/>
    </row>
    <row r="641" spans="17:17" x14ac:dyDescent="0.3">
      <c r="Q641" s="1"/>
    </row>
    <row r="642" spans="17:17" x14ac:dyDescent="0.3">
      <c r="Q642" s="1"/>
    </row>
    <row r="643" spans="17:17" x14ac:dyDescent="0.3">
      <c r="Q643" s="1"/>
    </row>
    <row r="644" spans="17:17" x14ac:dyDescent="0.3">
      <c r="Q644" s="1"/>
    </row>
    <row r="645" spans="17:17" x14ac:dyDescent="0.3">
      <c r="Q645" s="1"/>
    </row>
    <row r="646" spans="17:17" x14ac:dyDescent="0.3">
      <c r="Q646" s="1"/>
    </row>
    <row r="647" spans="17:17" x14ac:dyDescent="0.3">
      <c r="Q647" s="1"/>
    </row>
    <row r="648" spans="17:17" x14ac:dyDescent="0.3">
      <c r="Q648" s="1"/>
    </row>
    <row r="649" spans="17:17" x14ac:dyDescent="0.3">
      <c r="Q649" s="1"/>
    </row>
    <row r="650" spans="17:17" x14ac:dyDescent="0.3">
      <c r="Q650" s="1"/>
    </row>
    <row r="651" spans="17:17" x14ac:dyDescent="0.3">
      <c r="Q651" s="1"/>
    </row>
    <row r="652" spans="17:17" x14ac:dyDescent="0.3">
      <c r="Q652" s="1"/>
    </row>
    <row r="653" spans="17:17" x14ac:dyDescent="0.3">
      <c r="Q653" s="1"/>
    </row>
    <row r="654" spans="17:17" x14ac:dyDescent="0.3">
      <c r="Q654" s="1"/>
    </row>
    <row r="655" spans="17:17" x14ac:dyDescent="0.3">
      <c r="Q655" s="1"/>
    </row>
    <row r="656" spans="17:17" x14ac:dyDescent="0.3">
      <c r="Q656" s="1"/>
    </row>
    <row r="657" spans="17:17" x14ac:dyDescent="0.3">
      <c r="Q657" s="1"/>
    </row>
    <row r="658" spans="17:17" x14ac:dyDescent="0.3">
      <c r="Q658" s="1"/>
    </row>
    <row r="659" spans="17:17" x14ac:dyDescent="0.3">
      <c r="Q659" s="1"/>
    </row>
    <row r="660" spans="17:17" x14ac:dyDescent="0.3">
      <c r="Q660" s="1"/>
    </row>
    <row r="661" spans="17:17" x14ac:dyDescent="0.3">
      <c r="Q661" s="1"/>
    </row>
    <row r="662" spans="17:17" x14ac:dyDescent="0.3">
      <c r="Q662" s="1"/>
    </row>
    <row r="663" spans="17:17" x14ac:dyDescent="0.3">
      <c r="Q663" s="1"/>
    </row>
    <row r="664" spans="17:17" x14ac:dyDescent="0.3">
      <c r="Q664" s="1"/>
    </row>
    <row r="665" spans="17:17" x14ac:dyDescent="0.3">
      <c r="Q665" s="1"/>
    </row>
    <row r="666" spans="17:17" x14ac:dyDescent="0.3">
      <c r="Q666" s="1"/>
    </row>
    <row r="667" spans="17:17" x14ac:dyDescent="0.3">
      <c r="Q667" s="1"/>
    </row>
    <row r="668" spans="17:17" x14ac:dyDescent="0.3">
      <c r="Q668" s="1"/>
    </row>
    <row r="669" spans="17:17" x14ac:dyDescent="0.3">
      <c r="Q669" s="1"/>
    </row>
    <row r="670" spans="17:17" x14ac:dyDescent="0.3">
      <c r="Q670" s="1"/>
    </row>
    <row r="671" spans="17:17" x14ac:dyDescent="0.3">
      <c r="Q671" s="1"/>
    </row>
    <row r="672" spans="17:17" x14ac:dyDescent="0.3">
      <c r="Q672" s="1"/>
    </row>
    <row r="673" spans="17:17" x14ac:dyDescent="0.3">
      <c r="Q673" s="1"/>
    </row>
    <row r="674" spans="17:17" x14ac:dyDescent="0.3">
      <c r="Q674" s="1"/>
    </row>
    <row r="675" spans="17:17" x14ac:dyDescent="0.3">
      <c r="Q675" s="1"/>
    </row>
    <row r="676" spans="17:17" x14ac:dyDescent="0.3">
      <c r="Q676" s="1"/>
    </row>
    <row r="677" spans="17:17" x14ac:dyDescent="0.3">
      <c r="Q677" s="1"/>
    </row>
    <row r="678" spans="17:17" x14ac:dyDescent="0.3">
      <c r="Q678" s="1"/>
    </row>
    <row r="679" spans="17:17" x14ac:dyDescent="0.3">
      <c r="Q679" s="1"/>
    </row>
    <row r="680" spans="17:17" x14ac:dyDescent="0.3">
      <c r="Q680" s="1"/>
    </row>
    <row r="681" spans="17:17" x14ac:dyDescent="0.3">
      <c r="Q681" s="1"/>
    </row>
    <row r="682" spans="17:17" x14ac:dyDescent="0.3">
      <c r="Q682" s="1"/>
    </row>
    <row r="683" spans="17:17" x14ac:dyDescent="0.3">
      <c r="Q683" s="1"/>
    </row>
    <row r="684" spans="17:17" x14ac:dyDescent="0.3">
      <c r="Q684" s="1"/>
    </row>
    <row r="685" spans="17:17" x14ac:dyDescent="0.3">
      <c r="Q685" s="1"/>
    </row>
    <row r="686" spans="17:17" x14ac:dyDescent="0.3">
      <c r="Q686" s="1"/>
    </row>
    <row r="687" spans="17:17" x14ac:dyDescent="0.3">
      <c r="Q687" s="1"/>
    </row>
    <row r="688" spans="17:17" x14ac:dyDescent="0.3">
      <c r="Q688" s="1"/>
    </row>
    <row r="689" spans="17:17" x14ac:dyDescent="0.3">
      <c r="Q689" s="1"/>
    </row>
    <row r="690" spans="17:17" x14ac:dyDescent="0.3">
      <c r="Q690" s="1"/>
    </row>
    <row r="691" spans="17:17" x14ac:dyDescent="0.3">
      <c r="Q691" s="1"/>
    </row>
    <row r="692" spans="17:17" x14ac:dyDescent="0.3">
      <c r="Q692" s="1"/>
    </row>
    <row r="693" spans="17:17" x14ac:dyDescent="0.3">
      <c r="Q693" s="1"/>
    </row>
    <row r="694" spans="17:17" x14ac:dyDescent="0.3">
      <c r="Q694" s="1"/>
    </row>
    <row r="695" spans="17:17" x14ac:dyDescent="0.3">
      <c r="Q695" s="1"/>
    </row>
    <row r="696" spans="17:17" x14ac:dyDescent="0.3">
      <c r="Q696" s="1"/>
    </row>
    <row r="697" spans="17:17" x14ac:dyDescent="0.3">
      <c r="Q697" s="1"/>
    </row>
    <row r="698" spans="17:17" x14ac:dyDescent="0.3">
      <c r="Q698" s="1"/>
    </row>
    <row r="699" spans="17:17" x14ac:dyDescent="0.3">
      <c r="Q699" s="1"/>
    </row>
    <row r="700" spans="17:17" x14ac:dyDescent="0.3">
      <c r="Q700" s="1"/>
    </row>
    <row r="701" spans="17:17" x14ac:dyDescent="0.3">
      <c r="Q701" s="1"/>
    </row>
    <row r="702" spans="17:17" x14ac:dyDescent="0.3">
      <c r="Q702" s="1"/>
    </row>
    <row r="703" spans="17:17" x14ac:dyDescent="0.3">
      <c r="Q703" s="1"/>
    </row>
    <row r="704" spans="17:17" x14ac:dyDescent="0.3">
      <c r="Q704" s="1"/>
    </row>
    <row r="705" spans="17:17" x14ac:dyDescent="0.3">
      <c r="Q705" s="1"/>
    </row>
    <row r="706" spans="17:17" x14ac:dyDescent="0.3">
      <c r="Q706" s="1"/>
    </row>
    <row r="707" spans="17:17" x14ac:dyDescent="0.3">
      <c r="Q707" s="1"/>
    </row>
    <row r="708" spans="17:17" x14ac:dyDescent="0.3">
      <c r="Q708" s="1"/>
    </row>
    <row r="709" spans="17:17" x14ac:dyDescent="0.3">
      <c r="Q709" s="1"/>
    </row>
    <row r="710" spans="17:17" x14ac:dyDescent="0.3">
      <c r="Q710" s="1"/>
    </row>
    <row r="711" spans="17:17" x14ac:dyDescent="0.3">
      <c r="Q711" s="1"/>
    </row>
    <row r="712" spans="17:17" x14ac:dyDescent="0.3">
      <c r="Q712" s="1"/>
    </row>
    <row r="713" spans="17:17" x14ac:dyDescent="0.3">
      <c r="Q713" s="1"/>
    </row>
    <row r="714" spans="17:17" x14ac:dyDescent="0.3">
      <c r="Q714" s="1"/>
    </row>
    <row r="715" spans="17:17" x14ac:dyDescent="0.3">
      <c r="Q715" s="1"/>
    </row>
    <row r="716" spans="17:17" x14ac:dyDescent="0.3">
      <c r="Q716" s="1"/>
    </row>
    <row r="717" spans="17:17" x14ac:dyDescent="0.3">
      <c r="Q717" s="1"/>
    </row>
    <row r="718" spans="17:17" x14ac:dyDescent="0.3">
      <c r="Q718" s="1"/>
    </row>
    <row r="719" spans="17:17" x14ac:dyDescent="0.3">
      <c r="Q719" s="1"/>
    </row>
    <row r="720" spans="17:17" x14ac:dyDescent="0.3">
      <c r="Q720" s="1"/>
    </row>
    <row r="721" spans="17:17" x14ac:dyDescent="0.3">
      <c r="Q721" s="1"/>
    </row>
    <row r="722" spans="17:17" x14ac:dyDescent="0.3">
      <c r="Q722" s="1"/>
    </row>
    <row r="723" spans="17:17" x14ac:dyDescent="0.3">
      <c r="Q723" s="1"/>
    </row>
    <row r="724" spans="17:17" x14ac:dyDescent="0.3">
      <c r="Q724" s="1"/>
    </row>
    <row r="725" spans="17:17" x14ac:dyDescent="0.3">
      <c r="Q725" s="1"/>
    </row>
    <row r="726" spans="17:17" x14ac:dyDescent="0.3">
      <c r="Q726" s="1"/>
    </row>
    <row r="727" spans="17:17" x14ac:dyDescent="0.3">
      <c r="Q727" s="1"/>
    </row>
    <row r="728" spans="17:17" x14ac:dyDescent="0.3">
      <c r="Q728" s="1"/>
    </row>
    <row r="729" spans="17:17" x14ac:dyDescent="0.3">
      <c r="Q729" s="1"/>
    </row>
    <row r="730" spans="17:17" x14ac:dyDescent="0.3">
      <c r="Q730" s="1"/>
    </row>
    <row r="731" spans="17:17" x14ac:dyDescent="0.3">
      <c r="Q731" s="1"/>
    </row>
    <row r="732" spans="17:17" x14ac:dyDescent="0.3">
      <c r="Q732" s="1"/>
    </row>
    <row r="733" spans="17:17" x14ac:dyDescent="0.3">
      <c r="Q733" s="1"/>
    </row>
    <row r="734" spans="17:17" x14ac:dyDescent="0.3">
      <c r="Q734" s="1"/>
    </row>
    <row r="735" spans="17:17" x14ac:dyDescent="0.3">
      <c r="Q735" s="1"/>
    </row>
    <row r="736" spans="17:17" x14ac:dyDescent="0.3">
      <c r="Q736" s="1"/>
    </row>
    <row r="737" spans="17:17" x14ac:dyDescent="0.3">
      <c r="Q737" s="1"/>
    </row>
    <row r="738" spans="17:17" x14ac:dyDescent="0.3">
      <c r="Q738" s="1"/>
    </row>
    <row r="739" spans="17:17" x14ac:dyDescent="0.3">
      <c r="Q739" s="1"/>
    </row>
    <row r="740" spans="17:17" x14ac:dyDescent="0.3">
      <c r="Q740" s="1"/>
    </row>
    <row r="741" spans="17:17" x14ac:dyDescent="0.3">
      <c r="Q741" s="1"/>
    </row>
    <row r="742" spans="17:17" x14ac:dyDescent="0.3">
      <c r="Q742" s="1"/>
    </row>
    <row r="743" spans="17:17" x14ac:dyDescent="0.3">
      <c r="Q743" s="1"/>
    </row>
    <row r="744" spans="17:17" x14ac:dyDescent="0.3">
      <c r="Q744" s="1"/>
    </row>
    <row r="745" spans="17:17" x14ac:dyDescent="0.3">
      <c r="Q745" s="1"/>
    </row>
    <row r="746" spans="17:17" x14ac:dyDescent="0.3">
      <c r="Q746" s="1"/>
    </row>
    <row r="747" spans="17:17" x14ac:dyDescent="0.3">
      <c r="Q747" s="1"/>
    </row>
    <row r="748" spans="17:17" x14ac:dyDescent="0.3">
      <c r="Q748" s="1"/>
    </row>
    <row r="749" spans="17:17" x14ac:dyDescent="0.3">
      <c r="Q749" s="1"/>
    </row>
    <row r="750" spans="17:17" x14ac:dyDescent="0.3">
      <c r="Q750" s="1"/>
    </row>
    <row r="751" spans="17:17" x14ac:dyDescent="0.3">
      <c r="Q751" s="1"/>
    </row>
    <row r="752" spans="17:17" x14ac:dyDescent="0.3">
      <c r="Q752" s="1"/>
    </row>
    <row r="753" spans="17:17" x14ac:dyDescent="0.3">
      <c r="Q753" s="1"/>
    </row>
    <row r="754" spans="17:17" x14ac:dyDescent="0.3">
      <c r="Q754" s="1"/>
    </row>
    <row r="755" spans="17:17" x14ac:dyDescent="0.3">
      <c r="Q755" s="1"/>
    </row>
    <row r="756" spans="17:17" x14ac:dyDescent="0.3">
      <c r="Q756" s="1"/>
    </row>
    <row r="757" spans="17:17" x14ac:dyDescent="0.3">
      <c r="Q757" s="1"/>
    </row>
    <row r="758" spans="17:17" x14ac:dyDescent="0.3">
      <c r="Q758" s="1"/>
    </row>
    <row r="759" spans="17:17" x14ac:dyDescent="0.3">
      <c r="Q759" s="1"/>
    </row>
    <row r="760" spans="17:17" x14ac:dyDescent="0.3">
      <c r="Q760" s="1"/>
    </row>
    <row r="761" spans="17:17" x14ac:dyDescent="0.3">
      <c r="Q761" s="1"/>
    </row>
    <row r="762" spans="17:17" x14ac:dyDescent="0.3">
      <c r="Q762" s="1"/>
    </row>
    <row r="763" spans="17:17" x14ac:dyDescent="0.3">
      <c r="Q763" s="1"/>
    </row>
    <row r="764" spans="17:17" x14ac:dyDescent="0.3">
      <c r="Q764" s="1"/>
    </row>
    <row r="765" spans="17:17" x14ac:dyDescent="0.3">
      <c r="Q765" s="1"/>
    </row>
    <row r="766" spans="17:17" x14ac:dyDescent="0.3">
      <c r="Q766" s="1"/>
    </row>
    <row r="767" spans="17:17" x14ac:dyDescent="0.3">
      <c r="Q767" s="1"/>
    </row>
    <row r="768" spans="17:17" x14ac:dyDescent="0.3">
      <c r="Q768" s="1"/>
    </row>
    <row r="769" spans="17:17" x14ac:dyDescent="0.3">
      <c r="Q769" s="1"/>
    </row>
    <row r="770" spans="17:17" x14ac:dyDescent="0.3">
      <c r="Q770" s="1"/>
    </row>
    <row r="771" spans="17:17" x14ac:dyDescent="0.3">
      <c r="Q771" s="1"/>
    </row>
    <row r="772" spans="17:17" x14ac:dyDescent="0.3">
      <c r="Q772" s="1"/>
    </row>
    <row r="773" spans="17:17" x14ac:dyDescent="0.3">
      <c r="Q773" s="1"/>
    </row>
    <row r="774" spans="17:17" x14ac:dyDescent="0.3">
      <c r="Q774" s="1"/>
    </row>
    <row r="775" spans="17:17" x14ac:dyDescent="0.3">
      <c r="Q775" s="1"/>
    </row>
    <row r="776" spans="17:17" x14ac:dyDescent="0.3">
      <c r="Q776" s="1"/>
    </row>
    <row r="777" spans="17:17" x14ac:dyDescent="0.3">
      <c r="Q777" s="1"/>
    </row>
    <row r="778" spans="17:17" x14ac:dyDescent="0.3">
      <c r="Q778" s="1"/>
    </row>
    <row r="779" spans="17:17" x14ac:dyDescent="0.3">
      <c r="Q779" s="1"/>
    </row>
    <row r="780" spans="17:17" x14ac:dyDescent="0.3">
      <c r="Q780" s="1"/>
    </row>
    <row r="781" spans="17:17" x14ac:dyDescent="0.3">
      <c r="Q781" s="1"/>
    </row>
    <row r="782" spans="17:17" x14ac:dyDescent="0.3">
      <c r="Q782" s="1"/>
    </row>
    <row r="783" spans="17:17" x14ac:dyDescent="0.3">
      <c r="Q783" s="1"/>
    </row>
    <row r="784" spans="17:17" x14ac:dyDescent="0.3">
      <c r="Q784" s="1"/>
    </row>
    <row r="785" spans="17:17" x14ac:dyDescent="0.3">
      <c r="Q785" s="1"/>
    </row>
    <row r="786" spans="17:17" x14ac:dyDescent="0.3">
      <c r="Q786" s="1"/>
    </row>
    <row r="787" spans="17:17" x14ac:dyDescent="0.3">
      <c r="Q787" s="1"/>
    </row>
    <row r="788" spans="17:17" x14ac:dyDescent="0.3">
      <c r="Q788" s="1"/>
    </row>
    <row r="789" spans="17:17" x14ac:dyDescent="0.3">
      <c r="Q789" s="1"/>
    </row>
    <row r="790" spans="17:17" x14ac:dyDescent="0.3">
      <c r="Q790" s="1"/>
    </row>
    <row r="791" spans="17:17" x14ac:dyDescent="0.3">
      <c r="Q791" s="1"/>
    </row>
    <row r="792" spans="17:17" x14ac:dyDescent="0.3">
      <c r="Q792" s="1"/>
    </row>
    <row r="793" spans="17:17" x14ac:dyDescent="0.3">
      <c r="Q793" s="1"/>
    </row>
    <row r="794" spans="17:17" x14ac:dyDescent="0.3">
      <c r="Q794" s="1"/>
    </row>
    <row r="795" spans="17:17" x14ac:dyDescent="0.3">
      <c r="Q795" s="1"/>
    </row>
    <row r="796" spans="17:17" x14ac:dyDescent="0.3">
      <c r="Q796" s="1"/>
    </row>
    <row r="797" spans="17:17" x14ac:dyDescent="0.3">
      <c r="Q797" s="1"/>
    </row>
    <row r="798" spans="17:17" x14ac:dyDescent="0.3">
      <c r="Q798" s="1"/>
    </row>
    <row r="799" spans="17:17" x14ac:dyDescent="0.3">
      <c r="Q799" s="1"/>
    </row>
    <row r="800" spans="17:17" x14ac:dyDescent="0.3">
      <c r="Q800" s="1"/>
    </row>
    <row r="801" spans="17:17" x14ac:dyDescent="0.3">
      <c r="Q801" s="1"/>
    </row>
    <row r="802" spans="17:17" x14ac:dyDescent="0.3">
      <c r="Q802" s="1"/>
    </row>
    <row r="803" spans="17:17" x14ac:dyDescent="0.3">
      <c r="Q803" s="1"/>
    </row>
    <row r="804" spans="17:17" x14ac:dyDescent="0.3">
      <c r="Q804" s="1"/>
    </row>
    <row r="805" spans="17:17" x14ac:dyDescent="0.3">
      <c r="Q805" s="1"/>
    </row>
    <row r="806" spans="17:17" x14ac:dyDescent="0.3">
      <c r="Q806" s="1"/>
    </row>
    <row r="807" spans="17:17" x14ac:dyDescent="0.3">
      <c r="Q807" s="1"/>
    </row>
    <row r="808" spans="17:17" x14ac:dyDescent="0.3">
      <c r="Q808" s="1"/>
    </row>
    <row r="809" spans="17:17" x14ac:dyDescent="0.3">
      <c r="Q809" s="1"/>
    </row>
    <row r="810" spans="17:17" x14ac:dyDescent="0.3">
      <c r="Q810" s="1"/>
    </row>
    <row r="811" spans="17:17" x14ac:dyDescent="0.3">
      <c r="Q811" s="1"/>
    </row>
    <row r="812" spans="17:17" x14ac:dyDescent="0.3">
      <c r="Q812" s="1"/>
    </row>
    <row r="813" spans="17:17" x14ac:dyDescent="0.3">
      <c r="Q813" s="1"/>
    </row>
    <row r="814" spans="17:17" x14ac:dyDescent="0.3">
      <c r="Q814" s="1"/>
    </row>
    <row r="815" spans="17:17" x14ac:dyDescent="0.3">
      <c r="Q815" s="1"/>
    </row>
    <row r="816" spans="17:17" x14ac:dyDescent="0.3">
      <c r="Q816" s="1"/>
    </row>
    <row r="817" spans="17:17" x14ac:dyDescent="0.3">
      <c r="Q817" s="1"/>
    </row>
    <row r="818" spans="17:17" x14ac:dyDescent="0.3">
      <c r="Q818" s="1"/>
    </row>
    <row r="819" spans="17:17" x14ac:dyDescent="0.3">
      <c r="Q819" s="1"/>
    </row>
    <row r="820" spans="17:17" x14ac:dyDescent="0.3">
      <c r="Q820" s="1"/>
    </row>
    <row r="821" spans="17:17" x14ac:dyDescent="0.3">
      <c r="Q821" s="1"/>
    </row>
    <row r="822" spans="17:17" x14ac:dyDescent="0.3">
      <c r="Q822" s="1"/>
    </row>
    <row r="823" spans="17:17" x14ac:dyDescent="0.3">
      <c r="Q823" s="1"/>
    </row>
    <row r="824" spans="17:17" x14ac:dyDescent="0.3">
      <c r="Q824" s="1"/>
    </row>
    <row r="825" spans="17:17" x14ac:dyDescent="0.3">
      <c r="Q825" s="1"/>
    </row>
    <row r="826" spans="17:17" x14ac:dyDescent="0.3">
      <c r="Q826" s="1"/>
    </row>
    <row r="827" spans="17:17" x14ac:dyDescent="0.3">
      <c r="Q827" s="1"/>
    </row>
    <row r="828" spans="17:17" x14ac:dyDescent="0.3">
      <c r="Q828" s="1"/>
    </row>
    <row r="829" spans="17:17" x14ac:dyDescent="0.3">
      <c r="Q829" s="1"/>
    </row>
    <row r="830" spans="17:17" x14ac:dyDescent="0.3">
      <c r="Q830" s="1"/>
    </row>
    <row r="831" spans="17:17" x14ac:dyDescent="0.3">
      <c r="Q831" s="1"/>
    </row>
    <row r="832" spans="17:17" x14ac:dyDescent="0.3">
      <c r="Q832" s="1"/>
    </row>
    <row r="833" spans="17:17" x14ac:dyDescent="0.3">
      <c r="Q833" s="1"/>
    </row>
    <row r="834" spans="17:17" x14ac:dyDescent="0.3">
      <c r="Q834" s="1"/>
    </row>
    <row r="835" spans="17:17" x14ac:dyDescent="0.3">
      <c r="Q835" s="1"/>
    </row>
    <row r="836" spans="17:17" x14ac:dyDescent="0.3">
      <c r="Q836" s="1"/>
    </row>
    <row r="837" spans="17:17" x14ac:dyDescent="0.3">
      <c r="Q837" s="1"/>
    </row>
    <row r="838" spans="17:17" x14ac:dyDescent="0.3">
      <c r="Q838" s="1"/>
    </row>
    <row r="839" spans="17:17" x14ac:dyDescent="0.3">
      <c r="Q839" s="1"/>
    </row>
    <row r="840" spans="17:17" x14ac:dyDescent="0.3">
      <c r="Q840" s="1"/>
    </row>
    <row r="841" spans="17:17" x14ac:dyDescent="0.3">
      <c r="Q841" s="1"/>
    </row>
    <row r="842" spans="17:17" x14ac:dyDescent="0.3">
      <c r="Q842" s="1"/>
    </row>
    <row r="843" spans="17:17" x14ac:dyDescent="0.3">
      <c r="Q843" s="1"/>
    </row>
    <row r="844" spans="17:17" x14ac:dyDescent="0.3">
      <c r="Q844" s="1"/>
    </row>
    <row r="845" spans="17:17" x14ac:dyDescent="0.3">
      <c r="Q845" s="1"/>
    </row>
    <row r="846" spans="17:17" x14ac:dyDescent="0.3">
      <c r="Q846" s="1"/>
    </row>
    <row r="847" spans="17:17" x14ac:dyDescent="0.3">
      <c r="Q847" s="1"/>
    </row>
    <row r="848" spans="17:17" x14ac:dyDescent="0.3">
      <c r="Q848" s="1"/>
    </row>
    <row r="849" spans="17:17" x14ac:dyDescent="0.3">
      <c r="Q849" s="1"/>
    </row>
    <row r="850" spans="17:17" x14ac:dyDescent="0.3">
      <c r="Q850" s="1"/>
    </row>
    <row r="851" spans="17:17" x14ac:dyDescent="0.3">
      <c r="Q851" s="1"/>
    </row>
    <row r="852" spans="17:17" x14ac:dyDescent="0.3">
      <c r="Q852" s="1"/>
    </row>
    <row r="853" spans="17:17" x14ac:dyDescent="0.3">
      <c r="Q853" s="1"/>
    </row>
    <row r="854" spans="17:17" x14ac:dyDescent="0.3">
      <c r="Q85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Conceição</dc:creator>
  <cp:lastModifiedBy>VascoConceicao</cp:lastModifiedBy>
  <dcterms:created xsi:type="dcterms:W3CDTF">2022-04-29T17:14:21Z</dcterms:created>
  <dcterms:modified xsi:type="dcterms:W3CDTF">2022-04-30T17:30:29Z</dcterms:modified>
</cp:coreProperties>
</file>